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showInkAnnotation="0" autoCompressPictures="0"/>
  <mc:AlternateContent xmlns:mc="http://schemas.openxmlformats.org/markup-compatibility/2006">
    <mc:Choice Requires="x15">
      <x15ac:absPath xmlns:x15ac="http://schemas.microsoft.com/office/spreadsheetml/2010/11/ac" url="C:\Users\arda\Desktop\Yeni klasör\"/>
    </mc:Choice>
  </mc:AlternateContent>
  <xr:revisionPtr revIDLastSave="0" documentId="13_ncr:1_{B04AC673-3649-4572-8F73-812D856D9689}" xr6:coauthVersionLast="47" xr6:coauthVersionMax="47" xr10:uidLastSave="{00000000-0000-0000-0000-000000000000}"/>
  <bookViews>
    <workbookView xWindow="-120" yWindow="-120" windowWidth="29040" windowHeight="15840" tabRatio="1000" firstSheet="9" activeTab="12" xr2:uid="{00000000-000D-0000-FFFF-FFFF00000000}"/>
  </bookViews>
  <sheets>
    <sheet name="Export Summary" sheetId="1" r:id="rId1"/>
    <sheet name="Raw Data-17_18_19" sheetId="2" r:id="rId2"/>
    <sheet name="Porto 2014" sheetId="3" r:id="rId3"/>
    <sheet name="Italy-2015" sheetId="4" r:id="rId4"/>
    <sheet name="Nanjing-2016" sheetId="5" r:id="rId5"/>
    <sheet name="Valencia-2017" sheetId="35" r:id="rId6"/>
    <sheet name="Siberia-2018" sheetId="39" r:id="rId7"/>
    <sheet name="Nicosia-2019" sheetId="38" r:id="rId8"/>
    <sheet name="Utaha-2020" sheetId="40" r:id="rId9"/>
    <sheet name="Glasgow-2021" sheetId="29" r:id="rId10"/>
    <sheet name="Belgrade-2023" sheetId="41" r:id="rId11"/>
    <sheet name="Lodz_Krakow-2022" sheetId="28" r:id="rId12"/>
    <sheet name="Merged list - Table 1" sheetId="6" r:id="rId13"/>
    <sheet name="Merged list - Total attendance" sheetId="7" r:id="rId14"/>
    <sheet name="Merged list - Gender" sheetId="8" r:id="rId15"/>
    <sheet name="Merged list - Attendance by 23" sheetId="9" r:id="rId16"/>
    <sheet name="Sheet2" sheetId="33" r:id="rId17"/>
    <sheet name="The number of participant" sheetId="14" r:id="rId18"/>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I4" i="9" l="1"/>
  <c r="I84" i="9" s="1"/>
  <c r="L15" i="33"/>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4" i="9"/>
  <c r="D8" i="9"/>
  <c r="D5" i="9"/>
  <c r="D6" i="9"/>
  <c r="D7"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4" i="9"/>
  <c r="B4"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I37" i="6"/>
  <c r="L3" i="33" s="1"/>
  <c r="I38" i="6"/>
  <c r="I39" i="6"/>
  <c r="I40" i="6"/>
  <c r="I41" i="6"/>
  <c r="I42" i="6"/>
  <c r="I43" i="6"/>
  <c r="I44" i="6"/>
  <c r="I45" i="6"/>
  <c r="I46" i="6"/>
  <c r="I47" i="6"/>
  <c r="L12" i="33" s="1"/>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L2" i="33" s="1"/>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L14" i="33" s="1"/>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L13" i="33" s="1"/>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M55" i="9" s="1"/>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M40" i="9" s="1"/>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M18" i="9" s="1"/>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M45" i="9" s="1"/>
  <c r="I1542" i="6"/>
  <c r="I1543" i="6"/>
  <c r="I1544" i="6"/>
  <c r="I1545" i="6"/>
  <c r="I1546" i="6"/>
  <c r="I1547" i="6"/>
  <c r="I1548" i="6"/>
  <c r="I1549" i="6"/>
  <c r="I1550" i="6"/>
  <c r="I1551" i="6"/>
  <c r="I1552" i="6"/>
  <c r="I1553" i="6"/>
  <c r="I1554" i="6"/>
  <c r="I1555" i="6"/>
  <c r="I1556" i="6"/>
  <c r="M9" i="9" s="1"/>
  <c r="I1557" i="6"/>
  <c r="M54" i="9" s="1"/>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M68" i="9" s="1"/>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M51" i="9" s="1"/>
  <c r="I1680" i="6"/>
  <c r="I1681" i="6"/>
  <c r="M52" i="9" s="1"/>
  <c r="I1682" i="6"/>
  <c r="I1683" i="6"/>
  <c r="I1684" i="6"/>
  <c r="I1685" i="6"/>
  <c r="I1686" i="6"/>
  <c r="M13" i="9" s="1"/>
  <c r="I1687" i="6"/>
  <c r="I1688" i="6"/>
  <c r="I1689" i="6"/>
  <c r="I1690" i="6"/>
  <c r="I1691" i="6"/>
  <c r="I1692" i="6"/>
  <c r="I1693" i="6"/>
  <c r="I1694" i="6"/>
  <c r="I1695" i="6"/>
  <c r="I1696" i="6"/>
  <c r="I1697" i="6"/>
  <c r="I1698" i="6"/>
  <c r="I1699" i="6"/>
  <c r="I1700" i="6"/>
  <c r="I1701" i="6"/>
  <c r="I1702" i="6"/>
  <c r="I1703" i="6"/>
  <c r="M21" i="9" s="1"/>
  <c r="I1704" i="6"/>
  <c r="I1705" i="6"/>
  <c r="I1706" i="6"/>
  <c r="I1707" i="6"/>
  <c r="I1708" i="6"/>
  <c r="I1709" i="6"/>
  <c r="H1709" i="6" s="1"/>
  <c r="I1710" i="6"/>
  <c r="I1711" i="6"/>
  <c r="H1711" i="6" s="1"/>
  <c r="I1712" i="6"/>
  <c r="I1713" i="6"/>
  <c r="H1713" i="6" s="1"/>
  <c r="I1714" i="6"/>
  <c r="H1714" i="6" s="1"/>
  <c r="I1715" i="6"/>
  <c r="H1715" i="6" s="1"/>
  <c r="I1716" i="6"/>
  <c r="H1716" i="6" s="1"/>
  <c r="I1717" i="6"/>
  <c r="H1717" i="6" s="1"/>
  <c r="I1718" i="6"/>
  <c r="H1718" i="6" s="1"/>
  <c r="I1719" i="6"/>
  <c r="H1719" i="6" s="1"/>
  <c r="I1720" i="6"/>
  <c r="H1720" i="6" s="1"/>
  <c r="I1721" i="6"/>
  <c r="H1721" i="6" s="1"/>
  <c r="I1722" i="6"/>
  <c r="I1723" i="6"/>
  <c r="H1723" i="6" s="1"/>
  <c r="I1724" i="6"/>
  <c r="I1725" i="6"/>
  <c r="I1726" i="6"/>
  <c r="I1727" i="6"/>
  <c r="I1728" i="6"/>
  <c r="H1728" i="6" s="1"/>
  <c r="I1729" i="6"/>
  <c r="I1730" i="6"/>
  <c r="I1731" i="6"/>
  <c r="I1732" i="6"/>
  <c r="H1732" i="6" s="1"/>
  <c r="I1733" i="6"/>
  <c r="H1733" i="6" s="1"/>
  <c r="I1734" i="6"/>
  <c r="H1734" i="6" s="1"/>
  <c r="I1735" i="6"/>
  <c r="H1735" i="6" s="1"/>
  <c r="I1736" i="6"/>
  <c r="H1736" i="6" s="1"/>
  <c r="I1737" i="6"/>
  <c r="H1737" i="6" s="1"/>
  <c r="I1738" i="6"/>
  <c r="M7" i="9" s="1"/>
  <c r="I1739" i="6"/>
  <c r="H1739" i="6" s="1"/>
  <c r="I1740" i="6"/>
  <c r="I1741" i="6"/>
  <c r="H1741" i="6" s="1"/>
  <c r="I1742" i="6"/>
  <c r="I1743" i="6"/>
  <c r="H1743" i="6" s="1"/>
  <c r="I1744" i="6"/>
  <c r="I1745" i="6"/>
  <c r="I1746" i="6"/>
  <c r="I1747" i="6"/>
  <c r="I1748" i="6"/>
  <c r="I1749" i="6"/>
  <c r="I1750" i="6"/>
  <c r="I1751" i="6"/>
  <c r="H1751" i="6" s="1"/>
  <c r="I1752" i="6"/>
  <c r="H1752" i="6" s="1"/>
  <c r="I1753" i="6"/>
  <c r="H1753" i="6" s="1"/>
  <c r="I1754" i="6"/>
  <c r="H1754" i="6" s="1"/>
  <c r="I1755" i="6"/>
  <c r="H1755" i="6" s="1"/>
  <c r="I1756" i="6"/>
  <c r="H1756" i="6" s="1"/>
  <c r="I1757" i="6"/>
  <c r="H1757" i="6" s="1"/>
  <c r="I1758" i="6"/>
  <c r="H1758" i="6" s="1"/>
  <c r="I1759" i="6"/>
  <c r="H1759" i="6" s="1"/>
  <c r="I1760" i="6"/>
  <c r="H1760" i="6" s="1"/>
  <c r="I1761" i="6"/>
  <c r="H1761" i="6" s="1"/>
  <c r="I1762" i="6"/>
  <c r="I1763" i="6"/>
  <c r="H1763" i="6" s="1"/>
  <c r="I1764" i="6"/>
  <c r="H1764" i="6" s="1"/>
  <c r="I1765" i="6"/>
  <c r="I1766" i="6"/>
  <c r="H1766" i="6" s="1"/>
  <c r="I1767" i="6"/>
  <c r="H1767" i="6" s="1"/>
  <c r="I1768" i="6"/>
  <c r="H1768" i="6" s="1"/>
  <c r="I1769" i="6"/>
  <c r="H1769" i="6" s="1"/>
  <c r="I1770" i="6"/>
  <c r="H1770" i="6" s="1"/>
  <c r="I1771" i="6"/>
  <c r="H1771" i="6" s="1"/>
  <c r="I1772" i="6"/>
  <c r="M56" i="9" s="1"/>
  <c r="I1773" i="6"/>
  <c r="M43" i="9" s="1"/>
  <c r="I1774" i="6"/>
  <c r="H1774" i="6" s="1"/>
  <c r="I1775" i="6"/>
  <c r="H1775" i="6" s="1"/>
  <c r="I1776" i="6"/>
  <c r="H1776" i="6" s="1"/>
  <c r="I1777" i="6"/>
  <c r="H1777" i="6" s="1"/>
  <c r="I1778" i="6"/>
  <c r="H1778" i="6" s="1"/>
  <c r="I1779" i="6"/>
  <c r="H1779" i="6" s="1"/>
  <c r="I1780" i="6"/>
  <c r="H1780" i="6" s="1"/>
  <c r="I1781" i="6"/>
  <c r="H1781" i="6" s="1"/>
  <c r="I1782" i="6"/>
  <c r="M26" i="9" s="1"/>
  <c r="I1783" i="6"/>
  <c r="H1783" i="6" s="1"/>
  <c r="I1784" i="6"/>
  <c r="H1784" i="6" s="1"/>
  <c r="I1785" i="6"/>
  <c r="I1786" i="6"/>
  <c r="H1786" i="6" s="1"/>
  <c r="I1787" i="6"/>
  <c r="H1787" i="6" s="1"/>
  <c r="I1788" i="6"/>
  <c r="H1788" i="6" s="1"/>
  <c r="I1789" i="6"/>
  <c r="I1790" i="6"/>
  <c r="H1790" i="6" s="1"/>
  <c r="I1791" i="6"/>
  <c r="I1792" i="6"/>
  <c r="H1792" i="6" s="1"/>
  <c r="I1793" i="6"/>
  <c r="H1793" i="6" s="1"/>
  <c r="I1794" i="6"/>
  <c r="H1794" i="6" s="1"/>
  <c r="I1795" i="6"/>
  <c r="H1795" i="6" s="1"/>
  <c r="I1796" i="6"/>
  <c r="H1796" i="6" s="1"/>
  <c r="I1797" i="6"/>
  <c r="I1798" i="6"/>
  <c r="H1798" i="6" s="1"/>
  <c r="I1799" i="6"/>
  <c r="H1799" i="6" s="1"/>
  <c r="I1800" i="6"/>
  <c r="H1800" i="6" s="1"/>
  <c r="I1801" i="6"/>
  <c r="H1801" i="6" s="1"/>
  <c r="I1802" i="6"/>
  <c r="I1803" i="6"/>
  <c r="H1803" i="6" s="1"/>
  <c r="I1804" i="6"/>
  <c r="I1805" i="6"/>
  <c r="I1806" i="6"/>
  <c r="H1806" i="6" s="1"/>
  <c r="I1807" i="6"/>
  <c r="H1807" i="6" s="1"/>
  <c r="I1808" i="6"/>
  <c r="H1808" i="6" s="1"/>
  <c r="I1809" i="6"/>
  <c r="I1810" i="6"/>
  <c r="I1811" i="6"/>
  <c r="M36" i="9" s="1"/>
  <c r="I1812" i="6"/>
  <c r="H1812" i="6" s="1"/>
  <c r="I1813" i="6"/>
  <c r="H1813" i="6" s="1"/>
  <c r="I1814" i="6"/>
  <c r="H1814" i="6" s="1"/>
  <c r="I1815" i="6"/>
  <c r="H1815" i="6" s="1"/>
  <c r="I1816" i="6"/>
  <c r="M72" i="9" s="1"/>
  <c r="I1817" i="6"/>
  <c r="H1817" i="6" s="1"/>
  <c r="I1818" i="6"/>
  <c r="H1818" i="6" s="1"/>
  <c r="I1819" i="6"/>
  <c r="H1819" i="6" s="1"/>
  <c r="I1820" i="6"/>
  <c r="H1820" i="6" s="1"/>
  <c r="I1821" i="6"/>
  <c r="H1821" i="6" s="1"/>
  <c r="I1822" i="6"/>
  <c r="H1822" i="6" s="1"/>
  <c r="I1823" i="6"/>
  <c r="H1823" i="6" s="1"/>
  <c r="I1824" i="6"/>
  <c r="I1825" i="6"/>
  <c r="I1826" i="6"/>
  <c r="H1826" i="6" s="1"/>
  <c r="I1827" i="6"/>
  <c r="H1827" i="6" s="1"/>
  <c r="I1828" i="6"/>
  <c r="H1828" i="6" s="1"/>
  <c r="I1829" i="6"/>
  <c r="I1830" i="6"/>
  <c r="H1830" i="6" s="1"/>
  <c r="I1831" i="6"/>
  <c r="I1832" i="6"/>
  <c r="H1832" i="6" s="1"/>
  <c r="I1833" i="6"/>
  <c r="H1833" i="6" s="1"/>
  <c r="I1834" i="6"/>
  <c r="H1834" i="6" s="1"/>
  <c r="I1835" i="6"/>
  <c r="H1835" i="6" s="1"/>
  <c r="I1836" i="6"/>
  <c r="H1836" i="6" s="1"/>
  <c r="I1837" i="6"/>
  <c r="I1838" i="6"/>
  <c r="H1838" i="6" s="1"/>
  <c r="I1839" i="6"/>
  <c r="H1839" i="6" s="1"/>
  <c r="I1840" i="6"/>
  <c r="H1840" i="6" s="1"/>
  <c r="I1841" i="6"/>
  <c r="H1841" i="6" s="1"/>
  <c r="I1842" i="6"/>
  <c r="I1843" i="6"/>
  <c r="H1843" i="6" s="1"/>
  <c r="I1844" i="6"/>
  <c r="I1845" i="6"/>
  <c r="I1846" i="6"/>
  <c r="H1846" i="6" s="1"/>
  <c r="I1847" i="6"/>
  <c r="H1847" i="6" s="1"/>
  <c r="I1848" i="6"/>
  <c r="H1848" i="6" s="1"/>
  <c r="I1849" i="6"/>
  <c r="I1850" i="6"/>
  <c r="I1851" i="6"/>
  <c r="I1852" i="6"/>
  <c r="H1852" i="6" s="1"/>
  <c r="I1853" i="6"/>
  <c r="H1853" i="6" s="1"/>
  <c r="I1854" i="6"/>
  <c r="H1854" i="6" s="1"/>
  <c r="I1855" i="6"/>
  <c r="H1855" i="6" s="1"/>
  <c r="I1856" i="6"/>
  <c r="H1856" i="6" s="1"/>
  <c r="I1857" i="6"/>
  <c r="H1857" i="6" s="1"/>
  <c r="I1858" i="6"/>
  <c r="H1858" i="6" s="1"/>
  <c r="I1859" i="6"/>
  <c r="H1859" i="6" s="1"/>
  <c r="I1860" i="6"/>
  <c r="H1860" i="6" s="1"/>
  <c r="I1861" i="6"/>
  <c r="H1861" i="6" s="1"/>
  <c r="I1862" i="6"/>
  <c r="H1862" i="6" s="1"/>
  <c r="I1863" i="6"/>
  <c r="H1863" i="6" s="1"/>
  <c r="I1864" i="6"/>
  <c r="I1865" i="6"/>
  <c r="I1866" i="6"/>
  <c r="H1866" i="6" s="1"/>
  <c r="I1867" i="6"/>
  <c r="H1867" i="6" s="1"/>
  <c r="I3" i="6"/>
  <c r="L7" i="33" s="1"/>
  <c r="I4" i="6"/>
  <c r="I5" i="6"/>
  <c r="I6" i="6"/>
  <c r="I7" i="6"/>
  <c r="I8" i="6"/>
  <c r="L11" i="33" s="1"/>
  <c r="I9" i="6"/>
  <c r="L10" i="33" s="1"/>
  <c r="I10" i="6"/>
  <c r="I11" i="6"/>
  <c r="L4" i="33" s="1"/>
  <c r="I12" i="6"/>
  <c r="M59" i="9" s="1"/>
  <c r="I13" i="6"/>
  <c r="M74" i="9" s="1"/>
  <c r="I14" i="6"/>
  <c r="L8" i="33" s="1"/>
  <c r="I15" i="6"/>
  <c r="I16" i="6"/>
  <c r="M6" i="9" s="1"/>
  <c r="I17" i="6"/>
  <c r="I18" i="6"/>
  <c r="I19" i="6"/>
  <c r="M35" i="9" s="1"/>
  <c r="I20" i="6"/>
  <c r="L5" i="33" s="1"/>
  <c r="I21" i="6"/>
  <c r="I22" i="6"/>
  <c r="I23" i="6"/>
  <c r="I24" i="6"/>
  <c r="I25" i="6"/>
  <c r="I26" i="6"/>
  <c r="I27" i="6"/>
  <c r="I28" i="6"/>
  <c r="I29" i="6"/>
  <c r="I30" i="6"/>
  <c r="I31" i="6"/>
  <c r="L6" i="33" s="1"/>
  <c r="I32" i="6"/>
  <c r="I33" i="6"/>
  <c r="I34" i="6"/>
  <c r="I35" i="6"/>
  <c r="I36" i="6"/>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29" i="9"/>
  <c r="L30" i="9"/>
  <c r="L31" i="9"/>
  <c r="L32" i="9"/>
  <c r="L33" i="9"/>
  <c r="L34" i="9"/>
  <c r="L35" i="9"/>
  <c r="L36" i="9"/>
  <c r="L37" i="9"/>
  <c r="L38" i="9"/>
  <c r="L39" i="9"/>
  <c r="L40" i="9"/>
  <c r="L41" i="9"/>
  <c r="L42" i="9"/>
  <c r="L43" i="9"/>
  <c r="L44" i="9"/>
  <c r="L45" i="9"/>
  <c r="L46" i="9"/>
  <c r="L47" i="9"/>
  <c r="L48" i="9"/>
  <c r="L49" i="9"/>
  <c r="L50" i="9"/>
  <c r="L5" i="9"/>
  <c r="L6" i="9"/>
  <c r="L7" i="9"/>
  <c r="L8" i="9"/>
  <c r="L9" i="9"/>
  <c r="L10" i="9"/>
  <c r="L11" i="9"/>
  <c r="L12" i="9"/>
  <c r="L13" i="9"/>
  <c r="L14" i="9"/>
  <c r="L15" i="9"/>
  <c r="L16" i="9"/>
  <c r="L17" i="9"/>
  <c r="L18" i="9"/>
  <c r="L19" i="9"/>
  <c r="L20" i="9"/>
  <c r="L21" i="9"/>
  <c r="L22" i="9"/>
  <c r="L23" i="9"/>
  <c r="L24" i="9"/>
  <c r="L25" i="9"/>
  <c r="L26" i="9"/>
  <c r="L27" i="9"/>
  <c r="L28" i="9"/>
  <c r="L4" i="9"/>
  <c r="M24" i="9"/>
  <c r="M25" i="9"/>
  <c r="M27" i="9"/>
  <c r="M28" i="9"/>
  <c r="M30" i="9"/>
  <c r="M31" i="9"/>
  <c r="M32" i="9"/>
  <c r="M38" i="9"/>
  <c r="M39" i="9"/>
  <c r="M41" i="9"/>
  <c r="M42" i="9"/>
  <c r="M46" i="9"/>
  <c r="M47" i="9"/>
  <c r="M50" i="9"/>
  <c r="M53" i="9"/>
  <c r="M58" i="9"/>
  <c r="M63" i="9"/>
  <c r="M65" i="9"/>
  <c r="M5" i="9"/>
  <c r="M8" i="9"/>
  <c r="M10" i="9"/>
  <c r="M11" i="9"/>
  <c r="M12" i="9"/>
  <c r="M14" i="9"/>
  <c r="M15" i="9"/>
  <c r="M16" i="9"/>
  <c r="M17" i="9"/>
  <c r="M19" i="9"/>
  <c r="M20" i="9"/>
  <c r="M22" i="9"/>
  <c r="M23" i="9"/>
  <c r="M4" i="9"/>
  <c r="N4" i="9" s="1"/>
  <c r="E84" i="9"/>
  <c r="F84" i="9"/>
  <c r="H84" i="9"/>
  <c r="J84" i="9"/>
  <c r="E83" i="9"/>
  <c r="F83" i="9"/>
  <c r="H83" i="9"/>
  <c r="I83" i="9"/>
  <c r="J83" i="9"/>
  <c r="E81" i="9"/>
  <c r="F81" i="9"/>
  <c r="H81" i="9"/>
  <c r="I81" i="9"/>
  <c r="J81" i="9"/>
  <c r="E82" i="9"/>
  <c r="F82" i="9"/>
  <c r="H82" i="9"/>
  <c r="I82" i="9"/>
  <c r="J82" i="9"/>
  <c r="I2" i="6"/>
  <c r="E70" i="9"/>
  <c r="F70" i="9"/>
  <c r="H70" i="9"/>
  <c r="I70" i="9"/>
  <c r="J70" i="9"/>
  <c r="E71" i="9"/>
  <c r="F71" i="9"/>
  <c r="H71" i="9"/>
  <c r="I71" i="9"/>
  <c r="J71" i="9"/>
  <c r="E72" i="9"/>
  <c r="F72" i="9"/>
  <c r="H72" i="9"/>
  <c r="I72" i="9"/>
  <c r="J72" i="9"/>
  <c r="E73" i="9"/>
  <c r="F73" i="9"/>
  <c r="H73" i="9"/>
  <c r="I73" i="9"/>
  <c r="J73" i="9"/>
  <c r="E74" i="9"/>
  <c r="F74" i="9"/>
  <c r="H74" i="9"/>
  <c r="I74" i="9"/>
  <c r="J74" i="9"/>
  <c r="E75" i="9"/>
  <c r="F75" i="9"/>
  <c r="H75" i="9"/>
  <c r="I75" i="9"/>
  <c r="J75" i="9"/>
  <c r="E76" i="9"/>
  <c r="F76" i="9"/>
  <c r="H76" i="9"/>
  <c r="I76" i="9"/>
  <c r="J76" i="9"/>
  <c r="E77" i="9"/>
  <c r="F77" i="9"/>
  <c r="H77" i="9"/>
  <c r="I77" i="9"/>
  <c r="J77" i="9"/>
  <c r="E78" i="9"/>
  <c r="F78" i="9"/>
  <c r="H78" i="9"/>
  <c r="I78" i="9"/>
  <c r="J78" i="9"/>
  <c r="E79" i="9"/>
  <c r="F79" i="9"/>
  <c r="H79" i="9"/>
  <c r="I79" i="9"/>
  <c r="J79" i="9"/>
  <c r="E80" i="9"/>
  <c r="F80" i="9"/>
  <c r="H80" i="9"/>
  <c r="I80" i="9"/>
  <c r="J80" i="9"/>
  <c r="L1868" i="6"/>
  <c r="M1868" i="6"/>
  <c r="N1868" i="6"/>
  <c r="O1868" i="6"/>
  <c r="P1868" i="6"/>
  <c r="Q1868" i="6"/>
  <c r="R1868" i="6"/>
  <c r="B3" i="8"/>
  <c r="C3" i="8"/>
  <c r="E5" i="9"/>
  <c r="F5" i="9"/>
  <c r="H5" i="9"/>
  <c r="I5" i="9"/>
  <c r="J5" i="9"/>
  <c r="E6" i="9"/>
  <c r="F6" i="9"/>
  <c r="H6" i="9"/>
  <c r="I6" i="9"/>
  <c r="J6" i="9"/>
  <c r="E7" i="9"/>
  <c r="F7" i="9"/>
  <c r="H7" i="9"/>
  <c r="I7" i="9"/>
  <c r="J7" i="9"/>
  <c r="E8" i="9"/>
  <c r="F8" i="9"/>
  <c r="H8" i="9"/>
  <c r="I8" i="9"/>
  <c r="J8" i="9"/>
  <c r="E9" i="9"/>
  <c r="F9" i="9"/>
  <c r="H9" i="9"/>
  <c r="I9" i="9"/>
  <c r="J9" i="9"/>
  <c r="E10" i="9"/>
  <c r="F10" i="9"/>
  <c r="H10" i="9"/>
  <c r="I10" i="9"/>
  <c r="J10" i="9"/>
  <c r="E11" i="9"/>
  <c r="F11" i="9"/>
  <c r="H11" i="9"/>
  <c r="I11" i="9"/>
  <c r="J11" i="9"/>
  <c r="E12" i="9"/>
  <c r="F12" i="9"/>
  <c r="H12" i="9"/>
  <c r="I12" i="9"/>
  <c r="J12" i="9"/>
  <c r="E13" i="9"/>
  <c r="F13" i="9"/>
  <c r="H13" i="9"/>
  <c r="I13" i="9"/>
  <c r="J13" i="9"/>
  <c r="E14" i="9"/>
  <c r="F14" i="9"/>
  <c r="H14" i="9"/>
  <c r="I14" i="9"/>
  <c r="J14" i="9"/>
  <c r="E15" i="9"/>
  <c r="F15" i="9"/>
  <c r="H15" i="9"/>
  <c r="I15" i="9"/>
  <c r="J15" i="9"/>
  <c r="E16" i="9"/>
  <c r="F16" i="9"/>
  <c r="H16" i="9"/>
  <c r="I16" i="9"/>
  <c r="J16" i="9"/>
  <c r="E17" i="9"/>
  <c r="F17" i="9"/>
  <c r="H17" i="9"/>
  <c r="I17" i="9"/>
  <c r="J17" i="9"/>
  <c r="E18" i="9"/>
  <c r="F18" i="9"/>
  <c r="H18" i="9"/>
  <c r="I18" i="9"/>
  <c r="J18" i="9"/>
  <c r="E19" i="9"/>
  <c r="F19" i="9"/>
  <c r="H19" i="9"/>
  <c r="I19" i="9"/>
  <c r="J19" i="9"/>
  <c r="E20" i="9"/>
  <c r="F20" i="9"/>
  <c r="H20" i="9"/>
  <c r="I20" i="9"/>
  <c r="J20" i="9"/>
  <c r="E21" i="9"/>
  <c r="F21" i="9"/>
  <c r="H21" i="9"/>
  <c r="I21" i="9"/>
  <c r="J21" i="9"/>
  <c r="E22" i="9"/>
  <c r="F22" i="9"/>
  <c r="H22" i="9"/>
  <c r="I22" i="9"/>
  <c r="J22" i="9"/>
  <c r="E23" i="9"/>
  <c r="F23" i="9"/>
  <c r="H23" i="9"/>
  <c r="I23" i="9"/>
  <c r="J23" i="9"/>
  <c r="E24" i="9"/>
  <c r="F24" i="9"/>
  <c r="H24" i="9"/>
  <c r="I24" i="9"/>
  <c r="J24" i="9"/>
  <c r="E25" i="9"/>
  <c r="F25" i="9"/>
  <c r="H25" i="9"/>
  <c r="I25" i="9"/>
  <c r="J25" i="9"/>
  <c r="E26" i="9"/>
  <c r="F26" i="9"/>
  <c r="H26" i="9"/>
  <c r="I26" i="9"/>
  <c r="J26" i="9"/>
  <c r="E27" i="9"/>
  <c r="F27" i="9"/>
  <c r="H27" i="9"/>
  <c r="I27" i="9"/>
  <c r="J27" i="9"/>
  <c r="E28" i="9"/>
  <c r="F28" i="9"/>
  <c r="H28" i="9"/>
  <c r="I28" i="9"/>
  <c r="J28" i="9"/>
  <c r="E29" i="9"/>
  <c r="F29" i="9"/>
  <c r="H29" i="9"/>
  <c r="I29" i="9"/>
  <c r="J29" i="9"/>
  <c r="E30" i="9"/>
  <c r="F30" i="9"/>
  <c r="H30" i="9"/>
  <c r="I30" i="9"/>
  <c r="J30" i="9"/>
  <c r="E31" i="9"/>
  <c r="F31" i="9"/>
  <c r="H31" i="9"/>
  <c r="I31" i="9"/>
  <c r="J31" i="9"/>
  <c r="E32" i="9"/>
  <c r="F32" i="9"/>
  <c r="H32" i="9"/>
  <c r="I32" i="9"/>
  <c r="J32" i="9"/>
  <c r="E33" i="9"/>
  <c r="F33" i="9"/>
  <c r="H33" i="9"/>
  <c r="I33" i="9"/>
  <c r="J33" i="9"/>
  <c r="E34" i="9"/>
  <c r="F34" i="9"/>
  <c r="H34" i="9"/>
  <c r="I34" i="9"/>
  <c r="J34" i="9"/>
  <c r="E35" i="9"/>
  <c r="F35" i="9"/>
  <c r="H35" i="9"/>
  <c r="I35" i="9"/>
  <c r="J35" i="9"/>
  <c r="E36" i="9"/>
  <c r="F36" i="9"/>
  <c r="H36" i="9"/>
  <c r="I36" i="9"/>
  <c r="J36" i="9"/>
  <c r="E37" i="9"/>
  <c r="F37" i="9"/>
  <c r="H37" i="9"/>
  <c r="I37" i="9"/>
  <c r="J37" i="9"/>
  <c r="E38" i="9"/>
  <c r="F38" i="9"/>
  <c r="H38" i="9"/>
  <c r="I38" i="9"/>
  <c r="J38" i="9"/>
  <c r="E39" i="9"/>
  <c r="F39" i="9"/>
  <c r="H39" i="9"/>
  <c r="I39" i="9"/>
  <c r="J39" i="9"/>
  <c r="E40" i="9"/>
  <c r="F40" i="9"/>
  <c r="H40" i="9"/>
  <c r="I40" i="9"/>
  <c r="J40" i="9"/>
  <c r="E41" i="9"/>
  <c r="F41" i="9"/>
  <c r="H41" i="9"/>
  <c r="I41" i="9"/>
  <c r="J41" i="9"/>
  <c r="E42" i="9"/>
  <c r="F42" i="9"/>
  <c r="H42" i="9"/>
  <c r="I42" i="9"/>
  <c r="J42" i="9"/>
  <c r="E43" i="9"/>
  <c r="F43" i="9"/>
  <c r="H43" i="9"/>
  <c r="I43" i="9"/>
  <c r="J43" i="9"/>
  <c r="E44" i="9"/>
  <c r="F44" i="9"/>
  <c r="H44" i="9"/>
  <c r="I44" i="9"/>
  <c r="J44" i="9"/>
  <c r="E45" i="9"/>
  <c r="F45" i="9"/>
  <c r="H45" i="9"/>
  <c r="I45" i="9"/>
  <c r="J45" i="9"/>
  <c r="E46" i="9"/>
  <c r="F46" i="9"/>
  <c r="H46" i="9"/>
  <c r="I46" i="9"/>
  <c r="J46" i="9"/>
  <c r="E47" i="9"/>
  <c r="F47" i="9"/>
  <c r="H47" i="9"/>
  <c r="I47" i="9"/>
  <c r="J47" i="9"/>
  <c r="E48" i="9"/>
  <c r="F48" i="9"/>
  <c r="H48" i="9"/>
  <c r="I48" i="9"/>
  <c r="J48" i="9"/>
  <c r="E49" i="9"/>
  <c r="F49" i="9"/>
  <c r="H49" i="9"/>
  <c r="I49" i="9"/>
  <c r="J49" i="9"/>
  <c r="E50" i="9"/>
  <c r="F50" i="9"/>
  <c r="H50" i="9"/>
  <c r="I50" i="9"/>
  <c r="J50" i="9"/>
  <c r="E51" i="9"/>
  <c r="F51" i="9"/>
  <c r="H51" i="9"/>
  <c r="I51" i="9"/>
  <c r="J51" i="9"/>
  <c r="E52" i="9"/>
  <c r="F52" i="9"/>
  <c r="H52" i="9"/>
  <c r="I52" i="9"/>
  <c r="J52" i="9"/>
  <c r="E53" i="9"/>
  <c r="F53" i="9"/>
  <c r="H53" i="9"/>
  <c r="I53" i="9"/>
  <c r="J53" i="9"/>
  <c r="E54" i="9"/>
  <c r="F54" i="9"/>
  <c r="H54" i="9"/>
  <c r="I54" i="9"/>
  <c r="J54" i="9"/>
  <c r="E55" i="9"/>
  <c r="F55" i="9"/>
  <c r="H55" i="9"/>
  <c r="I55" i="9"/>
  <c r="J55" i="9"/>
  <c r="E56" i="9"/>
  <c r="F56" i="9"/>
  <c r="H56" i="9"/>
  <c r="I56" i="9"/>
  <c r="J56" i="9"/>
  <c r="E57" i="9"/>
  <c r="F57" i="9"/>
  <c r="H57" i="9"/>
  <c r="I57" i="9"/>
  <c r="J57" i="9"/>
  <c r="E58" i="9"/>
  <c r="F58" i="9"/>
  <c r="H58" i="9"/>
  <c r="I58" i="9"/>
  <c r="J58" i="9"/>
  <c r="E59" i="9"/>
  <c r="F59" i="9"/>
  <c r="H59" i="9"/>
  <c r="I59" i="9"/>
  <c r="J59" i="9"/>
  <c r="E60" i="9"/>
  <c r="F60" i="9"/>
  <c r="H60" i="9"/>
  <c r="I60" i="9"/>
  <c r="J60" i="9"/>
  <c r="E61" i="9"/>
  <c r="F61" i="9"/>
  <c r="H61" i="9"/>
  <c r="I61" i="9"/>
  <c r="J61" i="9"/>
  <c r="E62" i="9"/>
  <c r="F62" i="9"/>
  <c r="H62" i="9"/>
  <c r="I62" i="9"/>
  <c r="J62" i="9"/>
  <c r="E63" i="9"/>
  <c r="F63" i="9"/>
  <c r="H63" i="9"/>
  <c r="I63" i="9"/>
  <c r="J63" i="9"/>
  <c r="E64" i="9"/>
  <c r="F64" i="9"/>
  <c r="H64" i="9"/>
  <c r="I64" i="9"/>
  <c r="J64" i="9"/>
  <c r="E65" i="9"/>
  <c r="F65" i="9"/>
  <c r="H65" i="9"/>
  <c r="I65" i="9"/>
  <c r="J65" i="9"/>
  <c r="E66" i="9"/>
  <c r="F66" i="9"/>
  <c r="H66" i="9"/>
  <c r="I66" i="9"/>
  <c r="J66" i="9"/>
  <c r="E67" i="9"/>
  <c r="F67" i="9"/>
  <c r="H67" i="9"/>
  <c r="I67" i="9"/>
  <c r="J67" i="9"/>
  <c r="E68" i="9"/>
  <c r="F68" i="9"/>
  <c r="H68" i="9"/>
  <c r="I68" i="9"/>
  <c r="J68" i="9"/>
  <c r="E69" i="9"/>
  <c r="F69" i="9"/>
  <c r="H69" i="9"/>
  <c r="I69" i="9"/>
  <c r="J69" i="9"/>
  <c r="J4" i="9"/>
  <c r="H4" i="9"/>
  <c r="F4" i="9"/>
  <c r="E4" i="9"/>
  <c r="K1784" i="6"/>
  <c r="J1784" i="6"/>
  <c r="K1783" i="6"/>
  <c r="J1783" i="6"/>
  <c r="K1782" i="6"/>
  <c r="J1782" i="6"/>
  <c r="K1781" i="6"/>
  <c r="J1781" i="6"/>
  <c r="K1780" i="6"/>
  <c r="J1780" i="6"/>
  <c r="K1779" i="6"/>
  <c r="J1779" i="6"/>
  <c r="K1778" i="6"/>
  <c r="J1778" i="6"/>
  <c r="K1777" i="6"/>
  <c r="J1777" i="6"/>
  <c r="K1776" i="6"/>
  <c r="J1776" i="6"/>
  <c r="K1775" i="6"/>
  <c r="J1775" i="6"/>
  <c r="K1774" i="6"/>
  <c r="J1774" i="6"/>
  <c r="K1773" i="6"/>
  <c r="J1773" i="6"/>
  <c r="K1772" i="6"/>
  <c r="J1772" i="6"/>
  <c r="K1771" i="6"/>
  <c r="J1771" i="6"/>
  <c r="K1770" i="6"/>
  <c r="J1770" i="6"/>
  <c r="K1769" i="6"/>
  <c r="J1769" i="6"/>
  <c r="K1768" i="6"/>
  <c r="J1768" i="6"/>
  <c r="K1767" i="6"/>
  <c r="J1767" i="6"/>
  <c r="K1766" i="6"/>
  <c r="J1766" i="6"/>
  <c r="K1765" i="6"/>
  <c r="J1765" i="6"/>
  <c r="K1764" i="6"/>
  <c r="J1764" i="6"/>
  <c r="K1763" i="6"/>
  <c r="J1763" i="6"/>
  <c r="K1762" i="6"/>
  <c r="J1762" i="6"/>
  <c r="K1761" i="6"/>
  <c r="J1761" i="6"/>
  <c r="K1760" i="6"/>
  <c r="J1760" i="6"/>
  <c r="K1759" i="6"/>
  <c r="J1759" i="6"/>
  <c r="K1758" i="6"/>
  <c r="J1758" i="6"/>
  <c r="K1757" i="6"/>
  <c r="J1757" i="6"/>
  <c r="K1756" i="6"/>
  <c r="J1756" i="6"/>
  <c r="K1755" i="6"/>
  <c r="J1755" i="6"/>
  <c r="K1754" i="6"/>
  <c r="J1754" i="6"/>
  <c r="K1753" i="6"/>
  <c r="J1753" i="6"/>
  <c r="K1752" i="6"/>
  <c r="J1752" i="6"/>
  <c r="K1751" i="6"/>
  <c r="J1751" i="6"/>
  <c r="K1750" i="6"/>
  <c r="J1750" i="6"/>
  <c r="K1749" i="6"/>
  <c r="J1749" i="6"/>
  <c r="K1748" i="6"/>
  <c r="J1748" i="6"/>
  <c r="K1747" i="6"/>
  <c r="J1747" i="6"/>
  <c r="K1746" i="6"/>
  <c r="J1746" i="6"/>
  <c r="K1745" i="6"/>
  <c r="J1745" i="6"/>
  <c r="K1744" i="6"/>
  <c r="J1744" i="6"/>
  <c r="K1743" i="6"/>
  <c r="J1743" i="6"/>
  <c r="K1742" i="6"/>
  <c r="J1742" i="6"/>
  <c r="K1741" i="6"/>
  <c r="J1741" i="6"/>
  <c r="K1740" i="6"/>
  <c r="J1740" i="6"/>
  <c r="K1739" i="6"/>
  <c r="J1739" i="6"/>
  <c r="K1738" i="6"/>
  <c r="J1738" i="6"/>
  <c r="K1737" i="6"/>
  <c r="J1737" i="6"/>
  <c r="K1736" i="6"/>
  <c r="J1736" i="6"/>
  <c r="K1735" i="6"/>
  <c r="J1735" i="6"/>
  <c r="K1734" i="6"/>
  <c r="J1734" i="6"/>
  <c r="K1733" i="6"/>
  <c r="J1733" i="6"/>
  <c r="K1732" i="6"/>
  <c r="J1732" i="6"/>
  <c r="K1731" i="6"/>
  <c r="J1731" i="6"/>
  <c r="K1730" i="6"/>
  <c r="J1730" i="6"/>
  <c r="K1729" i="6"/>
  <c r="J1729" i="6"/>
  <c r="K1728" i="6"/>
  <c r="J1728" i="6"/>
  <c r="K1727" i="6"/>
  <c r="J1727" i="6"/>
  <c r="K1726" i="6"/>
  <c r="J1726" i="6"/>
  <c r="K1725" i="6"/>
  <c r="J1725" i="6"/>
  <c r="K1724" i="6"/>
  <c r="J1724" i="6"/>
  <c r="K1723" i="6"/>
  <c r="J1723" i="6"/>
  <c r="K1722" i="6"/>
  <c r="J1722" i="6"/>
  <c r="K1721" i="6"/>
  <c r="J1721" i="6"/>
  <c r="K1720" i="6"/>
  <c r="J1720" i="6"/>
  <c r="K1719" i="6"/>
  <c r="J1719" i="6"/>
  <c r="K1718" i="6"/>
  <c r="J1718" i="6"/>
  <c r="K1717" i="6"/>
  <c r="J1717" i="6"/>
  <c r="K1716" i="6"/>
  <c r="J1716" i="6"/>
  <c r="K1715" i="6"/>
  <c r="J1715" i="6"/>
  <c r="K1714" i="6"/>
  <c r="J1714" i="6"/>
  <c r="K1713" i="6"/>
  <c r="J1713" i="6"/>
  <c r="K1712" i="6"/>
  <c r="J1712" i="6"/>
  <c r="K1711" i="6"/>
  <c r="J1711" i="6"/>
  <c r="K1710" i="6"/>
  <c r="J1710" i="6"/>
  <c r="K1709" i="6"/>
  <c r="J1709" i="6"/>
  <c r="K1708" i="6"/>
  <c r="J1708" i="6"/>
  <c r="K1707" i="6"/>
  <c r="J1707" i="6"/>
  <c r="K1706" i="6"/>
  <c r="J1706" i="6"/>
  <c r="K1705" i="6"/>
  <c r="J1705" i="6"/>
  <c r="K1704" i="6"/>
  <c r="J1704" i="6"/>
  <c r="K1703" i="6"/>
  <c r="J1703" i="6"/>
  <c r="K1702" i="6"/>
  <c r="J1702" i="6"/>
  <c r="K1701" i="6"/>
  <c r="J1701" i="6"/>
  <c r="K1700" i="6"/>
  <c r="J1700" i="6"/>
  <c r="K1699" i="6"/>
  <c r="J1699" i="6"/>
  <c r="K1698" i="6"/>
  <c r="J1698" i="6"/>
  <c r="K1697" i="6"/>
  <c r="J1697" i="6"/>
  <c r="K1696" i="6"/>
  <c r="J1696" i="6"/>
  <c r="K1695" i="6"/>
  <c r="J1695" i="6"/>
  <c r="K1694" i="6"/>
  <c r="J1694" i="6"/>
  <c r="K1693" i="6"/>
  <c r="J1693" i="6"/>
  <c r="K1692" i="6"/>
  <c r="J1692" i="6"/>
  <c r="K1691" i="6"/>
  <c r="J1691" i="6"/>
  <c r="K1690" i="6"/>
  <c r="J1690" i="6"/>
  <c r="K1689" i="6"/>
  <c r="J1689" i="6"/>
  <c r="K1688" i="6"/>
  <c r="J1688" i="6"/>
  <c r="K1687" i="6"/>
  <c r="J1687" i="6"/>
  <c r="K1686" i="6"/>
  <c r="J1686" i="6"/>
  <c r="K1685" i="6"/>
  <c r="J1685" i="6"/>
  <c r="K1684" i="6"/>
  <c r="J1684" i="6"/>
  <c r="K1683" i="6"/>
  <c r="J1683" i="6"/>
  <c r="K1682" i="6"/>
  <c r="J1682" i="6"/>
  <c r="K1681" i="6"/>
  <c r="J1681" i="6"/>
  <c r="K1680" i="6"/>
  <c r="J1680" i="6"/>
  <c r="K1679" i="6"/>
  <c r="J1679" i="6"/>
  <c r="K1678" i="6"/>
  <c r="J1678" i="6"/>
  <c r="K1677" i="6"/>
  <c r="J1677" i="6"/>
  <c r="K1676" i="6"/>
  <c r="J1676" i="6"/>
  <c r="K1675" i="6"/>
  <c r="J1675" i="6"/>
  <c r="K1674" i="6"/>
  <c r="J1674" i="6"/>
  <c r="K1673" i="6"/>
  <c r="J1673" i="6"/>
  <c r="K1672" i="6"/>
  <c r="J1672" i="6"/>
  <c r="K1671" i="6"/>
  <c r="J1671" i="6"/>
  <c r="K1670" i="6"/>
  <c r="J1670" i="6"/>
  <c r="K1669" i="6"/>
  <c r="J1669" i="6"/>
  <c r="K1668" i="6"/>
  <c r="J1668" i="6"/>
  <c r="K1667" i="6"/>
  <c r="J1667" i="6"/>
  <c r="K1666" i="6"/>
  <c r="J1666" i="6"/>
  <c r="K1665" i="6"/>
  <c r="J1665" i="6"/>
  <c r="K1664" i="6"/>
  <c r="J1664" i="6"/>
  <c r="K1663" i="6"/>
  <c r="J1663" i="6"/>
  <c r="K1662" i="6"/>
  <c r="J1662" i="6"/>
  <c r="K1661" i="6"/>
  <c r="J1661" i="6"/>
  <c r="K1660" i="6"/>
  <c r="J1660" i="6"/>
  <c r="K1659" i="6"/>
  <c r="J1659" i="6"/>
  <c r="K1658" i="6"/>
  <c r="J1658" i="6"/>
  <c r="K1657" i="6"/>
  <c r="J1657" i="6"/>
  <c r="K1656" i="6"/>
  <c r="J1656" i="6"/>
  <c r="K1655" i="6"/>
  <c r="J1655" i="6"/>
  <c r="K1654" i="6"/>
  <c r="J1654" i="6"/>
  <c r="K1653" i="6"/>
  <c r="J1653" i="6"/>
  <c r="K1652" i="6"/>
  <c r="J1652" i="6"/>
  <c r="K1651" i="6"/>
  <c r="J1651" i="6"/>
  <c r="K1650" i="6"/>
  <c r="J1650" i="6"/>
  <c r="K1649" i="6"/>
  <c r="J1649" i="6"/>
  <c r="K1648" i="6"/>
  <c r="J1648" i="6"/>
  <c r="K1647" i="6"/>
  <c r="J1647" i="6"/>
  <c r="K1646" i="6"/>
  <c r="J1646" i="6"/>
  <c r="K1645" i="6"/>
  <c r="J1645" i="6"/>
  <c r="K1644" i="6"/>
  <c r="J1644" i="6"/>
  <c r="K1643" i="6"/>
  <c r="J1643" i="6"/>
  <c r="K1642" i="6"/>
  <c r="J1642" i="6"/>
  <c r="K1641" i="6"/>
  <c r="J1641" i="6"/>
  <c r="K1640" i="6"/>
  <c r="J1640" i="6"/>
  <c r="K1639" i="6"/>
  <c r="J1639" i="6"/>
  <c r="K1638" i="6"/>
  <c r="J1638" i="6"/>
  <c r="K1637" i="6"/>
  <c r="J1637" i="6"/>
  <c r="K1636" i="6"/>
  <c r="J1636" i="6"/>
  <c r="K1635" i="6"/>
  <c r="J1635" i="6"/>
  <c r="K1634" i="6"/>
  <c r="J1634" i="6"/>
  <c r="K1633" i="6"/>
  <c r="J1633" i="6"/>
  <c r="K1632" i="6"/>
  <c r="J1632" i="6"/>
  <c r="K1631" i="6"/>
  <c r="J1631" i="6"/>
  <c r="K1630" i="6"/>
  <c r="J1630" i="6"/>
  <c r="K1629" i="6"/>
  <c r="J1629" i="6"/>
  <c r="K1628" i="6"/>
  <c r="J1628" i="6"/>
  <c r="K1627" i="6"/>
  <c r="J1627" i="6"/>
  <c r="K1626" i="6"/>
  <c r="J1626" i="6"/>
  <c r="K1625" i="6"/>
  <c r="J1625" i="6"/>
  <c r="K1624" i="6"/>
  <c r="J1624" i="6"/>
  <c r="K1623" i="6"/>
  <c r="J1623" i="6"/>
  <c r="K1622" i="6"/>
  <c r="J1622" i="6"/>
  <c r="K1621" i="6"/>
  <c r="J1621" i="6"/>
  <c r="K1620" i="6"/>
  <c r="J1620" i="6"/>
  <c r="K1619" i="6"/>
  <c r="J1619" i="6"/>
  <c r="K1618" i="6"/>
  <c r="J1618" i="6"/>
  <c r="K1617" i="6"/>
  <c r="J1617" i="6"/>
  <c r="K1616" i="6"/>
  <c r="J1616" i="6"/>
  <c r="K1615" i="6"/>
  <c r="J1615" i="6"/>
  <c r="K1614" i="6"/>
  <c r="J1614" i="6"/>
  <c r="K1613" i="6"/>
  <c r="J1613" i="6"/>
  <c r="K1612" i="6"/>
  <c r="J1612" i="6"/>
  <c r="K1611" i="6"/>
  <c r="J1611" i="6"/>
  <c r="K1610" i="6"/>
  <c r="J1610" i="6"/>
  <c r="K1609" i="6"/>
  <c r="J1609" i="6"/>
  <c r="K1608" i="6"/>
  <c r="J1608" i="6"/>
  <c r="K1607" i="6"/>
  <c r="J1607" i="6"/>
  <c r="K1606" i="6"/>
  <c r="J1606" i="6"/>
  <c r="K1605" i="6"/>
  <c r="J1605" i="6"/>
  <c r="J1604" i="6"/>
  <c r="J1603" i="6"/>
  <c r="J1602" i="6"/>
  <c r="J1601" i="6"/>
  <c r="J1600" i="6"/>
  <c r="J1599" i="6"/>
  <c r="J1598" i="6"/>
  <c r="J1597" i="6"/>
  <c r="J1596" i="6"/>
  <c r="J1595" i="6"/>
  <c r="J1594" i="6"/>
  <c r="J1593" i="6"/>
  <c r="J1592" i="6"/>
  <c r="J1591" i="6"/>
  <c r="J1590" i="6"/>
  <c r="J1589" i="6"/>
  <c r="J1588" i="6"/>
  <c r="J1587" i="6"/>
  <c r="J1586" i="6"/>
  <c r="J1585" i="6"/>
  <c r="J1584" i="6"/>
  <c r="J1583" i="6"/>
  <c r="J1582" i="6"/>
  <c r="J1581" i="6"/>
  <c r="J1580" i="6"/>
  <c r="J1579" i="6"/>
  <c r="J1578" i="6"/>
  <c r="J1577" i="6"/>
  <c r="J1576" i="6"/>
  <c r="J1575" i="6"/>
  <c r="J1574" i="6"/>
  <c r="J1573" i="6"/>
  <c r="J1572" i="6"/>
  <c r="J1571" i="6"/>
  <c r="J1570" i="6"/>
  <c r="J1569" i="6"/>
  <c r="J1568" i="6"/>
  <c r="J1567" i="6"/>
  <c r="J1566" i="6"/>
  <c r="J1565" i="6"/>
  <c r="J1564" i="6"/>
  <c r="J1563" i="6"/>
  <c r="J1562" i="6"/>
  <c r="J1561" i="6"/>
  <c r="J1560" i="6"/>
  <c r="J1559" i="6"/>
  <c r="J1558" i="6"/>
  <c r="J1557" i="6"/>
  <c r="J1556" i="6"/>
  <c r="J1555" i="6"/>
  <c r="J1554" i="6"/>
  <c r="J1553" i="6"/>
  <c r="J1552" i="6"/>
  <c r="J1551" i="6"/>
  <c r="J1550" i="6"/>
  <c r="J1549" i="6"/>
  <c r="J1548" i="6"/>
  <c r="J1547" i="6"/>
  <c r="J1546" i="6"/>
  <c r="J1545" i="6"/>
  <c r="J1544" i="6"/>
  <c r="J1543" i="6"/>
  <c r="J1542" i="6"/>
  <c r="J1541" i="6"/>
  <c r="J1540" i="6"/>
  <c r="J1539" i="6"/>
  <c r="J1538" i="6"/>
  <c r="J1537" i="6"/>
  <c r="J1536" i="6"/>
  <c r="J1535" i="6"/>
  <c r="J1534" i="6"/>
  <c r="J1533" i="6"/>
  <c r="J1532" i="6"/>
  <c r="J1531" i="6"/>
  <c r="J1530" i="6"/>
  <c r="J1529" i="6"/>
  <c r="J1528" i="6"/>
  <c r="J1527" i="6"/>
  <c r="J1526" i="6"/>
  <c r="J1525" i="6"/>
  <c r="J1524" i="6"/>
  <c r="J1523" i="6"/>
  <c r="J1522" i="6"/>
  <c r="J1521" i="6"/>
  <c r="J1520" i="6"/>
  <c r="J1519" i="6"/>
  <c r="J1518" i="6"/>
  <c r="J1517" i="6"/>
  <c r="J1516" i="6"/>
  <c r="J1515" i="6"/>
  <c r="J1514" i="6"/>
  <c r="J1513" i="6"/>
  <c r="J1512" i="6"/>
  <c r="J1511" i="6"/>
  <c r="J1510" i="6"/>
  <c r="J1509" i="6"/>
  <c r="J1508" i="6"/>
  <c r="J1507" i="6"/>
  <c r="J1506" i="6"/>
  <c r="J1505" i="6"/>
  <c r="J1504" i="6"/>
  <c r="J1503" i="6"/>
  <c r="J1502" i="6"/>
  <c r="J1501" i="6"/>
  <c r="J1500" i="6"/>
  <c r="J1499" i="6"/>
  <c r="J1498" i="6"/>
  <c r="J1497" i="6"/>
  <c r="J1496" i="6"/>
  <c r="J1495" i="6"/>
  <c r="J1494" i="6"/>
  <c r="J1493" i="6"/>
  <c r="J1492" i="6"/>
  <c r="J1491" i="6"/>
  <c r="J1490" i="6"/>
  <c r="J1489" i="6"/>
  <c r="J1488" i="6"/>
  <c r="J1487" i="6"/>
  <c r="J1486" i="6"/>
  <c r="J1485" i="6"/>
  <c r="J1484" i="6"/>
  <c r="J1483" i="6"/>
  <c r="J1482" i="6"/>
  <c r="J1481" i="6"/>
  <c r="J1480" i="6"/>
  <c r="J1479" i="6"/>
  <c r="J1478" i="6"/>
  <c r="J1477" i="6"/>
  <c r="J1476" i="6"/>
  <c r="J1475" i="6"/>
  <c r="J1474" i="6"/>
  <c r="J1473" i="6"/>
  <c r="J1472" i="6"/>
  <c r="J1471" i="6"/>
  <c r="J1470" i="6"/>
  <c r="J1469" i="6"/>
  <c r="J1468" i="6"/>
  <c r="J1467" i="6"/>
  <c r="J1466" i="6"/>
  <c r="J1465" i="6"/>
  <c r="J1464" i="6"/>
  <c r="J1463" i="6"/>
  <c r="J1462" i="6"/>
  <c r="J1461" i="6"/>
  <c r="J1460" i="6"/>
  <c r="J1459" i="6"/>
  <c r="J1458" i="6"/>
  <c r="J1457" i="6"/>
  <c r="J1456" i="6"/>
  <c r="J1455" i="6"/>
  <c r="J1454" i="6"/>
  <c r="J1453" i="6"/>
  <c r="J1452" i="6"/>
  <c r="J1451" i="6"/>
  <c r="J1450" i="6"/>
  <c r="J1449" i="6"/>
  <c r="J1448" i="6"/>
  <c r="J1447" i="6"/>
  <c r="J1446" i="6"/>
  <c r="J1445" i="6"/>
  <c r="J1444" i="6"/>
  <c r="J1443" i="6"/>
  <c r="J1442" i="6"/>
  <c r="J1441" i="6"/>
  <c r="J1440" i="6"/>
  <c r="J1439" i="6"/>
  <c r="J1438" i="6"/>
  <c r="J1437" i="6"/>
  <c r="J1436" i="6"/>
  <c r="J1435" i="6"/>
  <c r="J1434" i="6"/>
  <c r="J1433" i="6"/>
  <c r="J1432" i="6"/>
  <c r="J1431" i="6"/>
  <c r="J1430" i="6"/>
  <c r="J1429" i="6"/>
  <c r="J1428" i="6"/>
  <c r="J1427" i="6"/>
  <c r="J1426" i="6"/>
  <c r="J1425" i="6"/>
  <c r="J1424" i="6"/>
  <c r="J1423" i="6"/>
  <c r="J1422" i="6"/>
  <c r="J1421" i="6"/>
  <c r="J1420" i="6"/>
  <c r="J1419" i="6"/>
  <c r="J1418" i="6"/>
  <c r="J1417" i="6"/>
  <c r="J1416" i="6"/>
  <c r="J1415" i="6"/>
  <c r="J1414" i="6"/>
  <c r="J1413" i="6"/>
  <c r="J1412" i="6"/>
  <c r="J1411" i="6"/>
  <c r="J1410" i="6"/>
  <c r="J1409" i="6"/>
  <c r="J1408" i="6"/>
  <c r="J1407" i="6"/>
  <c r="J1406" i="6"/>
  <c r="J1405" i="6"/>
  <c r="J1404" i="6"/>
  <c r="J1403" i="6"/>
  <c r="J1402" i="6"/>
  <c r="J1401" i="6"/>
  <c r="J1400" i="6"/>
  <c r="J1399" i="6"/>
  <c r="J1398" i="6"/>
  <c r="J1397" i="6"/>
  <c r="J1396" i="6"/>
  <c r="J1395" i="6"/>
  <c r="J1394" i="6"/>
  <c r="J1393" i="6"/>
  <c r="J1392" i="6"/>
  <c r="J1391" i="6"/>
  <c r="J1390" i="6"/>
  <c r="J1389" i="6"/>
  <c r="J1388" i="6"/>
  <c r="J1387" i="6"/>
  <c r="J1386" i="6"/>
  <c r="J1385" i="6"/>
  <c r="J1384" i="6"/>
  <c r="J1383" i="6"/>
  <c r="J1382" i="6"/>
  <c r="J1381" i="6"/>
  <c r="J1380" i="6"/>
  <c r="J1379" i="6"/>
  <c r="J1378" i="6"/>
  <c r="J1377" i="6"/>
  <c r="J1376" i="6"/>
  <c r="J1375" i="6"/>
  <c r="J1374" i="6"/>
  <c r="J1373" i="6"/>
  <c r="J1372" i="6"/>
  <c r="J1371" i="6"/>
  <c r="K1370" i="6"/>
  <c r="J1370" i="6"/>
  <c r="K1369" i="6"/>
  <c r="J1369" i="6"/>
  <c r="K1368" i="6"/>
  <c r="J1368" i="6"/>
  <c r="K1367" i="6"/>
  <c r="J1367" i="6"/>
  <c r="K1366" i="6"/>
  <c r="J1366" i="6"/>
  <c r="K1365" i="6"/>
  <c r="J1365" i="6"/>
  <c r="K1364" i="6"/>
  <c r="J1364" i="6"/>
  <c r="K1363" i="6"/>
  <c r="J1363" i="6"/>
  <c r="K1362" i="6"/>
  <c r="J1362" i="6"/>
  <c r="K1361" i="6"/>
  <c r="J1361" i="6"/>
  <c r="K1360" i="6"/>
  <c r="J1360" i="6"/>
  <c r="K1359" i="6"/>
  <c r="J1359" i="6"/>
  <c r="K1358" i="6"/>
  <c r="J1358" i="6"/>
  <c r="K1357" i="6"/>
  <c r="J1357" i="6"/>
  <c r="K1356" i="6"/>
  <c r="J1356" i="6"/>
  <c r="K1355" i="6"/>
  <c r="J1355" i="6"/>
  <c r="K1354" i="6"/>
  <c r="J1354" i="6"/>
  <c r="K1353" i="6"/>
  <c r="J1353" i="6"/>
  <c r="K1352" i="6"/>
  <c r="J1352" i="6"/>
  <c r="K1351" i="6"/>
  <c r="J1351" i="6"/>
  <c r="K1350" i="6"/>
  <c r="J1350" i="6"/>
  <c r="K1349" i="6"/>
  <c r="J1349" i="6"/>
  <c r="K1348" i="6"/>
  <c r="J1348" i="6"/>
  <c r="K1347" i="6"/>
  <c r="J1347" i="6"/>
  <c r="K1346" i="6"/>
  <c r="J1346" i="6"/>
  <c r="K1345" i="6"/>
  <c r="J1345" i="6"/>
  <c r="K1344" i="6"/>
  <c r="J1344" i="6"/>
  <c r="K1343" i="6"/>
  <c r="J1343" i="6"/>
  <c r="K1342" i="6"/>
  <c r="J1342" i="6"/>
  <c r="K1341" i="6"/>
  <c r="J1341" i="6"/>
  <c r="K1340" i="6"/>
  <c r="J1340" i="6"/>
  <c r="K1339" i="6"/>
  <c r="J1339" i="6"/>
  <c r="K1338" i="6"/>
  <c r="J1338" i="6"/>
  <c r="K1337" i="6"/>
  <c r="J1337" i="6"/>
  <c r="K1336" i="6"/>
  <c r="J1336" i="6"/>
  <c r="K1335" i="6"/>
  <c r="J1335" i="6"/>
  <c r="K1334" i="6"/>
  <c r="J1334" i="6"/>
  <c r="K1333" i="6"/>
  <c r="J1333" i="6"/>
  <c r="K1332" i="6"/>
  <c r="J1332" i="6"/>
  <c r="K1331" i="6"/>
  <c r="J1331" i="6"/>
  <c r="K1330" i="6"/>
  <c r="J1330" i="6"/>
  <c r="K1329" i="6"/>
  <c r="J1329" i="6"/>
  <c r="K1328" i="6"/>
  <c r="J1328" i="6"/>
  <c r="K1327" i="6"/>
  <c r="J1327" i="6"/>
  <c r="K1326" i="6"/>
  <c r="J1326" i="6"/>
  <c r="K1325" i="6"/>
  <c r="J1325" i="6"/>
  <c r="K1324" i="6"/>
  <c r="J1324" i="6"/>
  <c r="K1323" i="6"/>
  <c r="J1323" i="6"/>
  <c r="K1322" i="6"/>
  <c r="J1322" i="6"/>
  <c r="K1321" i="6"/>
  <c r="J1321" i="6"/>
  <c r="K1320" i="6"/>
  <c r="J1320" i="6"/>
  <c r="K1319" i="6"/>
  <c r="J1319" i="6"/>
  <c r="K1318" i="6"/>
  <c r="J1318" i="6"/>
  <c r="K1317" i="6"/>
  <c r="J1317" i="6"/>
  <c r="K1316" i="6"/>
  <c r="J1316" i="6"/>
  <c r="K1315" i="6"/>
  <c r="J1315" i="6"/>
  <c r="K1314" i="6"/>
  <c r="J1314" i="6"/>
  <c r="K1313" i="6"/>
  <c r="J1313" i="6"/>
  <c r="K1312" i="6"/>
  <c r="J1312" i="6"/>
  <c r="K1311" i="6"/>
  <c r="J1311" i="6"/>
  <c r="K1310" i="6"/>
  <c r="J1310" i="6"/>
  <c r="K1309" i="6"/>
  <c r="J1309" i="6"/>
  <c r="K1308" i="6"/>
  <c r="J1308" i="6"/>
  <c r="K1307" i="6"/>
  <c r="J1307" i="6"/>
  <c r="K1306" i="6"/>
  <c r="J1306" i="6"/>
  <c r="K1305" i="6"/>
  <c r="J1305" i="6"/>
  <c r="K1304" i="6"/>
  <c r="J1304" i="6"/>
  <c r="K1303" i="6"/>
  <c r="J1303" i="6"/>
  <c r="K1302" i="6"/>
  <c r="J1302" i="6"/>
  <c r="K1301" i="6"/>
  <c r="J1301" i="6"/>
  <c r="K1300" i="6"/>
  <c r="J1300" i="6"/>
  <c r="K1299" i="6"/>
  <c r="J1299" i="6"/>
  <c r="K1298" i="6"/>
  <c r="J1298" i="6"/>
  <c r="K1297" i="6"/>
  <c r="J1297" i="6"/>
  <c r="K1296" i="6"/>
  <c r="J1296" i="6"/>
  <c r="K1295" i="6"/>
  <c r="J1295" i="6"/>
  <c r="K1294" i="6"/>
  <c r="J1294" i="6"/>
  <c r="K1293" i="6"/>
  <c r="J1293" i="6"/>
  <c r="K1292" i="6"/>
  <c r="J1292" i="6"/>
  <c r="K1291" i="6"/>
  <c r="J1291" i="6"/>
  <c r="K1290" i="6"/>
  <c r="J1290" i="6"/>
  <c r="K1289" i="6"/>
  <c r="J1289" i="6"/>
  <c r="K1288" i="6"/>
  <c r="J1288" i="6"/>
  <c r="K1287" i="6"/>
  <c r="J1287" i="6"/>
  <c r="K1286" i="6"/>
  <c r="J1286" i="6"/>
  <c r="K1285" i="6"/>
  <c r="J1285" i="6"/>
  <c r="K1284" i="6"/>
  <c r="J1284" i="6"/>
  <c r="K1283" i="6"/>
  <c r="J1283" i="6"/>
  <c r="K1282" i="6"/>
  <c r="J1282" i="6"/>
  <c r="K1281" i="6"/>
  <c r="J1281" i="6"/>
  <c r="K1280" i="6"/>
  <c r="J1280" i="6"/>
  <c r="K1279" i="6"/>
  <c r="J1279" i="6"/>
  <c r="K1278" i="6"/>
  <c r="J1278" i="6"/>
  <c r="K1277" i="6"/>
  <c r="J1277" i="6"/>
  <c r="K1276" i="6"/>
  <c r="J1276" i="6"/>
  <c r="K1275" i="6"/>
  <c r="J1275" i="6"/>
  <c r="K1274" i="6"/>
  <c r="J1274" i="6"/>
  <c r="K1273" i="6"/>
  <c r="J1273" i="6"/>
  <c r="K1272" i="6"/>
  <c r="J1272" i="6"/>
  <c r="K1271" i="6"/>
  <c r="J1271" i="6"/>
  <c r="K1270" i="6"/>
  <c r="J1270" i="6"/>
  <c r="K1269" i="6"/>
  <c r="J1269" i="6"/>
  <c r="K1268" i="6"/>
  <c r="J1268" i="6"/>
  <c r="K1267" i="6"/>
  <c r="J1267" i="6"/>
  <c r="K1266" i="6"/>
  <c r="J1266" i="6"/>
  <c r="K1265" i="6"/>
  <c r="J1265" i="6"/>
  <c r="K1264" i="6"/>
  <c r="J1264" i="6"/>
  <c r="K1263" i="6"/>
  <c r="J1263" i="6"/>
  <c r="K1262" i="6"/>
  <c r="J1262" i="6"/>
  <c r="K1261" i="6"/>
  <c r="J1261" i="6"/>
  <c r="K1260" i="6"/>
  <c r="J1260" i="6"/>
  <c r="K1259" i="6"/>
  <c r="J1259" i="6"/>
  <c r="K1258" i="6"/>
  <c r="J1258" i="6"/>
  <c r="K1257" i="6"/>
  <c r="J1257" i="6"/>
  <c r="K1256" i="6"/>
  <c r="J1256" i="6"/>
  <c r="K1255" i="6"/>
  <c r="J1255" i="6"/>
  <c r="K1254" i="6"/>
  <c r="J1254" i="6"/>
  <c r="K1253" i="6"/>
  <c r="J1253" i="6"/>
  <c r="K1252" i="6"/>
  <c r="J1252" i="6"/>
  <c r="K1251" i="6"/>
  <c r="J1251" i="6"/>
  <c r="K1250" i="6"/>
  <c r="J1250" i="6"/>
  <c r="K1249" i="6"/>
  <c r="J1249" i="6"/>
  <c r="K1248" i="6"/>
  <c r="J1248" i="6"/>
  <c r="K1247" i="6"/>
  <c r="J1247" i="6"/>
  <c r="K1246" i="6"/>
  <c r="J1246" i="6"/>
  <c r="K1245" i="6"/>
  <c r="J1245" i="6"/>
  <c r="K1244" i="6"/>
  <c r="J1244" i="6"/>
  <c r="K1243" i="6"/>
  <c r="J1243" i="6"/>
  <c r="K1242" i="6"/>
  <c r="J1242" i="6"/>
  <c r="K1241" i="6"/>
  <c r="J1241" i="6"/>
  <c r="K1240" i="6"/>
  <c r="J1240" i="6"/>
  <c r="K1239" i="6"/>
  <c r="J1239" i="6"/>
  <c r="K1238" i="6"/>
  <c r="J1238" i="6"/>
  <c r="K1237" i="6"/>
  <c r="J1237" i="6"/>
  <c r="K1236" i="6"/>
  <c r="J1236" i="6"/>
  <c r="K1235" i="6"/>
  <c r="J1235" i="6"/>
  <c r="K1234" i="6"/>
  <c r="J1234" i="6"/>
  <c r="K1233" i="6"/>
  <c r="J1233" i="6"/>
  <c r="K1232" i="6"/>
  <c r="J1232" i="6"/>
  <c r="K1231" i="6"/>
  <c r="J1231" i="6"/>
  <c r="K1230" i="6"/>
  <c r="J1230" i="6"/>
  <c r="K1229" i="6"/>
  <c r="J1229" i="6"/>
  <c r="K1228" i="6"/>
  <c r="J1228" i="6"/>
  <c r="K1227" i="6"/>
  <c r="J1227" i="6"/>
  <c r="K1226" i="6"/>
  <c r="J1226" i="6"/>
  <c r="K1225" i="6"/>
  <c r="J1225" i="6"/>
  <c r="K1224" i="6"/>
  <c r="J1224" i="6"/>
  <c r="K1223" i="6"/>
  <c r="J1223" i="6"/>
  <c r="K1222" i="6"/>
  <c r="J1222" i="6"/>
  <c r="K1221" i="6"/>
  <c r="J1221" i="6"/>
  <c r="K1220" i="6"/>
  <c r="J1220" i="6"/>
  <c r="K1219" i="6"/>
  <c r="J1219" i="6"/>
  <c r="K1218" i="6"/>
  <c r="J1218" i="6"/>
  <c r="K1217" i="6"/>
  <c r="J1217" i="6"/>
  <c r="K1216" i="6"/>
  <c r="J1216" i="6"/>
  <c r="K1215" i="6"/>
  <c r="J1215" i="6"/>
  <c r="K1214" i="6"/>
  <c r="J1214" i="6"/>
  <c r="K1213" i="6"/>
  <c r="J1213" i="6"/>
  <c r="K1212" i="6"/>
  <c r="J1212" i="6"/>
  <c r="K1211" i="6"/>
  <c r="J1211" i="6"/>
  <c r="K1210" i="6"/>
  <c r="J1210" i="6"/>
  <c r="K1209" i="6"/>
  <c r="J1209" i="6"/>
  <c r="K1208" i="6"/>
  <c r="J1208" i="6"/>
  <c r="K1207" i="6"/>
  <c r="J1207" i="6"/>
  <c r="K1206" i="6"/>
  <c r="J1206" i="6"/>
  <c r="K1205" i="6"/>
  <c r="J1205" i="6"/>
  <c r="K1204" i="6"/>
  <c r="J1204" i="6"/>
  <c r="K1203" i="6"/>
  <c r="J1203" i="6"/>
  <c r="K1202" i="6"/>
  <c r="J1202" i="6"/>
  <c r="K1201" i="6"/>
  <c r="J1201" i="6"/>
  <c r="K1200" i="6"/>
  <c r="J1200" i="6"/>
  <c r="K1199" i="6"/>
  <c r="J1199" i="6"/>
  <c r="K1198" i="6"/>
  <c r="J1198" i="6"/>
  <c r="K1197" i="6"/>
  <c r="J1197" i="6"/>
  <c r="K1196" i="6"/>
  <c r="J1196" i="6"/>
  <c r="K1195" i="6"/>
  <c r="J1195" i="6"/>
  <c r="K1194" i="6"/>
  <c r="J1194" i="6"/>
  <c r="K1193" i="6"/>
  <c r="J1193" i="6"/>
  <c r="K1192" i="6"/>
  <c r="J1192" i="6"/>
  <c r="K1191" i="6"/>
  <c r="J1191" i="6"/>
  <c r="K1190" i="6"/>
  <c r="J1190" i="6"/>
  <c r="K1189" i="6"/>
  <c r="J1189" i="6"/>
  <c r="K1188" i="6"/>
  <c r="J1188" i="6"/>
  <c r="K1187" i="6"/>
  <c r="J1187" i="6"/>
  <c r="K1186" i="6"/>
  <c r="J1186" i="6"/>
  <c r="K1185" i="6"/>
  <c r="J1185" i="6"/>
  <c r="K1184" i="6"/>
  <c r="J1184" i="6"/>
  <c r="K1183" i="6"/>
  <c r="J1183" i="6"/>
  <c r="K1182" i="6"/>
  <c r="J1182" i="6"/>
  <c r="K1181" i="6"/>
  <c r="J1181" i="6"/>
  <c r="K1180" i="6"/>
  <c r="J1180" i="6"/>
  <c r="K1179" i="6"/>
  <c r="J1179" i="6"/>
  <c r="K1178" i="6"/>
  <c r="J1178" i="6"/>
  <c r="K1177" i="6"/>
  <c r="J1177" i="6"/>
  <c r="K1176" i="6"/>
  <c r="J1176" i="6"/>
  <c r="K1175" i="6"/>
  <c r="J1175" i="6"/>
  <c r="K1174" i="6"/>
  <c r="J1174" i="6"/>
  <c r="K1173" i="6"/>
  <c r="J1173" i="6"/>
  <c r="K1172" i="6"/>
  <c r="J1172" i="6"/>
  <c r="K1171" i="6"/>
  <c r="J1171" i="6"/>
  <c r="K1170" i="6"/>
  <c r="J1170" i="6"/>
  <c r="K1169" i="6"/>
  <c r="J1169" i="6"/>
  <c r="K1168" i="6"/>
  <c r="J1168" i="6"/>
  <c r="K1167" i="6"/>
  <c r="J1167" i="6"/>
  <c r="K1166" i="6"/>
  <c r="J1166" i="6"/>
  <c r="K1165" i="6"/>
  <c r="J1165" i="6"/>
  <c r="K1164" i="6"/>
  <c r="J1164" i="6"/>
  <c r="K1163" i="6"/>
  <c r="J1163" i="6"/>
  <c r="K1162" i="6"/>
  <c r="J1162" i="6"/>
  <c r="K1161" i="6"/>
  <c r="J1161" i="6"/>
  <c r="K1160" i="6"/>
  <c r="J1160" i="6"/>
  <c r="K1159" i="6"/>
  <c r="J1159" i="6"/>
  <c r="K1158" i="6"/>
  <c r="J1158" i="6"/>
  <c r="K1157" i="6"/>
  <c r="J1157" i="6"/>
  <c r="K1156" i="6"/>
  <c r="J1156" i="6"/>
  <c r="K1155" i="6"/>
  <c r="J1155" i="6"/>
  <c r="K1154" i="6"/>
  <c r="J1154" i="6"/>
  <c r="K1153" i="6"/>
  <c r="J1153" i="6"/>
  <c r="K1152" i="6"/>
  <c r="J1152" i="6"/>
  <c r="K1151" i="6"/>
  <c r="J1151" i="6"/>
  <c r="K1150" i="6"/>
  <c r="J1150" i="6"/>
  <c r="K1149" i="6"/>
  <c r="J1149" i="6"/>
  <c r="K1148" i="6"/>
  <c r="J1148" i="6"/>
  <c r="K1147" i="6"/>
  <c r="J1147" i="6"/>
  <c r="K1146" i="6"/>
  <c r="J1146" i="6"/>
  <c r="K1145" i="6"/>
  <c r="J1145" i="6"/>
  <c r="K1144" i="6"/>
  <c r="J1144" i="6"/>
  <c r="K1143" i="6"/>
  <c r="J1143" i="6"/>
  <c r="K1142" i="6"/>
  <c r="J1142" i="6"/>
  <c r="K1141" i="6"/>
  <c r="J1141" i="6"/>
  <c r="K1140" i="6"/>
  <c r="J1140" i="6"/>
  <c r="K1139" i="6"/>
  <c r="J1139" i="6"/>
  <c r="K1138" i="6"/>
  <c r="J1138" i="6"/>
  <c r="K1137" i="6"/>
  <c r="J1137" i="6"/>
  <c r="K1136" i="6"/>
  <c r="J1136" i="6"/>
  <c r="K1135" i="6"/>
  <c r="J1135" i="6"/>
  <c r="K1134" i="6"/>
  <c r="J1134" i="6"/>
  <c r="K1133" i="6"/>
  <c r="J1133" i="6"/>
  <c r="K1132" i="6"/>
  <c r="J1132" i="6"/>
  <c r="K1131" i="6"/>
  <c r="J1131" i="6"/>
  <c r="K1130" i="6"/>
  <c r="J1130" i="6"/>
  <c r="K1129" i="6"/>
  <c r="J1129" i="6"/>
  <c r="K1128" i="6"/>
  <c r="J1128" i="6"/>
  <c r="K1127" i="6"/>
  <c r="J1127" i="6"/>
  <c r="K1126" i="6"/>
  <c r="J1126" i="6"/>
  <c r="K1125" i="6"/>
  <c r="J1125" i="6"/>
  <c r="K1124" i="6"/>
  <c r="J1124" i="6"/>
  <c r="K1123" i="6"/>
  <c r="J1123" i="6"/>
  <c r="K1122" i="6"/>
  <c r="J1122" i="6"/>
  <c r="K1121" i="6"/>
  <c r="J1121" i="6"/>
  <c r="K1120" i="6"/>
  <c r="J1120" i="6"/>
  <c r="K1119" i="6"/>
  <c r="J1119" i="6"/>
  <c r="K1118" i="6"/>
  <c r="J1118" i="6"/>
  <c r="K1117" i="6"/>
  <c r="J1117" i="6"/>
  <c r="K1116" i="6"/>
  <c r="J1116" i="6"/>
  <c r="K1115" i="6"/>
  <c r="J1115" i="6"/>
  <c r="K1114" i="6"/>
  <c r="J1114" i="6"/>
  <c r="K1113" i="6"/>
  <c r="J1113" i="6"/>
  <c r="K1112" i="6"/>
  <c r="J1112" i="6"/>
  <c r="K1111" i="6"/>
  <c r="J1111" i="6"/>
  <c r="K1110" i="6"/>
  <c r="J1110" i="6"/>
  <c r="K1109" i="6"/>
  <c r="J1109" i="6"/>
  <c r="K1108" i="6"/>
  <c r="J1108" i="6"/>
  <c r="K1107" i="6"/>
  <c r="J1107" i="6"/>
  <c r="K1106" i="6"/>
  <c r="J1106" i="6"/>
  <c r="K1105" i="6"/>
  <c r="J1105" i="6"/>
  <c r="K1104" i="6"/>
  <c r="J1104" i="6"/>
  <c r="K1103" i="6"/>
  <c r="J1103" i="6"/>
  <c r="K1102" i="6"/>
  <c r="J1102" i="6"/>
  <c r="K1101" i="6"/>
  <c r="J1101" i="6"/>
  <c r="K1100" i="6"/>
  <c r="J1100" i="6"/>
  <c r="K1099" i="6"/>
  <c r="J1099" i="6"/>
  <c r="K1098" i="6"/>
  <c r="J1098" i="6"/>
  <c r="K1097" i="6"/>
  <c r="J1097" i="6"/>
  <c r="K1096" i="6"/>
  <c r="J1096" i="6"/>
  <c r="K1095" i="6"/>
  <c r="J1095" i="6"/>
  <c r="K1094" i="6"/>
  <c r="J1094" i="6"/>
  <c r="K1093" i="6"/>
  <c r="J1093" i="6"/>
  <c r="K1092" i="6"/>
  <c r="J1092" i="6"/>
  <c r="K1091" i="6"/>
  <c r="J1091" i="6"/>
  <c r="K1090" i="6"/>
  <c r="J1090" i="6"/>
  <c r="K1089" i="6"/>
  <c r="J1089" i="6"/>
  <c r="K1088" i="6"/>
  <c r="J1088" i="6"/>
  <c r="K1087" i="6"/>
  <c r="J1087" i="6"/>
  <c r="K1086" i="6"/>
  <c r="J1086" i="6"/>
  <c r="K1085" i="6"/>
  <c r="J1085" i="6"/>
  <c r="K1084" i="6"/>
  <c r="J1084" i="6"/>
  <c r="K1083" i="6"/>
  <c r="J1083" i="6"/>
  <c r="K1082" i="6"/>
  <c r="J1082" i="6"/>
  <c r="K1081" i="6"/>
  <c r="J1081" i="6"/>
  <c r="K1080" i="6"/>
  <c r="J1080" i="6"/>
  <c r="K1079" i="6"/>
  <c r="J1079" i="6"/>
  <c r="K1078" i="6"/>
  <c r="J1078" i="6"/>
  <c r="K1077" i="6"/>
  <c r="J1077" i="6"/>
  <c r="K1076" i="6"/>
  <c r="J1076" i="6"/>
  <c r="K1075" i="6"/>
  <c r="J1075" i="6"/>
  <c r="K1074" i="6"/>
  <c r="J1074" i="6"/>
  <c r="K1073" i="6"/>
  <c r="J1073" i="6"/>
  <c r="K1072" i="6"/>
  <c r="J1072" i="6"/>
  <c r="K1071" i="6"/>
  <c r="J1071" i="6"/>
  <c r="K1070" i="6"/>
  <c r="J1070" i="6"/>
  <c r="K1069" i="6"/>
  <c r="J1069" i="6"/>
  <c r="K1068" i="6"/>
  <c r="J1068" i="6"/>
  <c r="K1067" i="6"/>
  <c r="J1067" i="6"/>
  <c r="K1066" i="6"/>
  <c r="J1066" i="6"/>
  <c r="K1065" i="6"/>
  <c r="J1065" i="6"/>
  <c r="K1064" i="6"/>
  <c r="J1064" i="6"/>
  <c r="K1063" i="6"/>
  <c r="J1063" i="6"/>
  <c r="K1062" i="6"/>
  <c r="J1062" i="6"/>
  <c r="K1061" i="6"/>
  <c r="J1061" i="6"/>
  <c r="K1060" i="6"/>
  <c r="J1060" i="6"/>
  <c r="K1059" i="6"/>
  <c r="J1059" i="6"/>
  <c r="K1058" i="6"/>
  <c r="J1058" i="6"/>
  <c r="K1057" i="6"/>
  <c r="J1057" i="6"/>
  <c r="K1056" i="6"/>
  <c r="J1056" i="6"/>
  <c r="K1055" i="6"/>
  <c r="J1055" i="6"/>
  <c r="K1054" i="6"/>
  <c r="J1054" i="6"/>
  <c r="K1053" i="6"/>
  <c r="J1053" i="6"/>
  <c r="K1052" i="6"/>
  <c r="J1052" i="6"/>
  <c r="K1051" i="6"/>
  <c r="J1051" i="6"/>
  <c r="K1050" i="6"/>
  <c r="J1050" i="6"/>
  <c r="K1049" i="6"/>
  <c r="J1049" i="6"/>
  <c r="K1048" i="6"/>
  <c r="J1048" i="6"/>
  <c r="K1047" i="6"/>
  <c r="J1047" i="6"/>
  <c r="K1046" i="6"/>
  <c r="J1046" i="6"/>
  <c r="K1045" i="6"/>
  <c r="J1045" i="6"/>
  <c r="K1044" i="6"/>
  <c r="J1044" i="6"/>
  <c r="K1043" i="6"/>
  <c r="J1043" i="6"/>
  <c r="K1042" i="6"/>
  <c r="J1042" i="6"/>
  <c r="K1041" i="6"/>
  <c r="J1041" i="6"/>
  <c r="K1040" i="6"/>
  <c r="J1040" i="6"/>
  <c r="K1039" i="6"/>
  <c r="J1039" i="6"/>
  <c r="K1038" i="6"/>
  <c r="J1038" i="6"/>
  <c r="K1037" i="6"/>
  <c r="J1037" i="6"/>
  <c r="K1036" i="6"/>
  <c r="J1036" i="6"/>
  <c r="K1035" i="6"/>
  <c r="J1035" i="6"/>
  <c r="K1034" i="6"/>
  <c r="J1034" i="6"/>
  <c r="K1033" i="6"/>
  <c r="J1033" i="6"/>
  <c r="K1032" i="6"/>
  <c r="J1032" i="6"/>
  <c r="K1031" i="6"/>
  <c r="J1031" i="6"/>
  <c r="K1030" i="6"/>
  <c r="J1030" i="6"/>
  <c r="K1029" i="6"/>
  <c r="J1029" i="6"/>
  <c r="K1028" i="6"/>
  <c r="J1028" i="6"/>
  <c r="K1027" i="6"/>
  <c r="J1027" i="6"/>
  <c r="K1026" i="6"/>
  <c r="J1026" i="6"/>
  <c r="K1025" i="6"/>
  <c r="J1025" i="6"/>
  <c r="K1024" i="6"/>
  <c r="J1024" i="6"/>
  <c r="K1023" i="6"/>
  <c r="J1023" i="6"/>
  <c r="K1022" i="6"/>
  <c r="J1022" i="6"/>
  <c r="K1021" i="6"/>
  <c r="J1021" i="6"/>
  <c r="K1020" i="6"/>
  <c r="J1020" i="6"/>
  <c r="K1019" i="6"/>
  <c r="J1019" i="6"/>
  <c r="K1018" i="6"/>
  <c r="J1018" i="6"/>
  <c r="K1017" i="6"/>
  <c r="J1017" i="6"/>
  <c r="K1016" i="6"/>
  <c r="J1016" i="6"/>
  <c r="K1015" i="6"/>
  <c r="J1015" i="6"/>
  <c r="K1014" i="6"/>
  <c r="J1014" i="6"/>
  <c r="K1013" i="6"/>
  <c r="J1013" i="6"/>
  <c r="K1012" i="6"/>
  <c r="J1012" i="6"/>
  <c r="K1011" i="6"/>
  <c r="J1011" i="6"/>
  <c r="K1010" i="6"/>
  <c r="J1010" i="6"/>
  <c r="K1009" i="6"/>
  <c r="J1009" i="6"/>
  <c r="K1008" i="6"/>
  <c r="J1008" i="6"/>
  <c r="K1007" i="6"/>
  <c r="J1007" i="6"/>
  <c r="K1006" i="6"/>
  <c r="J1006" i="6"/>
  <c r="K1005" i="6"/>
  <c r="J1005" i="6"/>
  <c r="K1004" i="6"/>
  <c r="J1004" i="6"/>
  <c r="K1003" i="6"/>
  <c r="J1003" i="6"/>
  <c r="K1002" i="6"/>
  <c r="J1002" i="6"/>
  <c r="K1001" i="6"/>
  <c r="J1001" i="6"/>
  <c r="K1000" i="6"/>
  <c r="J1000" i="6"/>
  <c r="K999" i="6"/>
  <c r="J999" i="6"/>
  <c r="K998" i="6"/>
  <c r="J998" i="6"/>
  <c r="K997" i="6"/>
  <c r="J997" i="6"/>
  <c r="K996" i="6"/>
  <c r="J996" i="6"/>
  <c r="K995" i="6"/>
  <c r="J995" i="6"/>
  <c r="K994" i="6"/>
  <c r="J994" i="6"/>
  <c r="K993" i="6"/>
  <c r="J993" i="6"/>
  <c r="K992" i="6"/>
  <c r="J992" i="6"/>
  <c r="K991" i="6"/>
  <c r="J991" i="6"/>
  <c r="K990" i="6"/>
  <c r="J990" i="6"/>
  <c r="K989" i="6"/>
  <c r="J989" i="6"/>
  <c r="K988" i="6"/>
  <c r="J988" i="6"/>
  <c r="K987" i="6"/>
  <c r="J987" i="6"/>
  <c r="K986" i="6"/>
  <c r="J986" i="6"/>
  <c r="K985" i="6"/>
  <c r="J985" i="6"/>
  <c r="K984" i="6"/>
  <c r="J984" i="6"/>
  <c r="K983" i="6"/>
  <c r="J983" i="6"/>
  <c r="K982" i="6"/>
  <c r="J982" i="6"/>
  <c r="K981" i="6"/>
  <c r="J981" i="6"/>
  <c r="K980" i="6"/>
  <c r="J980" i="6"/>
  <c r="K979" i="6"/>
  <c r="J979" i="6"/>
  <c r="K978" i="6"/>
  <c r="J978" i="6"/>
  <c r="K977" i="6"/>
  <c r="J977" i="6"/>
  <c r="K976" i="6"/>
  <c r="J976" i="6"/>
  <c r="K975" i="6"/>
  <c r="J975" i="6"/>
  <c r="K974" i="6"/>
  <c r="J974" i="6"/>
  <c r="K973" i="6"/>
  <c r="J973" i="6"/>
  <c r="K972" i="6"/>
  <c r="J972" i="6"/>
  <c r="K971" i="6"/>
  <c r="J971" i="6"/>
  <c r="K970" i="6"/>
  <c r="J970" i="6"/>
  <c r="K969" i="6"/>
  <c r="J969" i="6"/>
  <c r="K968" i="6"/>
  <c r="J968" i="6"/>
  <c r="K967" i="6"/>
  <c r="J967" i="6"/>
  <c r="K966" i="6"/>
  <c r="J966" i="6"/>
  <c r="K965" i="6"/>
  <c r="J965" i="6"/>
  <c r="K964" i="6"/>
  <c r="J964" i="6"/>
  <c r="K963" i="6"/>
  <c r="J963" i="6"/>
  <c r="K962" i="6"/>
  <c r="J962" i="6"/>
  <c r="K961" i="6"/>
  <c r="J961" i="6"/>
  <c r="K960" i="6"/>
  <c r="J960" i="6"/>
  <c r="K959" i="6"/>
  <c r="J959" i="6"/>
  <c r="K958" i="6"/>
  <c r="J958" i="6"/>
  <c r="K957" i="6"/>
  <c r="J957" i="6"/>
  <c r="K956" i="6"/>
  <c r="J956" i="6"/>
  <c r="K955" i="6"/>
  <c r="J955" i="6"/>
  <c r="K954" i="6"/>
  <c r="J954" i="6"/>
  <c r="K953" i="6"/>
  <c r="J953" i="6"/>
  <c r="K952" i="6"/>
  <c r="J952" i="6"/>
  <c r="K951" i="6"/>
  <c r="J951" i="6"/>
  <c r="K950" i="6"/>
  <c r="J950" i="6"/>
  <c r="K949" i="6"/>
  <c r="J949" i="6"/>
  <c r="K948" i="6"/>
  <c r="J948" i="6"/>
  <c r="K947" i="6"/>
  <c r="J947" i="6"/>
  <c r="K946" i="6"/>
  <c r="J946" i="6"/>
  <c r="K945" i="6"/>
  <c r="J945" i="6"/>
  <c r="K944" i="6"/>
  <c r="J944" i="6"/>
  <c r="K943" i="6"/>
  <c r="J943" i="6"/>
  <c r="K942" i="6"/>
  <c r="J942" i="6"/>
  <c r="K941" i="6"/>
  <c r="J941" i="6"/>
  <c r="K940" i="6"/>
  <c r="J940" i="6"/>
  <c r="K939" i="6"/>
  <c r="J939" i="6"/>
  <c r="K938" i="6"/>
  <c r="J938" i="6"/>
  <c r="K937" i="6"/>
  <c r="J937" i="6"/>
  <c r="K936" i="6"/>
  <c r="J936" i="6"/>
  <c r="K935" i="6"/>
  <c r="J935" i="6"/>
  <c r="K934" i="6"/>
  <c r="J934" i="6"/>
  <c r="K933" i="6"/>
  <c r="J933" i="6"/>
  <c r="K932" i="6"/>
  <c r="J932" i="6"/>
  <c r="K931" i="6"/>
  <c r="J931" i="6"/>
  <c r="K930" i="6"/>
  <c r="J930" i="6"/>
  <c r="K929" i="6"/>
  <c r="J929" i="6"/>
  <c r="K928" i="6"/>
  <c r="J928" i="6"/>
  <c r="K927" i="6"/>
  <c r="J927" i="6"/>
  <c r="K926" i="6"/>
  <c r="J926" i="6"/>
  <c r="K925" i="6"/>
  <c r="J925" i="6"/>
  <c r="K924" i="6"/>
  <c r="J924" i="6"/>
  <c r="K923" i="6"/>
  <c r="J923" i="6"/>
  <c r="K922" i="6"/>
  <c r="J922" i="6"/>
  <c r="K921" i="6"/>
  <c r="J921" i="6"/>
  <c r="K920" i="6"/>
  <c r="J920" i="6"/>
  <c r="K919" i="6"/>
  <c r="J919" i="6"/>
  <c r="K918" i="6"/>
  <c r="J918" i="6"/>
  <c r="K917" i="6"/>
  <c r="J917" i="6"/>
  <c r="K916" i="6"/>
  <c r="J916" i="6"/>
  <c r="K915" i="6"/>
  <c r="J915" i="6"/>
  <c r="K914" i="6"/>
  <c r="J914" i="6"/>
  <c r="K913" i="6"/>
  <c r="J913" i="6"/>
  <c r="K912" i="6"/>
  <c r="J912" i="6"/>
  <c r="K911" i="6"/>
  <c r="J911" i="6"/>
  <c r="K910" i="6"/>
  <c r="J910" i="6"/>
  <c r="K909" i="6"/>
  <c r="J909" i="6"/>
  <c r="K908" i="6"/>
  <c r="J908" i="6"/>
  <c r="K907" i="6"/>
  <c r="J907" i="6"/>
  <c r="K906" i="6"/>
  <c r="J906" i="6"/>
  <c r="K905" i="6"/>
  <c r="J905" i="6"/>
  <c r="K904" i="6"/>
  <c r="J904" i="6"/>
  <c r="K903" i="6"/>
  <c r="J903" i="6"/>
  <c r="K902" i="6"/>
  <c r="J902" i="6"/>
  <c r="K901" i="6"/>
  <c r="J901" i="6"/>
  <c r="K900" i="6"/>
  <c r="J900" i="6"/>
  <c r="K899" i="6"/>
  <c r="J899" i="6"/>
  <c r="K898" i="6"/>
  <c r="J898" i="6"/>
  <c r="K897" i="6"/>
  <c r="J897" i="6"/>
  <c r="K896" i="6"/>
  <c r="J896" i="6"/>
  <c r="K895" i="6"/>
  <c r="J895" i="6"/>
  <c r="K894" i="6"/>
  <c r="J894" i="6"/>
  <c r="K893" i="6"/>
  <c r="J893" i="6"/>
  <c r="K892" i="6"/>
  <c r="J892" i="6"/>
  <c r="K891" i="6"/>
  <c r="J891" i="6"/>
  <c r="K890" i="6"/>
  <c r="J890" i="6"/>
  <c r="K889" i="6"/>
  <c r="J889" i="6"/>
  <c r="K888" i="6"/>
  <c r="J888" i="6"/>
  <c r="K887" i="6"/>
  <c r="J887" i="6"/>
  <c r="K886" i="6"/>
  <c r="J886" i="6"/>
  <c r="K885" i="6"/>
  <c r="J885" i="6"/>
  <c r="K884" i="6"/>
  <c r="J884" i="6"/>
  <c r="K883" i="6"/>
  <c r="J883" i="6"/>
  <c r="K882" i="6"/>
  <c r="J882" i="6"/>
  <c r="K881" i="6"/>
  <c r="J881" i="6"/>
  <c r="K880" i="6"/>
  <c r="J880" i="6"/>
  <c r="K879" i="6"/>
  <c r="J879" i="6"/>
  <c r="K878" i="6"/>
  <c r="J878" i="6"/>
  <c r="K877" i="6"/>
  <c r="J877" i="6"/>
  <c r="K876" i="6"/>
  <c r="J876" i="6"/>
  <c r="K875" i="6"/>
  <c r="J875" i="6"/>
  <c r="K874" i="6"/>
  <c r="J874" i="6"/>
  <c r="K873" i="6"/>
  <c r="J873" i="6"/>
  <c r="K872" i="6"/>
  <c r="J872" i="6"/>
  <c r="K871" i="6"/>
  <c r="J871" i="6"/>
  <c r="K870" i="6"/>
  <c r="J870" i="6"/>
  <c r="K869" i="6"/>
  <c r="J869" i="6"/>
  <c r="K868" i="6"/>
  <c r="J868" i="6"/>
  <c r="K867" i="6"/>
  <c r="J867" i="6"/>
  <c r="K866" i="6"/>
  <c r="J866" i="6"/>
  <c r="K865" i="6"/>
  <c r="J865" i="6"/>
  <c r="K864" i="6"/>
  <c r="J864" i="6"/>
  <c r="K863" i="6"/>
  <c r="J863" i="6"/>
  <c r="K862" i="6"/>
  <c r="J862" i="6"/>
  <c r="K861" i="6"/>
  <c r="J861" i="6"/>
  <c r="K860" i="6"/>
  <c r="J860" i="6"/>
  <c r="K859" i="6"/>
  <c r="J859" i="6"/>
  <c r="K858" i="6"/>
  <c r="J858" i="6"/>
  <c r="K857" i="6"/>
  <c r="J857" i="6"/>
  <c r="K856" i="6"/>
  <c r="J856" i="6"/>
  <c r="K855" i="6"/>
  <c r="J855" i="6"/>
  <c r="K854" i="6"/>
  <c r="J854" i="6"/>
  <c r="K853" i="6"/>
  <c r="J853" i="6"/>
  <c r="K852" i="6"/>
  <c r="J852" i="6"/>
  <c r="K851" i="6"/>
  <c r="J851" i="6"/>
  <c r="K850" i="6"/>
  <c r="J850" i="6"/>
  <c r="K849" i="6"/>
  <c r="J849" i="6"/>
  <c r="K848" i="6"/>
  <c r="J848" i="6"/>
  <c r="K847" i="6"/>
  <c r="J847" i="6"/>
  <c r="K846" i="6"/>
  <c r="J846" i="6"/>
  <c r="K845" i="6"/>
  <c r="J845" i="6"/>
  <c r="K844" i="6"/>
  <c r="J844" i="6"/>
  <c r="K843" i="6"/>
  <c r="J843" i="6"/>
  <c r="K842" i="6"/>
  <c r="J842" i="6"/>
  <c r="K841" i="6"/>
  <c r="J841" i="6"/>
  <c r="K840" i="6"/>
  <c r="J840" i="6"/>
  <c r="K839" i="6"/>
  <c r="J839" i="6"/>
  <c r="K838" i="6"/>
  <c r="J838" i="6"/>
  <c r="K837" i="6"/>
  <c r="J837" i="6"/>
  <c r="K836" i="6"/>
  <c r="J836" i="6"/>
  <c r="K835" i="6"/>
  <c r="J835" i="6"/>
  <c r="K834" i="6"/>
  <c r="J834" i="6"/>
  <c r="K833" i="6"/>
  <c r="J833" i="6"/>
  <c r="K832" i="6"/>
  <c r="J832" i="6"/>
  <c r="K831" i="6"/>
  <c r="J831" i="6"/>
  <c r="K830" i="6"/>
  <c r="J830" i="6"/>
  <c r="K829" i="6"/>
  <c r="J829" i="6"/>
  <c r="K828" i="6"/>
  <c r="J828" i="6"/>
  <c r="K827" i="6"/>
  <c r="J827" i="6"/>
  <c r="K826" i="6"/>
  <c r="J826" i="6"/>
  <c r="K825" i="6"/>
  <c r="J825" i="6"/>
  <c r="K824" i="6"/>
  <c r="J824" i="6"/>
  <c r="K823" i="6"/>
  <c r="J823" i="6"/>
  <c r="K822" i="6"/>
  <c r="J822" i="6"/>
  <c r="K821" i="6"/>
  <c r="J821" i="6"/>
  <c r="K820" i="6"/>
  <c r="J820" i="6"/>
  <c r="K819" i="6"/>
  <c r="J819" i="6"/>
  <c r="K818" i="6"/>
  <c r="J818" i="6"/>
  <c r="K817" i="6"/>
  <c r="J817" i="6"/>
  <c r="K816" i="6"/>
  <c r="J816" i="6"/>
  <c r="K815" i="6"/>
  <c r="J815" i="6"/>
  <c r="K814" i="6"/>
  <c r="J814" i="6"/>
  <c r="K813" i="6"/>
  <c r="J813" i="6"/>
  <c r="K812" i="6"/>
  <c r="J812" i="6"/>
  <c r="K811" i="6"/>
  <c r="J811" i="6"/>
  <c r="K810" i="6"/>
  <c r="J810" i="6"/>
  <c r="K809" i="6"/>
  <c r="J809" i="6"/>
  <c r="K808" i="6"/>
  <c r="J808" i="6"/>
  <c r="K807" i="6"/>
  <c r="J807" i="6"/>
  <c r="K806" i="6"/>
  <c r="J806" i="6"/>
  <c r="K805" i="6"/>
  <c r="J805" i="6"/>
  <c r="K804" i="6"/>
  <c r="J804" i="6"/>
  <c r="K803" i="6"/>
  <c r="J803" i="6"/>
  <c r="K802" i="6"/>
  <c r="J802" i="6"/>
  <c r="K801" i="6"/>
  <c r="J801" i="6"/>
  <c r="K800" i="6"/>
  <c r="J800" i="6"/>
  <c r="K799" i="6"/>
  <c r="J799" i="6"/>
  <c r="K798" i="6"/>
  <c r="J798" i="6"/>
  <c r="K797" i="6"/>
  <c r="J797" i="6"/>
  <c r="K796" i="6"/>
  <c r="J796" i="6"/>
  <c r="K795" i="6"/>
  <c r="J795" i="6"/>
  <c r="K794" i="6"/>
  <c r="J794" i="6"/>
  <c r="K793" i="6"/>
  <c r="J793" i="6"/>
  <c r="K792" i="6"/>
  <c r="J792" i="6"/>
  <c r="K791" i="6"/>
  <c r="J791" i="6"/>
  <c r="K790" i="6"/>
  <c r="J790" i="6"/>
  <c r="K789" i="6"/>
  <c r="J789" i="6"/>
  <c r="K788" i="6"/>
  <c r="J788" i="6"/>
  <c r="K787" i="6"/>
  <c r="J787" i="6"/>
  <c r="K786" i="6"/>
  <c r="J786" i="6"/>
  <c r="K785" i="6"/>
  <c r="J785" i="6"/>
  <c r="K784" i="6"/>
  <c r="J784" i="6"/>
  <c r="K783" i="6"/>
  <c r="J783" i="6"/>
  <c r="K782" i="6"/>
  <c r="J782" i="6"/>
  <c r="K781" i="6"/>
  <c r="J781" i="6"/>
  <c r="K780" i="6"/>
  <c r="J780" i="6"/>
  <c r="K779" i="6"/>
  <c r="J779" i="6"/>
  <c r="K778" i="6"/>
  <c r="J778" i="6"/>
  <c r="K777" i="6"/>
  <c r="J777" i="6"/>
  <c r="K776" i="6"/>
  <c r="J776" i="6"/>
  <c r="K775" i="6"/>
  <c r="J775" i="6"/>
  <c r="K774" i="6"/>
  <c r="J774" i="6"/>
  <c r="K773" i="6"/>
  <c r="J773" i="6"/>
  <c r="K772" i="6"/>
  <c r="J772" i="6"/>
  <c r="K771" i="6"/>
  <c r="J771" i="6"/>
  <c r="K770" i="6"/>
  <c r="J770" i="6"/>
  <c r="K769" i="6"/>
  <c r="J769" i="6"/>
  <c r="K768" i="6"/>
  <c r="J768" i="6"/>
  <c r="K767" i="6"/>
  <c r="J767" i="6"/>
  <c r="K766" i="6"/>
  <c r="J766" i="6"/>
  <c r="K765" i="6"/>
  <c r="J765" i="6"/>
  <c r="K764" i="6"/>
  <c r="J764" i="6"/>
  <c r="K763" i="6"/>
  <c r="J763" i="6"/>
  <c r="K762" i="6"/>
  <c r="J762" i="6"/>
  <c r="K761" i="6"/>
  <c r="J761" i="6"/>
  <c r="K760" i="6"/>
  <c r="J760" i="6"/>
  <c r="K759" i="6"/>
  <c r="J759" i="6"/>
  <c r="K758" i="6"/>
  <c r="J758" i="6"/>
  <c r="K757" i="6"/>
  <c r="J757" i="6"/>
  <c r="K756" i="6"/>
  <c r="J756" i="6"/>
  <c r="K755" i="6"/>
  <c r="J755" i="6"/>
  <c r="K754" i="6"/>
  <c r="J754" i="6"/>
  <c r="K753" i="6"/>
  <c r="J753" i="6"/>
  <c r="K752" i="6"/>
  <c r="J752" i="6"/>
  <c r="K751" i="6"/>
  <c r="J751" i="6"/>
  <c r="K750" i="6"/>
  <c r="J750" i="6"/>
  <c r="K749" i="6"/>
  <c r="J749" i="6"/>
  <c r="K748" i="6"/>
  <c r="J748" i="6"/>
  <c r="K747" i="6"/>
  <c r="J747" i="6"/>
  <c r="K746" i="6"/>
  <c r="J746" i="6"/>
  <c r="K745" i="6"/>
  <c r="J745" i="6"/>
  <c r="K744" i="6"/>
  <c r="J744" i="6"/>
  <c r="K743" i="6"/>
  <c r="J743" i="6"/>
  <c r="K742" i="6"/>
  <c r="J742" i="6"/>
  <c r="K741" i="6"/>
  <c r="J741" i="6"/>
  <c r="K740" i="6"/>
  <c r="J740" i="6"/>
  <c r="K739" i="6"/>
  <c r="J739" i="6"/>
  <c r="K738" i="6"/>
  <c r="J738" i="6"/>
  <c r="K737" i="6"/>
  <c r="J737" i="6"/>
  <c r="K736" i="6"/>
  <c r="J736" i="6"/>
  <c r="K735" i="6"/>
  <c r="J735" i="6"/>
  <c r="K734" i="6"/>
  <c r="J734" i="6"/>
  <c r="K733" i="6"/>
  <c r="J733" i="6"/>
  <c r="K732" i="6"/>
  <c r="J732" i="6"/>
  <c r="K731" i="6"/>
  <c r="J731" i="6"/>
  <c r="K730" i="6"/>
  <c r="J730" i="6"/>
  <c r="K729" i="6"/>
  <c r="J729" i="6"/>
  <c r="K728" i="6"/>
  <c r="J728" i="6"/>
  <c r="K727" i="6"/>
  <c r="J727" i="6"/>
  <c r="K726" i="6"/>
  <c r="J726" i="6"/>
  <c r="K725" i="6"/>
  <c r="J725" i="6"/>
  <c r="K724" i="6"/>
  <c r="J724" i="6"/>
  <c r="K723" i="6"/>
  <c r="J723" i="6"/>
  <c r="K722" i="6"/>
  <c r="J722" i="6"/>
  <c r="K721" i="6"/>
  <c r="J721" i="6"/>
  <c r="K720" i="6"/>
  <c r="J720" i="6"/>
  <c r="K719" i="6"/>
  <c r="J719" i="6"/>
  <c r="K718" i="6"/>
  <c r="J718" i="6"/>
  <c r="K717" i="6"/>
  <c r="J717" i="6"/>
  <c r="K716" i="6"/>
  <c r="J716" i="6"/>
  <c r="K715" i="6"/>
  <c r="J715" i="6"/>
  <c r="K714" i="6"/>
  <c r="J714" i="6"/>
  <c r="K713" i="6"/>
  <c r="J713" i="6"/>
  <c r="K712" i="6"/>
  <c r="J712" i="6"/>
  <c r="K711" i="6"/>
  <c r="J711" i="6"/>
  <c r="K710" i="6"/>
  <c r="J710" i="6"/>
  <c r="K709" i="6"/>
  <c r="J709" i="6"/>
  <c r="K708" i="6"/>
  <c r="J708" i="6"/>
  <c r="K707" i="6"/>
  <c r="J707" i="6"/>
  <c r="K706" i="6"/>
  <c r="J706" i="6"/>
  <c r="K705" i="6"/>
  <c r="J705" i="6"/>
  <c r="K704" i="6"/>
  <c r="J704" i="6"/>
  <c r="K703" i="6"/>
  <c r="J703" i="6"/>
  <c r="K702" i="6"/>
  <c r="J702" i="6"/>
  <c r="K701" i="6"/>
  <c r="J701" i="6"/>
  <c r="K700" i="6"/>
  <c r="J700" i="6"/>
  <c r="K699" i="6"/>
  <c r="J699" i="6"/>
  <c r="K698" i="6"/>
  <c r="J698" i="6"/>
  <c r="K697" i="6"/>
  <c r="J697" i="6"/>
  <c r="K696" i="6"/>
  <c r="J696" i="6"/>
  <c r="K695" i="6"/>
  <c r="J695" i="6"/>
  <c r="K694" i="6"/>
  <c r="J694" i="6"/>
  <c r="K693" i="6"/>
  <c r="J693" i="6"/>
  <c r="K692" i="6"/>
  <c r="J692" i="6"/>
  <c r="K691" i="6"/>
  <c r="J691" i="6"/>
  <c r="K690" i="6"/>
  <c r="J690" i="6"/>
  <c r="K689" i="6"/>
  <c r="J689" i="6"/>
  <c r="K688" i="6"/>
  <c r="J688" i="6"/>
  <c r="K687" i="6"/>
  <c r="J687" i="6"/>
  <c r="K686" i="6"/>
  <c r="J686" i="6"/>
  <c r="K685" i="6"/>
  <c r="J685" i="6"/>
  <c r="K684" i="6"/>
  <c r="J684" i="6"/>
  <c r="K683" i="6"/>
  <c r="J683" i="6"/>
  <c r="K682" i="6"/>
  <c r="J682" i="6"/>
  <c r="K681" i="6"/>
  <c r="J681" i="6"/>
  <c r="K680" i="6"/>
  <c r="J680" i="6"/>
  <c r="K679" i="6"/>
  <c r="J679" i="6"/>
  <c r="K678" i="6"/>
  <c r="J678" i="6"/>
  <c r="K677" i="6"/>
  <c r="J677" i="6"/>
  <c r="K676" i="6"/>
  <c r="J676" i="6"/>
  <c r="K675" i="6"/>
  <c r="J675" i="6"/>
  <c r="K674" i="6"/>
  <c r="J674" i="6"/>
  <c r="K673" i="6"/>
  <c r="J673" i="6"/>
  <c r="K672" i="6"/>
  <c r="J672" i="6"/>
  <c r="K671" i="6"/>
  <c r="J671" i="6"/>
  <c r="K670" i="6"/>
  <c r="J670" i="6"/>
  <c r="K669" i="6"/>
  <c r="J669" i="6"/>
  <c r="K668" i="6"/>
  <c r="J668" i="6"/>
  <c r="K667" i="6"/>
  <c r="J667" i="6"/>
  <c r="K666" i="6"/>
  <c r="J666" i="6"/>
  <c r="K665" i="6"/>
  <c r="J665" i="6"/>
  <c r="K664" i="6"/>
  <c r="J664" i="6"/>
  <c r="K663" i="6"/>
  <c r="J663" i="6"/>
  <c r="K662" i="6"/>
  <c r="J662" i="6"/>
  <c r="K661" i="6"/>
  <c r="J661" i="6"/>
  <c r="K660" i="6"/>
  <c r="J660" i="6"/>
  <c r="K659" i="6"/>
  <c r="J659" i="6"/>
  <c r="K658" i="6"/>
  <c r="J658" i="6"/>
  <c r="K657" i="6"/>
  <c r="J657" i="6"/>
  <c r="K656" i="6"/>
  <c r="J656" i="6"/>
  <c r="K655" i="6"/>
  <c r="J655" i="6"/>
  <c r="K654" i="6"/>
  <c r="J654" i="6"/>
  <c r="K653" i="6"/>
  <c r="J653" i="6"/>
  <c r="K652" i="6"/>
  <c r="J652" i="6"/>
  <c r="K651" i="6"/>
  <c r="J651" i="6"/>
  <c r="K650" i="6"/>
  <c r="J650" i="6"/>
  <c r="K649" i="6"/>
  <c r="J649" i="6"/>
  <c r="K648" i="6"/>
  <c r="J648" i="6"/>
  <c r="K647" i="6"/>
  <c r="J647" i="6"/>
  <c r="K646" i="6"/>
  <c r="J646" i="6"/>
  <c r="K645" i="6"/>
  <c r="J645" i="6"/>
  <c r="K644" i="6"/>
  <c r="J644" i="6"/>
  <c r="K643" i="6"/>
  <c r="J643" i="6"/>
  <c r="K642" i="6"/>
  <c r="J642" i="6"/>
  <c r="K641" i="6"/>
  <c r="J641" i="6"/>
  <c r="K640" i="6"/>
  <c r="J640" i="6"/>
  <c r="K639" i="6"/>
  <c r="J639" i="6"/>
  <c r="K638" i="6"/>
  <c r="J638" i="6"/>
  <c r="K637" i="6"/>
  <c r="J637" i="6"/>
  <c r="K636" i="6"/>
  <c r="J636" i="6"/>
  <c r="K635" i="6"/>
  <c r="J635" i="6"/>
  <c r="K634" i="6"/>
  <c r="J634" i="6"/>
  <c r="K633" i="6"/>
  <c r="J633" i="6"/>
  <c r="K632" i="6"/>
  <c r="J632" i="6"/>
  <c r="K631" i="6"/>
  <c r="J631" i="6"/>
  <c r="K630" i="6"/>
  <c r="J630" i="6"/>
  <c r="K629" i="6"/>
  <c r="J629" i="6"/>
  <c r="K628" i="6"/>
  <c r="J628" i="6"/>
  <c r="K627" i="6"/>
  <c r="J627" i="6"/>
  <c r="K626" i="6"/>
  <c r="J626" i="6"/>
  <c r="K625" i="6"/>
  <c r="J625" i="6"/>
  <c r="K624" i="6"/>
  <c r="J624" i="6"/>
  <c r="K623" i="6"/>
  <c r="J623" i="6"/>
  <c r="K622" i="6"/>
  <c r="J622" i="6"/>
  <c r="K621" i="6"/>
  <c r="J621" i="6"/>
  <c r="K620" i="6"/>
  <c r="J620" i="6"/>
  <c r="K619" i="6"/>
  <c r="J619" i="6"/>
  <c r="K618" i="6"/>
  <c r="J618" i="6"/>
  <c r="K617" i="6"/>
  <c r="J617" i="6"/>
  <c r="K616" i="6"/>
  <c r="J616" i="6"/>
  <c r="K615" i="6"/>
  <c r="J615" i="6"/>
  <c r="K614" i="6"/>
  <c r="J614" i="6"/>
  <c r="K613" i="6"/>
  <c r="J613" i="6"/>
  <c r="K612" i="6"/>
  <c r="J612" i="6"/>
  <c r="K611" i="6"/>
  <c r="J611" i="6"/>
  <c r="K610" i="6"/>
  <c r="J610" i="6"/>
  <c r="K609" i="6"/>
  <c r="J609" i="6"/>
  <c r="K608" i="6"/>
  <c r="J608" i="6"/>
  <c r="K607" i="6"/>
  <c r="J607" i="6"/>
  <c r="K606" i="6"/>
  <c r="J606" i="6"/>
  <c r="K605" i="6"/>
  <c r="J605" i="6"/>
  <c r="K604" i="6"/>
  <c r="J604" i="6"/>
  <c r="K603" i="6"/>
  <c r="J603" i="6"/>
  <c r="K602" i="6"/>
  <c r="J602" i="6"/>
  <c r="K601" i="6"/>
  <c r="J601" i="6"/>
  <c r="K600" i="6"/>
  <c r="J600" i="6"/>
  <c r="K599" i="6"/>
  <c r="J599" i="6"/>
  <c r="K598" i="6"/>
  <c r="J598" i="6"/>
  <c r="K597" i="6"/>
  <c r="J597" i="6"/>
  <c r="K596" i="6"/>
  <c r="J596" i="6"/>
  <c r="K595" i="6"/>
  <c r="J595" i="6"/>
  <c r="K594" i="6"/>
  <c r="J594" i="6"/>
  <c r="K593" i="6"/>
  <c r="J593" i="6"/>
  <c r="K592" i="6"/>
  <c r="J592" i="6"/>
  <c r="K591" i="6"/>
  <c r="J591" i="6"/>
  <c r="K590" i="6"/>
  <c r="J590" i="6"/>
  <c r="K589" i="6"/>
  <c r="J589" i="6"/>
  <c r="K588" i="6"/>
  <c r="J588" i="6"/>
  <c r="K587" i="6"/>
  <c r="J587" i="6"/>
  <c r="K586" i="6"/>
  <c r="J586" i="6"/>
  <c r="K585" i="6"/>
  <c r="J585" i="6"/>
  <c r="K584" i="6"/>
  <c r="J584" i="6"/>
  <c r="K583" i="6"/>
  <c r="J583" i="6"/>
  <c r="K582" i="6"/>
  <c r="J582" i="6"/>
  <c r="K581" i="6"/>
  <c r="J581" i="6"/>
  <c r="K580" i="6"/>
  <c r="J580" i="6"/>
  <c r="K579" i="6"/>
  <c r="J579" i="6"/>
  <c r="K578" i="6"/>
  <c r="J578" i="6"/>
  <c r="K577" i="6"/>
  <c r="J577" i="6"/>
  <c r="K576" i="6"/>
  <c r="J576" i="6"/>
  <c r="K575" i="6"/>
  <c r="J575" i="6"/>
  <c r="K574" i="6"/>
  <c r="J574" i="6"/>
  <c r="K573" i="6"/>
  <c r="J573" i="6"/>
  <c r="K572" i="6"/>
  <c r="J572" i="6"/>
  <c r="K571" i="6"/>
  <c r="J571" i="6"/>
  <c r="K570" i="6"/>
  <c r="J570" i="6"/>
  <c r="K569" i="6"/>
  <c r="J569" i="6"/>
  <c r="K568" i="6"/>
  <c r="J568" i="6"/>
  <c r="K567" i="6"/>
  <c r="J567" i="6"/>
  <c r="K566" i="6"/>
  <c r="J566" i="6"/>
  <c r="K565" i="6"/>
  <c r="J565" i="6"/>
  <c r="K564" i="6"/>
  <c r="J564" i="6"/>
  <c r="K563" i="6"/>
  <c r="J563" i="6"/>
  <c r="K562" i="6"/>
  <c r="J562" i="6"/>
  <c r="K561" i="6"/>
  <c r="J561" i="6"/>
  <c r="K560" i="6"/>
  <c r="J560" i="6"/>
  <c r="K559" i="6"/>
  <c r="J559" i="6"/>
  <c r="K558" i="6"/>
  <c r="J558" i="6"/>
  <c r="K557" i="6"/>
  <c r="J557" i="6"/>
  <c r="K556" i="6"/>
  <c r="J556" i="6"/>
  <c r="K555" i="6"/>
  <c r="J555" i="6"/>
  <c r="K554" i="6"/>
  <c r="J554" i="6"/>
  <c r="K553" i="6"/>
  <c r="J553" i="6"/>
  <c r="K552" i="6"/>
  <c r="J552" i="6"/>
  <c r="K551" i="6"/>
  <c r="J551" i="6"/>
  <c r="K550" i="6"/>
  <c r="J550" i="6"/>
  <c r="K549" i="6"/>
  <c r="J549" i="6"/>
  <c r="K548" i="6"/>
  <c r="J548" i="6"/>
  <c r="K547" i="6"/>
  <c r="J547" i="6"/>
  <c r="K546" i="6"/>
  <c r="J546" i="6"/>
  <c r="K545" i="6"/>
  <c r="J545" i="6"/>
  <c r="K544" i="6"/>
  <c r="J544" i="6"/>
  <c r="K543" i="6"/>
  <c r="J543" i="6"/>
  <c r="K542" i="6"/>
  <c r="J542" i="6"/>
  <c r="K541" i="6"/>
  <c r="J541" i="6"/>
  <c r="K540" i="6"/>
  <c r="J540" i="6"/>
  <c r="K539" i="6"/>
  <c r="J539" i="6"/>
  <c r="K538" i="6"/>
  <c r="J538" i="6"/>
  <c r="K537" i="6"/>
  <c r="J537" i="6"/>
  <c r="K536" i="6"/>
  <c r="J536" i="6"/>
  <c r="K535" i="6"/>
  <c r="J535" i="6"/>
  <c r="K534" i="6"/>
  <c r="J534" i="6"/>
  <c r="K533" i="6"/>
  <c r="J533" i="6"/>
  <c r="K532" i="6"/>
  <c r="J532" i="6"/>
  <c r="K531" i="6"/>
  <c r="J531" i="6"/>
  <c r="K530" i="6"/>
  <c r="J530" i="6"/>
  <c r="K529" i="6"/>
  <c r="J529" i="6"/>
  <c r="K528" i="6"/>
  <c r="J528" i="6"/>
  <c r="K527" i="6"/>
  <c r="J527" i="6"/>
  <c r="K526" i="6"/>
  <c r="J526" i="6"/>
  <c r="K525" i="6"/>
  <c r="J525" i="6"/>
  <c r="K524" i="6"/>
  <c r="J524" i="6"/>
  <c r="K523" i="6"/>
  <c r="J523" i="6"/>
  <c r="K522" i="6"/>
  <c r="J522" i="6"/>
  <c r="K521" i="6"/>
  <c r="J521" i="6"/>
  <c r="K520" i="6"/>
  <c r="J520" i="6"/>
  <c r="K519" i="6"/>
  <c r="J519" i="6"/>
  <c r="K518" i="6"/>
  <c r="J518" i="6"/>
  <c r="K517" i="6"/>
  <c r="J517" i="6"/>
  <c r="K516" i="6"/>
  <c r="J516" i="6"/>
  <c r="K515" i="6"/>
  <c r="J515" i="6"/>
  <c r="K514" i="6"/>
  <c r="J514" i="6"/>
  <c r="K513" i="6"/>
  <c r="J513" i="6"/>
  <c r="K512" i="6"/>
  <c r="J512" i="6"/>
  <c r="K511" i="6"/>
  <c r="J511" i="6"/>
  <c r="K510" i="6"/>
  <c r="J510" i="6"/>
  <c r="K509" i="6"/>
  <c r="J509" i="6"/>
  <c r="K508" i="6"/>
  <c r="J508" i="6"/>
  <c r="K507" i="6"/>
  <c r="J507" i="6"/>
  <c r="K506" i="6"/>
  <c r="J506" i="6"/>
  <c r="K505" i="6"/>
  <c r="J505" i="6"/>
  <c r="K504" i="6"/>
  <c r="J504" i="6"/>
  <c r="K503" i="6"/>
  <c r="J503" i="6"/>
  <c r="K502" i="6"/>
  <c r="J502" i="6"/>
  <c r="K501" i="6"/>
  <c r="J501" i="6"/>
  <c r="K500" i="6"/>
  <c r="J500" i="6"/>
  <c r="K499" i="6"/>
  <c r="J499" i="6"/>
  <c r="K498" i="6"/>
  <c r="J498" i="6"/>
  <c r="K497" i="6"/>
  <c r="J497" i="6"/>
  <c r="K496" i="6"/>
  <c r="J496" i="6"/>
  <c r="K495" i="6"/>
  <c r="J495" i="6"/>
  <c r="K494" i="6"/>
  <c r="J494" i="6"/>
  <c r="K493" i="6"/>
  <c r="J493" i="6"/>
  <c r="K492" i="6"/>
  <c r="J492" i="6"/>
  <c r="K491" i="6"/>
  <c r="J491" i="6"/>
  <c r="K490" i="6"/>
  <c r="J490" i="6"/>
  <c r="K489" i="6"/>
  <c r="J489" i="6"/>
  <c r="K488" i="6"/>
  <c r="J488" i="6"/>
  <c r="K487" i="6"/>
  <c r="J487" i="6"/>
  <c r="K486" i="6"/>
  <c r="J486" i="6"/>
  <c r="K485" i="6"/>
  <c r="J485" i="6"/>
  <c r="K484" i="6"/>
  <c r="J484" i="6"/>
  <c r="K483" i="6"/>
  <c r="J483" i="6"/>
  <c r="K482" i="6"/>
  <c r="J482" i="6"/>
  <c r="K481" i="6"/>
  <c r="J481" i="6"/>
  <c r="K480" i="6"/>
  <c r="J480" i="6"/>
  <c r="K479" i="6"/>
  <c r="J479" i="6"/>
  <c r="K478" i="6"/>
  <c r="J478" i="6"/>
  <c r="K477" i="6"/>
  <c r="J477" i="6"/>
  <c r="K476" i="6"/>
  <c r="J476" i="6"/>
  <c r="K475" i="6"/>
  <c r="J475" i="6"/>
  <c r="K474" i="6"/>
  <c r="J474" i="6"/>
  <c r="K473" i="6"/>
  <c r="J473" i="6"/>
  <c r="K472" i="6"/>
  <c r="J472" i="6"/>
  <c r="K471" i="6"/>
  <c r="J471" i="6"/>
  <c r="K470" i="6"/>
  <c r="J470" i="6"/>
  <c r="K469" i="6"/>
  <c r="J469" i="6"/>
  <c r="K468" i="6"/>
  <c r="J468" i="6"/>
  <c r="K467" i="6"/>
  <c r="J467" i="6"/>
  <c r="K466" i="6"/>
  <c r="J466" i="6"/>
  <c r="K465" i="6"/>
  <c r="J465" i="6"/>
  <c r="K464" i="6"/>
  <c r="J464" i="6"/>
  <c r="K463" i="6"/>
  <c r="J463" i="6"/>
  <c r="K462" i="6"/>
  <c r="J462" i="6"/>
  <c r="K461" i="6"/>
  <c r="J461" i="6"/>
  <c r="K460" i="6"/>
  <c r="J460" i="6"/>
  <c r="K459" i="6"/>
  <c r="J459" i="6"/>
  <c r="K458" i="6"/>
  <c r="J458" i="6"/>
  <c r="K457" i="6"/>
  <c r="J457" i="6"/>
  <c r="K456" i="6"/>
  <c r="J456" i="6"/>
  <c r="K455" i="6"/>
  <c r="J455" i="6"/>
  <c r="K454" i="6"/>
  <c r="J454" i="6"/>
  <c r="K453" i="6"/>
  <c r="J453" i="6"/>
  <c r="K452" i="6"/>
  <c r="J452" i="6"/>
  <c r="K451" i="6"/>
  <c r="J451" i="6"/>
  <c r="K450" i="6"/>
  <c r="J450" i="6"/>
  <c r="K449" i="6"/>
  <c r="J449" i="6"/>
  <c r="K448" i="6"/>
  <c r="J448" i="6"/>
  <c r="K447" i="6"/>
  <c r="J447" i="6"/>
  <c r="K446" i="6"/>
  <c r="J446"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K409" i="6"/>
  <c r="J409" i="6"/>
  <c r="K408" i="6"/>
  <c r="J408" i="6"/>
  <c r="K407" i="6"/>
  <c r="J407" i="6"/>
  <c r="K406" i="6"/>
  <c r="J406" i="6"/>
  <c r="K405" i="6"/>
  <c r="J405" i="6"/>
  <c r="K404" i="6"/>
  <c r="J404" i="6"/>
  <c r="K403" i="6"/>
  <c r="J403" i="6"/>
  <c r="K402" i="6"/>
  <c r="J402" i="6"/>
  <c r="K401" i="6"/>
  <c r="J401" i="6"/>
  <c r="K400" i="6"/>
  <c r="J400" i="6"/>
  <c r="K399" i="6"/>
  <c r="J399" i="6"/>
  <c r="K398" i="6"/>
  <c r="J398" i="6"/>
  <c r="K397" i="6"/>
  <c r="J397" i="6"/>
  <c r="K396" i="6"/>
  <c r="J396" i="6"/>
  <c r="K395" i="6"/>
  <c r="J395" i="6"/>
  <c r="K394" i="6"/>
  <c r="J394" i="6"/>
  <c r="K393" i="6"/>
  <c r="J393" i="6"/>
  <c r="K392" i="6"/>
  <c r="J392" i="6"/>
  <c r="K391" i="6"/>
  <c r="J391" i="6"/>
  <c r="K390" i="6"/>
  <c r="J390" i="6"/>
  <c r="K389" i="6"/>
  <c r="J389" i="6"/>
  <c r="K388" i="6"/>
  <c r="J388" i="6"/>
  <c r="K387" i="6"/>
  <c r="J387" i="6"/>
  <c r="K386" i="6"/>
  <c r="J386" i="6"/>
  <c r="K385" i="6"/>
  <c r="J385" i="6"/>
  <c r="K384" i="6"/>
  <c r="J384" i="6"/>
  <c r="K383" i="6"/>
  <c r="J383" i="6"/>
  <c r="K382" i="6"/>
  <c r="J382" i="6"/>
  <c r="K381" i="6"/>
  <c r="J381" i="6"/>
  <c r="K380" i="6"/>
  <c r="J380" i="6"/>
  <c r="K379" i="6"/>
  <c r="J379" i="6"/>
  <c r="K378" i="6"/>
  <c r="J378" i="6"/>
  <c r="K377" i="6"/>
  <c r="J377" i="6"/>
  <c r="K376" i="6"/>
  <c r="J376" i="6"/>
  <c r="K375" i="6"/>
  <c r="J375" i="6"/>
  <c r="K374" i="6"/>
  <c r="J374" i="6"/>
  <c r="K373" i="6"/>
  <c r="J373" i="6"/>
  <c r="K372" i="6"/>
  <c r="J372" i="6"/>
  <c r="K371" i="6"/>
  <c r="J371" i="6"/>
  <c r="K370" i="6"/>
  <c r="J370" i="6"/>
  <c r="K369" i="6"/>
  <c r="J369" i="6"/>
  <c r="K368" i="6"/>
  <c r="J368" i="6"/>
  <c r="K367" i="6"/>
  <c r="J367" i="6"/>
  <c r="K366" i="6"/>
  <c r="J366" i="6"/>
  <c r="K365" i="6"/>
  <c r="J365" i="6"/>
  <c r="K364" i="6"/>
  <c r="J364" i="6"/>
  <c r="K363" i="6"/>
  <c r="J363" i="6"/>
  <c r="K362" i="6"/>
  <c r="J362" i="6"/>
  <c r="K361" i="6"/>
  <c r="J361" i="6"/>
  <c r="K360" i="6"/>
  <c r="J360" i="6"/>
  <c r="K359" i="6"/>
  <c r="J359" i="6"/>
  <c r="K358" i="6"/>
  <c r="J358" i="6"/>
  <c r="K357" i="6"/>
  <c r="J357" i="6"/>
  <c r="K356" i="6"/>
  <c r="J356" i="6"/>
  <c r="K355" i="6"/>
  <c r="J355" i="6"/>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 r="H1782" i="6"/>
  <c r="H1765" i="6"/>
  <c r="H1762" i="6"/>
  <c r="H1748" i="6"/>
  <c r="H1745" i="6"/>
  <c r="H1742" i="6"/>
  <c r="H1731" i="6"/>
  <c r="H1725" i="6"/>
  <c r="H1722" i="6"/>
  <c r="H1724" i="6"/>
  <c r="H1726" i="6"/>
  <c r="H1727" i="6"/>
  <c r="H1729" i="6"/>
  <c r="H1730" i="6"/>
  <c r="H1740" i="6"/>
  <c r="H1744" i="6"/>
  <c r="H1746" i="6"/>
  <c r="H1747" i="6"/>
  <c r="H1749" i="6"/>
  <c r="H1750" i="6"/>
  <c r="H1785" i="6"/>
  <c r="J1785" i="6"/>
  <c r="K1785" i="6"/>
  <c r="J1786" i="6"/>
  <c r="K1786" i="6"/>
  <c r="J1787" i="6"/>
  <c r="K1787" i="6"/>
  <c r="J1788" i="6"/>
  <c r="K1788" i="6"/>
  <c r="H1789" i="6"/>
  <c r="J1789" i="6"/>
  <c r="K1789" i="6"/>
  <c r="J1790" i="6"/>
  <c r="K1790" i="6"/>
  <c r="H1791" i="6"/>
  <c r="J1791" i="6"/>
  <c r="K1791" i="6"/>
  <c r="J1792" i="6"/>
  <c r="K1792" i="6"/>
  <c r="J1793" i="6"/>
  <c r="K1793" i="6"/>
  <c r="J1794" i="6"/>
  <c r="K1794" i="6"/>
  <c r="J1795" i="6"/>
  <c r="K1795" i="6"/>
  <c r="J1796" i="6"/>
  <c r="K1796" i="6"/>
  <c r="H1797" i="6"/>
  <c r="J1797" i="6"/>
  <c r="K1797" i="6"/>
  <c r="J1798" i="6"/>
  <c r="K1798" i="6"/>
  <c r="J1799" i="6"/>
  <c r="K1799" i="6"/>
  <c r="J1800" i="6"/>
  <c r="K1800" i="6"/>
  <c r="J1801" i="6"/>
  <c r="K1801" i="6"/>
  <c r="H1802" i="6"/>
  <c r="J1802" i="6"/>
  <c r="K1802" i="6"/>
  <c r="J1803" i="6"/>
  <c r="K1803" i="6"/>
  <c r="H1804" i="6"/>
  <c r="J1804" i="6"/>
  <c r="K1804" i="6"/>
  <c r="H1805" i="6"/>
  <c r="J1805" i="6"/>
  <c r="K1805" i="6"/>
  <c r="J1806" i="6"/>
  <c r="K1806" i="6"/>
  <c r="J1807" i="6"/>
  <c r="K1807" i="6"/>
  <c r="J1808" i="6"/>
  <c r="K1808" i="6"/>
  <c r="H1809" i="6"/>
  <c r="J1809" i="6"/>
  <c r="K1809" i="6"/>
  <c r="H1810" i="6"/>
  <c r="J1810" i="6"/>
  <c r="K1810" i="6"/>
  <c r="H1811" i="6"/>
  <c r="J1811" i="6"/>
  <c r="K1811" i="6"/>
  <c r="J1812" i="6"/>
  <c r="K1812" i="6"/>
  <c r="J1813" i="6"/>
  <c r="K1813" i="6"/>
  <c r="J1814" i="6"/>
  <c r="K1814" i="6"/>
  <c r="J1815" i="6"/>
  <c r="K1815" i="6"/>
  <c r="J1816" i="6"/>
  <c r="K1816" i="6"/>
  <c r="J1817" i="6"/>
  <c r="K1817" i="6"/>
  <c r="J1818" i="6"/>
  <c r="K1818" i="6"/>
  <c r="J1819" i="6"/>
  <c r="K1819" i="6"/>
  <c r="J1820" i="6"/>
  <c r="K1820" i="6"/>
  <c r="J1821" i="6"/>
  <c r="K1821" i="6"/>
  <c r="J1822" i="6"/>
  <c r="K1822" i="6"/>
  <c r="J1823" i="6"/>
  <c r="K1823" i="6"/>
  <c r="H1824" i="6"/>
  <c r="J1824" i="6"/>
  <c r="K1824" i="6"/>
  <c r="H1825" i="6"/>
  <c r="J1825" i="6"/>
  <c r="K1825" i="6"/>
  <c r="J1826" i="6"/>
  <c r="K1826" i="6"/>
  <c r="J1827" i="6"/>
  <c r="K1827" i="6"/>
  <c r="J1828" i="6"/>
  <c r="K1828" i="6"/>
  <c r="H1829" i="6"/>
  <c r="J1829" i="6"/>
  <c r="K1829" i="6"/>
  <c r="J1830" i="6"/>
  <c r="K1830" i="6"/>
  <c r="H1831" i="6"/>
  <c r="J1831" i="6"/>
  <c r="K1831" i="6"/>
  <c r="J1832" i="6"/>
  <c r="K1832" i="6"/>
  <c r="J1833" i="6"/>
  <c r="K1833" i="6"/>
  <c r="J1834" i="6"/>
  <c r="K1834" i="6"/>
  <c r="J1835" i="6"/>
  <c r="K1835" i="6"/>
  <c r="J1836" i="6"/>
  <c r="K1836" i="6"/>
  <c r="H1837" i="6"/>
  <c r="J1837" i="6"/>
  <c r="K1837" i="6"/>
  <c r="J1838" i="6"/>
  <c r="K1838" i="6"/>
  <c r="J1839" i="6"/>
  <c r="K1839" i="6"/>
  <c r="J1840" i="6"/>
  <c r="K1840" i="6"/>
  <c r="J1841" i="6"/>
  <c r="K1841" i="6"/>
  <c r="H1842" i="6"/>
  <c r="J1842" i="6"/>
  <c r="K1842" i="6"/>
  <c r="J1843" i="6"/>
  <c r="K1843" i="6"/>
  <c r="H1844" i="6"/>
  <c r="J1844" i="6"/>
  <c r="K1844" i="6"/>
  <c r="H1845" i="6"/>
  <c r="J1845" i="6"/>
  <c r="K1845" i="6"/>
  <c r="J1846" i="6"/>
  <c r="K1846" i="6"/>
  <c r="J1847" i="6"/>
  <c r="K1847" i="6"/>
  <c r="J1848" i="6"/>
  <c r="K1848" i="6"/>
  <c r="H1849" i="6"/>
  <c r="J1849" i="6"/>
  <c r="K1849" i="6"/>
  <c r="H1850" i="6"/>
  <c r="J1850" i="6"/>
  <c r="K1850" i="6"/>
  <c r="H1851" i="6"/>
  <c r="J1851" i="6"/>
  <c r="K1851" i="6"/>
  <c r="J1852" i="6"/>
  <c r="K1852" i="6"/>
  <c r="J1853" i="6"/>
  <c r="K1853" i="6"/>
  <c r="J1854" i="6"/>
  <c r="K1854" i="6"/>
  <c r="J1855" i="6"/>
  <c r="K1855" i="6"/>
  <c r="J1856" i="6"/>
  <c r="K1856" i="6"/>
  <c r="J1857" i="6"/>
  <c r="K1857" i="6"/>
  <c r="J1858" i="6"/>
  <c r="K1858" i="6"/>
  <c r="J1859" i="6"/>
  <c r="K1859" i="6"/>
  <c r="J1860" i="6"/>
  <c r="K1860" i="6"/>
  <c r="J1861" i="6"/>
  <c r="K1861" i="6"/>
  <c r="J1862" i="6"/>
  <c r="K1862" i="6"/>
  <c r="J1863" i="6"/>
  <c r="K1863" i="6"/>
  <c r="H1864" i="6"/>
  <c r="J1864" i="6"/>
  <c r="K1864" i="6"/>
  <c r="H1865" i="6"/>
  <c r="J1865" i="6"/>
  <c r="K1865" i="6"/>
  <c r="J1866" i="6"/>
  <c r="K1866" i="6"/>
  <c r="J1867" i="6"/>
  <c r="K1867" i="6"/>
  <c r="D84" i="9" l="1"/>
  <c r="G84" i="9"/>
  <c r="M49" i="9"/>
  <c r="N49" i="9" s="1"/>
  <c r="P49" i="9" s="1"/>
  <c r="M67" i="9"/>
  <c r="N67" i="9" s="1"/>
  <c r="M82" i="9"/>
  <c r="N82" i="9" s="1"/>
  <c r="P82" i="9" s="1"/>
  <c r="M80" i="9"/>
  <c r="M71" i="9"/>
  <c r="N71" i="9" s="1"/>
  <c r="P71" i="9" s="1"/>
  <c r="M48" i="9"/>
  <c r="M61" i="9"/>
  <c r="M57" i="9"/>
  <c r="N57" i="9" s="1"/>
  <c r="P57" i="9" s="1"/>
  <c r="M79" i="9"/>
  <c r="M70" i="9"/>
  <c r="N70" i="9" s="1"/>
  <c r="M62" i="9"/>
  <c r="M77" i="9"/>
  <c r="M69" i="9"/>
  <c r="N69" i="9" s="1"/>
  <c r="M81" i="9"/>
  <c r="N81" i="9" s="1"/>
  <c r="P81" i="9" s="1"/>
  <c r="M33" i="9"/>
  <c r="M75" i="9"/>
  <c r="N75" i="9" s="1"/>
  <c r="P75" i="9" s="1"/>
  <c r="L9" i="33"/>
  <c r="M34" i="9"/>
  <c r="M66" i="9"/>
  <c r="N66" i="9" s="1"/>
  <c r="M83" i="9"/>
  <c r="N83" i="9" s="1"/>
  <c r="P83" i="9" s="1"/>
  <c r="M73" i="9"/>
  <c r="N73" i="9" s="1"/>
  <c r="P73" i="9" s="1"/>
  <c r="M29" i="9"/>
  <c r="M85" i="9" s="1"/>
  <c r="H1772" i="6"/>
  <c r="M44" i="9"/>
  <c r="N44" i="9" s="1"/>
  <c r="P44" i="9" s="1"/>
  <c r="M64" i="9"/>
  <c r="N64" i="9" s="1"/>
  <c r="M78" i="9"/>
  <c r="N78" i="9" s="1"/>
  <c r="P78" i="9" s="1"/>
  <c r="H1738" i="6"/>
  <c r="H1712" i="6"/>
  <c r="I1868" i="6"/>
  <c r="H1773" i="6"/>
  <c r="M37" i="9"/>
  <c r="N37" i="9" s="1"/>
  <c r="P37" i="9" s="1"/>
  <c r="M76" i="9"/>
  <c r="N76" i="9" s="1"/>
  <c r="H1816" i="6"/>
  <c r="M60" i="9"/>
  <c r="K84" i="9"/>
  <c r="L84" i="9"/>
  <c r="N35" i="9"/>
  <c r="P35" i="9" s="1"/>
  <c r="N52" i="9"/>
  <c r="P52" i="9" s="1"/>
  <c r="N34" i="9"/>
  <c r="P34" i="9" s="1"/>
  <c r="N41" i="9"/>
  <c r="P41" i="9" s="1"/>
  <c r="N54" i="9"/>
  <c r="P54" i="9" s="1"/>
  <c r="N56" i="9"/>
  <c r="P56" i="9" s="1"/>
  <c r="N36" i="9"/>
  <c r="P36" i="9" s="1"/>
  <c r="N63" i="9"/>
  <c r="P63" i="9" s="1"/>
  <c r="N72" i="9"/>
  <c r="P72" i="9" s="1"/>
  <c r="N42" i="9"/>
  <c r="P42" i="9" s="1"/>
  <c r="N74" i="9"/>
  <c r="P74" i="9" s="1"/>
  <c r="N62" i="9"/>
  <c r="P62" i="9" s="1"/>
  <c r="N30" i="9"/>
  <c r="P30" i="9" s="1"/>
  <c r="N51" i="9"/>
  <c r="P51" i="9" s="1"/>
  <c r="N31" i="9"/>
  <c r="P31" i="9" s="1"/>
  <c r="N68" i="9"/>
  <c r="N46" i="9"/>
  <c r="P46" i="9" s="1"/>
  <c r="N61" i="9"/>
  <c r="P61" i="9" s="1"/>
  <c r="N80" i="9"/>
  <c r="P80" i="9" s="1"/>
  <c r="N79" i="9"/>
  <c r="P79" i="9" s="1"/>
  <c r="N77" i="9"/>
  <c r="J85" i="9"/>
  <c r="G85" i="9"/>
  <c r="H85" i="9"/>
  <c r="I85" i="9"/>
  <c r="F85" i="9"/>
  <c r="D85" i="9"/>
  <c r="E85" i="9"/>
  <c r="B84" i="9"/>
  <c r="C83" i="9" s="1"/>
  <c r="B85" i="9"/>
  <c r="L85" i="9"/>
  <c r="J1868" i="6"/>
  <c r="K1868" i="6"/>
  <c r="N23" i="9"/>
  <c r="P23" i="9" s="1"/>
  <c r="N43" i="9"/>
  <c r="P43" i="9" s="1"/>
  <c r="N20" i="9"/>
  <c r="P20" i="9" s="1"/>
  <c r="N48" i="9"/>
  <c r="P48" i="9" s="1"/>
  <c r="N33" i="9"/>
  <c r="P33" i="9" s="1"/>
  <c r="N47" i="9"/>
  <c r="P47" i="9" s="1"/>
  <c r="N45" i="9"/>
  <c r="P45" i="9" s="1"/>
  <c r="N40" i="9"/>
  <c r="P40" i="9" s="1"/>
  <c r="N13" i="9"/>
  <c r="P13" i="9" s="1"/>
  <c r="N18" i="9"/>
  <c r="P18" i="9" s="1"/>
  <c r="N16" i="9"/>
  <c r="P16" i="9" s="1"/>
  <c r="N14" i="9"/>
  <c r="P14" i="9" s="1"/>
  <c r="N53" i="9"/>
  <c r="P53" i="9" s="1"/>
  <c r="N38" i="9"/>
  <c r="P38" i="9" s="1"/>
  <c r="N9" i="9"/>
  <c r="P9" i="9" s="1"/>
  <c r="N58" i="9"/>
  <c r="P58" i="9" s="1"/>
  <c r="N50" i="9"/>
  <c r="P50" i="9" s="1"/>
  <c r="N6" i="9"/>
  <c r="P6" i="9" s="1"/>
  <c r="N24" i="9"/>
  <c r="P24" i="9" s="1"/>
  <c r="N12" i="9"/>
  <c r="P12" i="9" s="1"/>
  <c r="N26" i="9"/>
  <c r="P26" i="9" s="1"/>
  <c r="N8" i="9"/>
  <c r="P8" i="9" s="1"/>
  <c r="N7" i="9"/>
  <c r="P7" i="9" s="1"/>
  <c r="N65" i="9"/>
  <c r="N27" i="9"/>
  <c r="P27" i="9" s="1"/>
  <c r="N28" i="9"/>
  <c r="P28" i="9" s="1"/>
  <c r="N32" i="9"/>
  <c r="P32" i="9" s="1"/>
  <c r="N10" i="9"/>
  <c r="P10" i="9" s="1"/>
  <c r="N11" i="9"/>
  <c r="P11" i="9" s="1"/>
  <c r="N5" i="9"/>
  <c r="P5" i="9" s="1"/>
  <c r="N55" i="9"/>
  <c r="P55" i="9" s="1"/>
  <c r="N15" i="9"/>
  <c r="P15" i="9" s="1"/>
  <c r="N21" i="9"/>
  <c r="P21" i="9" s="1"/>
  <c r="N59" i="9"/>
  <c r="P59" i="9" s="1"/>
  <c r="N19" i="9"/>
  <c r="P19" i="9" s="1"/>
  <c r="N22" i="9"/>
  <c r="P22" i="9" s="1"/>
  <c r="N39" i="9"/>
  <c r="P39" i="9" s="1"/>
  <c r="N17" i="9"/>
  <c r="P17" i="9" s="1"/>
  <c r="N29" i="9" l="1"/>
  <c r="P29" i="9" s="1"/>
  <c r="M84" i="9"/>
  <c r="N60" i="9"/>
  <c r="P60" i="9" s="1"/>
  <c r="C84" i="9"/>
  <c r="C82" i="9"/>
  <c r="C81" i="9"/>
  <c r="N25" i="9"/>
  <c r="P25" i="9" s="1"/>
  <c r="K85" i="9"/>
  <c r="C5" i="9"/>
  <c r="C24" i="9"/>
  <c r="C6" i="9"/>
  <c r="C25" i="9"/>
  <c r="C22" i="9"/>
  <c r="C26" i="9"/>
  <c r="C18" i="9"/>
  <c r="C7" i="9"/>
  <c r="C27" i="9"/>
  <c r="C8" i="9"/>
  <c r="C28" i="9"/>
  <c r="C9" i="9"/>
  <c r="C29" i="9"/>
  <c r="C23" i="9"/>
  <c r="C10" i="9"/>
  <c r="C30" i="9"/>
  <c r="C11" i="9"/>
  <c r="C31" i="9"/>
  <c r="C12" i="9"/>
  <c r="C32" i="9"/>
  <c r="C13" i="9"/>
  <c r="C14" i="9"/>
  <c r="C15" i="9"/>
  <c r="C16" i="9"/>
  <c r="C17" i="9"/>
  <c r="C19" i="9"/>
  <c r="C20" i="9"/>
  <c r="C21" i="9"/>
  <c r="P76" i="9"/>
  <c r="P70" i="9"/>
  <c r="P77" i="9"/>
  <c r="H1448" i="6"/>
  <c r="H1314" i="6"/>
  <c r="H1313" i="6"/>
  <c r="H1298" i="6"/>
  <c r="H1292" i="6"/>
  <c r="N85" i="9" l="1"/>
  <c r="N84" i="9"/>
  <c r="O20" i="9" s="1"/>
  <c r="H1295" i="6"/>
  <c r="H1294" i="6"/>
  <c r="H1312" i="6"/>
  <c r="H1311" i="6"/>
  <c r="H1698" i="6"/>
  <c r="H1611" i="6"/>
  <c r="H1609" i="6"/>
  <c r="H1618" i="6"/>
  <c r="H1291" i="6"/>
  <c r="H1653" i="6"/>
  <c r="H1293" i="6"/>
  <c r="H1702" i="6"/>
  <c r="H1689" i="6"/>
  <c r="H1310" i="6"/>
  <c r="H1612" i="6"/>
  <c r="H1316" i="6"/>
  <c r="H1649" i="6"/>
  <c r="H1670" i="6"/>
  <c r="H1682" i="6"/>
  <c r="H1639" i="6"/>
  <c r="H1669" i="6"/>
  <c r="H1606" i="6"/>
  <c r="H1652" i="6"/>
  <c r="H1318" i="6"/>
  <c r="H1608" i="6"/>
  <c r="H1641" i="6"/>
  <c r="H1605" i="6"/>
  <c r="H1678" i="6"/>
  <c r="H1628" i="6"/>
  <c r="H1647" i="6"/>
  <c r="H1667" i="6"/>
  <c r="H1680" i="6"/>
  <c r="H1683" i="6"/>
  <c r="H1290" i="6"/>
  <c r="H1626" i="6"/>
  <c r="H1700" i="6"/>
  <c r="H1677" i="6"/>
  <c r="H1636" i="6"/>
  <c r="H1624" i="6"/>
  <c r="H1607" i="6"/>
  <c r="H1610" i="6"/>
  <c r="H1671" i="6"/>
  <c r="H1662" i="6"/>
  <c r="H1632" i="6"/>
  <c r="H1620" i="6"/>
  <c r="H1661" i="6"/>
  <c r="H1631" i="6"/>
  <c r="H1619" i="6"/>
  <c r="H1642" i="6"/>
  <c r="H1659" i="6"/>
  <c r="H1617" i="6"/>
  <c r="H1630" i="6"/>
  <c r="H1658" i="6"/>
  <c r="H1629" i="6"/>
  <c r="H1697" i="6"/>
  <c r="H1676" i="6"/>
  <c r="H1644" i="6"/>
  <c r="H1635" i="6"/>
  <c r="H1613" i="6"/>
  <c r="H1675" i="6"/>
  <c r="H1666" i="6"/>
  <c r="H1655" i="6"/>
  <c r="H1634" i="6"/>
  <c r="H1710" i="6"/>
  <c r="H1654" i="6"/>
  <c r="H1623" i="6"/>
  <c r="H1674" i="6"/>
  <c r="H1555" i="6"/>
  <c r="H1501" i="6"/>
  <c r="H1483" i="6"/>
  <c r="H1554" i="6"/>
  <c r="H1536" i="6"/>
  <c r="H1687" i="6"/>
  <c r="H1672" i="6"/>
  <c r="H1664" i="6"/>
  <c r="H1633" i="6"/>
  <c r="H1592" i="6"/>
  <c r="H1572" i="6"/>
  <c r="H1553" i="6"/>
  <c r="H1621" i="6"/>
  <c r="H1707" i="6"/>
  <c r="H1685" i="6"/>
  <c r="H1701" i="6"/>
  <c r="H1679" i="6"/>
  <c r="H1657" i="6"/>
  <c r="H1646" i="6"/>
  <c r="H1638" i="6"/>
  <c r="H1627" i="6"/>
  <c r="H1615" i="6"/>
  <c r="H1704" i="6"/>
  <c r="H1691" i="6"/>
  <c r="H1681" i="6"/>
  <c r="H1668" i="6"/>
  <c r="H1648" i="6"/>
  <c r="H1616" i="6"/>
  <c r="H1692" i="6"/>
  <c r="H1650" i="6"/>
  <c r="H1640" i="6"/>
  <c r="H1695" i="6"/>
  <c r="H1686" i="6"/>
  <c r="H1663" i="6"/>
  <c r="H1643" i="6"/>
  <c r="H1703" i="6"/>
  <c r="H1699" i="6"/>
  <c r="H1690" i="6"/>
  <c r="H1656" i="6"/>
  <c r="H1645" i="6"/>
  <c r="H1637" i="6"/>
  <c r="H1625" i="6"/>
  <c r="H1614" i="6"/>
  <c r="H1706" i="6"/>
  <c r="H1694" i="6"/>
  <c r="H1684" i="6"/>
  <c r="H1705" i="6"/>
  <c r="H1693" i="6"/>
  <c r="H1660" i="6"/>
  <c r="H1651" i="6"/>
  <c r="H1708" i="6"/>
  <c r="H1696" i="6"/>
  <c r="H1688" i="6"/>
  <c r="H1673" i="6"/>
  <c r="H1665" i="6"/>
  <c r="H1622" i="6"/>
  <c r="H1593" i="6"/>
  <c r="H1573" i="6"/>
  <c r="H1591" i="6"/>
  <c r="H1552" i="6"/>
  <c r="H1590" i="6"/>
  <c r="H1570" i="6"/>
  <c r="H1597" i="6"/>
  <c r="H1596" i="6"/>
  <c r="H1576" i="6"/>
  <c r="H1557" i="6"/>
  <c r="H1595" i="6"/>
  <c r="H1575" i="6"/>
  <c r="H1556" i="6"/>
  <c r="H1538" i="6"/>
  <c r="H1519" i="6"/>
  <c r="H1503" i="6"/>
  <c r="H1485" i="6"/>
  <c r="H1468" i="6"/>
  <c r="H1594" i="6"/>
  <c r="H1574" i="6"/>
  <c r="H1537" i="6"/>
  <c r="H1518" i="6"/>
  <c r="H1502" i="6"/>
  <c r="H1484" i="6"/>
  <c r="H1467" i="6"/>
  <c r="H1449" i="6"/>
  <c r="H1285" i="6"/>
  <c r="H1265" i="6"/>
  <c r="H1245" i="6"/>
  <c r="H1225" i="6"/>
  <c r="H1205" i="6"/>
  <c r="H1185" i="6"/>
  <c r="H1165" i="6"/>
  <c r="H1145" i="6"/>
  <c r="H1127" i="6"/>
  <c r="H1107" i="6"/>
  <c r="H1087" i="6"/>
  <c r="H1067" i="6"/>
  <c r="H1047" i="6"/>
  <c r="H1027" i="6"/>
  <c r="H1007" i="6"/>
  <c r="H987" i="6"/>
  <c r="H967" i="6"/>
  <c r="H947" i="6"/>
  <c r="H927" i="6"/>
  <c r="H907" i="6"/>
  <c r="H887" i="6"/>
  <c r="H867" i="6"/>
  <c r="H847" i="6"/>
  <c r="H828" i="6"/>
  <c r="H810" i="6"/>
  <c r="H790" i="6"/>
  <c r="H770" i="6"/>
  <c r="H750" i="6"/>
  <c r="H730" i="6"/>
  <c r="H710" i="6"/>
  <c r="H690" i="6"/>
  <c r="H670" i="6"/>
  <c r="H636" i="6"/>
  <c r="H616" i="6"/>
  <c r="H596" i="6"/>
  <c r="H576" i="6"/>
  <c r="H556" i="6"/>
  <c r="H536" i="6"/>
  <c r="H516" i="6"/>
  <c r="H497" i="6"/>
  <c r="H477" i="6"/>
  <c r="H457" i="6"/>
  <c r="H437" i="6"/>
  <c r="H417" i="6"/>
  <c r="H397" i="6"/>
  <c r="H378" i="6"/>
  <c r="H358" i="6"/>
  <c r="H338" i="6"/>
  <c r="H318" i="6"/>
  <c r="H298" i="6"/>
  <c r="H278" i="6"/>
  <c r="H258" i="6"/>
  <c r="H240" i="6"/>
  <c r="H220" i="6"/>
  <c r="H200" i="6"/>
  <c r="H181" i="6"/>
  <c r="H161" i="6"/>
  <c r="H141" i="6"/>
  <c r="H123" i="6"/>
  <c r="H104" i="6"/>
  <c r="H86" i="6"/>
  <c r="H66" i="6"/>
  <c r="H46" i="6"/>
  <c r="H26" i="6"/>
  <c r="H1308" i="6"/>
  <c r="H1284" i="6"/>
  <c r="H1264" i="6"/>
  <c r="H1244" i="6"/>
  <c r="H1224" i="6"/>
  <c r="H1204" i="6"/>
  <c r="H1184" i="6"/>
  <c r="H1164" i="6"/>
  <c r="H1144" i="6"/>
  <c r="H1126" i="6"/>
  <c r="H1106" i="6"/>
  <c r="H1086" i="6"/>
  <c r="H1066" i="6"/>
  <c r="H1046" i="6"/>
  <c r="H1026" i="6"/>
  <c r="H1006" i="6"/>
  <c r="H986" i="6"/>
  <c r="H966" i="6"/>
  <c r="H946" i="6"/>
  <c r="H926" i="6"/>
  <c r="H906" i="6"/>
  <c r="H886" i="6"/>
  <c r="H866" i="6"/>
  <c r="H846" i="6"/>
  <c r="H827" i="6"/>
  <c r="H809" i="6"/>
  <c r="H789" i="6"/>
  <c r="H769" i="6"/>
  <c r="H749" i="6"/>
  <c r="H729" i="6"/>
  <c r="H709" i="6"/>
  <c r="H689" i="6"/>
  <c r="H669" i="6"/>
  <c r="H655" i="6"/>
  <c r="H635" i="6"/>
  <c r="H615" i="6"/>
  <c r="H595" i="6"/>
  <c r="H575" i="6"/>
  <c r="H555" i="6"/>
  <c r="H535" i="6"/>
  <c r="H515" i="6"/>
  <c r="H496" i="6"/>
  <c r="H476" i="6"/>
  <c r="H456" i="6"/>
  <c r="H436" i="6"/>
  <c r="H416" i="6"/>
  <c r="H396" i="6"/>
  <c r="H377" i="6"/>
  <c r="H357" i="6"/>
  <c r="H337" i="6"/>
  <c r="H317" i="6"/>
  <c r="H297" i="6"/>
  <c r="H277" i="6"/>
  <c r="H257" i="6"/>
  <c r="H239" i="6"/>
  <c r="H219" i="6"/>
  <c r="H199" i="6"/>
  <c r="H180" i="6"/>
  <c r="H160" i="6"/>
  <c r="H140" i="6"/>
  <c r="H122" i="6"/>
  <c r="H103" i="6"/>
  <c r="H85" i="6"/>
  <c r="H65" i="6"/>
  <c r="H45" i="6"/>
  <c r="H25" i="6"/>
  <c r="H1307" i="6"/>
  <c r="H24" i="6"/>
  <c r="H4" i="6"/>
  <c r="H1599" i="6"/>
  <c r="H1579" i="6"/>
  <c r="H1560" i="6"/>
  <c r="H1542" i="6"/>
  <c r="H1523" i="6"/>
  <c r="H1506" i="6"/>
  <c r="H1488" i="6"/>
  <c r="H1472" i="6"/>
  <c r="H1453" i="6"/>
  <c r="H1435" i="6"/>
  <c r="H1420" i="6"/>
  <c r="H1383" i="6"/>
  <c r="H1366" i="6"/>
  <c r="H1346" i="6"/>
  <c r="H1328" i="6"/>
  <c r="H1283" i="6"/>
  <c r="H1263" i="6"/>
  <c r="H1243" i="6"/>
  <c r="H1223" i="6"/>
  <c r="H1203" i="6"/>
  <c r="H1183" i="6"/>
  <c r="H1163" i="6"/>
  <c r="H1143" i="6"/>
  <c r="H1125" i="6"/>
  <c r="H1105" i="6"/>
  <c r="H1085" i="6"/>
  <c r="H1065" i="6"/>
  <c r="H1045" i="6"/>
  <c r="H1025" i="6"/>
  <c r="H1005" i="6"/>
  <c r="H985" i="6"/>
  <c r="H965" i="6"/>
  <c r="H945" i="6"/>
  <c r="H925" i="6"/>
  <c r="H905" i="6"/>
  <c r="H885" i="6"/>
  <c r="H865" i="6"/>
  <c r="H845" i="6"/>
  <c r="H826" i="6"/>
  <c r="H808" i="6"/>
  <c r="H788" i="6"/>
  <c r="H768" i="6"/>
  <c r="H748" i="6"/>
  <c r="H728" i="6"/>
  <c r="H708" i="6"/>
  <c r="H688" i="6"/>
  <c r="H668" i="6"/>
  <c r="H654" i="6"/>
  <c r="H634" i="6"/>
  <c r="H614" i="6"/>
  <c r="H594" i="6"/>
  <c r="H574" i="6"/>
  <c r="H554" i="6"/>
  <c r="H534" i="6"/>
  <c r="H514" i="6"/>
  <c r="H495" i="6"/>
  <c r="H475" i="6"/>
  <c r="H455" i="6"/>
  <c r="H435" i="6"/>
  <c r="H415" i="6"/>
  <c r="H395" i="6"/>
  <c r="H376" i="6"/>
  <c r="H356" i="6"/>
  <c r="H336" i="6"/>
  <c r="H316" i="6"/>
  <c r="H296" i="6"/>
  <c r="H276" i="6"/>
  <c r="H256" i="6"/>
  <c r="H238" i="6"/>
  <c r="H218" i="6"/>
  <c r="H198" i="6"/>
  <c r="H179" i="6"/>
  <c r="H159" i="6"/>
  <c r="H139" i="6"/>
  <c r="H121" i="6"/>
  <c r="H102" i="6"/>
  <c r="H84" i="6"/>
  <c r="H64" i="6"/>
  <c r="H44" i="6"/>
  <c r="H1288" i="6"/>
  <c r="H1306" i="6"/>
  <c r="H23" i="6"/>
  <c r="H3" i="6"/>
  <c r="H1598" i="6"/>
  <c r="H1578" i="6"/>
  <c r="H1559" i="6"/>
  <c r="H1541" i="6"/>
  <c r="H1522" i="6"/>
  <c r="H1505" i="6"/>
  <c r="H1487" i="6"/>
  <c r="H1471" i="6"/>
  <c r="H1452" i="6"/>
  <c r="H1434" i="6"/>
  <c r="H1402" i="6"/>
  <c r="H1382" i="6"/>
  <c r="H1365" i="6"/>
  <c r="H1345" i="6"/>
  <c r="H1327" i="6"/>
  <c r="H1282" i="6"/>
  <c r="H1262" i="6"/>
  <c r="H1242" i="6"/>
  <c r="H1222" i="6"/>
  <c r="H1202" i="6"/>
  <c r="H1182" i="6"/>
  <c r="H1162" i="6"/>
  <c r="H1142" i="6"/>
  <c r="H1124" i="6"/>
  <c r="H1104" i="6"/>
  <c r="H1084" i="6"/>
  <c r="H1064" i="6"/>
  <c r="H1044" i="6"/>
  <c r="H1024" i="6"/>
  <c r="H1004" i="6"/>
  <c r="H984" i="6"/>
  <c r="H964" i="6"/>
  <c r="H944" i="6"/>
  <c r="H924" i="6"/>
  <c r="H904" i="6"/>
  <c r="H884" i="6"/>
  <c r="H864" i="6"/>
  <c r="H844" i="6"/>
  <c r="H825" i="6"/>
  <c r="H807" i="6"/>
  <c r="H787" i="6"/>
  <c r="H767" i="6"/>
  <c r="H747" i="6"/>
  <c r="H727" i="6"/>
  <c r="H707" i="6"/>
  <c r="H687" i="6"/>
  <c r="H667" i="6"/>
  <c r="H653" i="6"/>
  <c r="H633" i="6"/>
  <c r="H613" i="6"/>
  <c r="H593" i="6"/>
  <c r="H573" i="6"/>
  <c r="H553" i="6"/>
  <c r="H533" i="6"/>
  <c r="H513" i="6"/>
  <c r="H494" i="6"/>
  <c r="H474" i="6"/>
  <c r="H454" i="6"/>
  <c r="H434" i="6"/>
  <c r="H414" i="6"/>
  <c r="H394" i="6"/>
  <c r="H375" i="6"/>
  <c r="H355" i="6"/>
  <c r="H335" i="6"/>
  <c r="H315" i="6"/>
  <c r="H295" i="6"/>
  <c r="H275" i="6"/>
  <c r="H255" i="6"/>
  <c r="H237" i="6"/>
  <c r="H217" i="6"/>
  <c r="H197" i="6"/>
  <c r="H178" i="6"/>
  <c r="H158" i="6"/>
  <c r="H138" i="6"/>
  <c r="H120" i="6"/>
  <c r="H101" i="6"/>
  <c r="H83" i="6"/>
  <c r="H63" i="6"/>
  <c r="H43" i="6"/>
  <c r="H1305" i="6"/>
  <c r="H22" i="6"/>
  <c r="H1577" i="6"/>
  <c r="H1558" i="6"/>
  <c r="H1540" i="6"/>
  <c r="H1521" i="6"/>
  <c r="H1486" i="6"/>
  <c r="H1470" i="6"/>
  <c r="H1433" i="6"/>
  <c r="H1419" i="6"/>
  <c r="H1401" i="6"/>
  <c r="H1381" i="6"/>
  <c r="H1364" i="6"/>
  <c r="H1344" i="6"/>
  <c r="H1326" i="6"/>
  <c r="H1281" i="6"/>
  <c r="H1261" i="6"/>
  <c r="H1241" i="6"/>
  <c r="H1221" i="6"/>
  <c r="H1201" i="6"/>
  <c r="H1181" i="6"/>
  <c r="H1161" i="6"/>
  <c r="H1141" i="6"/>
  <c r="H1123" i="6"/>
  <c r="H1103" i="6"/>
  <c r="H1083" i="6"/>
  <c r="H1063" i="6"/>
  <c r="H1043" i="6"/>
  <c r="H1023" i="6"/>
  <c r="H1003" i="6"/>
  <c r="H983" i="6"/>
  <c r="H963" i="6"/>
  <c r="H943" i="6"/>
  <c r="H923" i="6"/>
  <c r="H903" i="6"/>
  <c r="H883" i="6"/>
  <c r="H863" i="6"/>
  <c r="H843" i="6"/>
  <c r="H824" i="6"/>
  <c r="H806" i="6"/>
  <c r="H786" i="6"/>
  <c r="H766" i="6"/>
  <c r="H746" i="6"/>
  <c r="H726" i="6"/>
  <c r="H706" i="6"/>
  <c r="H686" i="6"/>
  <c r="H666" i="6"/>
  <c r="H652" i="6"/>
  <c r="H632" i="6"/>
  <c r="H612" i="6"/>
  <c r="H592" i="6"/>
  <c r="H572" i="6"/>
  <c r="H552" i="6"/>
  <c r="H532" i="6"/>
  <c r="H493" i="6"/>
  <c r="H473" i="6"/>
  <c r="H453" i="6"/>
  <c r="H433" i="6"/>
  <c r="H413" i="6"/>
  <c r="H393" i="6"/>
  <c r="H374" i="6"/>
  <c r="H354" i="6"/>
  <c r="H334" i="6"/>
  <c r="H314" i="6"/>
  <c r="H294" i="6"/>
  <c r="H274" i="6"/>
  <c r="H254" i="6"/>
  <c r="H236" i="6"/>
  <c r="H216" i="6"/>
  <c r="H196" i="6"/>
  <c r="H177" i="6"/>
  <c r="H157" i="6"/>
  <c r="H137" i="6"/>
  <c r="H119" i="6"/>
  <c r="H100" i="6"/>
  <c r="H82" i="6"/>
  <c r="H62" i="6"/>
  <c r="H42" i="6"/>
  <c r="H21" i="6"/>
  <c r="H1539" i="6"/>
  <c r="H1520" i="6"/>
  <c r="H1504" i="6"/>
  <c r="H1469" i="6"/>
  <c r="H1451" i="6"/>
  <c r="H1432" i="6"/>
  <c r="H1418" i="6"/>
  <c r="H1400" i="6"/>
  <c r="H1380" i="6"/>
  <c r="H1363" i="6"/>
  <c r="H1343" i="6"/>
  <c r="H1325" i="6"/>
  <c r="H1280" i="6"/>
  <c r="H1260" i="6"/>
  <c r="H1240" i="6"/>
  <c r="H1220" i="6"/>
  <c r="H1200" i="6"/>
  <c r="H1180" i="6"/>
  <c r="H1160" i="6"/>
  <c r="H1140" i="6"/>
  <c r="H1122" i="6"/>
  <c r="H1102" i="6"/>
  <c r="H1082" i="6"/>
  <c r="H1062" i="6"/>
  <c r="H1042" i="6"/>
  <c r="H1022" i="6"/>
  <c r="H1002" i="6"/>
  <c r="H982" i="6"/>
  <c r="H962" i="6"/>
  <c r="H942" i="6"/>
  <c r="H922" i="6"/>
  <c r="H902" i="6"/>
  <c r="H882" i="6"/>
  <c r="H862" i="6"/>
  <c r="H842" i="6"/>
  <c r="H823" i="6"/>
  <c r="H805" i="6"/>
  <c r="H785" i="6"/>
  <c r="H765" i="6"/>
  <c r="H745" i="6"/>
  <c r="H725" i="6"/>
  <c r="H705" i="6"/>
  <c r="H685" i="6"/>
  <c r="H665" i="6"/>
  <c r="H651" i="6"/>
  <c r="H631" i="6"/>
  <c r="H611" i="6"/>
  <c r="H591" i="6"/>
  <c r="H571" i="6"/>
  <c r="H551" i="6"/>
  <c r="H531" i="6"/>
  <c r="H512" i="6"/>
  <c r="H492" i="6"/>
  <c r="H472" i="6"/>
  <c r="H452" i="6"/>
  <c r="H432" i="6"/>
  <c r="H412" i="6"/>
  <c r="H392" i="6"/>
  <c r="H373" i="6"/>
  <c r="H353" i="6"/>
  <c r="H333" i="6"/>
  <c r="H313" i="6"/>
  <c r="H293" i="6"/>
  <c r="H273" i="6"/>
  <c r="H253" i="6"/>
  <c r="H235" i="6"/>
  <c r="H215" i="6"/>
  <c r="H195" i="6"/>
  <c r="H176" i="6"/>
  <c r="H156" i="6"/>
  <c r="H136" i="6"/>
  <c r="H99" i="6"/>
  <c r="H81" i="6"/>
  <c r="H61" i="6"/>
  <c r="H41" i="6"/>
  <c r="H1303" i="6"/>
  <c r="H20" i="6"/>
  <c r="H1450" i="6"/>
  <c r="H1417" i="6"/>
  <c r="H1399" i="6"/>
  <c r="H1362" i="6"/>
  <c r="H1342" i="6"/>
  <c r="H1324" i="6"/>
  <c r="H1279" i="6"/>
  <c r="H1259" i="6"/>
  <c r="H1239" i="6"/>
  <c r="H1219" i="6"/>
  <c r="H1199" i="6"/>
  <c r="H1179" i="6"/>
  <c r="H1159" i="6"/>
  <c r="H1139" i="6"/>
  <c r="H1121" i="6"/>
  <c r="H1101" i="6"/>
  <c r="H1081" i="6"/>
  <c r="H1061" i="6"/>
  <c r="H1041" i="6"/>
  <c r="H1021" i="6"/>
  <c r="H1001" i="6"/>
  <c r="H981" i="6"/>
  <c r="H961" i="6"/>
  <c r="H941" i="6"/>
  <c r="H921" i="6"/>
  <c r="H901" i="6"/>
  <c r="H881" i="6"/>
  <c r="H861" i="6"/>
  <c r="H841" i="6"/>
  <c r="H822" i="6"/>
  <c r="H804" i="6"/>
  <c r="H784" i="6"/>
  <c r="H764" i="6"/>
  <c r="H744" i="6"/>
  <c r="H724" i="6"/>
  <c r="H704" i="6"/>
  <c r="H684" i="6"/>
  <c r="H664" i="6"/>
  <c r="H650" i="6"/>
  <c r="H630" i="6"/>
  <c r="H610" i="6"/>
  <c r="H590" i="6"/>
  <c r="H570" i="6"/>
  <c r="H550" i="6"/>
  <c r="H530" i="6"/>
  <c r="H511" i="6"/>
  <c r="H491" i="6"/>
  <c r="H471" i="6"/>
  <c r="H451" i="6"/>
  <c r="H431" i="6"/>
  <c r="H411" i="6"/>
  <c r="H391" i="6"/>
  <c r="H372" i="6"/>
  <c r="H352" i="6"/>
  <c r="H332" i="6"/>
  <c r="H312" i="6"/>
  <c r="H292" i="6"/>
  <c r="H272" i="6"/>
  <c r="H252" i="6"/>
  <c r="H234" i="6"/>
  <c r="H214" i="6"/>
  <c r="H194" i="6"/>
  <c r="H175" i="6"/>
  <c r="H155" i="6"/>
  <c r="H135" i="6"/>
  <c r="H118" i="6"/>
  <c r="H80" i="6"/>
  <c r="H60" i="6"/>
  <c r="H40" i="6"/>
  <c r="H1302" i="6"/>
  <c r="H19" i="6"/>
  <c r="H1416" i="6"/>
  <c r="H1398" i="6"/>
  <c r="H1379" i="6"/>
  <c r="H1361" i="6"/>
  <c r="H1341" i="6"/>
  <c r="H1323" i="6"/>
  <c r="H1278" i="6"/>
  <c r="H1258" i="6"/>
  <c r="H1238" i="6"/>
  <c r="H1218" i="6"/>
  <c r="H1198" i="6"/>
  <c r="H1178" i="6"/>
  <c r="H1158" i="6"/>
  <c r="H1138" i="6"/>
  <c r="H1120" i="6"/>
  <c r="H1100" i="6"/>
  <c r="H1080" i="6"/>
  <c r="H1060" i="6"/>
  <c r="H1040" i="6"/>
  <c r="H1020" i="6"/>
  <c r="H1000" i="6"/>
  <c r="H980" i="6"/>
  <c r="H960" i="6"/>
  <c r="H940" i="6"/>
  <c r="H920" i="6"/>
  <c r="H900" i="6"/>
  <c r="H880" i="6"/>
  <c r="H860" i="6"/>
  <c r="H840" i="6"/>
  <c r="H821" i="6"/>
  <c r="H803" i="6"/>
  <c r="H783" i="6"/>
  <c r="H763" i="6"/>
  <c r="H743" i="6"/>
  <c r="H723" i="6"/>
  <c r="H703" i="6"/>
  <c r="H683" i="6"/>
  <c r="H663" i="6"/>
  <c r="H649" i="6"/>
  <c r="H629" i="6"/>
  <c r="H609" i="6"/>
  <c r="H589" i="6"/>
  <c r="H569" i="6"/>
  <c r="H549" i="6"/>
  <c r="H529" i="6"/>
  <c r="H510" i="6"/>
  <c r="H490" i="6"/>
  <c r="H470" i="6"/>
  <c r="H450" i="6"/>
  <c r="H430" i="6"/>
  <c r="H410" i="6"/>
  <c r="H390" i="6"/>
  <c r="H371" i="6"/>
  <c r="H351" i="6"/>
  <c r="H331" i="6"/>
  <c r="H311" i="6"/>
  <c r="H291" i="6"/>
  <c r="H271" i="6"/>
  <c r="H251" i="6"/>
  <c r="H233" i="6"/>
  <c r="H213" i="6"/>
  <c r="H193" i="6"/>
  <c r="H174" i="6"/>
  <c r="H154" i="6"/>
  <c r="H134" i="6"/>
  <c r="H117" i="6"/>
  <c r="H98" i="6"/>
  <c r="H79" i="6"/>
  <c r="H59" i="6"/>
  <c r="H39" i="6"/>
  <c r="H1301" i="6"/>
  <c r="H18" i="6"/>
  <c r="H1415" i="6"/>
  <c r="H1397" i="6"/>
  <c r="H1360" i="6"/>
  <c r="H1340" i="6"/>
  <c r="H1277" i="6"/>
  <c r="H1257" i="6"/>
  <c r="H1237" i="6"/>
  <c r="H1217" i="6"/>
  <c r="H1197" i="6"/>
  <c r="H1177" i="6"/>
  <c r="H1157" i="6"/>
  <c r="H1137" i="6"/>
  <c r="H1119" i="6"/>
  <c r="H1099" i="6"/>
  <c r="H1079" i="6"/>
  <c r="H1059" i="6"/>
  <c r="H1039" i="6"/>
  <c r="H1019" i="6"/>
  <c r="H999" i="6"/>
  <c r="H979" i="6"/>
  <c r="H959" i="6"/>
  <c r="H939" i="6"/>
  <c r="H919" i="6"/>
  <c r="H899" i="6"/>
  <c r="H879" i="6"/>
  <c r="H859" i="6"/>
  <c r="H839" i="6"/>
  <c r="H820" i="6"/>
  <c r="H802" i="6"/>
  <c r="H782" i="6"/>
  <c r="H762" i="6"/>
  <c r="H742" i="6"/>
  <c r="H722" i="6"/>
  <c r="H702" i="6"/>
  <c r="H682" i="6"/>
  <c r="H662" i="6"/>
  <c r="H648" i="6"/>
  <c r="H628" i="6"/>
  <c r="H608" i="6"/>
  <c r="H588" i="6"/>
  <c r="H568" i="6"/>
  <c r="H548" i="6"/>
  <c r="H528" i="6"/>
  <c r="H509" i="6"/>
  <c r="H489" i="6"/>
  <c r="H469" i="6"/>
  <c r="H449" i="6"/>
  <c r="H429" i="6"/>
  <c r="H409" i="6"/>
  <c r="H389" i="6"/>
  <c r="H370" i="6"/>
  <c r="H350" i="6"/>
  <c r="H330" i="6"/>
  <c r="H310" i="6"/>
  <c r="H290" i="6"/>
  <c r="H270" i="6"/>
  <c r="H250" i="6"/>
  <c r="H232" i="6"/>
  <c r="H212" i="6"/>
  <c r="H192" i="6"/>
  <c r="H173" i="6"/>
  <c r="H153" i="6"/>
  <c r="H133" i="6"/>
  <c r="H116" i="6"/>
  <c r="H97" i="6"/>
  <c r="H78" i="6"/>
  <c r="H58" i="6"/>
  <c r="H38" i="6"/>
  <c r="H1300" i="6"/>
  <c r="H17" i="6"/>
  <c r="H1535" i="6"/>
  <c r="H1517" i="6"/>
  <c r="H1500" i="6"/>
  <c r="H1466" i="6"/>
  <c r="H1447" i="6"/>
  <c r="H1431" i="6"/>
  <c r="H1414" i="6"/>
  <c r="H1396" i="6"/>
  <c r="H1378" i="6"/>
  <c r="H1359" i="6"/>
  <c r="H1322" i="6"/>
  <c r="H1276" i="6"/>
  <c r="H1256" i="6"/>
  <c r="H1236" i="6"/>
  <c r="H1216" i="6"/>
  <c r="H1196" i="6"/>
  <c r="H1176" i="6"/>
  <c r="H1156" i="6"/>
  <c r="H1136" i="6"/>
  <c r="H1118" i="6"/>
  <c r="H1098" i="6"/>
  <c r="H1078" i="6"/>
  <c r="H1058" i="6"/>
  <c r="H1038" i="6"/>
  <c r="H1018" i="6"/>
  <c r="H998" i="6"/>
  <c r="H978" i="6"/>
  <c r="H958" i="6"/>
  <c r="H938" i="6"/>
  <c r="H918" i="6"/>
  <c r="H898" i="6"/>
  <c r="H878" i="6"/>
  <c r="H858" i="6"/>
  <c r="H838" i="6"/>
  <c r="H819" i="6"/>
  <c r="H801" i="6"/>
  <c r="H781" i="6"/>
  <c r="H761" i="6"/>
  <c r="H741" i="6"/>
  <c r="H721" i="6"/>
  <c r="H701" i="6"/>
  <c r="H681" i="6"/>
  <c r="H647" i="6"/>
  <c r="H627" i="6"/>
  <c r="H607" i="6"/>
  <c r="H587" i="6"/>
  <c r="H567" i="6"/>
  <c r="H547" i="6"/>
  <c r="H527" i="6"/>
  <c r="H508" i="6"/>
  <c r="H488" i="6"/>
  <c r="H468" i="6"/>
  <c r="H448" i="6"/>
  <c r="H428" i="6"/>
  <c r="H408" i="6"/>
  <c r="H388" i="6"/>
  <c r="H369" i="6"/>
  <c r="H349" i="6"/>
  <c r="H329" i="6"/>
  <c r="H309" i="6"/>
  <c r="H289" i="6"/>
  <c r="H269" i="6"/>
  <c r="H249" i="6"/>
  <c r="H231" i="6"/>
  <c r="H211" i="6"/>
  <c r="H191" i="6"/>
  <c r="H172" i="6"/>
  <c r="H152" i="6"/>
  <c r="H115" i="6"/>
  <c r="H96" i="6"/>
  <c r="H77" i="6"/>
  <c r="H57" i="6"/>
  <c r="H37" i="6"/>
  <c r="H1299" i="6"/>
  <c r="H16" i="6"/>
  <c r="H1571" i="6"/>
  <c r="H1516" i="6"/>
  <c r="H1499" i="6"/>
  <c r="H1482" i="6"/>
  <c r="H1465" i="6"/>
  <c r="H1446" i="6"/>
  <c r="H1430" i="6"/>
  <c r="H1413" i="6"/>
  <c r="H1395" i="6"/>
  <c r="H1377" i="6"/>
  <c r="H1358" i="6"/>
  <c r="H1321" i="6"/>
  <c r="H1275" i="6"/>
  <c r="H1255" i="6"/>
  <c r="H1235" i="6"/>
  <c r="H1215" i="6"/>
  <c r="H1195" i="6"/>
  <c r="H1175" i="6"/>
  <c r="H1155" i="6"/>
  <c r="H1135" i="6"/>
  <c r="H1117" i="6"/>
  <c r="H1097" i="6"/>
  <c r="H1077" i="6"/>
  <c r="H1057" i="6"/>
  <c r="H1037" i="6"/>
  <c r="H1017" i="6"/>
  <c r="H997" i="6"/>
  <c r="H977" i="6"/>
  <c r="H957" i="6"/>
  <c r="H937" i="6"/>
  <c r="H917" i="6"/>
  <c r="H897" i="6"/>
  <c r="H877" i="6"/>
  <c r="H857" i="6"/>
  <c r="H837" i="6"/>
  <c r="H818" i="6"/>
  <c r="H800" i="6"/>
  <c r="H780" i="6"/>
  <c r="H760" i="6"/>
  <c r="H740" i="6"/>
  <c r="H720" i="6"/>
  <c r="H700" i="6"/>
  <c r="H680" i="6"/>
  <c r="H661" i="6"/>
  <c r="H646" i="6"/>
  <c r="H626" i="6"/>
  <c r="H606" i="6"/>
  <c r="H586" i="6"/>
  <c r="H566" i="6"/>
  <c r="H546" i="6"/>
  <c r="H526" i="6"/>
  <c r="H507" i="6"/>
  <c r="H487" i="6"/>
  <c r="H467" i="6"/>
  <c r="H447" i="6"/>
  <c r="H427" i="6"/>
  <c r="H407" i="6"/>
  <c r="H387" i="6"/>
  <c r="H368" i="6"/>
  <c r="H348" i="6"/>
  <c r="H328" i="6"/>
  <c r="H308" i="6"/>
  <c r="H288" i="6"/>
  <c r="H268" i="6"/>
  <c r="H248" i="6"/>
  <c r="H230" i="6"/>
  <c r="H210" i="6"/>
  <c r="H171" i="6"/>
  <c r="H151" i="6"/>
  <c r="H132" i="6"/>
  <c r="H114" i="6"/>
  <c r="H76" i="6"/>
  <c r="H56" i="6"/>
  <c r="H36" i="6"/>
  <c r="H15" i="6"/>
  <c r="H1551" i="6"/>
  <c r="H1534" i="6"/>
  <c r="H1515" i="6"/>
  <c r="H1498" i="6"/>
  <c r="H1481" i="6"/>
  <c r="H1464" i="6"/>
  <c r="H1445" i="6"/>
  <c r="H1429" i="6"/>
  <c r="H1412" i="6"/>
  <c r="H1394" i="6"/>
  <c r="H1376" i="6"/>
  <c r="H1357" i="6"/>
  <c r="H1339" i="6"/>
  <c r="H1320" i="6"/>
  <c r="H1274" i="6"/>
  <c r="H1254" i="6"/>
  <c r="H1234" i="6"/>
  <c r="H1214" i="6"/>
  <c r="H1194" i="6"/>
  <c r="H1174" i="6"/>
  <c r="H1154" i="6"/>
  <c r="H1134" i="6"/>
  <c r="H1116" i="6"/>
  <c r="H1096" i="6"/>
  <c r="H1076" i="6"/>
  <c r="H1056" i="6"/>
  <c r="H1036" i="6"/>
  <c r="H1016" i="6"/>
  <c r="H996" i="6"/>
  <c r="H976" i="6"/>
  <c r="H956" i="6"/>
  <c r="H936" i="6"/>
  <c r="H916" i="6"/>
  <c r="H896" i="6"/>
  <c r="H876" i="6"/>
  <c r="H856" i="6"/>
  <c r="H836" i="6"/>
  <c r="H817" i="6"/>
  <c r="H799" i="6"/>
  <c r="H779" i="6"/>
  <c r="H759" i="6"/>
  <c r="H739" i="6"/>
  <c r="H719" i="6"/>
  <c r="H699" i="6"/>
  <c r="H679" i="6"/>
  <c r="H660" i="6"/>
  <c r="H645" i="6"/>
  <c r="H625" i="6"/>
  <c r="H605" i="6"/>
  <c r="H585" i="6"/>
  <c r="H565" i="6"/>
  <c r="H545" i="6"/>
  <c r="H525" i="6"/>
  <c r="H506" i="6"/>
  <c r="H486" i="6"/>
  <c r="H466" i="6"/>
  <c r="H446" i="6"/>
  <c r="H426" i="6"/>
  <c r="H406" i="6"/>
  <c r="H386" i="6"/>
  <c r="H367" i="6"/>
  <c r="H347" i="6"/>
  <c r="H327" i="6"/>
  <c r="H307" i="6"/>
  <c r="H287" i="6"/>
  <c r="H267" i="6"/>
  <c r="H247" i="6"/>
  <c r="H229" i="6"/>
  <c r="H209" i="6"/>
  <c r="H190" i="6"/>
  <c r="H170" i="6"/>
  <c r="H150" i="6"/>
  <c r="H131" i="6"/>
  <c r="H113" i="6"/>
  <c r="H95" i="6"/>
  <c r="H75" i="6"/>
  <c r="H55" i="6"/>
  <c r="H35" i="6"/>
  <c r="H1317" i="6"/>
  <c r="H1297" i="6"/>
  <c r="H14" i="6"/>
  <c r="H1589" i="6"/>
  <c r="H1569" i="6"/>
  <c r="H1550" i="6"/>
  <c r="H1533" i="6"/>
  <c r="H1514" i="6"/>
  <c r="H1497" i="6"/>
  <c r="H1480" i="6"/>
  <c r="H1463" i="6"/>
  <c r="H1444" i="6"/>
  <c r="H1428" i="6"/>
  <c r="H1411" i="6"/>
  <c r="H1393" i="6"/>
  <c r="H1375" i="6"/>
  <c r="H1356" i="6"/>
  <c r="H1338" i="6"/>
  <c r="H1319" i="6"/>
  <c r="H1273" i="6"/>
  <c r="H1253" i="6"/>
  <c r="H1233" i="6"/>
  <c r="H1213" i="6"/>
  <c r="H1193" i="6"/>
  <c r="H1173" i="6"/>
  <c r="H1153" i="6"/>
  <c r="H1115" i="6"/>
  <c r="H1095" i="6"/>
  <c r="H1075" i="6"/>
  <c r="H1055" i="6"/>
  <c r="H1035" i="6"/>
  <c r="H1015" i="6"/>
  <c r="H995" i="6"/>
  <c r="H975" i="6"/>
  <c r="H955" i="6"/>
  <c r="H935" i="6"/>
  <c r="H915" i="6"/>
  <c r="H895" i="6"/>
  <c r="H875" i="6"/>
  <c r="H855" i="6"/>
  <c r="H835" i="6"/>
  <c r="H816" i="6"/>
  <c r="H798" i="6"/>
  <c r="H778" i="6"/>
  <c r="H758" i="6"/>
  <c r="H738" i="6"/>
  <c r="H718" i="6"/>
  <c r="H698" i="6"/>
  <c r="H678" i="6"/>
  <c r="H644" i="6"/>
  <c r="H624" i="6"/>
  <c r="H604" i="6"/>
  <c r="H584" i="6"/>
  <c r="H564" i="6"/>
  <c r="H544" i="6"/>
  <c r="H524" i="6"/>
  <c r="H505" i="6"/>
  <c r="H485" i="6"/>
  <c r="H465" i="6"/>
  <c r="H445" i="6"/>
  <c r="H425" i="6"/>
  <c r="H405" i="6"/>
  <c r="H385" i="6"/>
  <c r="H366" i="6"/>
  <c r="H346" i="6"/>
  <c r="H326" i="6"/>
  <c r="H306" i="6"/>
  <c r="H286" i="6"/>
  <c r="H266" i="6"/>
  <c r="H246" i="6"/>
  <c r="H228" i="6"/>
  <c r="H208" i="6"/>
  <c r="H189" i="6"/>
  <c r="H169" i="6"/>
  <c r="H149" i="6"/>
  <c r="H130" i="6"/>
  <c r="H112" i="6"/>
  <c r="H94" i="6"/>
  <c r="H74" i="6"/>
  <c r="H54" i="6"/>
  <c r="H34" i="6"/>
  <c r="H1296" i="6"/>
  <c r="H13" i="6"/>
  <c r="H1588" i="6"/>
  <c r="H1568" i="6"/>
  <c r="H1532" i="6"/>
  <c r="H1513" i="6"/>
  <c r="H1496" i="6"/>
  <c r="H1479" i="6"/>
  <c r="H1462" i="6"/>
  <c r="H1443" i="6"/>
  <c r="H1427" i="6"/>
  <c r="H1410" i="6"/>
  <c r="H1392" i="6"/>
  <c r="H1374" i="6"/>
  <c r="H1355" i="6"/>
  <c r="H1337" i="6"/>
  <c r="H1272" i="6"/>
  <c r="H1252" i="6"/>
  <c r="H1232" i="6"/>
  <c r="H1212" i="6"/>
  <c r="H1192" i="6"/>
  <c r="H1172" i="6"/>
  <c r="H1152" i="6"/>
  <c r="H12" i="6"/>
  <c r="H1587" i="6"/>
  <c r="H1567" i="6"/>
  <c r="H1531" i="6"/>
  <c r="H1512" i="6"/>
  <c r="H1495" i="6"/>
  <c r="H1478" i="6"/>
  <c r="H1461" i="6"/>
  <c r="H1426" i="6"/>
  <c r="H1409" i="6"/>
  <c r="H1391" i="6"/>
  <c r="H1373" i="6"/>
  <c r="H1354" i="6"/>
  <c r="H1336" i="6"/>
  <c r="H1271" i="6"/>
  <c r="H1251" i="6"/>
  <c r="H1231" i="6"/>
  <c r="H1211" i="6"/>
  <c r="H1191" i="6"/>
  <c r="H1171" i="6"/>
  <c r="H1151" i="6"/>
  <c r="H1113" i="6"/>
  <c r="H1093" i="6"/>
  <c r="H1073" i="6"/>
  <c r="H1053" i="6"/>
  <c r="H1033" i="6"/>
  <c r="H1013" i="6"/>
  <c r="H993" i="6"/>
  <c r="H973" i="6"/>
  <c r="H953" i="6"/>
  <c r="H933" i="6"/>
  <c r="H913" i="6"/>
  <c r="H893" i="6"/>
  <c r="H873" i="6"/>
  <c r="H853" i="6"/>
  <c r="H833" i="6"/>
  <c r="H796" i="6"/>
  <c r="H776" i="6"/>
  <c r="H756" i="6"/>
  <c r="H736" i="6"/>
  <c r="H716" i="6"/>
  <c r="H696" i="6"/>
  <c r="H676" i="6"/>
  <c r="H659" i="6"/>
  <c r="H642" i="6"/>
  <c r="H622" i="6"/>
  <c r="H602" i="6"/>
  <c r="H582" i="6"/>
  <c r="H562" i="6"/>
  <c r="H542" i="6"/>
  <c r="H522" i="6"/>
  <c r="H503" i="6"/>
  <c r="H483" i="6"/>
  <c r="H463" i="6"/>
  <c r="H443" i="6"/>
  <c r="H423" i="6"/>
  <c r="H403" i="6"/>
  <c r="H384" i="6"/>
  <c r="H364" i="6"/>
  <c r="H344" i="6"/>
  <c r="H324" i="6"/>
  <c r="H304" i="6"/>
  <c r="H284" i="6"/>
  <c r="H264" i="6"/>
  <c r="H244" i="6"/>
  <c r="H226" i="6"/>
  <c r="H206" i="6"/>
  <c r="H187" i="6"/>
  <c r="H167" i="6"/>
  <c r="H147" i="6"/>
  <c r="H129" i="6"/>
  <c r="H110" i="6"/>
  <c r="H92" i="6"/>
  <c r="H72" i="6"/>
  <c r="H52" i="6"/>
  <c r="H32" i="6"/>
  <c r="H11" i="6"/>
  <c r="H1586" i="6"/>
  <c r="H1566" i="6"/>
  <c r="H1549" i="6"/>
  <c r="H1530" i="6"/>
  <c r="H1511" i="6"/>
  <c r="H1494" i="6"/>
  <c r="H1460" i="6"/>
  <c r="H1442" i="6"/>
  <c r="H1425" i="6"/>
  <c r="H1408" i="6"/>
  <c r="H1390" i="6"/>
  <c r="H1353" i="6"/>
  <c r="H1335" i="6"/>
  <c r="H1270" i="6"/>
  <c r="H1250" i="6"/>
  <c r="H1230" i="6"/>
  <c r="H1210" i="6"/>
  <c r="H1190" i="6"/>
  <c r="H1170" i="6"/>
  <c r="H1150" i="6"/>
  <c r="H1132" i="6"/>
  <c r="H1112" i="6"/>
  <c r="H1092" i="6"/>
  <c r="H1072" i="6"/>
  <c r="H1052" i="6"/>
  <c r="H1032" i="6"/>
  <c r="H1012" i="6"/>
  <c r="H992" i="6"/>
  <c r="H972" i="6"/>
  <c r="H952" i="6"/>
  <c r="H932" i="6"/>
  <c r="H912" i="6"/>
  <c r="H892" i="6"/>
  <c r="H872" i="6"/>
  <c r="H852" i="6"/>
  <c r="H832" i="6"/>
  <c r="H815" i="6"/>
  <c r="H795" i="6"/>
  <c r="H775" i="6"/>
  <c r="H755" i="6"/>
  <c r="H735" i="6"/>
  <c r="H715" i="6"/>
  <c r="H695" i="6"/>
  <c r="H675" i="6"/>
  <c r="H641" i="6"/>
  <c r="H621" i="6"/>
  <c r="H601" i="6"/>
  <c r="H581" i="6"/>
  <c r="H561" i="6"/>
  <c r="H541" i="6"/>
  <c r="H521" i="6"/>
  <c r="H502" i="6"/>
  <c r="H482" i="6"/>
  <c r="H462" i="6"/>
  <c r="H442" i="6"/>
  <c r="H10" i="6"/>
  <c r="H1585" i="6"/>
  <c r="H1565" i="6"/>
  <c r="H1548" i="6"/>
  <c r="H1529" i="6"/>
  <c r="H1510" i="6"/>
  <c r="H1493" i="6"/>
  <c r="H1477" i="6"/>
  <c r="H1459" i="6"/>
  <c r="H1441" i="6"/>
  <c r="H1407" i="6"/>
  <c r="H1389" i="6"/>
  <c r="H1372" i="6"/>
  <c r="H1352" i="6"/>
  <c r="H1334" i="6"/>
  <c r="H9" i="6"/>
  <c r="H1604" i="6"/>
  <c r="H1584" i="6"/>
  <c r="H1564" i="6"/>
  <c r="H1547" i="6"/>
  <c r="H1528" i="6"/>
  <c r="H1492" i="6"/>
  <c r="H1476" i="6"/>
  <c r="H1458" i="6"/>
  <c r="H1440" i="6"/>
  <c r="H1424" i="6"/>
  <c r="H1406" i="6"/>
  <c r="H1388" i="6"/>
  <c r="H1371" i="6"/>
  <c r="H1351" i="6"/>
  <c r="H1333" i="6"/>
  <c r="H8" i="6"/>
  <c r="H1603" i="6"/>
  <c r="H1583" i="6"/>
  <c r="H1563" i="6"/>
  <c r="H1546" i="6"/>
  <c r="H1527" i="6"/>
  <c r="H1509" i="6"/>
  <c r="H1457" i="6"/>
  <c r="H1439" i="6"/>
  <c r="H1423" i="6"/>
  <c r="H1405" i="6"/>
  <c r="H1387" i="6"/>
  <c r="H1370" i="6"/>
  <c r="H1350" i="6"/>
  <c r="H1133" i="6"/>
  <c r="H1114" i="6"/>
  <c r="H1094" i="6"/>
  <c r="H1074" i="6"/>
  <c r="H1054" i="6"/>
  <c r="H1034" i="6"/>
  <c r="H1014" i="6"/>
  <c r="H994" i="6"/>
  <c r="H974" i="6"/>
  <c r="H954" i="6"/>
  <c r="H934" i="6"/>
  <c r="H914" i="6"/>
  <c r="H894" i="6"/>
  <c r="H874" i="6"/>
  <c r="H854" i="6"/>
  <c r="H834" i="6"/>
  <c r="H797" i="6"/>
  <c r="H777" i="6"/>
  <c r="H757" i="6"/>
  <c r="H737" i="6"/>
  <c r="H717" i="6"/>
  <c r="H697" i="6"/>
  <c r="H677" i="6"/>
  <c r="H643" i="6"/>
  <c r="H623" i="6"/>
  <c r="H603" i="6"/>
  <c r="H583" i="6"/>
  <c r="H563" i="6"/>
  <c r="H543" i="6"/>
  <c r="H523" i="6"/>
  <c r="H504" i="6"/>
  <c r="H484" i="6"/>
  <c r="H464" i="6"/>
  <c r="H444" i="6"/>
  <c r="H424" i="6"/>
  <c r="H404" i="6"/>
  <c r="H365" i="6"/>
  <c r="H345" i="6"/>
  <c r="H325" i="6"/>
  <c r="H305" i="6"/>
  <c r="H285" i="6"/>
  <c r="H265" i="6"/>
  <c r="H245" i="6"/>
  <c r="H227" i="6"/>
  <c r="H207" i="6"/>
  <c r="H188" i="6"/>
  <c r="H168" i="6"/>
  <c r="H148" i="6"/>
  <c r="H111" i="6"/>
  <c r="H93" i="6"/>
  <c r="H73" i="6"/>
  <c r="H53" i="6"/>
  <c r="H33" i="6"/>
  <c r="H1315" i="6"/>
  <c r="H422" i="6"/>
  <c r="H402" i="6"/>
  <c r="H383" i="6"/>
  <c r="H363" i="6"/>
  <c r="H343" i="6"/>
  <c r="H323" i="6"/>
  <c r="H303" i="6"/>
  <c r="H283" i="6"/>
  <c r="H263" i="6"/>
  <c r="H225" i="6"/>
  <c r="H205" i="6"/>
  <c r="H186" i="6"/>
  <c r="H166" i="6"/>
  <c r="H146" i="6"/>
  <c r="H128" i="6"/>
  <c r="H109" i="6"/>
  <c r="H91" i="6"/>
  <c r="H71" i="6"/>
  <c r="H51" i="6"/>
  <c r="H31" i="6"/>
  <c r="H1332" i="6"/>
  <c r="H1269" i="6"/>
  <c r="H1249" i="6"/>
  <c r="H1229" i="6"/>
  <c r="H1209" i="6"/>
  <c r="H1189" i="6"/>
  <c r="H1169" i="6"/>
  <c r="H1149" i="6"/>
  <c r="H1131" i="6"/>
  <c r="H1111" i="6"/>
  <c r="H1091" i="6"/>
  <c r="H1071" i="6"/>
  <c r="H1051" i="6"/>
  <c r="H1031" i="6"/>
  <c r="H1011" i="6"/>
  <c r="H991" i="6"/>
  <c r="H971" i="6"/>
  <c r="H951" i="6"/>
  <c r="H931" i="6"/>
  <c r="H911" i="6"/>
  <c r="H891" i="6"/>
  <c r="H871" i="6"/>
  <c r="H851" i="6"/>
  <c r="H831" i="6"/>
  <c r="H814" i="6"/>
  <c r="H794" i="6"/>
  <c r="H774" i="6"/>
  <c r="H754" i="6"/>
  <c r="H734" i="6"/>
  <c r="H714" i="6"/>
  <c r="H694" i="6"/>
  <c r="H674" i="6"/>
  <c r="H640" i="6"/>
  <c r="H620" i="6"/>
  <c r="H600" i="6"/>
  <c r="H580" i="6"/>
  <c r="H560" i="6"/>
  <c r="H540" i="6"/>
  <c r="H520" i="6"/>
  <c r="H501" i="6"/>
  <c r="H481" i="6"/>
  <c r="H461" i="6"/>
  <c r="H441" i="6"/>
  <c r="H421" i="6"/>
  <c r="H401" i="6"/>
  <c r="H382" i="6"/>
  <c r="H362" i="6"/>
  <c r="H342" i="6"/>
  <c r="H322" i="6"/>
  <c r="H302" i="6"/>
  <c r="H282" i="6"/>
  <c r="H262" i="6"/>
  <c r="H224" i="6"/>
  <c r="H204" i="6"/>
  <c r="H185" i="6"/>
  <c r="H165" i="6"/>
  <c r="H145" i="6"/>
  <c r="H127" i="6"/>
  <c r="H108" i="6"/>
  <c r="H90" i="6"/>
  <c r="H70" i="6"/>
  <c r="H50" i="6"/>
  <c r="H30" i="6"/>
  <c r="H7" i="6"/>
  <c r="H1602" i="6"/>
  <c r="H1582" i="6"/>
  <c r="H1545" i="6"/>
  <c r="H1526" i="6"/>
  <c r="H1508" i="6"/>
  <c r="H1491" i="6"/>
  <c r="H1475" i="6"/>
  <c r="H1456" i="6"/>
  <c r="H1438" i="6"/>
  <c r="H1404" i="6"/>
  <c r="H1386" i="6"/>
  <c r="H1369" i="6"/>
  <c r="H1349" i="6"/>
  <c r="H1331" i="6"/>
  <c r="H1268" i="6"/>
  <c r="H1248" i="6"/>
  <c r="H1228" i="6"/>
  <c r="H1208" i="6"/>
  <c r="H1188" i="6"/>
  <c r="H1168" i="6"/>
  <c r="H1148" i="6"/>
  <c r="H1130" i="6"/>
  <c r="H1110" i="6"/>
  <c r="H1090" i="6"/>
  <c r="H1070" i="6"/>
  <c r="H1050" i="6"/>
  <c r="H1030" i="6"/>
  <c r="H1010" i="6"/>
  <c r="H990" i="6"/>
  <c r="H970" i="6"/>
  <c r="H950" i="6"/>
  <c r="H930" i="6"/>
  <c r="H910" i="6"/>
  <c r="H890" i="6"/>
  <c r="H870" i="6"/>
  <c r="H850" i="6"/>
  <c r="H813" i="6"/>
  <c r="H793" i="6"/>
  <c r="H773" i="6"/>
  <c r="H753" i="6"/>
  <c r="H733" i="6"/>
  <c r="H713" i="6"/>
  <c r="H693" i="6"/>
  <c r="H673" i="6"/>
  <c r="H658" i="6"/>
  <c r="H639" i="6"/>
  <c r="H619" i="6"/>
  <c r="H599" i="6"/>
  <c r="H579" i="6"/>
  <c r="H559" i="6"/>
  <c r="H539" i="6"/>
  <c r="H519" i="6"/>
  <c r="H500" i="6"/>
  <c r="H480" i="6"/>
  <c r="H460" i="6"/>
  <c r="H440" i="6"/>
  <c r="H420" i="6"/>
  <c r="H400" i="6"/>
  <c r="H381" i="6"/>
  <c r="H361" i="6"/>
  <c r="H341" i="6"/>
  <c r="H321" i="6"/>
  <c r="H301" i="6"/>
  <c r="H281" i="6"/>
  <c r="H261" i="6"/>
  <c r="H243" i="6"/>
  <c r="H223" i="6"/>
  <c r="H203" i="6"/>
  <c r="H184" i="6"/>
  <c r="H164" i="6"/>
  <c r="H144" i="6"/>
  <c r="H126" i="6"/>
  <c r="H107" i="6"/>
  <c r="H89" i="6"/>
  <c r="H69" i="6"/>
  <c r="H49" i="6"/>
  <c r="H29" i="6"/>
  <c r="H6" i="6"/>
  <c r="H1601" i="6"/>
  <c r="H1581" i="6"/>
  <c r="H1562" i="6"/>
  <c r="H1544" i="6"/>
  <c r="H1525" i="6"/>
  <c r="H1507" i="6"/>
  <c r="H1490" i="6"/>
  <c r="H1474" i="6"/>
  <c r="H1455" i="6"/>
  <c r="H1437" i="6"/>
  <c r="H1422" i="6"/>
  <c r="H1403" i="6"/>
  <c r="H1385" i="6"/>
  <c r="H1368" i="6"/>
  <c r="H1348" i="6"/>
  <c r="H1330" i="6"/>
  <c r="H1287" i="6"/>
  <c r="H1267" i="6"/>
  <c r="H1247" i="6"/>
  <c r="H1227" i="6"/>
  <c r="H1207" i="6"/>
  <c r="H1187" i="6"/>
  <c r="H1167" i="6"/>
  <c r="H1147" i="6"/>
  <c r="H1129" i="6"/>
  <c r="H1109" i="6"/>
  <c r="H1089" i="6"/>
  <c r="H1069" i="6"/>
  <c r="H1049" i="6"/>
  <c r="H1029" i="6"/>
  <c r="H1009" i="6"/>
  <c r="H989" i="6"/>
  <c r="H969" i="6"/>
  <c r="H949" i="6"/>
  <c r="H929" i="6"/>
  <c r="H909" i="6"/>
  <c r="H889" i="6"/>
  <c r="H869" i="6"/>
  <c r="H849" i="6"/>
  <c r="H830" i="6"/>
  <c r="H812" i="6"/>
  <c r="H792" i="6"/>
  <c r="H772" i="6"/>
  <c r="H752" i="6"/>
  <c r="H732" i="6"/>
  <c r="H712" i="6"/>
  <c r="H692" i="6"/>
  <c r="H672" i="6"/>
  <c r="H657" i="6"/>
  <c r="H638" i="6"/>
  <c r="H618" i="6"/>
  <c r="H598" i="6"/>
  <c r="H578" i="6"/>
  <c r="H558" i="6"/>
  <c r="H538" i="6"/>
  <c r="H518" i="6"/>
  <c r="H499" i="6"/>
  <c r="H479" i="6"/>
  <c r="H459" i="6"/>
  <c r="H439" i="6"/>
  <c r="H419" i="6"/>
  <c r="H399" i="6"/>
  <c r="H380" i="6"/>
  <c r="H360" i="6"/>
  <c r="H340" i="6"/>
  <c r="H320" i="6"/>
  <c r="H300" i="6"/>
  <c r="H280" i="6"/>
  <c r="H260" i="6"/>
  <c r="H242" i="6"/>
  <c r="H222" i="6"/>
  <c r="H202" i="6"/>
  <c r="H183" i="6"/>
  <c r="H163" i="6"/>
  <c r="H143" i="6"/>
  <c r="H125" i="6"/>
  <c r="H106" i="6"/>
  <c r="H88" i="6"/>
  <c r="H68" i="6"/>
  <c r="H48" i="6"/>
  <c r="H28" i="6"/>
  <c r="H2" i="6"/>
  <c r="H5" i="6"/>
  <c r="H1600" i="6"/>
  <c r="H1580" i="6"/>
  <c r="H1561" i="6"/>
  <c r="H1543" i="6"/>
  <c r="H1524" i="6"/>
  <c r="H1489" i="6"/>
  <c r="H1473" i="6"/>
  <c r="H1454" i="6"/>
  <c r="H1436" i="6"/>
  <c r="H1421" i="6"/>
  <c r="H1384" i="6"/>
  <c r="H1367" i="6"/>
  <c r="H1347" i="6"/>
  <c r="H1329" i="6"/>
  <c r="H1286" i="6"/>
  <c r="H1266" i="6"/>
  <c r="H1246" i="6"/>
  <c r="H1226" i="6"/>
  <c r="H1206" i="6"/>
  <c r="H1186" i="6"/>
  <c r="H1166" i="6"/>
  <c r="H1146" i="6"/>
  <c r="H1128" i="6"/>
  <c r="H1108" i="6"/>
  <c r="H1088" i="6"/>
  <c r="H1068" i="6"/>
  <c r="H1048" i="6"/>
  <c r="H1028" i="6"/>
  <c r="H1008" i="6"/>
  <c r="H988" i="6"/>
  <c r="H968" i="6"/>
  <c r="H948" i="6"/>
  <c r="H928" i="6"/>
  <c r="H908" i="6"/>
  <c r="H888" i="6"/>
  <c r="H868" i="6"/>
  <c r="H848" i="6"/>
  <c r="H829" i="6"/>
  <c r="H811" i="6"/>
  <c r="H791" i="6"/>
  <c r="H771" i="6"/>
  <c r="H751" i="6"/>
  <c r="H731" i="6"/>
  <c r="H711" i="6"/>
  <c r="H691" i="6"/>
  <c r="H671" i="6"/>
  <c r="H656" i="6"/>
  <c r="H637" i="6"/>
  <c r="H617" i="6"/>
  <c r="H597" i="6"/>
  <c r="H577" i="6"/>
  <c r="H557" i="6"/>
  <c r="H537" i="6"/>
  <c r="H517" i="6"/>
  <c r="H498" i="6"/>
  <c r="H478" i="6"/>
  <c r="H458" i="6"/>
  <c r="H438" i="6"/>
  <c r="H418" i="6"/>
  <c r="H398" i="6"/>
  <c r="H379" i="6"/>
  <c r="H359" i="6"/>
  <c r="H339" i="6"/>
  <c r="H319" i="6"/>
  <c r="H299" i="6"/>
  <c r="H279" i="6"/>
  <c r="H259" i="6"/>
  <c r="H241" i="6"/>
  <c r="H221" i="6"/>
  <c r="H201" i="6"/>
  <c r="H182" i="6"/>
  <c r="H162" i="6"/>
  <c r="H142" i="6"/>
  <c r="H124" i="6"/>
  <c r="H105" i="6"/>
  <c r="H87" i="6"/>
  <c r="H67" i="6"/>
  <c r="H47" i="6"/>
  <c r="H27" i="6"/>
  <c r="H1309" i="6"/>
  <c r="H1289" i="6"/>
  <c r="H1304" i="6"/>
  <c r="C3" i="7" l="1"/>
  <c r="D3" i="7"/>
  <c r="E3" i="7"/>
  <c r="F3" i="7"/>
  <c r="G3" i="7"/>
  <c r="H3" i="7"/>
  <c r="I3" i="7"/>
  <c r="J3" i="7"/>
  <c r="K3" i="7"/>
  <c r="B3" i="7"/>
  <c r="O12" i="9"/>
  <c r="O13" i="9"/>
  <c r="O16" i="9"/>
  <c r="O7" i="9"/>
  <c r="O11" i="9"/>
  <c r="O8" i="9"/>
  <c r="O21" i="9"/>
  <c r="O17" i="9"/>
  <c r="O81" i="9"/>
  <c r="O82" i="9"/>
  <c r="O18" i="9"/>
  <c r="O6" i="9"/>
  <c r="O14" i="9"/>
  <c r="O76" i="9"/>
  <c r="O77" i="9"/>
  <c r="O70" i="9"/>
  <c r="O83" i="9"/>
  <c r="O71" i="9"/>
  <c r="O73" i="9"/>
  <c r="O78" i="9"/>
  <c r="O72" i="9"/>
  <c r="O10" i="9"/>
  <c r="O79" i="9"/>
  <c r="O5" i="9"/>
  <c r="O80" i="9"/>
  <c r="O19" i="9"/>
  <c r="O74" i="9"/>
  <c r="O9" i="9"/>
  <c r="O75" i="9"/>
  <c r="O22" i="9"/>
  <c r="O15" i="9"/>
  <c r="E3" i="8"/>
  <c r="L3" i="7"/>
  <c r="F4" i="7" l="1"/>
  <c r="C4" i="7"/>
  <c r="B4" i="7"/>
  <c r="D4" i="7"/>
  <c r="E4" i="7"/>
  <c r="K4" i="7"/>
  <c r="P65" i="9"/>
  <c r="P69" i="9"/>
  <c r="P66" i="9"/>
  <c r="P68" i="9"/>
  <c r="P4" i="9"/>
  <c r="C77" i="9" l="1"/>
  <c r="C73" i="9"/>
  <c r="C76" i="9"/>
  <c r="C79" i="9"/>
  <c r="C74" i="9"/>
  <c r="C78" i="9"/>
  <c r="C70" i="9"/>
  <c r="C80" i="9"/>
  <c r="C71" i="9"/>
  <c r="C72" i="9"/>
  <c r="C75" i="9"/>
  <c r="E4" i="8"/>
  <c r="L4" i="7"/>
  <c r="C42" i="9"/>
  <c r="C45" i="9"/>
  <c r="C33" i="9"/>
  <c r="C53" i="9"/>
  <c r="C65" i="9"/>
  <c r="C66" i="9"/>
  <c r="P67" i="9"/>
  <c r="P85" i="9" s="1"/>
  <c r="C56" i="9"/>
  <c r="C36" i="9"/>
  <c r="C48" i="9"/>
  <c r="C43" i="9"/>
  <c r="C57" i="9"/>
  <c r="C58" i="9"/>
  <c r="C41" i="9"/>
  <c r="C55" i="9"/>
  <c r="C68" i="9"/>
  <c r="C4" i="9"/>
  <c r="C46" i="9"/>
  <c r="C59" i="9"/>
  <c r="C47" i="9"/>
  <c r="C61" i="9"/>
  <c r="C34" i="9"/>
  <c r="C49" i="9"/>
  <c r="C35" i="9"/>
  <c r="C63" i="9"/>
  <c r="C51" i="9"/>
  <c r="C64" i="9"/>
  <c r="C40" i="9"/>
  <c r="C54" i="9"/>
  <c r="C52" i="9"/>
  <c r="C39" i="9"/>
  <c r="C44" i="9"/>
  <c r="C60" i="9"/>
  <c r="C38" i="9"/>
  <c r="P64" i="9"/>
  <c r="C69" i="9"/>
  <c r="C50" i="9"/>
  <c r="C67" i="9"/>
  <c r="C62" i="9"/>
  <c r="C37" i="9"/>
  <c r="C85" i="9" l="1"/>
  <c r="I4" i="7"/>
  <c r="C4" i="8"/>
  <c r="B4" i="8"/>
  <c r="D4" i="8"/>
  <c r="H4" i="7"/>
  <c r="G4" i="7"/>
  <c r="J4" i="7"/>
  <c r="O60" i="9" l="1"/>
  <c r="O4" i="9"/>
  <c r="O57" i="9"/>
  <c r="O27" i="9"/>
  <c r="O68" i="9"/>
  <c r="O55" i="9"/>
  <c r="O26" i="9"/>
  <c r="O33" i="9"/>
  <c r="O67" i="9"/>
  <c r="O49" i="9"/>
  <c r="O54" i="9"/>
  <c r="O41" i="9"/>
  <c r="O29" i="9"/>
  <c r="O56" i="9"/>
  <c r="O52" i="9"/>
  <c r="O30" i="9"/>
  <c r="O40" i="9"/>
  <c r="O38" i="9"/>
  <c r="O34" i="9"/>
  <c r="O36" i="9"/>
  <c r="O65" i="9"/>
  <c r="O69" i="9"/>
  <c r="O61" i="9"/>
  <c r="O46" i="9"/>
  <c r="O25" i="9"/>
  <c r="O84" i="9"/>
  <c r="O58" i="9"/>
  <c r="O62" i="9"/>
  <c r="O51" i="9"/>
  <c r="O45" i="9"/>
  <c r="O63" i="9"/>
  <c r="O39" i="9"/>
  <c r="O31" i="9"/>
  <c r="O23" i="9"/>
  <c r="O50" i="9"/>
  <c r="O47" i="9"/>
  <c r="O28" i="9"/>
  <c r="O44" i="9"/>
  <c r="O32" i="9"/>
  <c r="O53" i="9"/>
  <c r="O66" i="9"/>
  <c r="O37" i="9"/>
  <c r="O59" i="9"/>
  <c r="O42" i="9"/>
  <c r="P84" i="9"/>
  <c r="O35" i="9"/>
  <c r="O48" i="9"/>
  <c r="O43" i="9"/>
  <c r="O64" i="9"/>
  <c r="O24" i="9"/>
  <c r="O85" i="9" l="1"/>
  <c r="Q81" i="9"/>
  <c r="Q82" i="9"/>
  <c r="Q24" i="9"/>
  <c r="Q56" i="9"/>
  <c r="Q18" i="9"/>
  <c r="Q19" i="9"/>
  <c r="Q53" i="9"/>
  <c r="Q54" i="9"/>
  <c r="Q14" i="9"/>
  <c r="Q46" i="9"/>
  <c r="Q49" i="9"/>
  <c r="Q50" i="9"/>
  <c r="Q61" i="9"/>
  <c r="Q20" i="9"/>
  <c r="Q21" i="9"/>
  <c r="Q23" i="9"/>
  <c r="Q5" i="9"/>
  <c r="Q36" i="9"/>
  <c r="Q57" i="9"/>
  <c r="Q17" i="9"/>
  <c r="Q28" i="9"/>
  <c r="Q29" i="9"/>
  <c r="Q30" i="9"/>
  <c r="Q31" i="9"/>
  <c r="Q22" i="9"/>
  <c r="Q33" i="9"/>
  <c r="Q34" i="9"/>
  <c r="Q26" i="9"/>
  <c r="Q47" i="9"/>
  <c r="Q38" i="9"/>
  <c r="Q39" i="9"/>
  <c r="Q51" i="9"/>
  <c r="Q52" i="9"/>
  <c r="Q43" i="9"/>
  <c r="Q16" i="9"/>
  <c r="Q37" i="9"/>
  <c r="Q58" i="9"/>
  <c r="Q40" i="9"/>
  <c r="Q41" i="9"/>
  <c r="Q42" i="9"/>
  <c r="Q32" i="9"/>
  <c r="Q44" i="9"/>
  <c r="Q27" i="9"/>
  <c r="Q48" i="9"/>
  <c r="Q59" i="9"/>
  <c r="Q7" i="9"/>
  <c r="Q60" i="9"/>
  <c r="Q8" i="9"/>
  <c r="Q9" i="9"/>
  <c r="Q62" i="9"/>
  <c r="Q10" i="9"/>
  <c r="Q63" i="9"/>
  <c r="Q11" i="9"/>
  <c r="Q12" i="9"/>
  <c r="Q13" i="9"/>
  <c r="Q45" i="9"/>
  <c r="Q25" i="9"/>
  <c r="Q35" i="9"/>
  <c r="Q6" i="9"/>
  <c r="Q15" i="9"/>
  <c r="Q55" i="9"/>
  <c r="Q67" i="9"/>
  <c r="Q75" i="9"/>
  <c r="Q74" i="9"/>
  <c r="Q71" i="9"/>
  <c r="Q78" i="9"/>
  <c r="Q83" i="9"/>
  <c r="Q79" i="9"/>
  <c r="Q73" i="9"/>
  <c r="Q80" i="9"/>
  <c r="Q72" i="9"/>
  <c r="Q77" i="9"/>
  <c r="Q76" i="9"/>
  <c r="Q70" i="9"/>
  <c r="Q84" i="9"/>
  <c r="Q4" i="9"/>
  <c r="Q66" i="9"/>
  <c r="Q64" i="9"/>
  <c r="Q69" i="9"/>
  <c r="Q65" i="9"/>
  <c r="Q68" i="9"/>
  <c r="Q85" i="9" l="1"/>
</calcChain>
</file>

<file path=xl/sharedStrings.xml><?xml version="1.0" encoding="utf-8"?>
<sst xmlns="http://schemas.openxmlformats.org/spreadsheetml/2006/main" count="35276" uniqueCount="12674">
  <si>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</si>
  <si>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</si>
  <si>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</si>
  <si>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</si>
  <si>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Raw Data-17/18/19</t>
  </si>
  <si>
    <t>Table 1</t>
  </si>
  <si>
    <t>Raw Data-17_18_19</t>
  </si>
  <si>
    <t>SURNAME</t>
  </si>
  <si>
    <t>NAME</t>
  </si>
  <si>
    <t>GENDER</t>
  </si>
  <si>
    <t>COUNTRY</t>
  </si>
  <si>
    <t>NETWORK</t>
  </si>
  <si>
    <t xml:space="preserve"> 
2019</t>
  </si>
  <si>
    <t xml:space="preserve"> 
2017</t>
  </si>
  <si>
    <t xml:space="preserve"> 
2016</t>
  </si>
  <si>
    <t xml:space="preserve">
2015</t>
  </si>
  <si>
    <t xml:space="preserve"> 
2014</t>
  </si>
  <si>
    <t>Phone</t>
  </si>
  <si>
    <t>Address/City</t>
  </si>
  <si>
    <t>Address 2 (postal code)</t>
  </si>
  <si>
    <t>Address 3 (city)</t>
  </si>
  <si>
    <t>Female</t>
  </si>
  <si>
    <t>University of Tehran</t>
  </si>
  <si>
    <t>mzr.abaee@ut.ac.ir</t>
  </si>
  <si>
    <t>Iran</t>
  </si>
  <si>
    <t>00982144646432</t>
  </si>
  <si>
    <t>ekbatan, block 16, enterance 2, no. 148</t>
  </si>
  <si>
    <t>Tehran</t>
  </si>
  <si>
    <t>Male</t>
  </si>
  <si>
    <t>Universidade Presbiteriana Mackenzie</t>
  </si>
  <si>
    <t>lucianoalbamonte@gmail.com</t>
  </si>
  <si>
    <t>Brasil</t>
  </si>
  <si>
    <t>55 11 9 4911 2415</t>
  </si>
  <si>
    <t>Praça General Craveiro Lopes n. 19 ap. 1612</t>
  </si>
  <si>
    <t>01319-070</t>
  </si>
  <si>
    <t>São Paulo</t>
  </si>
  <si>
    <t>Rana</t>
  </si>
  <si>
    <t>Ms.</t>
  </si>
  <si>
    <t>Canada</t>
  </si>
  <si>
    <t>U</t>
  </si>
  <si>
    <t>Dr.</t>
  </si>
  <si>
    <t>Opole University of Technology</t>
  </si>
  <si>
    <t>mo.adamska@po.opole.pl</t>
  </si>
  <si>
    <t>Poland</t>
  </si>
  <si>
    <t>+48603940556</t>
  </si>
  <si>
    <t>Katowicka 48</t>
  </si>
  <si>
    <t>45-061</t>
  </si>
  <si>
    <t>Opole</t>
  </si>
  <si>
    <t>Universidad Politécnica Valencia </t>
  </si>
  <si>
    <t>aguilar.lola@gmail.com</t>
  </si>
  <si>
    <t>Spain</t>
  </si>
  <si>
    <t>636781890</t>
  </si>
  <si>
    <t>Baron de Santa Barbara 15</t>
  </si>
  <si>
    <t>Godella</t>
  </si>
  <si>
    <t>Aguilar Dubose</t>
  </si>
  <si>
    <t>Carolyn</t>
  </si>
  <si>
    <t>carolyn.aguilar@ibero.mx</t>
  </si>
  <si>
    <t>Mexico</t>
  </si>
  <si>
    <t>5552598187</t>
  </si>
  <si>
    <t>Bosques de Guanabanos 14</t>
  </si>
  <si>
    <t>Mexico DF</t>
  </si>
  <si>
    <t>Texas A&amp;M University</t>
  </si>
  <si>
    <t>kaitani@arch.tamu.edu</t>
  </si>
  <si>
    <t>USA</t>
  </si>
  <si>
    <t>9797399113</t>
  </si>
  <si>
    <t>430 Southwest Pkwy, Apt #1008</t>
  </si>
  <si>
    <t>college station</t>
  </si>
  <si>
    <t>Akay</t>
  </si>
  <si>
    <t>Mert</t>
  </si>
  <si>
    <t>mertakay25@gmail.com</t>
  </si>
  <si>
    <t>Turkey</t>
  </si>
  <si>
    <t>İstanbul</t>
  </si>
  <si>
    <t>Akdogan</t>
  </si>
  <si>
    <t>Ela</t>
  </si>
  <si>
    <t>elakdogan@gmail.com</t>
  </si>
  <si>
    <t>Aktaryan</t>
  </si>
  <si>
    <t>Anna</t>
  </si>
  <si>
    <t>anna.aktaryan@gmail.com</t>
  </si>
  <si>
    <t>Armenia</t>
  </si>
  <si>
    <t>Al Ghifari</t>
  </si>
  <si>
    <t>Amal</t>
  </si>
  <si>
    <t>amalk.o@hotmail.com</t>
  </si>
  <si>
    <t>Abu Dhabi</t>
  </si>
  <si>
    <t>Reem</t>
  </si>
  <si>
    <t>reem.k.o@hotmail.com</t>
  </si>
  <si>
    <t>Manchester School of Architecture</t>
  </si>
  <si>
    <t>mazinalsaffar75@yahoo.com</t>
  </si>
  <si>
    <t>United Kingdom</t>
  </si>
  <si>
    <t>07587602260</t>
  </si>
  <si>
    <t>Flat 15, 347 Moss Lane East</t>
  </si>
  <si>
    <t>M14 4LB</t>
  </si>
  <si>
    <t>Manchester</t>
  </si>
  <si>
    <t>Birmingham City University  </t>
  </si>
  <si>
    <t>almabrok.alakhal@mail.bcu.ac.uk</t>
  </si>
  <si>
    <t>7809182944</t>
  </si>
  <si>
    <t>54 Cooksey Road, Small Heath</t>
  </si>
  <si>
    <t>B10 0BS</t>
  </si>
  <si>
    <t>Birmingham</t>
  </si>
  <si>
    <t>Alangoya</t>
  </si>
  <si>
    <t>alangoya@hotmail.com</t>
  </si>
  <si>
    <t>University of Brasília</t>
  </si>
  <si>
    <t>anapaula313@gmail.com</t>
  </si>
  <si>
    <t>+55 61 999693113</t>
  </si>
  <si>
    <t>SQS 313 Bloco A apt. 106</t>
  </si>
  <si>
    <t>Brasília</t>
  </si>
  <si>
    <t>Vilnius Gediminas Technical University</t>
  </si>
  <si>
    <t>inesa.alistratovaite@vgtu.lt</t>
  </si>
  <si>
    <t>Lithuania</t>
  </si>
  <si>
    <t>+37069994054</t>
  </si>
  <si>
    <t>Satrijos Raganos st. 40</t>
  </si>
  <si>
    <t>Vilnius</t>
  </si>
  <si>
    <t>Mrs.</t>
  </si>
  <si>
    <t>aljneibi</t>
  </si>
  <si>
    <t>fatima</t>
  </si>
  <si>
    <t>fatima-aljunaibi@hotmail.com</t>
  </si>
  <si>
    <t>abu dhabi</t>
  </si>
  <si>
    <t>Oxford Brooke's University</t>
  </si>
  <si>
    <t>avar.almukhtar@gmail.com</t>
  </si>
  <si>
    <t>00447733828410</t>
  </si>
  <si>
    <t>flat 1, 21A Cave street</t>
  </si>
  <si>
    <t>ox41ba</t>
  </si>
  <si>
    <t>oxford</t>
  </si>
  <si>
    <t>university of westminster</t>
  </si>
  <si>
    <t>abdullah.almuraiqeb@gmail.com</t>
  </si>
  <si>
    <t>Unidentiied</t>
  </si>
  <si>
    <t>UPV</t>
  </si>
  <si>
    <t>larmino@urb.upv.es</t>
  </si>
  <si>
    <t>963934161</t>
  </si>
  <si>
    <t>Universida Politécnica de Valencia</t>
  </si>
  <si>
    <t>matildealonso@hotmail.com</t>
  </si>
  <si>
    <t>963640488</t>
  </si>
  <si>
    <t>Calle Barón de Sta. Bárbara, 52</t>
  </si>
  <si>
    <t>GODELLA</t>
  </si>
  <si>
    <t>Altafini</t>
  </si>
  <si>
    <t>Diego</t>
  </si>
  <si>
    <t>diego.altafini@phd.unipi.it</t>
  </si>
  <si>
    <t>Italy</t>
  </si>
  <si>
    <t>staelalvarenga@gmail.com</t>
  </si>
  <si>
    <t>Brazil</t>
  </si>
  <si>
    <t>Alygizou</t>
  </si>
  <si>
    <t>nikixeniaalygizou@gmail.com</t>
  </si>
  <si>
    <t>United States</t>
  </si>
  <si>
    <t>Amado</t>
  </si>
  <si>
    <t>Ana</t>
  </si>
  <si>
    <t>-</t>
  </si>
  <si>
    <t>ana.martinho.amado@gmail.com</t>
  </si>
  <si>
    <t>Portugal</t>
  </si>
  <si>
    <t>La Sapienza University of Rome</t>
  </si>
  <si>
    <t>annaritadonatella.amato@uniroma1.it</t>
  </si>
  <si>
    <t>00393495589978</t>
  </si>
  <si>
    <t>Via Monte Santo, 2</t>
  </si>
  <si>
    <t>Roma</t>
  </si>
  <si>
    <t>Universidade do Minho</t>
  </si>
  <si>
    <t>renamp@hotmail.com</t>
  </si>
  <si>
    <t>Unidentified</t>
  </si>
  <si>
    <t>Andary</t>
  </si>
  <si>
    <t>Chetana</t>
  </si>
  <si>
    <t>chetana.andary@uapcompany.com</t>
  </si>
  <si>
    <t>Australia &amp; UAE</t>
  </si>
  <si>
    <t>Brisbane &amp; Dubai</t>
  </si>
  <si>
    <t>University of Notre Dame</t>
  </si>
  <si>
    <t>sanders@nd.edu</t>
  </si>
  <si>
    <t>+ 39 3345824183</t>
  </si>
  <si>
    <t>Via Ostilia 15</t>
  </si>
  <si>
    <t>Rome</t>
  </si>
  <si>
    <t>antonucci.denise@gmail.com</t>
  </si>
  <si>
    <t>+5511971599736</t>
  </si>
  <si>
    <t>Rua São Vicente de Paula 152 / 53</t>
  </si>
  <si>
    <t>01229-010</t>
  </si>
  <si>
    <t>Antonucci</t>
  </si>
  <si>
    <t>Denise</t>
  </si>
  <si>
    <t>kateapostoly@gmail.com</t>
  </si>
  <si>
    <t>Greece</t>
  </si>
  <si>
    <t>Universitat Politècnica de Catalunya</t>
  </si>
  <si>
    <t>ines.aquilue@upc.edu</t>
  </si>
  <si>
    <t>+34645224867</t>
  </si>
  <si>
    <t>Burgos, 55, 1r 2a</t>
  </si>
  <si>
    <t>Barcelona</t>
  </si>
  <si>
    <t>earal@metu.edu.tr</t>
  </si>
  <si>
    <t>+905323941084</t>
  </si>
  <si>
    <t>ANKARA</t>
  </si>
  <si>
    <t>Université Nice Sophia Antipolis</t>
  </si>
  <si>
    <t>alessandro.araldi@unice.fr</t>
  </si>
  <si>
    <t>France</t>
  </si>
  <si>
    <t>+33 7 62256041</t>
  </si>
  <si>
    <t>Boulevard Herriot</t>
  </si>
  <si>
    <t>Nice</t>
  </si>
  <si>
    <t>Alessandro</t>
  </si>
  <si>
    <t>Mr.</t>
  </si>
  <si>
    <t>Arrais</t>
  </si>
  <si>
    <t>julissilva@gmail.com</t>
  </si>
  <si>
    <t>Arsiya</t>
  </si>
  <si>
    <t>alireza.arsiya@yahoo.com</t>
  </si>
  <si>
    <t>Arzmi</t>
  </si>
  <si>
    <t>Azmah</t>
  </si>
  <si>
    <t>azmah.arzmi@uni-weimar.de</t>
  </si>
  <si>
    <t>Germany</t>
  </si>
  <si>
    <t>marianna.ascolese@unina.it</t>
  </si>
  <si>
    <t>3407960214</t>
  </si>
  <si>
    <t>via vittorio emanuele, 44</t>
  </si>
  <si>
    <t>poggiomarino</t>
  </si>
  <si>
    <t>Awad</t>
  </si>
  <si>
    <t>Shaden</t>
  </si>
  <si>
    <t>sqasem@birzeit.edu</t>
  </si>
  <si>
    <t>Palestinian</t>
  </si>
  <si>
    <t>Axelsson</t>
  </si>
  <si>
    <t>Östen</t>
  </si>
  <si>
    <t>oan@psychology.su.se</t>
  </si>
  <si>
    <t>Sweden</t>
  </si>
  <si>
    <t>Stockholm</t>
  </si>
  <si>
    <t>Aytac</t>
  </si>
  <si>
    <t>aytac.ozge@gmail.com</t>
  </si>
  <si>
    <t>Universitat Politècnica de València</t>
  </si>
  <si>
    <t>mazula@pra.upv.es</t>
  </si>
  <si>
    <t>+34606429679</t>
  </si>
  <si>
    <t>Calle Embajador Vich, 15</t>
  </si>
  <si>
    <t>Valencia</t>
  </si>
  <si>
    <t>Baek</t>
  </si>
  <si>
    <t>k.baek@ucl.ac.uk</t>
  </si>
  <si>
    <t>Bakovic</t>
  </si>
  <si>
    <t>Mujesira</t>
  </si>
  <si>
    <t>mujesira.bakovic@gmail.com</t>
  </si>
  <si>
    <t>mujesirabakovic@gmail.com</t>
  </si>
  <si>
    <t>Universidad de Zaragoza</t>
  </si>
  <si>
    <t>rbambo@unizar.es</t>
  </si>
  <si>
    <t>696981861</t>
  </si>
  <si>
    <t>Ramón y Cajal 1 4º A</t>
  </si>
  <si>
    <t>Huesca</t>
  </si>
  <si>
    <t>Bao</t>
  </si>
  <si>
    <t>Li</t>
  </si>
  <si>
    <t>Prof.</t>
  </si>
  <si>
    <t>baoli@seu.edu.cn</t>
  </si>
  <si>
    <t>China</t>
  </si>
  <si>
    <t>janbaptista@hotmail.com</t>
  </si>
  <si>
    <t>barkani</t>
  </si>
  <si>
    <t>abdelaziz</t>
  </si>
  <si>
    <t>barkani.abdelaziz@gmail.com</t>
  </si>
  <si>
    <t>Algeria</t>
  </si>
  <si>
    <t>Barke</t>
  </si>
  <si>
    <t>Michael</t>
  </si>
  <si>
    <t>mikebarke46@hotmail.co.uk</t>
  </si>
  <si>
    <t>michael.barke@northumbria.ac.uk</t>
  </si>
  <si>
    <t>UK</t>
  </si>
  <si>
    <t>NEWCASTLE UPON TYNE</t>
  </si>
  <si>
    <t>Barosio</t>
  </si>
  <si>
    <t>Michela</t>
  </si>
  <si>
    <t>michela.barosio@polito.it</t>
  </si>
  <si>
    <t>Sérgio</t>
  </si>
  <si>
    <t>sproenca@fa.ulisboa.pt</t>
  </si>
  <si>
    <t>UniCEUB</t>
  </si>
  <si>
    <t>anapaulabgb@gmail.com</t>
  </si>
  <si>
    <t>+5561999686116</t>
  </si>
  <si>
    <t>EQN 412/413, bloco A, apt 2</t>
  </si>
  <si>
    <t>Mersin Üniversitesi</t>
  </si>
  <si>
    <t>yenerbas@gmail.com</t>
  </si>
  <si>
    <t>Mersin Üniversitesi Çiftlikköy Kampusu</t>
  </si>
  <si>
    <t>Mersin</t>
  </si>
  <si>
    <t>estudio@basiliotobias.com</t>
  </si>
  <si>
    <t>667675987</t>
  </si>
  <si>
    <t>Ruiseñores, 23</t>
  </si>
  <si>
    <t>Zaragoza</t>
  </si>
  <si>
    <t>Beirão</t>
  </si>
  <si>
    <t>José</t>
  </si>
  <si>
    <t>jnb@fa.ulisboa.pt</t>
  </si>
  <si>
    <t>Lisboa</t>
  </si>
  <si>
    <t>bekkouche</t>
  </si>
  <si>
    <t>asmaa</t>
  </si>
  <si>
    <t>bekkoucheasmaa@yahoo.com</t>
  </si>
  <si>
    <t>Belibani</t>
  </si>
  <si>
    <t>Rosalba</t>
  </si>
  <si>
    <t>rosalba.belibani@uniroma1.it</t>
  </si>
  <si>
    <t>Belova</t>
  </si>
  <si>
    <t>Daria</t>
  </si>
  <si>
    <t>dariia.belova@gmail.com</t>
  </si>
  <si>
    <t>Russia</t>
  </si>
  <si>
    <t>Benedict</t>
  </si>
  <si>
    <t>Xavier</t>
  </si>
  <si>
    <t>xbenedict@hotmail.com</t>
  </si>
  <si>
    <t>Chalmers University of Technology</t>
  </si>
  <si>
    <t>meta.berghauserpont@chalmers.se</t>
  </si>
  <si>
    <t>+46 (0) 73 4233637</t>
  </si>
  <si>
    <t>Eklandagatan 86</t>
  </si>
  <si>
    <t xml:space="preserve">412 96 </t>
  </si>
  <si>
    <t>Gothenburg</t>
  </si>
  <si>
    <t>Berk</t>
  </si>
  <si>
    <t>ikbal.berk@gmail.com</t>
  </si>
  <si>
    <t>Universidade Federal do Espírito Santo</t>
  </si>
  <si>
    <t>berredo.eduarda@gmail.com</t>
  </si>
  <si>
    <t>+55 27 9 8131 0410</t>
  </si>
  <si>
    <t>laiscarolinealmeida@gmail.com</t>
  </si>
  <si>
    <t>Bezerra</t>
  </si>
  <si>
    <t>Lia</t>
  </si>
  <si>
    <t>lia.bezerra@pw.edu.pl</t>
  </si>
  <si>
    <t>Netherlands Environmental Assessment Agency</t>
  </si>
  <si>
    <t>like.bijlsma@pbl.nl</t>
  </si>
  <si>
    <t>Holland</t>
  </si>
  <si>
    <t>+31646925196</t>
  </si>
  <si>
    <t>PO BOX 30314</t>
  </si>
  <si>
    <t>2500GH</t>
  </si>
  <si>
    <t>The Hague</t>
  </si>
  <si>
    <t>Bian</t>
  </si>
  <si>
    <t>Pu</t>
  </si>
  <si>
    <t>545257686@qq.com</t>
  </si>
  <si>
    <t>Lhasa, Tibet</t>
  </si>
  <si>
    <t>Bilsel</t>
  </si>
  <si>
    <t>canabilsel@gmail.com</t>
  </si>
  <si>
    <t>Binghua</t>
  </si>
  <si>
    <t>ZHANG</t>
  </si>
  <si>
    <t>719624174@qq.com</t>
  </si>
  <si>
    <t>Biraghi</t>
  </si>
  <si>
    <t>Carlo</t>
  </si>
  <si>
    <t>carloandrea.biraghi@polimi.it</t>
  </si>
  <si>
    <t>Milan</t>
  </si>
  <si>
    <t>Siberian Federal University</t>
  </si>
  <si>
    <t>olga_bon23@mail.ru</t>
  </si>
  <si>
    <t>evgeniya.bobkova@chalmers.se</t>
  </si>
  <si>
    <t>+46723534778</t>
  </si>
  <si>
    <t>Gudmundsgatan 9b, lgh1202</t>
  </si>
  <si>
    <t>pelinbolca@gmail.com</t>
  </si>
  <si>
    <t>Universidade Federal do Espírito Santo-UFES</t>
  </si>
  <si>
    <t>daniella.bonatto@ufes.br</t>
  </si>
  <si>
    <t>+5527998856901</t>
  </si>
  <si>
    <t>Piratininga, 111 /apto 1503</t>
  </si>
  <si>
    <t>Vila Velha-ES</t>
  </si>
  <si>
    <t>Universidade Federal do Rio de Janeiro - UFRJ</t>
  </si>
  <si>
    <t>gabrielabonifacio.arq@gmail.com</t>
  </si>
  <si>
    <t>+55 21 998319872</t>
  </si>
  <si>
    <t>Rua Miguel de Frias, 77, apt. 504, bloco 2</t>
  </si>
  <si>
    <t>Niterói - Rio de Janeiro</t>
  </si>
  <si>
    <t>Meiji University</t>
  </si>
  <si>
    <t>nout.davisi@gmail.com</t>
  </si>
  <si>
    <t>Japan</t>
  </si>
  <si>
    <t>1-11-24-201 Midorigaoka Meguro ku</t>
  </si>
  <si>
    <t>Tokyo</t>
  </si>
  <si>
    <t>Elin</t>
  </si>
  <si>
    <t>elin.borrud@nmbu.no</t>
  </si>
  <si>
    <t>Norway</t>
  </si>
  <si>
    <t>ibosch@pra.upv.es</t>
  </si>
  <si>
    <t>963871110</t>
  </si>
  <si>
    <t>Camino de Vera, s/n</t>
  </si>
  <si>
    <t>Boukelouha</t>
  </si>
  <si>
    <t>Radhwane</t>
  </si>
  <si>
    <t>radhwane.boukelouha@mail.com</t>
  </si>
  <si>
    <t>Константин</t>
  </si>
  <si>
    <t>Boz</t>
  </si>
  <si>
    <t>Melike</t>
  </si>
  <si>
    <t>bozm16@itu.edu.tr</t>
  </si>
  <si>
    <t>Bruyns</t>
  </si>
  <si>
    <t>Gerhard</t>
  </si>
  <si>
    <t>gerhard.bruyns@polyu.edu.hk</t>
  </si>
  <si>
    <t>Hong Kong</t>
  </si>
  <si>
    <t>Jovana</t>
  </si>
  <si>
    <t>jovanabugarski90@gmail.com</t>
  </si>
  <si>
    <t>Serbia</t>
  </si>
  <si>
    <t>Universidad Pontificia Bolivariana</t>
  </si>
  <si>
    <t>ana.builes@upb.edu.co</t>
  </si>
  <si>
    <t>Università sapienza di Roma</t>
  </si>
  <si>
    <t>vincenzobuongiorno@hotmail.it</t>
  </si>
  <si>
    <t>+393403976120</t>
  </si>
  <si>
    <t>Via mortella,4</t>
  </si>
  <si>
    <t>Rotondella</t>
  </si>
  <si>
    <t>Buongiorno</t>
  </si>
  <si>
    <t>Vincenzo</t>
  </si>
  <si>
    <t>Universidad del País Vasco</t>
  </si>
  <si>
    <t>ander.caballero@ehu.eus</t>
  </si>
  <si>
    <t>649095250</t>
  </si>
  <si>
    <t>C/ Concejo de Badostain, 3 Bajo-C</t>
  </si>
  <si>
    <t>PAMPLONA</t>
  </si>
  <si>
    <t>jlcabane@ega.upv.es</t>
  </si>
  <si>
    <t>963.618.712</t>
  </si>
  <si>
    <t>mamelia007@gmail.com</t>
  </si>
  <si>
    <t>214522950</t>
  </si>
  <si>
    <t>Av. S. Miguel nº 296 at 9 S. Miguel das Encostas</t>
  </si>
  <si>
    <t>2775-750</t>
  </si>
  <si>
    <t>Carcavelos</t>
  </si>
  <si>
    <t>Maria</t>
  </si>
  <si>
    <t>m2515@iscte-iul.pt</t>
  </si>
  <si>
    <t>Lisbon</t>
  </si>
  <si>
    <t>Cai</t>
  </si>
  <si>
    <t>Wenyan</t>
  </si>
  <si>
    <t>yuanhuang@home.swjtu.edu.cn</t>
  </si>
  <si>
    <t>Chengdu, Sichuan</t>
  </si>
  <si>
    <t>Zi</t>
  </si>
  <si>
    <t>451568837@qq.com</t>
  </si>
  <si>
    <t>Harbin</t>
  </si>
  <si>
    <t>Caja</t>
  </si>
  <si>
    <t>Michele</t>
  </si>
  <si>
    <t>michele.caja@polimi.it</t>
  </si>
  <si>
    <t>calisir</t>
  </si>
  <si>
    <t>p</t>
  </si>
  <si>
    <t>pinar73062@gmail.com</t>
  </si>
  <si>
    <t>Callegaro</t>
  </si>
  <si>
    <t>Martina</t>
  </si>
  <si>
    <t>callegaromartina@gmail.com</t>
  </si>
  <si>
    <t>Università Degli Studi Della Basilicata</t>
  </si>
  <si>
    <t>maca12m@arq.upv.es</t>
  </si>
  <si>
    <t>3925821458</t>
  </si>
  <si>
    <t>P.le Toscana 4</t>
  </si>
  <si>
    <t>POTENZA</t>
  </si>
  <si>
    <t>alessandro.camiz@ozyegin.edu.tr</t>
  </si>
  <si>
    <t>Girne American University</t>
  </si>
  <si>
    <t>alessandro.camiz@uniroma1.it</t>
  </si>
  <si>
    <t>00393388713648</t>
  </si>
  <si>
    <t>ROME</t>
  </si>
  <si>
    <t>Sapienza Università degli Studi di Roma</t>
  </si>
  <si>
    <t>ancam3@doctor.upv.es</t>
  </si>
  <si>
    <t>canedoninfa@gmail.com</t>
  </si>
  <si>
    <t>Canuto</t>
  </si>
  <si>
    <t>Robson</t>
  </si>
  <si>
    <t>robsoncanuto.arq@gmail.com</t>
  </si>
  <si>
    <t>Recife</t>
  </si>
  <si>
    <t>cao</t>
  </si>
  <si>
    <t>jun</t>
  </si>
  <si>
    <t>caojun_seu@126.com</t>
  </si>
  <si>
    <t>Universidade Federal Fluminense</t>
  </si>
  <si>
    <t>luciacapanema@gmail.com</t>
  </si>
  <si>
    <t>21988085779</t>
  </si>
  <si>
    <t>rua silveira martins 48 ap 1003, flamengo</t>
  </si>
  <si>
    <t>Rio de Janeiro</t>
  </si>
  <si>
    <t>Cardoso</t>
  </si>
  <si>
    <t>Daniel</t>
  </si>
  <si>
    <t>danielcardoso@ufc.br</t>
  </si>
  <si>
    <t>FORTALEZA</t>
  </si>
  <si>
    <t>Universidade Federal de Minas Gerais </t>
  </si>
  <si>
    <t>marietamaciel@gmail.com</t>
  </si>
  <si>
    <t>5531 996133441</t>
  </si>
  <si>
    <t>Rua Paraiba 697</t>
  </si>
  <si>
    <t>Belo Horizonte</t>
  </si>
  <si>
    <t>university Sapienza Rome -Diap</t>
  </si>
  <si>
    <t>paolo.carlotti@uniroma1.it</t>
  </si>
  <si>
    <t>00393392836450</t>
  </si>
  <si>
    <t>via Albertario 11</t>
  </si>
  <si>
    <t>roma</t>
  </si>
  <si>
    <t>carlotti</t>
  </si>
  <si>
    <t>paolo</t>
  </si>
  <si>
    <t>Universidad Politécnica de Madrid</t>
  </si>
  <si>
    <t>jose.carpio@upm.es</t>
  </si>
  <si>
    <t>644754514</t>
  </si>
  <si>
    <t>Avenida Juan de Herrera 4</t>
  </si>
  <si>
    <t>Madrid</t>
  </si>
  <si>
    <t>ETSA, UNAV</t>
  </si>
  <si>
    <t>teresa.carrau.es@gmail.com</t>
  </si>
  <si>
    <t>626584902</t>
  </si>
  <si>
    <t>Carrión</t>
  </si>
  <si>
    <t>acarriong@usfq.edu.ec</t>
  </si>
  <si>
    <t>Ecuador</t>
  </si>
  <si>
    <t>Carvalho</t>
  </si>
  <si>
    <t>Amanda</t>
  </si>
  <si>
    <t>acarvalho.dc@gmail.com</t>
  </si>
  <si>
    <t>Thereza</t>
  </si>
  <si>
    <t>thereza.urbandesign@gmail.com</t>
  </si>
  <si>
    <t>therezaurbandesign@gmail.com</t>
  </si>
  <si>
    <t>Carvalho Filho</t>
  </si>
  <si>
    <t>Luiz</t>
  </si>
  <si>
    <t>l.m.decarvalhofilho@tudelft.nl</t>
  </si>
  <si>
    <t>the Netherlands</t>
  </si>
  <si>
    <t>Delft</t>
  </si>
  <si>
    <t>Casarin</t>
  </si>
  <si>
    <t>Vanessa</t>
  </si>
  <si>
    <t>vanessa.arq@gmail.com</t>
  </si>
  <si>
    <t>Cazar</t>
  </si>
  <si>
    <t>Karina</t>
  </si>
  <si>
    <t>kdcazar@usfq.edu.ec</t>
  </si>
  <si>
    <t>Universidad Castilla-La Mancha</t>
  </si>
  <si>
    <t>francisco.cebrian@uclm.es</t>
  </si>
  <si>
    <t>667947599</t>
  </si>
  <si>
    <t>Cid, 38</t>
  </si>
  <si>
    <t>Albacete</t>
  </si>
  <si>
    <t>ozgecelik187@gmail.com</t>
  </si>
  <si>
    <t>5358538903</t>
  </si>
  <si>
    <t>Charalambous</t>
  </si>
  <si>
    <t>Nadia</t>
  </si>
  <si>
    <t>nadiac@ucy.ac.cy</t>
  </si>
  <si>
    <t>Cyprus</t>
  </si>
  <si>
    <t>University of Cyprus</t>
  </si>
  <si>
    <t>22335517</t>
  </si>
  <si>
    <t>12 Naxou Str</t>
  </si>
  <si>
    <t>Nicosia</t>
  </si>
  <si>
    <t>Chen</t>
  </si>
  <si>
    <t>Chih-Hung</t>
  </si>
  <si>
    <t>chihhungchen@mail.ncku.edu.tw</t>
  </si>
  <si>
    <t>Taiwan</t>
  </si>
  <si>
    <t>Fei</t>
  </si>
  <si>
    <t>fei.chen@liverpool.ac.uk</t>
  </si>
  <si>
    <t>Yishan</t>
  </si>
  <si>
    <t>chenyishan15@mails.ucas.ac.cn</t>
  </si>
  <si>
    <t>CHEN</t>
  </si>
  <si>
    <t>Hafencity University</t>
  </si>
  <si>
    <t>clairechen22@gmail.com</t>
  </si>
  <si>
    <t>15780705500</t>
  </si>
  <si>
    <t>Kurze-Geismar Str., 39</t>
  </si>
  <si>
    <t>Goettingen</t>
  </si>
  <si>
    <t>schens@niglas.ac.cn</t>
  </si>
  <si>
    <t>86 25 86882121</t>
  </si>
  <si>
    <t>73 E Beijing Road</t>
  </si>
  <si>
    <t>Nanjing</t>
  </si>
  <si>
    <t>National Cheng Kung University</t>
  </si>
  <si>
    <t>+88662757575-54229</t>
  </si>
  <si>
    <t>No.1, University Rd.</t>
  </si>
  <si>
    <t>Tainan City</t>
  </si>
  <si>
    <t>The Chinese University of Hong Kong</t>
  </si>
  <si>
    <t>archryan@hotmail.com</t>
  </si>
  <si>
    <t>The University of Sydney</t>
  </si>
  <si>
    <t>xche3951@uni.sydney.edu.au</t>
  </si>
  <si>
    <t>Australia</t>
  </si>
  <si>
    <t>61020450875226</t>
  </si>
  <si>
    <t>74/333 Bulwara Road</t>
  </si>
  <si>
    <t>Sydney</t>
  </si>
  <si>
    <t>University College London</t>
  </si>
  <si>
    <t>po-nien.chen.16@ucl.ac.uk</t>
  </si>
  <si>
    <t>+447521278903</t>
  </si>
  <si>
    <t>Flat 1006, 3 Pan Peninsula Square</t>
  </si>
  <si>
    <t>E14 9HN</t>
  </si>
  <si>
    <t>London</t>
  </si>
  <si>
    <t>University of Liverpool</t>
  </si>
  <si>
    <t>01517942620</t>
  </si>
  <si>
    <t>23 Abercromby Square</t>
  </si>
  <si>
    <t>L69 7ZN</t>
  </si>
  <si>
    <t>Liverpool</t>
  </si>
  <si>
    <t>Bowen</t>
  </si>
  <si>
    <t>1967114471@qq.com</t>
  </si>
  <si>
    <t>Shanghai</t>
  </si>
  <si>
    <t>Tainan</t>
  </si>
  <si>
    <t>Fangli</t>
  </si>
  <si>
    <t>Chengdu</t>
  </si>
  <si>
    <t>Ting-Jung</t>
  </si>
  <si>
    <t>letetreng@gmail.com</t>
  </si>
  <si>
    <t>chen</t>
  </si>
  <si>
    <t>yishan</t>
  </si>
  <si>
    <t>cys0717@qq.com</t>
  </si>
  <si>
    <t>beijing</t>
  </si>
  <si>
    <t>Cheng</t>
  </si>
  <si>
    <t>f24046080@mail.ncku.edu.tw</t>
  </si>
  <si>
    <t>South China University of Technology</t>
  </si>
  <si>
    <t>cheng.my@hotmail.com</t>
  </si>
  <si>
    <t>asb4561532@gmail.com</t>
  </si>
  <si>
    <t>Sapienza University of Rome</t>
  </si>
  <si>
    <t>anthea.chiovitti@uniroma1.it</t>
  </si>
  <si>
    <t>Christodoulou</t>
  </si>
  <si>
    <t>Rafaela</t>
  </si>
  <si>
    <t>rchristodoulou186@gmail.com</t>
  </si>
  <si>
    <t>cy.chuang93@gmail.com</t>
  </si>
  <si>
    <t>+886919562567</t>
  </si>
  <si>
    <t>No.1, Daxue Rd.</t>
  </si>
  <si>
    <t>Tainan City </t>
  </si>
  <si>
    <t>yanachuy@mail.ru</t>
  </si>
  <si>
    <t>Chung</t>
  </si>
  <si>
    <t>chungsally0626@gmail.com</t>
  </si>
  <si>
    <t>andrea.ciaramella@polimi.it</t>
  </si>
  <si>
    <t>alvaroclua@gmail.com</t>
  </si>
  <si>
    <t>649645822</t>
  </si>
  <si>
    <t>Passeig Sant Joan, 38, principal</t>
  </si>
  <si>
    <t>glauco_cocozza@yahoo.com.br</t>
  </si>
  <si>
    <t>GV</t>
  </si>
  <si>
    <t>vcc.arq@gmail.com</t>
  </si>
  <si>
    <t>685281526</t>
  </si>
  <si>
    <t>POETA MAS Y ROS 22, PTA 12</t>
  </si>
  <si>
    <t>Colomer</t>
  </si>
  <si>
    <t>Vicente</t>
  </si>
  <si>
    <t>vcolomer@urb.upv.es</t>
  </si>
  <si>
    <t>Juan</t>
  </si>
  <si>
    <t>juancolomeralcacer@gmail.com</t>
  </si>
  <si>
    <t>España</t>
  </si>
  <si>
    <t>620302614</t>
  </si>
  <si>
    <t>C/Quart 33, pta 16</t>
  </si>
  <si>
    <t>Universitat Politécnica de Valencia</t>
  </si>
  <si>
    <t>963877848</t>
  </si>
  <si>
    <t>University of Salerno</t>
  </si>
  <si>
    <t>alecomo@hotmail.com</t>
  </si>
  <si>
    <t>3394761919</t>
  </si>
  <si>
    <t>Corso Vittorio Emanuele 656</t>
  </si>
  <si>
    <t>Napoli</t>
  </si>
  <si>
    <t>Compte Guerrero</t>
  </si>
  <si>
    <t>Florencio</t>
  </si>
  <si>
    <t>florencio.compte@gmail.com</t>
  </si>
  <si>
    <t>Guayaquil</t>
  </si>
  <si>
    <t>Cong</t>
  </si>
  <si>
    <t>Bin</t>
  </si>
  <si>
    <t>nandacongbin@gmail.com</t>
  </si>
  <si>
    <t>MSGSU, Mimar Sinan Fine Arts University</t>
  </si>
  <si>
    <t>her_222@yahoo.com</t>
  </si>
  <si>
    <t>Crognale</t>
  </si>
  <si>
    <t>Marta</t>
  </si>
  <si>
    <t>marta.crognale@uniroma1.it</t>
  </si>
  <si>
    <t>Università La Sapienza</t>
  </si>
  <si>
    <t>marta.crognale@libero.it</t>
  </si>
  <si>
    <t>Çelik</t>
  </si>
  <si>
    <t>Canan</t>
  </si>
  <si>
    <t>celik@staedtebau.rwth-aachen.de</t>
  </si>
  <si>
    <t>Soochow University</t>
  </si>
  <si>
    <t>daiyz@suda.edu.cn</t>
  </si>
  <si>
    <t>+8618862196330</t>
  </si>
  <si>
    <t>11 YueLiangWan Rd. XingHuGongGuan 2-2601</t>
  </si>
  <si>
    <t>SuZhou</t>
  </si>
  <si>
    <t>Dal Cin</t>
  </si>
  <si>
    <t>Francesca</t>
  </si>
  <si>
    <t>francescadalcin.fdc@gmail.com</t>
  </si>
  <si>
    <t>Portogallo</t>
  </si>
  <si>
    <t>Dalton</t>
  </si>
  <si>
    <t>Ruth</t>
  </si>
  <si>
    <t>ruth.dalton@northumbria.ac.uk</t>
  </si>
  <si>
    <t>Newcastle Upon Tyne</t>
  </si>
  <si>
    <t>Davis</t>
  </si>
  <si>
    <t>Howard</t>
  </si>
  <si>
    <t>hdavis@uoregon.edu</t>
  </si>
  <si>
    <t>Eugene, Oregon</t>
  </si>
  <si>
    <t>de Koning</t>
  </si>
  <si>
    <t>Remco</t>
  </si>
  <si>
    <t>REK@hvl.no</t>
  </si>
  <si>
    <t>Bergen</t>
  </si>
  <si>
    <t>Universidade dew Brasilia</t>
  </si>
  <si>
    <t>mdclbezerra@gmail.com</t>
  </si>
  <si>
    <t>55 61 32570406</t>
  </si>
  <si>
    <t>Universidade de Brasilia</t>
  </si>
  <si>
    <t>Distrito Federal</t>
  </si>
  <si>
    <t>Universitat de Lleida</t>
  </si>
  <si>
    <t>edi_olazabal@hotmail.com</t>
  </si>
  <si>
    <t>628317339</t>
  </si>
  <si>
    <t>Maragall 1, Escalera B, 3º, 3</t>
  </si>
  <si>
    <t>Lleida</t>
  </si>
  <si>
    <t>University of Huddersfield</t>
  </si>
  <si>
    <t>i.delsante@hud.ac.uk</t>
  </si>
  <si>
    <t>01484472622</t>
  </si>
  <si>
    <t>Queensgate</t>
  </si>
  <si>
    <t>HD1 3DH</t>
  </si>
  <si>
    <t>Huddersfield</t>
  </si>
  <si>
    <t>Universidad Politécnica de Valencia</t>
  </si>
  <si>
    <t>judelso@cst.upv.es</t>
  </si>
  <si>
    <t>699871701</t>
  </si>
  <si>
    <t>PADRE FULLANA 4, 8</t>
  </si>
  <si>
    <t>Polytechnic University of Turin</t>
  </si>
  <si>
    <t>merve.demiroz@polito.it</t>
  </si>
  <si>
    <t>3205358043</t>
  </si>
  <si>
    <t>Via Madama Cristina, 74</t>
  </si>
  <si>
    <t>Deng</t>
  </si>
  <si>
    <t>Ke</t>
  </si>
  <si>
    <t>dengke1001@qq.com</t>
  </si>
  <si>
    <t>dengluchuan@pku.edu.cn</t>
  </si>
  <si>
    <t>Peking University</t>
  </si>
  <si>
    <t>514999187@qq.com</t>
  </si>
  <si>
    <t>+86 15210514938</t>
  </si>
  <si>
    <t>5th Yiheyuan Road</t>
  </si>
  <si>
    <t>Beijing</t>
  </si>
  <si>
    <t>Tianjin University, China</t>
  </si>
  <si>
    <t>407557419@qq.com</t>
  </si>
  <si>
    <t>isabelle.desmet@umons.ac.be</t>
  </si>
  <si>
    <t>Belgium</t>
  </si>
  <si>
    <t>Deyl</t>
  </si>
  <si>
    <t>Jiří</t>
  </si>
  <si>
    <t>deyl@ipr.praha.eu</t>
  </si>
  <si>
    <t>Czechia</t>
  </si>
  <si>
    <t>Prague</t>
  </si>
  <si>
    <t>University of Lisbon</t>
  </si>
  <si>
    <t>cdcoelho.luotp@gmail.com</t>
  </si>
  <si>
    <t>00351919422761</t>
  </si>
  <si>
    <t>Rua Sá Nogueira, Pólo Universitário, Alto da Ajuda</t>
  </si>
  <si>
    <t>1349-063</t>
  </si>
  <si>
    <t>University of Zaragoza</t>
  </si>
  <si>
    <t>carmendiezmedina@gmail.com</t>
  </si>
  <si>
    <t>615610415</t>
  </si>
  <si>
    <t>c/ Don Álvaro de Bazán 1,, 7B</t>
  </si>
  <si>
    <t xml:space="preserve">University of the Basque Country </t>
  </si>
  <si>
    <t>aritzdiezoronoz88@gmail.com</t>
  </si>
  <si>
    <t>627059001</t>
  </si>
  <si>
    <t>Hondarribia</t>
  </si>
  <si>
    <t>dalia.dijokiene@vgtu.lt</t>
  </si>
  <si>
    <t>+37065067897</t>
  </si>
  <si>
    <t>K. Semenaviciaus g. 2-15</t>
  </si>
  <si>
    <t>Nanjing University</t>
  </si>
  <si>
    <t>dww@nju.edu.cn</t>
  </si>
  <si>
    <t>86-13905162043</t>
  </si>
  <si>
    <t>22# Hankou Road</t>
  </si>
  <si>
    <t>Dias Coelho</t>
  </si>
  <si>
    <t>Carlos</t>
  </si>
  <si>
    <t>Diaz</t>
  </si>
  <si>
    <t>Santiana</t>
  </si>
  <si>
    <t>diaz_s@univ-corse.fr</t>
  </si>
  <si>
    <t>Dibaje</t>
  </si>
  <si>
    <t>Aya</t>
  </si>
  <si>
    <t>aya.dibajeh@adu.ac.ae</t>
  </si>
  <si>
    <t>Dijokienė</t>
  </si>
  <si>
    <t>Dalia</t>
  </si>
  <si>
    <t>Francesco</t>
  </si>
  <si>
    <t>melko23@gmail.com</t>
  </si>
  <si>
    <t>11088256@qq.com</t>
  </si>
  <si>
    <t>Ding</t>
  </si>
  <si>
    <t>Wowo</t>
  </si>
  <si>
    <t>Diniz</t>
  </si>
  <si>
    <t>Mariana</t>
  </si>
  <si>
    <t>mpdarquitetura@gmail.com</t>
  </si>
  <si>
    <t>Djokic</t>
  </si>
  <si>
    <t>Vladan</t>
  </si>
  <si>
    <t>vdjokic@arh.bg.ac.rs</t>
  </si>
  <si>
    <t>Belgrade</t>
  </si>
  <si>
    <t>Djordjevic</t>
  </si>
  <si>
    <t>Aleksandra</t>
  </si>
  <si>
    <t>aleksandra.dj@arh.bg.ac.rs</t>
  </si>
  <si>
    <t>Universidade de Évora</t>
  </si>
  <si>
    <t>ceutereno@gmail.com</t>
  </si>
  <si>
    <t>963350577</t>
  </si>
  <si>
    <t>Rua da República, 83-1º</t>
  </si>
  <si>
    <t>7000-656</t>
  </si>
  <si>
    <t>Évora</t>
  </si>
  <si>
    <t>Doganer</t>
  </si>
  <si>
    <t>Sedef</t>
  </si>
  <si>
    <t>sedef.doganer@utsa.edu</t>
  </si>
  <si>
    <t>56240645@qq.com</t>
  </si>
  <si>
    <t>Xiao</t>
  </si>
  <si>
    <t>405612589@qq.com</t>
  </si>
  <si>
    <t>Senado Federal</t>
  </si>
  <si>
    <t>lu.reis.m@gmail.com</t>
  </si>
  <si>
    <t>61991602305</t>
  </si>
  <si>
    <t>SQN 410 Bl N Apto 209</t>
  </si>
  <si>
    <t>70865-140</t>
  </si>
  <si>
    <t>Dovey</t>
  </si>
  <si>
    <t>Kim</t>
  </si>
  <si>
    <t>dovey@unimelb.edu.au</t>
  </si>
  <si>
    <t>Duan</t>
  </si>
  <si>
    <t>Ruiyan</t>
  </si>
  <si>
    <t>duanruiyan@gatech.edu</t>
  </si>
  <si>
    <t>duanting@tju.edu.cn</t>
  </si>
  <si>
    <t>Tianjin</t>
  </si>
  <si>
    <t>Xiaotian</t>
  </si>
  <si>
    <t>winnyling@qq.com</t>
  </si>
  <si>
    <t>Universidad San Francisco de Quito USFQ</t>
  </si>
  <si>
    <t>jdunn@usfq.edu.ec</t>
  </si>
  <si>
    <t>593997292518</t>
  </si>
  <si>
    <t>Sancho de la Carrera</t>
  </si>
  <si>
    <t>Quito</t>
  </si>
  <si>
    <t>Efstratiadi</t>
  </si>
  <si>
    <t>annadonou@gmail.com</t>
  </si>
  <si>
    <t>Eid</t>
  </si>
  <si>
    <t>Bana</t>
  </si>
  <si>
    <t>bana2610@hotmail.com</t>
  </si>
  <si>
    <t>Eldesoky</t>
  </si>
  <si>
    <t>ahmeldesoky@iuav.it</t>
  </si>
  <si>
    <t>elmostafa</t>
  </si>
  <si>
    <t>limam</t>
  </si>
  <si>
    <t>limamelmostafa@gmail.com</t>
  </si>
  <si>
    <t>La Sapienza university of Rome</t>
  </si>
  <si>
    <t>gianluca.emmi@alice.it</t>
  </si>
  <si>
    <t>00393281558578</t>
  </si>
  <si>
    <t>Lentini</t>
  </si>
  <si>
    <t>Ena</t>
  </si>
  <si>
    <t>Valeria</t>
  </si>
  <si>
    <t>valeria.ena@hotmail.it</t>
  </si>
  <si>
    <t>WANG</t>
  </si>
  <si>
    <t>wangenqi7@hotmail.com</t>
  </si>
  <si>
    <t>Pamukkale University</t>
  </si>
  <si>
    <t>gizemerdogan@gmail.com</t>
  </si>
  <si>
    <t>Dokuz Eylul University</t>
  </si>
  <si>
    <t>iremn.erin@gmail.com</t>
  </si>
  <si>
    <t>00905363341475</t>
  </si>
  <si>
    <t>Dogus Caddesi No:209</t>
  </si>
  <si>
    <t>izmir</t>
  </si>
  <si>
    <t>irem</t>
  </si>
  <si>
    <t>Erten</t>
  </si>
  <si>
    <t>Sertac</t>
  </si>
  <si>
    <t>sertacerten@gmail.com</t>
  </si>
  <si>
    <t>Escobar Vera</t>
  </si>
  <si>
    <t>isabel.escobar5@gmail.com</t>
  </si>
  <si>
    <t>Eskidemir</t>
  </si>
  <si>
    <t>Kahraman</t>
  </si>
  <si>
    <t>eskidemir@itu.edu.tr</t>
  </si>
  <si>
    <t>Ezquerra</t>
  </si>
  <si>
    <t>iezquerra@unizar.es</t>
  </si>
  <si>
    <t>Università degli Studi di Roma "Sapienza"</t>
  </si>
  <si>
    <t>levonraisen@libero.it</t>
  </si>
  <si>
    <t>3391211091</t>
  </si>
  <si>
    <t>via Nomentana 151</t>
  </si>
  <si>
    <t>Falsetti</t>
  </si>
  <si>
    <t>Marco</t>
  </si>
  <si>
    <t>levonraisen@gmail.com</t>
  </si>
  <si>
    <t>Fang</t>
  </si>
  <si>
    <t>Hongjun</t>
  </si>
  <si>
    <t>448229971@qq.com</t>
  </si>
  <si>
    <t>Chongqing University</t>
  </si>
  <si>
    <t>625736251@qq.com</t>
  </si>
  <si>
    <t>Southeast University</t>
  </si>
  <si>
    <t>ysfly97@qq.com</t>
  </si>
  <si>
    <t>0086 13851477093</t>
  </si>
  <si>
    <t>2 sipailou</t>
  </si>
  <si>
    <t>nanjing</t>
  </si>
  <si>
    <t>Feng</t>
  </si>
  <si>
    <t>Qiu</t>
  </si>
  <si>
    <t>seadocn@hotmail.com</t>
  </si>
  <si>
    <t>Montreal</t>
  </si>
  <si>
    <t>Ferati</t>
  </si>
  <si>
    <t>Armir</t>
  </si>
  <si>
    <t>armir.ferati@unite.edu.mk</t>
  </si>
  <si>
    <t>Macedonia</t>
  </si>
  <si>
    <t>Fernandes</t>
  </si>
  <si>
    <t>sergiopadrao@gmail.com</t>
  </si>
  <si>
    <t>miguelfmaroto@gmail.com</t>
  </si>
  <si>
    <t>Aurora, 4, 8ºF</t>
  </si>
  <si>
    <t>Valladolid</t>
  </si>
  <si>
    <t>anderson.urb@gmail.com</t>
  </si>
  <si>
    <t>University of Lódz</t>
  </si>
  <si>
    <t>tomasz.figlus@gmail.com</t>
  </si>
  <si>
    <t>426354590</t>
  </si>
  <si>
    <t>Kopcinskiego 31</t>
  </si>
  <si>
    <t>90-142</t>
  </si>
  <si>
    <t>Lódz</t>
  </si>
  <si>
    <t>Àrea Metropolitana de Barcelona</t>
  </si>
  <si>
    <t>mfigueras@amb.cat</t>
  </si>
  <si>
    <t>932235151</t>
  </si>
  <si>
    <t>C/ 60, núm. 19 - pl. 5</t>
  </si>
  <si>
    <t>UNAM</t>
  </si>
  <si>
    <t>carla-narciso@iol.pt</t>
  </si>
  <si>
    <t>56230064</t>
  </si>
  <si>
    <t>Avenida Universidad 3000, Universidad Nacional Autónoma de México C.U.</t>
  </si>
  <si>
    <t>Fierro</t>
  </si>
  <si>
    <t>Gustavo</t>
  </si>
  <si>
    <t>gustavo.fierro@udla.edu.ec</t>
  </si>
  <si>
    <t>Figlus</t>
  </si>
  <si>
    <t>Tomasz</t>
  </si>
  <si>
    <t>tomasz.figlus@geo.uni.lodz.pl</t>
  </si>
  <si>
    <t>Lodz</t>
  </si>
  <si>
    <t>Fleischmann</t>
  </si>
  <si>
    <t>Martin</t>
  </si>
  <si>
    <t>martin.fleischmann@strath.ac.uk</t>
  </si>
  <si>
    <t>ramon.fortunato.gomes@hotmail.com</t>
  </si>
  <si>
    <t>carl@situationarchitecture.com</t>
  </si>
  <si>
    <t>07702016230</t>
  </si>
  <si>
    <t>3 Evering Road</t>
  </si>
  <si>
    <t>N16 7PX</t>
  </si>
  <si>
    <t>jimily@turbonet.com</t>
  </si>
  <si>
    <t>208 877 1342</t>
  </si>
  <si>
    <t>1300 Dry Creek Road</t>
  </si>
  <si>
    <t>Troy</t>
  </si>
  <si>
    <t>Shulan</t>
  </si>
  <si>
    <t>fushulan@gmail.com</t>
  </si>
  <si>
    <t>issacfuhongpeng@163.com</t>
  </si>
  <si>
    <t>18811736856</t>
  </si>
  <si>
    <t>CNRS</t>
  </si>
  <si>
    <t>giovanni.fusco@unice.fr</t>
  </si>
  <si>
    <t>+33493375464</t>
  </si>
  <si>
    <t>98 Bd Herriot - BP 3209</t>
  </si>
  <si>
    <t>G</t>
  </si>
  <si>
    <t>Subbaiyan</t>
  </si>
  <si>
    <t>subbaiah@nitt.edu</t>
  </si>
  <si>
    <t>Tiruchirappalli</t>
  </si>
  <si>
    <t>upc barcelona</t>
  </si>
  <si>
    <t>bissolati27@hotmail.it</t>
  </si>
  <si>
    <t>0034672750683</t>
  </si>
  <si>
    <t>calle olzinelles 59</t>
  </si>
  <si>
    <t>barcelona</t>
  </si>
  <si>
    <t>Politecnico di Milano</t>
  </si>
  <si>
    <t>beagali@hotmail.it</t>
  </si>
  <si>
    <t>3387644638</t>
  </si>
  <si>
    <t>via fiume, 12</t>
  </si>
  <si>
    <t>Paderno Dugnano</t>
  </si>
  <si>
    <t>m.gallarati@gallaratiarchitetti.com</t>
  </si>
  <si>
    <t>+390108985248</t>
  </si>
  <si>
    <t>Via Albaro 9/4 s</t>
  </si>
  <si>
    <t>Genova</t>
  </si>
  <si>
    <t>sophie622@126.com</t>
  </si>
  <si>
    <t>Gao</t>
  </si>
  <si>
    <t>Caixia</t>
  </si>
  <si>
    <t>ggcx1977@163.com</t>
  </si>
  <si>
    <t>gao</t>
  </si>
  <si>
    <t>xinting</t>
  </si>
  <si>
    <t>gaoxinting@foxmail.com</t>
  </si>
  <si>
    <t>Universidad Politécnica de Cartagena</t>
  </si>
  <si>
    <t>fernando.garcia@upct.es</t>
  </si>
  <si>
    <t>627791673</t>
  </si>
  <si>
    <t>Cartagena</t>
  </si>
  <si>
    <t>University of Alicante</t>
  </si>
  <si>
    <t>magarma@ua.es</t>
  </si>
  <si>
    <t>636444016</t>
  </si>
  <si>
    <t>Periodista Asunción Valdés, 3- bloque Z- E4-7H</t>
  </si>
  <si>
    <t>Alicante</t>
  </si>
  <si>
    <t>sgarciap@unizar.es</t>
  </si>
  <si>
    <t>679717191</t>
  </si>
  <si>
    <t>C/ María de Luna 3</t>
  </si>
  <si>
    <t>Sergio</t>
  </si>
  <si>
    <t>Concordia University</t>
  </si>
  <si>
    <t>pierre.gauthier@concordia.ca</t>
  </si>
  <si>
    <t>+1 514 942-6416</t>
  </si>
  <si>
    <t>5154 Ave NOTRE-DAME-DE-GRACE</t>
  </si>
  <si>
    <t>H4A1K5</t>
  </si>
  <si>
    <t>Gauthier</t>
  </si>
  <si>
    <t>Pierre</t>
  </si>
  <si>
    <t>1036910359@qq.com</t>
  </si>
  <si>
    <t>Geddes</t>
  </si>
  <si>
    <t>ilaria.geddes@gmail.com</t>
  </si>
  <si>
    <t>Geng</t>
  </si>
  <si>
    <t>Yan</t>
  </si>
  <si>
    <t>yan.geng@link.cuhk.edu.hk</t>
  </si>
  <si>
    <t>Mengmeng</t>
  </si>
  <si>
    <t>mg1636008@smail.nju.edu.cn</t>
  </si>
  <si>
    <t>george</t>
  </si>
  <si>
    <t>jeenosoa</t>
  </si>
  <si>
    <t>jeeno.soa.george@gmail.com</t>
  </si>
  <si>
    <t>Gerosa</t>
  </si>
  <si>
    <t>pgg@bluewin.ch</t>
  </si>
  <si>
    <t>Strasbourg</t>
  </si>
  <si>
    <t>Universidad de Chile</t>
  </si>
  <si>
    <t>egiannotti@uchilefau.cl</t>
  </si>
  <si>
    <t>Chile</t>
  </si>
  <si>
    <t>+56 9 51083888</t>
  </si>
  <si>
    <t>Suarez Mujica 891, 31</t>
  </si>
  <si>
    <t>Ñuñoa, RM</t>
  </si>
  <si>
    <t>egielen@urb.upv.es</t>
  </si>
  <si>
    <t>961681948</t>
  </si>
  <si>
    <t>calle porvenir 14-7</t>
  </si>
  <si>
    <t>naquera</t>
  </si>
  <si>
    <t>migilcam@aaa.upv.es</t>
  </si>
  <si>
    <t>669849908</t>
  </si>
  <si>
    <t>University of Western Ontario</t>
  </si>
  <si>
    <t>urbanprof@gmail.com</t>
  </si>
  <si>
    <t>5199029709</t>
  </si>
  <si>
    <t>59 Windsor Ave</t>
  </si>
  <si>
    <t>N6C 1Z6</t>
  </si>
  <si>
    <t>UPV. </t>
  </si>
  <si>
    <t>egimene@urb.upv.es</t>
  </si>
  <si>
    <t>650006885</t>
  </si>
  <si>
    <t>Pasaje Dr. Bartual Moret 2-45</t>
  </si>
  <si>
    <t>Université de Liège, Belgium</t>
  </si>
  <si>
    <t>manal.ginzarly@doct.ulg.ac.be</t>
  </si>
  <si>
    <t>0032495777325</t>
  </si>
  <si>
    <t>rue de la sablonnière 110</t>
  </si>
  <si>
    <t>seraing</t>
  </si>
  <si>
    <t>Universidad Politecnica de Valencia and Università degli Studi di Roma Sapienza</t>
  </si>
  <si>
    <t>rogi@doctor.upv.es</t>
  </si>
  <si>
    <t>(0039)3207733075</t>
  </si>
  <si>
    <t>via colfiorito 6</t>
  </si>
  <si>
    <t>Gil Martín</t>
  </si>
  <si>
    <t>mlgil@ugr.es</t>
  </si>
  <si>
    <t>Granada</t>
  </si>
  <si>
    <t>duygokce@hotmail.com</t>
  </si>
  <si>
    <t>00447407040218</t>
  </si>
  <si>
    <t>Ankara</t>
  </si>
  <si>
    <t>Universidade Federal de Sao Joao Del-Rei</t>
  </si>
  <si>
    <t>adrianan@ufsj.edu.br</t>
  </si>
  <si>
    <t>+351930616090</t>
  </si>
  <si>
    <t>Rua das Condominhas, 465 3° Esq</t>
  </si>
  <si>
    <t>Porto</t>
  </si>
  <si>
    <t>Federal University of Goiás </t>
  </si>
  <si>
    <t>cgomessantanna@gmail.com</t>
  </si>
  <si>
    <t>sgpg.sgpg@gmail.com</t>
  </si>
  <si>
    <t>600536602</t>
  </si>
  <si>
    <t>Avda del Puerto, 228</t>
  </si>
  <si>
    <t>GONG</t>
  </si>
  <si>
    <t>Tianjin University</t>
  </si>
  <si>
    <t>gong@tju.edu.cn</t>
  </si>
  <si>
    <t>92 Weijin Rd.</t>
  </si>
  <si>
    <t>Universidad del País Vasco - Euskal Herriko Unibertsitatea</t>
  </si>
  <si>
    <t>madalen@gmail.com</t>
  </si>
  <si>
    <t>Robrenyo 64-66, 2º 3ª</t>
  </si>
  <si>
    <t>UCL</t>
  </si>
  <si>
    <t>ucftpgg@live.ucl.ac.uk</t>
  </si>
  <si>
    <t>20 McCall House, Tufnell Park Road</t>
  </si>
  <si>
    <t>N7 0PH</t>
  </si>
  <si>
    <t>Gopal</t>
  </si>
  <si>
    <t>Arathy</t>
  </si>
  <si>
    <t>arathygopal@gmail.com</t>
  </si>
  <si>
    <t>letiziagorgo@hotmail.it</t>
  </si>
  <si>
    <t>+393381116613</t>
  </si>
  <si>
    <t>via biancifiori 20</t>
  </si>
  <si>
    <t>rieti</t>
  </si>
  <si>
    <t>Gu</t>
  </si>
  <si>
    <t>Kai</t>
  </si>
  <si>
    <t>isuf@easyconferences.org</t>
  </si>
  <si>
    <t>Yuanyuan</t>
  </si>
  <si>
    <t>maysmile@foxmail.com</t>
  </si>
  <si>
    <t>GU</t>
  </si>
  <si>
    <t>1277349847@qq.com</t>
  </si>
  <si>
    <t>15951929018</t>
  </si>
  <si>
    <t>Hankou Road No.22</t>
  </si>
  <si>
    <t>guyushengnju@163.com</t>
  </si>
  <si>
    <t>+86 13951786797</t>
  </si>
  <si>
    <t>Tongji University</t>
  </si>
  <si>
    <t>1633393614@qq.com</t>
  </si>
  <si>
    <t>18646035553</t>
  </si>
  <si>
    <t>1239, Siping Road</t>
  </si>
  <si>
    <t>k.gu@auckland.ac.nz</t>
  </si>
  <si>
    <t>New Zealand</t>
  </si>
  <si>
    <t>Auckland</t>
  </si>
  <si>
    <t>Wen</t>
  </si>
  <si>
    <t>Chongqing</t>
  </si>
  <si>
    <t>Waseda University</t>
  </si>
  <si>
    <t>flamingzip@gmail.com</t>
  </si>
  <si>
    <t>mariarosario.guarinni@uniroma1.it</t>
  </si>
  <si>
    <t>Guerreiro</t>
  </si>
  <si>
    <t>rosalia.guerreiro@iscte-iul.pt</t>
  </si>
  <si>
    <t>Maria.balarezo.16@ucl.ac.uk</t>
  </si>
  <si>
    <t>+447460278209</t>
  </si>
  <si>
    <t>138 caledonian road</t>
  </si>
  <si>
    <t>N19re</t>
  </si>
  <si>
    <t>Guillén-Salas</t>
  </si>
  <si>
    <t>arq_jcguisal@yahoo.com</t>
  </si>
  <si>
    <t>guoshuo126@outlook.com</t>
  </si>
  <si>
    <t>Nanjing University of China</t>
  </si>
  <si>
    <t>guo.py@the-third.com</t>
  </si>
  <si>
    <t>Gurleyen</t>
  </si>
  <si>
    <t>Tugce</t>
  </si>
  <si>
    <t>tugcegurleyen@gmail.com</t>
  </si>
  <si>
    <t>agurovic@uchilefau.cl</t>
  </si>
  <si>
    <t>+562229783088</t>
  </si>
  <si>
    <t>Av. Portugal 84</t>
  </si>
  <si>
    <t>833-1051</t>
  </si>
  <si>
    <t>Santiago de Chile</t>
  </si>
  <si>
    <t>Anglia Ruskin University</t>
  </si>
  <si>
    <t>273ach@gmail.com</t>
  </si>
  <si>
    <t>Hallowell</t>
  </si>
  <si>
    <t>George</t>
  </si>
  <si>
    <t>george_hallowell@ncsu.edu</t>
  </si>
  <si>
    <t>handongqing_seu@sina.com</t>
  </si>
  <si>
    <t>008613805172321</t>
  </si>
  <si>
    <t>No.2 Sipailou</t>
  </si>
  <si>
    <t>Technical University of Lodz</t>
  </si>
  <si>
    <t>mhanzl@p.lodz.pl</t>
  </si>
  <si>
    <t>48608468692</t>
  </si>
  <si>
    <t>Al. Politechniki 6A</t>
  </si>
  <si>
    <t>90-240</t>
  </si>
  <si>
    <t>Université de Liège</t>
  </si>
  <si>
    <t>pc.hautecler@ulg.ac.be</t>
  </si>
  <si>
    <t>0032477840199</t>
  </si>
  <si>
    <t>Rue R. Courtois, 14</t>
  </si>
  <si>
    <t>Hazar</t>
  </si>
  <si>
    <t>Dalya</t>
  </si>
  <si>
    <t>dalyahazar@gmail.com</t>
  </si>
  <si>
    <t>He</t>
  </si>
  <si>
    <t>Run</t>
  </si>
  <si>
    <t>herun2018pavia@gmail.com</t>
  </si>
  <si>
    <t>Weijia</t>
  </si>
  <si>
    <t>wj1023163@163.com</t>
  </si>
  <si>
    <t>Hekler</t>
  </si>
  <si>
    <t>tina.hekler@gmail.com</t>
  </si>
  <si>
    <t>Deutschland</t>
  </si>
  <si>
    <t>Deggendorf</t>
  </si>
  <si>
    <t>Hernández Montes</t>
  </si>
  <si>
    <t>Enrique</t>
  </si>
  <si>
    <t>emontes@ugr.es</t>
  </si>
  <si>
    <t>Luleå University of Technology</t>
  </si>
  <si>
    <t>erik.hidman@ltu.se</t>
  </si>
  <si>
    <t>+46737570874</t>
  </si>
  <si>
    <t>Hidjaz</t>
  </si>
  <si>
    <t>Taufan</t>
  </si>
  <si>
    <t>htaufanhidjaz@yahoo.co.id</t>
  </si>
  <si>
    <t>Bandung</t>
  </si>
  <si>
    <t>Higgins</t>
  </si>
  <si>
    <t>Christopher</t>
  </si>
  <si>
    <t>Hong Kong SAR</t>
  </si>
  <si>
    <t>christopher.d.higgins@polyu.edu.hk</t>
  </si>
  <si>
    <t>Home</t>
  </si>
  <si>
    <t>Robert</t>
  </si>
  <si>
    <t>robert.home@anglia.ac.uk</t>
  </si>
  <si>
    <t>Chelmsford</t>
  </si>
  <si>
    <t>Eastern Mediterranean University</t>
  </si>
  <si>
    <t>sebnem.hoskara@gmail.com</t>
  </si>
  <si>
    <t>3926302588</t>
  </si>
  <si>
    <t>Salamis Road, Famagusta</t>
  </si>
  <si>
    <t>Mersin 10 Turkey</t>
  </si>
  <si>
    <t>Hoyos</t>
  </si>
  <si>
    <t>Gonzalo</t>
  </si>
  <si>
    <t>gonzalo.hoyos.bucheli@udla.edu.ec</t>
  </si>
  <si>
    <t>Hoyos Bucheli</t>
  </si>
  <si>
    <t>HU</t>
  </si>
  <si>
    <t>archurui@outlook.com</t>
  </si>
  <si>
    <t>Hu</t>
  </si>
  <si>
    <t>Youpei</t>
  </si>
  <si>
    <t>youpei.hu@nju.edu.cn</t>
  </si>
  <si>
    <t>P.R.China</t>
  </si>
  <si>
    <t>huaxn@nju.edu.cn</t>
  </si>
  <si>
    <t>(+86)13951983001</t>
  </si>
  <si>
    <t>Xiaoning</t>
  </si>
  <si>
    <t>Southwest Jiaotong University</t>
  </si>
  <si>
    <t>hy-fr@hotmail.com</t>
  </si>
  <si>
    <t>0086 13320295160</t>
  </si>
  <si>
    <t>School of Architecture and Design, Xipu Campus, Southwest Jiaotong University, Xibu Park</t>
  </si>
  <si>
    <t>Huang</t>
  </si>
  <si>
    <t>Yuan</t>
  </si>
  <si>
    <t>yuanhuang@swjtu.edu.cn</t>
  </si>
  <si>
    <t>Hung</t>
  </si>
  <si>
    <t>Calvin</t>
  </si>
  <si>
    <t>calvinhung18@gmail.com</t>
  </si>
  <si>
    <t>Seoul National University</t>
  </si>
  <si>
    <t>soehwang@gmail.com</t>
  </si>
  <si>
    <t>South Korea</t>
  </si>
  <si>
    <t>Armando</t>
  </si>
  <si>
    <t>armando.iacovantuono@gmail.com</t>
  </si>
  <si>
    <t>00393470533451</t>
  </si>
  <si>
    <t>Universidad de Alicante</t>
  </si>
  <si>
    <t>vicente.iborra@ua.es</t>
  </si>
  <si>
    <t>630078330</t>
  </si>
  <si>
    <t>University of Strathclyde</t>
  </si>
  <si>
    <t>maddalena.iovene@strath.ac.uk</t>
  </si>
  <si>
    <t>7472031728</t>
  </si>
  <si>
    <t>49 Flamsteed Close</t>
  </si>
  <si>
    <t>CB1 3</t>
  </si>
  <si>
    <t>Cambridge</t>
  </si>
  <si>
    <t>imanol.iparraguirre@gmail.com</t>
  </si>
  <si>
    <t>635201264</t>
  </si>
  <si>
    <t>Pintor Jesús Apellaniz 9, 1º izda</t>
  </si>
  <si>
    <t>Vitoria</t>
  </si>
  <si>
    <t>iranmanesh64@gmail.com</t>
  </si>
  <si>
    <t>+905338236214</t>
  </si>
  <si>
    <t>Dep. Architecture, Eastern Mediterranean University Famagusta, KKTC via Mersin 10,</t>
  </si>
  <si>
    <t>Famagusta, Via mesin 10</t>
  </si>
  <si>
    <t>Universidad de Buenos Aires</t>
  </si>
  <si>
    <t>jorgeiribarnearq@gmail.com</t>
  </si>
  <si>
    <t>Argentina</t>
  </si>
  <si>
    <t>0541147866941</t>
  </si>
  <si>
    <t>Pasaje Dr. Bernardo Vélez 1713, 6ªA</t>
  </si>
  <si>
    <t>Buenos Aires</t>
  </si>
  <si>
    <t>Maryam</t>
  </si>
  <si>
    <t>New Orleans</t>
  </si>
  <si>
    <t>iranmanesh</t>
  </si>
  <si>
    <t>nasim</t>
  </si>
  <si>
    <t>niranmanesh@yahoo.com</t>
  </si>
  <si>
    <t>universidad general sarmiento</t>
  </si>
  <si>
    <t>mjaime@ungs.edu.ar</t>
  </si>
  <si>
    <t>Av Hipolito Yrigoyen 3380 1° C </t>
  </si>
  <si>
    <t>CABA</t>
  </si>
  <si>
    <t>São Paulo State University - UNESP</t>
  </si>
  <si>
    <t>jaschke.machado@gmail.com</t>
  </si>
  <si>
    <t>55-18-9-8130-6604</t>
  </si>
  <si>
    <t>Rua Manoel Rodrigues Barbosa Filho, nº 228, aptº 31 Bloco-B, Jardim Paris</t>
  </si>
  <si>
    <t>19.061-517</t>
  </si>
  <si>
    <t>Presidente Prudente, SP</t>
  </si>
  <si>
    <t>kaltrina.jashanica@gmail.com</t>
  </si>
  <si>
    <t>3479812388</t>
  </si>
  <si>
    <t>via Emanuele Gianturco 11, Nr.19, third floor</t>
  </si>
  <si>
    <t>Jason</t>
  </si>
  <si>
    <t>Ching</t>
  </si>
  <si>
    <t>jksching@gmail.com</t>
  </si>
  <si>
    <t>North Carolina</t>
  </si>
  <si>
    <t>America</t>
  </si>
  <si>
    <t>University of Copenhagen</t>
  </si>
  <si>
    <t>asj@ign.ku.dk</t>
  </si>
  <si>
    <t>Denmark</t>
  </si>
  <si>
    <t>004528264905</t>
  </si>
  <si>
    <t>Tordenskjoldsgade 102</t>
  </si>
  <si>
    <t>Aarhus N</t>
  </si>
  <si>
    <t>1054608106@qq.com</t>
  </si>
  <si>
    <t>+86 13051646303</t>
  </si>
  <si>
    <t>Building 36, Wodejiayuan, fanrong road, nanguan district</t>
  </si>
  <si>
    <t>Changchun, Jilin</t>
  </si>
  <si>
    <t>Qing University of Techology</t>
  </si>
  <si>
    <t>13335016772@163.com</t>
  </si>
  <si>
    <t>13335016772</t>
  </si>
  <si>
    <t>NO7. Fulongshan</t>
  </si>
  <si>
    <t>Qingdao</t>
  </si>
  <si>
    <t>Min</t>
  </si>
  <si>
    <t>m.jiang@ud.t.u-tokyo.ac.jp</t>
  </si>
  <si>
    <t>marinajiji@gmail.com</t>
  </si>
  <si>
    <t>605799744</t>
  </si>
  <si>
    <t>Av Zamora nº27, 7ºB</t>
  </si>
  <si>
    <t>carlos.jimenez.romera@gmail.com</t>
  </si>
  <si>
    <t>654288080</t>
  </si>
  <si>
    <t>Camino Esgaravita 24 2C</t>
  </si>
  <si>
    <t>Alcalá de Henares</t>
  </si>
  <si>
    <t>ajime9@hotmail.com</t>
  </si>
  <si>
    <t>5528505035</t>
  </si>
  <si>
    <t>Ombules 20, La Perla</t>
  </si>
  <si>
    <t>Estado de México</t>
  </si>
  <si>
    <t>1042516098@qq.com</t>
  </si>
  <si>
    <t>Ji</t>
  </si>
  <si>
    <t>Huimin</t>
  </si>
  <si>
    <t>jeehuimin@gmail.com</t>
  </si>
  <si>
    <t>Qianyun</t>
  </si>
  <si>
    <t>1506590777@qq.com</t>
  </si>
  <si>
    <t>jeehuimin@qq.com</t>
  </si>
  <si>
    <t>Jiang</t>
  </si>
  <si>
    <t>Danning</t>
  </si>
  <si>
    <t>jdn95@pku.edu.cn</t>
  </si>
  <si>
    <t>Ying</t>
  </si>
  <si>
    <t>yjiang2017@seu.edu.cn</t>
  </si>
  <si>
    <t>Zhengliang</t>
  </si>
  <si>
    <t>Jin</t>
  </si>
  <si>
    <t>Panpan</t>
  </si>
  <si>
    <t>1017317719@qq.com</t>
  </si>
  <si>
    <t>jin</t>
  </si>
  <si>
    <t>tanhua</t>
  </si>
  <si>
    <t>jintanhuaseu@126.com</t>
  </si>
  <si>
    <t>v.jolley@mmu.ac.uk</t>
  </si>
  <si>
    <t>Jusmartinah</t>
  </si>
  <si>
    <t>Raja</t>
  </si>
  <si>
    <t>rjus355@aucklanduni.ac.nz</t>
  </si>
  <si>
    <t>Justo</t>
  </si>
  <si>
    <t>Rui</t>
  </si>
  <si>
    <t>ruijusto87@gmail.com</t>
  </si>
  <si>
    <t>Kacha</t>
  </si>
  <si>
    <t>Lemya</t>
  </si>
  <si>
    <t>lem84kachaman@gmail.com</t>
  </si>
  <si>
    <t>KAHRAMAN</t>
  </si>
  <si>
    <t>Dokuz Eylül University</t>
  </si>
  <si>
    <t>kahramanduy@gmail.com</t>
  </si>
  <si>
    <t>00905065607484</t>
  </si>
  <si>
    <t>Kallas</t>
  </si>
  <si>
    <t>Luana</t>
  </si>
  <si>
    <t>mirandakallas@gmail.com</t>
  </si>
  <si>
    <t>Kamalipour</t>
  </si>
  <si>
    <t>Hesam</t>
  </si>
  <si>
    <t>kamalipourh@cardiff.ac.uk</t>
  </si>
  <si>
    <t>Kantarek</t>
  </si>
  <si>
    <t>akanta@poczta.onet.pl</t>
  </si>
  <si>
    <t>Cracow University of Technology</t>
  </si>
  <si>
    <t>+48 602340157</t>
  </si>
  <si>
    <t>Ulanów 28</t>
  </si>
  <si>
    <t>31-450</t>
  </si>
  <si>
    <t>Krakow</t>
  </si>
  <si>
    <t>Kaplan</t>
  </si>
  <si>
    <t>artnav.design@gmail.com</t>
  </si>
  <si>
    <t>Universidad de Valparaiso</t>
  </si>
  <si>
    <t>paula.kapstein@gmail.com</t>
  </si>
  <si>
    <t>+56942109819</t>
  </si>
  <si>
    <t>Calle Arturo Prat 330</t>
  </si>
  <si>
    <t>Viña del Mar</t>
  </si>
  <si>
    <t>Karadeniz Technical University</t>
  </si>
  <si>
    <t>senbeyazz@gmail.com</t>
  </si>
  <si>
    <t>+905380664334</t>
  </si>
  <si>
    <t>Karadeniz Technical University Department of Urban and Regional Planning </t>
  </si>
  <si>
    <t>Trabzon</t>
  </si>
  <si>
    <t>University of Lodz</t>
  </si>
  <si>
    <t>jaroslaw.kazimierczak@geo.uni.lodz.pl</t>
  </si>
  <si>
    <t>Kazimierczak</t>
  </si>
  <si>
    <t>Jaroslaw</t>
  </si>
  <si>
    <t>kesici</t>
  </si>
  <si>
    <t>neslişah</t>
  </si>
  <si>
    <t>nslshksc@gmail.com</t>
  </si>
  <si>
    <t>Khairullina</t>
  </si>
  <si>
    <t>Elvira</t>
  </si>
  <si>
    <t>khairullina.es@gmail.com</t>
  </si>
  <si>
    <t>Khalil</t>
  </si>
  <si>
    <t>Siepan</t>
  </si>
  <si>
    <t>siepan_rizgar@hotmail.com</t>
  </si>
  <si>
    <t>nzafer@gmail.com</t>
  </si>
  <si>
    <t>00905338839915</t>
  </si>
  <si>
    <t>no.03 uzun 22</t>
  </si>
  <si>
    <t>Famagusta</t>
  </si>
  <si>
    <t>Siberian Federal Unversity</t>
  </si>
  <si>
    <t>Kilina_katerina95@mail.ru</t>
  </si>
  <si>
    <t>Semafornay 251</t>
  </si>
  <si>
    <t>Krasnoyarsk</t>
  </si>
  <si>
    <t>kjkimseoul@outlook.kr</t>
  </si>
  <si>
    <t>82 10 9062 1041</t>
  </si>
  <si>
    <t>Daerim Apt. 106-1204 Umyon-dong Seocho-gu</t>
  </si>
  <si>
    <t>Seoul</t>
  </si>
  <si>
    <t>kianfar</t>
  </si>
  <si>
    <t>ayda</t>
  </si>
  <si>
    <t>ayda.kianfar@gmail.com</t>
  </si>
  <si>
    <t>Mihyun</t>
  </si>
  <si>
    <t>mihyun.kim.16@ucl.ac.uk</t>
  </si>
  <si>
    <t>Antigua and</t>
  </si>
  <si>
    <t>Saehoon</t>
  </si>
  <si>
    <t>skim5@snu.ac.kr</t>
  </si>
  <si>
    <t>Republic of Korea</t>
  </si>
  <si>
    <t>Koç</t>
  </si>
  <si>
    <t>devecioglua@itu.edu.tr</t>
  </si>
  <si>
    <t>klaus.kodydek@tuwien.ac.at</t>
  </si>
  <si>
    <t>Austria</t>
  </si>
  <si>
    <t>+4369918671507</t>
  </si>
  <si>
    <t>Kutschkergasse 1/15</t>
  </si>
  <si>
    <t>Vienna</t>
  </si>
  <si>
    <t>Ryerson University</t>
  </si>
  <si>
    <t>jkomisar@ryerson.ca</t>
  </si>
  <si>
    <t>4169202952</t>
  </si>
  <si>
    <t>139 Gerrard St. East</t>
  </si>
  <si>
    <t>M5A2E3</t>
  </si>
  <si>
    <t>Toronto</t>
  </si>
  <si>
    <t>Komisar</t>
  </si>
  <si>
    <t>June</t>
  </si>
  <si>
    <t>Kotov</t>
  </si>
  <si>
    <t>Egor</t>
  </si>
  <si>
    <t>kotov.egor@gmail.com</t>
  </si>
  <si>
    <t>Kropf</t>
  </si>
  <si>
    <t>Karl</t>
  </si>
  <si>
    <t>kkropf@brookes.ac.uk</t>
  </si>
  <si>
    <t>Guilherme</t>
  </si>
  <si>
    <t>gkdalcin@gmail.com</t>
  </si>
  <si>
    <t>KUBAT</t>
  </si>
  <si>
    <t>kubat@itu.edu.tr</t>
  </si>
  <si>
    <t>905322633944</t>
  </si>
  <si>
    <t>Yogurtcubasi sok. 13/5 Fenerbahce Kadikoy</t>
  </si>
  <si>
    <t>Kubat</t>
  </si>
  <si>
    <t>Ayse</t>
  </si>
  <si>
    <t>Kubeš</t>
  </si>
  <si>
    <t>kubes@ipr.praha.eu</t>
  </si>
  <si>
    <t>ikukina@inbox.ru</t>
  </si>
  <si>
    <t>+79082161943</t>
  </si>
  <si>
    <t>pr. Svobodnyi, 79</t>
  </si>
  <si>
    <t>Kukina</t>
  </si>
  <si>
    <t>ikukina.19@gmail.com</t>
  </si>
  <si>
    <t>Kummel</t>
  </si>
  <si>
    <t>Olivia</t>
  </si>
  <si>
    <t>olivia.kummel@ils-forschung.de</t>
  </si>
  <si>
    <t>Manchester Metropolitan University</t>
  </si>
  <si>
    <t>kaija-luisa.kurik@artun.ee</t>
  </si>
  <si>
    <t>7490321496</t>
  </si>
  <si>
    <t>7 Park Grove</t>
  </si>
  <si>
    <t>M19 3AQ</t>
  </si>
  <si>
    <t>Kurkcuoglu</t>
  </si>
  <si>
    <t>Eren</t>
  </si>
  <si>
    <t>ekurkcuoglu@itu.edu.tr</t>
  </si>
  <si>
    <t>+905353564777</t>
  </si>
  <si>
    <t>KURTULUS</t>
  </si>
  <si>
    <t>kurtulus.irem@gmail.com</t>
  </si>
  <si>
    <t>Küçük</t>
  </si>
  <si>
    <t>Ezgi</t>
  </si>
  <si>
    <t>ezgikucuk89@gmail.com</t>
  </si>
  <si>
    <t>Marmara Municipalities Union</t>
  </si>
  <si>
    <t>00905374302430</t>
  </si>
  <si>
    <t>Menekse, 4</t>
  </si>
  <si>
    <t>Kypris</t>
  </si>
  <si>
    <t>Constantinos</t>
  </si>
  <si>
    <t>kypris@logos.cy.net</t>
  </si>
  <si>
    <t>University of Navarra</t>
  </si>
  <si>
    <t>mlacilla@unav.es</t>
  </si>
  <si>
    <t>657460271</t>
  </si>
  <si>
    <t>Calle Clavel, 22</t>
  </si>
  <si>
    <t>Tauste</t>
  </si>
  <si>
    <t>Tsinghua University</t>
  </si>
  <si>
    <t>diegolaguiamartinez@gmail.com</t>
  </si>
  <si>
    <t>696163711</t>
  </si>
  <si>
    <t>c/ iris 30 1ºc</t>
  </si>
  <si>
    <t>Lai</t>
  </si>
  <si>
    <t>Chuyang</t>
  </si>
  <si>
    <t>ashleychuyang@163.com</t>
  </si>
  <si>
    <t>Eindhoven University of Technology</t>
  </si>
  <si>
    <t>d.g.o.lammers@tue.nl</t>
  </si>
  <si>
    <t>+31636505698</t>
  </si>
  <si>
    <t>Petrus Dondersstraat, 89</t>
  </si>
  <si>
    <t>5613LS</t>
  </si>
  <si>
    <t>Eindhoven</t>
  </si>
  <si>
    <t>UPM</t>
  </si>
  <si>
    <t>a.laplaza@fym.es</t>
  </si>
  <si>
    <t>690360852</t>
  </si>
  <si>
    <t>Pont de Molins 29</t>
  </si>
  <si>
    <t>Larkham</t>
  </si>
  <si>
    <t>Peter</t>
  </si>
  <si>
    <t>peter.larkham@bcu.ac.uk</t>
  </si>
  <si>
    <t>Renata</t>
  </si>
  <si>
    <t>renata_los@hotmail.com</t>
  </si>
  <si>
    <t>Lee</t>
  </si>
  <si>
    <t>jtclee@mail.ncku.edu.tw</t>
  </si>
  <si>
    <t>kjinjinlee@gmail.com</t>
  </si>
  <si>
    <t>University of North Carolina at Charlotte</t>
  </si>
  <si>
    <t>ming-chun.lee@uncc.edu</t>
  </si>
  <si>
    <t>7046870137</t>
  </si>
  <si>
    <t>9201 University City Blvd</t>
  </si>
  <si>
    <t>20223-0001</t>
  </si>
  <si>
    <t>Charlotte</t>
  </si>
  <si>
    <t>Yi-Ting</t>
  </si>
  <si>
    <t>jimmylee1011@gmail.com</t>
  </si>
  <si>
    <t>megan.lees.ml@gmail.com</t>
  </si>
  <si>
    <t>965903654</t>
  </si>
  <si>
    <t>Universidad de Luneburgo</t>
  </si>
  <si>
    <t>katharinalehmann@gmx.net</t>
  </si>
  <si>
    <t>Viktoriastr 23</t>
  </si>
  <si>
    <t>Munich</t>
  </si>
  <si>
    <t>dxlei@smail.nju.edu.cn</t>
  </si>
  <si>
    <t>+86-18551626601</t>
  </si>
  <si>
    <t>School of Architecture and Urban Planning, Nanjing University, Hankou Road 22#, Gulou District</t>
  </si>
  <si>
    <t>Universidad San Jorge</t>
  </si>
  <si>
    <t>jleon@usj.es</t>
  </si>
  <si>
    <t>637795509</t>
  </si>
  <si>
    <t>Av. La Lostra 99, 1ºA</t>
  </si>
  <si>
    <t>Noain (Navarra)</t>
  </si>
  <si>
    <t>Leung</t>
  </si>
  <si>
    <t>jer.jerry@gmail.com</t>
  </si>
  <si>
    <t>+79293322681</t>
  </si>
  <si>
    <t>1807, 76zh,  Svobodny pr.</t>
  </si>
  <si>
    <t>Russian Federation</t>
  </si>
  <si>
    <t>Ley</t>
  </si>
  <si>
    <t>Karsten</t>
  </si>
  <si>
    <t>ley@hs21.de</t>
  </si>
  <si>
    <t>Buxtehude</t>
  </si>
  <si>
    <t>lilyhehua@163.com</t>
  </si>
  <si>
    <t>13675149161</t>
  </si>
  <si>
    <t>22 Hankou Road, Gulou District</t>
  </si>
  <si>
    <t>Nanjing, Jiangsu Province</t>
  </si>
  <si>
    <t>947778560@qq.com</t>
  </si>
  <si>
    <t>15850793276</t>
  </si>
  <si>
    <t>Hankou Road 22</t>
  </si>
  <si>
    <t>National University of Singapore</t>
  </si>
  <si>
    <t>leestream2010@gmail.com</t>
  </si>
  <si>
    <t>Singapur</t>
  </si>
  <si>
    <t>85714916</t>
  </si>
  <si>
    <t>4 Architecture drive, Department of Architecture, SDE, National University of Singapore</t>
  </si>
  <si>
    <t>Singapore</t>
  </si>
  <si>
    <t>+86 18810508428</t>
  </si>
  <si>
    <t>1400013234@pku.edu.cn</t>
  </si>
  <si>
    <t>18811782998</t>
  </si>
  <si>
    <t>keys_lee@163.com</t>
  </si>
  <si>
    <t>Zhenyu</t>
  </si>
  <si>
    <t>THE BARTLETT UCL</t>
  </si>
  <si>
    <t>genevieve.lin.16@ucl.ac.uk</t>
  </si>
  <si>
    <t>07398019082</t>
  </si>
  <si>
    <t>N7 8TE</t>
  </si>
  <si>
    <t>LONDON</t>
  </si>
  <si>
    <t>liuhua_ual@outlook.com</t>
  </si>
  <si>
    <t>Kun</t>
  </si>
  <si>
    <t>Liukun_arch@shu.edu.cn</t>
  </si>
  <si>
    <t>liuq@nju.edu.cn</t>
  </si>
  <si>
    <t>liumingpku1992@163.com</t>
  </si>
  <si>
    <t>+8618810328816</t>
  </si>
  <si>
    <t>NO.5 Yiheyuan Road, Haidian District</t>
  </si>
  <si>
    <t>liuhaiqian@126.com</t>
  </si>
  <si>
    <t>+8613913808118</t>
  </si>
  <si>
    <t>N0.2 Sipailou</t>
  </si>
  <si>
    <t>liuxiaoyu_arch@163.com</t>
  </si>
  <si>
    <t>+86 18649006453</t>
  </si>
  <si>
    <t>Nankai District, Weijin Road No.92</t>
  </si>
  <si>
    <t>li</t>
  </si>
  <si>
    <t>luyuan</t>
  </si>
  <si>
    <t>luyuan.li@ugent.be</t>
  </si>
  <si>
    <t>qian</t>
  </si>
  <si>
    <t>liqian82@nju.edu.cn</t>
  </si>
  <si>
    <t>Yingchun</t>
  </si>
  <si>
    <t>leeyingchun@gmail.com</t>
  </si>
  <si>
    <t>kun.li@polimi.it</t>
  </si>
  <si>
    <t>Milano</t>
  </si>
  <si>
    <t>xin</t>
  </si>
  <si>
    <t>294810040@qq.com</t>
  </si>
  <si>
    <t>Zhengyu</t>
  </si>
  <si>
    <t>330749211@qq.com</t>
  </si>
  <si>
    <t>lizhenyu.tongji@outlook.com</t>
  </si>
  <si>
    <t>liang</t>
  </si>
  <si>
    <t>xiaoxu</t>
  </si>
  <si>
    <t>dawn.liangxx@gmail.com</t>
  </si>
  <si>
    <t>Lima</t>
  </si>
  <si>
    <t>Andreyna</t>
  </si>
  <si>
    <t>andreynasena@gmail.com</t>
  </si>
  <si>
    <t>Lin</t>
  </si>
  <si>
    <t>Ningbo</t>
  </si>
  <si>
    <t>Liu</t>
  </si>
  <si>
    <t>Peng</t>
  </si>
  <si>
    <t>pengliucd@hotmail.com</t>
  </si>
  <si>
    <t>Quan</t>
  </si>
  <si>
    <t>Sibei</t>
  </si>
  <si>
    <t>lsbei@connect.hku.hk</t>
  </si>
  <si>
    <t>Xia</t>
  </si>
  <si>
    <t>liuxia-fly@hotmail.com</t>
  </si>
  <si>
    <t>Hong</t>
  </si>
  <si>
    <t>462884172@QQ.com</t>
  </si>
  <si>
    <t>Hangzhou</t>
  </si>
  <si>
    <t>Jingyi</t>
  </si>
  <si>
    <t>352131264@qq.com</t>
  </si>
  <si>
    <t>китай</t>
  </si>
  <si>
    <t>чэнду</t>
  </si>
  <si>
    <t>Logunova</t>
  </si>
  <si>
    <t>Elena</t>
  </si>
  <si>
    <t>el.lgnv@yandex.ru</t>
  </si>
  <si>
    <t>+79135248173</t>
  </si>
  <si>
    <t>Serova 8-127</t>
  </si>
  <si>
    <t>Lombardini</t>
  </si>
  <si>
    <t>Giampiero</t>
  </si>
  <si>
    <t>g.lombardini@arch.unige.it</t>
  </si>
  <si>
    <t>Universidad San Francisco de Quito</t>
  </si>
  <si>
    <t>jlopez@usfq.edu.ec</t>
  </si>
  <si>
    <t>59392665727</t>
  </si>
  <si>
    <t>Occidental y Diego de Vasquez, Cto.  Balcón del Norte, depto 53sur</t>
  </si>
  <si>
    <t>EC170144</t>
  </si>
  <si>
    <t>Loureiro</t>
  </si>
  <si>
    <t>Vânia</t>
  </si>
  <si>
    <t>vania.teles.loureiro@gmail.com</t>
  </si>
  <si>
    <t>Brasilia</t>
  </si>
  <si>
    <t>Lovra</t>
  </si>
  <si>
    <t>Éva</t>
  </si>
  <si>
    <t>lovra.eva@eng.unideb.hu</t>
  </si>
  <si>
    <t>lovra.eva@gmail.com</t>
  </si>
  <si>
    <t>Serbia/Hungary</t>
  </si>
  <si>
    <t>B.Topola/Budapest</t>
  </si>
  <si>
    <t>jmlozano@pra.upv.es</t>
  </si>
  <si>
    <t>699834334</t>
  </si>
  <si>
    <t>Antonio Suárez 2 pta. 15</t>
  </si>
  <si>
    <t>Lu</t>
  </si>
  <si>
    <t>Shan</t>
  </si>
  <si>
    <t>lushan0710@tju.edu.cn</t>
  </si>
  <si>
    <t>Tingying</t>
  </si>
  <si>
    <t>lutingying123@126.com</t>
  </si>
  <si>
    <t>lubinwig@163.com</t>
  </si>
  <si>
    <t>University of Chinese Academy of Sciences</t>
  </si>
  <si>
    <t>1102684155@qq.com</t>
  </si>
  <si>
    <t>Xu</t>
  </si>
  <si>
    <t>xu.lu@polimi.it</t>
  </si>
  <si>
    <t>Universidade Federal do Rio de Janeiro</t>
  </si>
  <si>
    <t>rosangelaluft18@yahoo.com.br</t>
  </si>
  <si>
    <t>5521997412534</t>
  </si>
  <si>
    <t>Avenida Oswaldo Cruz n 12 ap301</t>
  </si>
  <si>
    <t>Lukasz</t>
  </si>
  <si>
    <t>Muslaka</t>
  </si>
  <si>
    <t>M.Sohrabi</t>
  </si>
  <si>
    <t>Narciss</t>
  </si>
  <si>
    <t>Sohrabinarciss@gmail.com</t>
  </si>
  <si>
    <t>paris-tehran</t>
  </si>
  <si>
    <t>Ma</t>
  </si>
  <si>
    <t>ray.von.hk@gmail.com</t>
  </si>
  <si>
    <t>fuftdrd_mb@163.com</t>
  </si>
  <si>
    <t>Yafei</t>
  </si>
  <si>
    <t>931993836@qq.com</t>
  </si>
  <si>
    <t>Pontificia Universidade Católica de Campinas</t>
  </si>
  <si>
    <t>laurabueno500@gmail.com</t>
  </si>
  <si>
    <t>55 019 999189804</t>
  </si>
  <si>
    <t>rua Camelias 118</t>
  </si>
  <si>
    <t>Campinas</t>
  </si>
  <si>
    <t>Magidimisha</t>
  </si>
  <si>
    <t>Hangwelani</t>
  </si>
  <si>
    <t>magidimishah@ukzn.ac.za</t>
  </si>
  <si>
    <t>South Africa</t>
  </si>
  <si>
    <t>Durban</t>
  </si>
  <si>
    <t>Mahasti</t>
  </si>
  <si>
    <t>Payam</t>
  </si>
  <si>
    <t>pshotorbani@ciu.edu.tr</t>
  </si>
  <si>
    <t>Maiullari</t>
  </si>
  <si>
    <t>Daniela</t>
  </si>
  <si>
    <t>d.maiullari@tudelft.nl</t>
  </si>
  <si>
    <t>The Netherlands</t>
  </si>
  <si>
    <t>Universidad Autónoma de Nuevo León</t>
  </si>
  <si>
    <t>diana@maldonado.org.mx</t>
  </si>
  <si>
    <t>8114147520</t>
  </si>
  <si>
    <t>Córdoba 2314 Colonia España</t>
  </si>
  <si>
    <t>Monterrey</t>
  </si>
  <si>
    <t>Malko</t>
  </si>
  <si>
    <t>Anastasia</t>
  </si>
  <si>
    <t>anastasiavmalko@gmail.com</t>
  </si>
  <si>
    <t>Karlsruhe</t>
  </si>
  <si>
    <t>Curtin University</t>
  </si>
  <si>
    <t>f.m.mancini67@gmail.com</t>
  </si>
  <si>
    <t>0405728086</t>
  </si>
  <si>
    <t>1/9 Bruce Street </t>
  </si>
  <si>
    <t>Como</t>
  </si>
  <si>
    <t>Mancini</t>
  </si>
  <si>
    <t>francesco.mancini@curtin.edu.au</t>
  </si>
  <si>
    <t>claramansueto@gmail.com</t>
  </si>
  <si>
    <t>+54 9 11 6526-4819</t>
  </si>
  <si>
    <t>saavedra 951</t>
  </si>
  <si>
    <t>Ciudad Autonoma Buenos Aires</t>
  </si>
  <si>
    <t>1225786184@qq.com</t>
  </si>
  <si>
    <t>13921165417</t>
  </si>
  <si>
    <t>Marat-Mendes</t>
  </si>
  <si>
    <t>Teresa</t>
  </si>
  <si>
    <t>teresa.marat-mendes@iscte-iul.pt</t>
  </si>
  <si>
    <t>teresa.marat-mendes@iscte.pt</t>
  </si>
  <si>
    <t>917095126</t>
  </si>
  <si>
    <t>Av das Forças Armadas</t>
  </si>
  <si>
    <t>1649 026</t>
  </si>
  <si>
    <t>lars.marcus@chalmers.se</t>
  </si>
  <si>
    <t>Sankt Paulsgatan 35B</t>
  </si>
  <si>
    <t>SE 118 48</t>
  </si>
  <si>
    <t>nmardones@unav.es</t>
  </si>
  <si>
    <t>Universita di Parma</t>
  </si>
  <si>
    <t>marco.maretto@unipr.it</t>
  </si>
  <si>
    <t>sixto.marin@gmail.com</t>
  </si>
  <si>
    <t>652812191</t>
  </si>
  <si>
    <t>Calle Martin Fierro nº8 2º1º</t>
  </si>
  <si>
    <t>Marshall</t>
  </si>
  <si>
    <t>Stephen</t>
  </si>
  <si>
    <t>s.marshall@ucl.ac.uk</t>
  </si>
  <si>
    <t>University College London (UCL)CL</t>
  </si>
  <si>
    <t>+442031089558</t>
  </si>
  <si>
    <t>14 Upper Woburn Place</t>
  </si>
  <si>
    <t>WC1H</t>
  </si>
  <si>
    <t>pablo.marti@ua.es</t>
  </si>
  <si>
    <t>655615066</t>
  </si>
  <si>
    <t>martinezgregori@gmail.com</t>
  </si>
  <si>
    <t>653 624 933</t>
  </si>
  <si>
    <t>CL TOUS 1, ESC 1, 1º, PTA 9</t>
  </si>
  <si>
    <t>CULLERA</t>
  </si>
  <si>
    <t>Martins</t>
  </si>
  <si>
    <t>Pedro</t>
  </si>
  <si>
    <t>pedro.vasco.martins@gmail.com</t>
  </si>
  <si>
    <t>Marzot</t>
  </si>
  <si>
    <t>Nicola</t>
  </si>
  <si>
    <t>studioperforma.marzot@gmail.com</t>
  </si>
  <si>
    <t>University of Ferrara</t>
  </si>
  <si>
    <t>00393495367577</t>
  </si>
  <si>
    <t>via Del Meloncello 18/5</t>
  </si>
  <si>
    <t>Bologna</t>
  </si>
  <si>
    <t>vmas@pra.upv.es</t>
  </si>
  <si>
    <t>+34629629226</t>
  </si>
  <si>
    <t>Plaza José María Orense nº 5 pta. 2</t>
  </si>
  <si>
    <t>mashiko0511@gmail.com</t>
  </si>
  <si>
    <t>m.matosilva@fa.ulisboa.pt</t>
  </si>
  <si>
    <t>Maurer</t>
  </si>
  <si>
    <t>Samuel</t>
  </si>
  <si>
    <t>maurer@berkeley.edu</t>
  </si>
  <si>
    <t>Berkeley, CA</t>
  </si>
  <si>
    <t>Mazyar</t>
  </si>
  <si>
    <t>Abaee</t>
  </si>
  <si>
    <t>McClure</t>
  </si>
  <si>
    <t>Wendy</t>
  </si>
  <si>
    <t>wmcclure@uidaho.edu</t>
  </si>
  <si>
    <t>2088834777</t>
  </si>
  <si>
    <t>621 East C Street</t>
  </si>
  <si>
    <t>Moscow</t>
  </si>
  <si>
    <t>Medeiros</t>
  </si>
  <si>
    <t>Valério</t>
  </si>
  <si>
    <t>vaugusto@unb.br</t>
  </si>
  <si>
    <t>Universidad Politécnica de Madrid / Keio University</t>
  </si>
  <si>
    <t>anagmedinag6@gmail.com</t>
  </si>
  <si>
    <t>722130532</t>
  </si>
  <si>
    <t>Calle Flor de las Magnolias 17</t>
  </si>
  <si>
    <t>Valdemorillo</t>
  </si>
  <si>
    <t>Mei</t>
  </si>
  <si>
    <t>Qing</t>
  </si>
  <si>
    <t>329838482@qq.com</t>
  </si>
  <si>
    <t>Sílvio</t>
  </si>
  <si>
    <t>silviomeloj@gmail.com</t>
  </si>
  <si>
    <t>Universidade Estadual de Maringá</t>
  </si>
  <si>
    <t>ksmeneguetti@uem.br</t>
  </si>
  <si>
    <t>55-44-991059126</t>
  </si>
  <si>
    <t>Rua Silva Jardim, 181 ap.902</t>
  </si>
  <si>
    <t>87013-010</t>
  </si>
  <si>
    <t>Maringa - PR</t>
  </si>
  <si>
    <t>108158186@qq.com</t>
  </si>
  <si>
    <t>southeast university</t>
  </si>
  <si>
    <t>lorily123@sina.com</t>
  </si>
  <si>
    <t>8618761868101</t>
  </si>
  <si>
    <t>Menici</t>
  </si>
  <si>
    <t>Flavio</t>
  </si>
  <si>
    <t>flavio.menici@polimi.it</t>
  </si>
  <si>
    <t>Meurisse</t>
  </si>
  <si>
    <t>Quentin</t>
  </si>
  <si>
    <t>quentin.meurisse@umons.ac.be</t>
  </si>
  <si>
    <t>Meziani</t>
  </si>
  <si>
    <t>Rim</t>
  </si>
  <si>
    <t>rim.meziani@adu.ac.ae</t>
  </si>
  <si>
    <t>UAE</t>
  </si>
  <si>
    <t>cmifsutg@gmail.com</t>
  </si>
  <si>
    <t>653 336 344</t>
  </si>
  <si>
    <t>jlmirall@urb.upv.es</t>
  </si>
  <si>
    <t>961855577</t>
  </si>
  <si>
    <t>ALMÀSSERA</t>
  </si>
  <si>
    <t>São Paulo University/ Architecture and Urbanism College</t>
  </si>
  <si>
    <t>rosanamiranda55@uol.com.br</t>
  </si>
  <si>
    <t>55 11 992760863</t>
  </si>
  <si>
    <t>Rua Bagé 230, apto 63C</t>
  </si>
  <si>
    <t>damla.misirlisoy@gmail.com</t>
  </si>
  <si>
    <t>Stella</t>
  </si>
  <si>
    <t>stella.michael@gmail.com</t>
  </si>
  <si>
    <t>Mifsut</t>
  </si>
  <si>
    <t>César</t>
  </si>
  <si>
    <t>Mifsut García</t>
  </si>
  <si>
    <t>Migliorisi</t>
  </si>
  <si>
    <t>Ambra</t>
  </si>
  <si>
    <t>migliorisi.ambra@gmail.com</t>
  </si>
  <si>
    <t>Mir</t>
  </si>
  <si>
    <t>Farzana</t>
  </si>
  <si>
    <t>farzana_mir@yahoo.com</t>
  </si>
  <si>
    <t>Bangladesh</t>
  </si>
  <si>
    <t>Dhaka</t>
  </si>
  <si>
    <t>lmolist@amb.cat</t>
  </si>
  <si>
    <t>jmonclus@unizar.es</t>
  </si>
  <si>
    <t>628948755</t>
  </si>
  <si>
    <t>Santiago Guallar 1, A04</t>
  </si>
  <si>
    <t>Universidade do Porto</t>
  </si>
  <si>
    <t>aclaudiamonteiro@inbox.com</t>
  </si>
  <si>
    <t>Rua do Lindo Vale</t>
  </si>
  <si>
    <t>4200-372</t>
  </si>
  <si>
    <t>montejanoc@yahoo.com</t>
  </si>
  <si>
    <t>00525536765703</t>
  </si>
  <si>
    <t>Lago Chapala 47. Colonia Anáhuac. </t>
  </si>
  <si>
    <t>Mexico City</t>
  </si>
  <si>
    <t>catalina.montoyaarenas@upb.edu.co</t>
  </si>
  <si>
    <t>Colombia</t>
  </si>
  <si>
    <t>+573104475295</t>
  </si>
  <si>
    <t>Carrera 81 32-51 Apto 504</t>
  </si>
  <si>
    <t>Medellín</t>
  </si>
  <si>
    <t>milamovi@hotmail.com</t>
  </si>
  <si>
    <t>52739203</t>
  </si>
  <si>
    <t>Ciudad de México</t>
  </si>
  <si>
    <t>Moretti</t>
  </si>
  <si>
    <t>Karolina</t>
  </si>
  <si>
    <t>kanel8car@hotmail.com</t>
  </si>
  <si>
    <t>Motak</t>
  </si>
  <si>
    <t>Maciej</t>
  </si>
  <si>
    <t>mmotak@pk.edu.pl</t>
  </si>
  <si>
    <t>Mottelson</t>
  </si>
  <si>
    <t>Johan</t>
  </si>
  <si>
    <t>jmot@kadk.dk</t>
  </si>
  <si>
    <t>camara municipal de évora</t>
  </si>
  <si>
    <t>filomena.monteiro@cm-evora.pt</t>
  </si>
  <si>
    <t>961663390</t>
  </si>
  <si>
    <t>estrada de moscavide, nº 62, 7º esq.</t>
  </si>
  <si>
    <t>lisboa</t>
  </si>
  <si>
    <t>mu</t>
  </si>
  <si>
    <t>qi</t>
  </si>
  <si>
    <t>qi.mu@polito.it</t>
  </si>
  <si>
    <t>Muminovic</t>
  </si>
  <si>
    <t>Milica</t>
  </si>
  <si>
    <t>milica.muminovic@canberra.edu.au</t>
  </si>
  <si>
    <t>Universitat de Barcelona</t>
  </si>
  <si>
    <t>juanmiguelmunoz.corbalan@ub.edu</t>
  </si>
  <si>
    <t>654908050</t>
  </si>
  <si>
    <t>c. Montalegre, 6</t>
  </si>
  <si>
    <t>Murati</t>
  </si>
  <si>
    <t>Besnik</t>
  </si>
  <si>
    <t>murati_besnik@yahoo.com</t>
  </si>
  <si>
    <t>Kosovo</t>
  </si>
  <si>
    <t>University of Technology Eindhoven</t>
  </si>
  <si>
    <t>M.W.Musch@tue.nl</t>
  </si>
  <si>
    <t>0652663551</t>
  </si>
  <si>
    <t>Zwaerdecroonstraat 52A</t>
  </si>
  <si>
    <t>3021 WV</t>
  </si>
  <si>
    <t>Rotterdam</t>
  </si>
  <si>
    <t>musiaka@wp.pl</t>
  </si>
  <si>
    <t>42 635 45 90</t>
  </si>
  <si>
    <t>90-14</t>
  </si>
  <si>
    <t>Musiaka</t>
  </si>
  <si>
    <t>Łukasz</t>
  </si>
  <si>
    <t>lukasz.musiaka@geo.uni.lodz.pl</t>
  </si>
  <si>
    <t>Naoto</t>
  </si>
  <si>
    <t>naoto@ud.t.u-tokyo.ac.jp</t>
  </si>
  <si>
    <t>Narvaez</t>
  </si>
  <si>
    <t>Laura</t>
  </si>
  <si>
    <t>lnzertuche@fosterandpartners.com</t>
  </si>
  <si>
    <t>Foster and Partners</t>
  </si>
  <si>
    <t>Nasr</t>
  </si>
  <si>
    <t>Joe</t>
  </si>
  <si>
    <t>jnasr@ryerson.ca</t>
  </si>
  <si>
    <t>joenasr@sympatico.ca</t>
  </si>
  <si>
    <t>1-416-9202952</t>
  </si>
  <si>
    <t>139 Gerrard Street East</t>
  </si>
  <si>
    <t>M5A 2E3</t>
  </si>
  <si>
    <t>alejnp@gmail.com</t>
  </si>
  <si>
    <t>Urb. Residencial Paraiso 1, 9A</t>
  </si>
  <si>
    <t>ZARAGOZA</t>
  </si>
  <si>
    <t>University of Oregon Portland</t>
  </si>
  <si>
    <t>hajoneis@uoregon.edu</t>
  </si>
  <si>
    <t>1148 Euclid</t>
  </si>
  <si>
    <t>Berkeley</t>
  </si>
  <si>
    <t>mateo.neira.16@ucl.ac.uk</t>
  </si>
  <si>
    <t>Neis</t>
  </si>
  <si>
    <t>Hajo</t>
  </si>
  <si>
    <t>Portland</t>
  </si>
  <si>
    <t>Hans</t>
  </si>
  <si>
    <t>Portland, Oregon</t>
  </si>
  <si>
    <t>Nel</t>
  </si>
  <si>
    <t>Darren</t>
  </si>
  <si>
    <t>darren.nel@connect.polyu.hk</t>
  </si>
  <si>
    <t>Nevado</t>
  </si>
  <si>
    <t>anevado.arq@gmail.com</t>
  </si>
  <si>
    <t>sanaz.nezhadmasoum@gmail.com</t>
  </si>
  <si>
    <t>00905338394028</t>
  </si>
  <si>
    <t>Salamiss No.38</t>
  </si>
  <si>
    <t>famagusta</t>
  </si>
  <si>
    <t>Chalmers University of technology</t>
  </si>
  <si>
    <t>leonard.nilsson@chalmers.se</t>
  </si>
  <si>
    <t>+46729848777</t>
  </si>
  <si>
    <t>Dammen 15</t>
  </si>
  <si>
    <t>Falun</t>
  </si>
  <si>
    <t>Niković</t>
  </si>
  <si>
    <t>anan@iaus.ac.rs</t>
  </si>
  <si>
    <t>Nóbrega</t>
  </si>
  <si>
    <t>lourdinha_@hotmail.com</t>
  </si>
  <si>
    <t>almudena.nolasco@ua.es</t>
  </si>
  <si>
    <t>+34 657544278</t>
  </si>
  <si>
    <t>Avda. Doctor Rico, 6 bq3 5ºC</t>
  </si>
  <si>
    <t>Muhammadiyah University of Makassar</t>
  </si>
  <si>
    <t>nur.khildawildana@gmail.com</t>
  </si>
  <si>
    <t>+6285242246827</t>
  </si>
  <si>
    <t>Jl. Sunu 2 No. 56</t>
  </si>
  <si>
    <t>Makassar</t>
  </si>
  <si>
    <t>Nusrat</t>
  </si>
  <si>
    <t>Fahmida</t>
  </si>
  <si>
    <t>f_nusrat@yahoo.com</t>
  </si>
  <si>
    <t>O'Connell</t>
  </si>
  <si>
    <t>Derry</t>
  </si>
  <si>
    <t>derry.oconnell@ucd.ie</t>
  </si>
  <si>
    <t>Dublin</t>
  </si>
  <si>
    <t>Université de Liège / Faculté d'Architecture / LabVTP</t>
  </si>
  <si>
    <t>r.occhiuto@ulg.ac.be</t>
  </si>
  <si>
    <t>0032 475477449</t>
  </si>
  <si>
    <t>Rue de Campine 41</t>
  </si>
  <si>
    <t>PUCCampinas </t>
  </si>
  <si>
    <t>Gabrielle.astier@gmail.com</t>
  </si>
  <si>
    <t>21999829001</t>
  </si>
  <si>
    <t>Rua Menotti Arthur Grigol, 110</t>
  </si>
  <si>
    <t>13085-485</t>
  </si>
  <si>
    <t>Oliveira</t>
  </si>
  <si>
    <t>Vítor</t>
  </si>
  <si>
    <t>vitorm@fe.up.pt</t>
  </si>
  <si>
    <t>maxorellanatapia@gmail.com</t>
  </si>
  <si>
    <t>Peru</t>
  </si>
  <si>
    <t>5164245736</t>
  </si>
  <si>
    <t>Psje Libra 185</t>
  </si>
  <si>
    <t>Huancayo</t>
  </si>
  <si>
    <t>martina.urbana@gmail.com</t>
  </si>
  <si>
    <t>00393384074712</t>
  </si>
  <si>
    <t>Via Vespucci 11</t>
  </si>
  <si>
    <t>Osmond</t>
  </si>
  <si>
    <t>Paul</t>
  </si>
  <si>
    <t>p.osmond@unsw.edu.au</t>
  </si>
  <si>
    <t>Ozbil</t>
  </si>
  <si>
    <t>ayse.torun@northumbria.ac.uk</t>
  </si>
  <si>
    <t>Ozer</t>
  </si>
  <si>
    <t>Ozlem</t>
  </si>
  <si>
    <t>oslem.oser@gmail.com</t>
  </si>
  <si>
    <t>özgece</t>
  </si>
  <si>
    <t>nezire</t>
  </si>
  <si>
    <t>nezireozgece@gmail.com</t>
  </si>
  <si>
    <t>gopal@nitt.edu</t>
  </si>
  <si>
    <t>Pafka</t>
  </si>
  <si>
    <t>Elek</t>
  </si>
  <si>
    <t>pafkae@unimelb.edu.au</t>
  </si>
  <si>
    <t>Universidad de la República</t>
  </si>
  <si>
    <t>valepaganigarcia@gmail.com</t>
  </si>
  <si>
    <t>Uruguay</t>
  </si>
  <si>
    <t>polytechnic of Catalunya</t>
  </si>
  <si>
    <t>shrpakseresht@gmail.com</t>
  </si>
  <si>
    <t>Universitat Politecnica de Valencia</t>
  </si>
  <si>
    <t>jpalenci@urb.upv.es</t>
  </si>
  <si>
    <t>655956517</t>
  </si>
  <si>
    <t>CL MATÍAS PERELLÓ, Nº 17, 11</t>
  </si>
  <si>
    <t>palomang@hotmail.com</t>
  </si>
  <si>
    <t>mapafi@cpa.upv.es</t>
  </si>
  <si>
    <t>689283213</t>
  </si>
  <si>
    <t>C/ Blanquerias, 10-10</t>
  </si>
  <si>
    <t>Pan</t>
  </si>
  <si>
    <t>Yanxiao</t>
  </si>
  <si>
    <t>Chengdu, Sichaun</t>
  </si>
  <si>
    <t>Panayi</t>
  </si>
  <si>
    <t>Christina</t>
  </si>
  <si>
    <t>panayichrist@gmail.com</t>
  </si>
  <si>
    <t>Panayiotou</t>
  </si>
  <si>
    <t>Andreas</t>
  </si>
  <si>
    <t>adreaspan@hotmail.com</t>
  </si>
  <si>
    <t>università "La Sapienza" di Roma</t>
  </si>
  <si>
    <t>jappah89@live.it</t>
  </si>
  <si>
    <t>3339990187</t>
  </si>
  <si>
    <t>via enrico mazzoccolo 11 scala G interno 11</t>
  </si>
  <si>
    <t>Paraskevopoulos</t>
  </si>
  <si>
    <t>Yannis</t>
  </si>
  <si>
    <t>parask.yannis@gmail.com</t>
  </si>
  <si>
    <t>Zografou</t>
  </si>
  <si>
    <t>Parate</t>
  </si>
  <si>
    <t>aparnaparate@rediffmail.com</t>
  </si>
  <si>
    <t>Pasalar</t>
  </si>
  <si>
    <t>Celen</t>
  </si>
  <si>
    <t>celen_pasalar@ncsu.edu</t>
  </si>
  <si>
    <t>Passia</t>
  </si>
  <si>
    <t>Yota</t>
  </si>
  <si>
    <t>giotapassia@gmail.com</t>
  </si>
  <si>
    <t>taarpaa@msn.com</t>
  </si>
  <si>
    <t>005215533323882</t>
  </si>
  <si>
    <t>Valle de las casas 226 Valle de Aragon 1 sec</t>
  </si>
  <si>
    <t>Nezahualcoyotl</t>
  </si>
  <si>
    <t>Universidade do Estado do Rio de Janeiro</t>
  </si>
  <si>
    <t>angelapenalva@terra.com.br</t>
  </si>
  <si>
    <t>55 21 25877866</t>
  </si>
  <si>
    <t>Rua São Francisco Xavier, 524/8019</t>
  </si>
  <si>
    <t>20550 013</t>
  </si>
  <si>
    <t>Danlu</t>
  </si>
  <si>
    <t>sylviapeng2017@126.com</t>
  </si>
  <si>
    <t>pengrongxi@pku.edu.cn</t>
  </si>
  <si>
    <t>Dandan</t>
  </si>
  <si>
    <t>alberto.penin@upc.edu</t>
  </si>
  <si>
    <t>963600772</t>
  </si>
  <si>
    <t>Penn</t>
  </si>
  <si>
    <t>Alan</t>
  </si>
  <si>
    <t>a.penn@ucl.ac.uk</t>
  </si>
  <si>
    <t>yaipeal@urb.upv.es</t>
  </si>
  <si>
    <t>603423033</t>
  </si>
  <si>
    <t>Joan Fuster 2C 2º PTA 3</t>
  </si>
  <si>
    <t>perezdelhoyo@ua.es</t>
  </si>
  <si>
    <t>jperezi@urb.upv.es</t>
  </si>
  <si>
    <t>655835340</t>
  </si>
  <si>
    <t>Paseo Facultades, 3</t>
  </si>
  <si>
    <t>petrosyan.evgine@gmail.com</t>
  </si>
  <si>
    <t>petruccioli@yahoo.com</t>
  </si>
  <si>
    <t>pezzetti</t>
  </si>
  <si>
    <t>laura</t>
  </si>
  <si>
    <t>laura.pezzetti@polimi.it</t>
  </si>
  <si>
    <t>andrea.hp@ufsc.br</t>
  </si>
  <si>
    <t>Photis</t>
  </si>
  <si>
    <t>Yorgos</t>
  </si>
  <si>
    <t>Poznan University of Technology</t>
  </si>
  <si>
    <t>martapiec@hotmail.com</t>
  </si>
  <si>
    <t>Lesna Osada, 1</t>
  </si>
  <si>
    <t>64-100</t>
  </si>
  <si>
    <t>Leszno</t>
  </si>
  <si>
    <t>University of Padova</t>
  </si>
  <si>
    <t>enrico.pietrogrande@unipd.it</t>
  </si>
  <si>
    <t>+39335201666</t>
  </si>
  <si>
    <t>via San Prosdocimo 38</t>
  </si>
  <si>
    <t>Padova</t>
  </si>
  <si>
    <t>Pinet</t>
  </si>
  <si>
    <t>Jean-François</t>
  </si>
  <si>
    <t>jpinet@ulb.ac.be</t>
  </si>
  <si>
    <t>Bruxelles</t>
  </si>
  <si>
    <t>Polivka</t>
  </si>
  <si>
    <t>Jan</t>
  </si>
  <si>
    <t>jan.polivka@ils-forschung.de</t>
  </si>
  <si>
    <t>University of Barcelona</t>
  </si>
  <si>
    <t>barbara.polo@ub.edu</t>
  </si>
  <si>
    <t>685973457</t>
  </si>
  <si>
    <t>Casanova 26 1º 1a</t>
  </si>
  <si>
    <t>Porta</t>
  </si>
  <si>
    <t>sergio.porta@strath.ac.uk</t>
  </si>
  <si>
    <t>Portalés</t>
  </si>
  <si>
    <t>anporma@urb.upv.es</t>
  </si>
  <si>
    <t>656 30 62 28</t>
  </si>
  <si>
    <t>Potalés</t>
  </si>
  <si>
    <t>Pourvahidi</t>
  </si>
  <si>
    <t>Parastoo</t>
  </si>
  <si>
    <t>parastoo.pourvahidi@gmail.com</t>
  </si>
  <si>
    <t>jpoyatos@cpa.upv.es</t>
  </si>
  <si>
    <t>666463151</t>
  </si>
  <si>
    <t>Av. Pont Saint Martin,103, 1º-3ª</t>
  </si>
  <si>
    <t>BÉTERA</t>
  </si>
  <si>
    <t>Pozo Urquizo</t>
  </si>
  <si>
    <t>Ricardo</t>
  </si>
  <si>
    <t>ricardopozo78@gmail.com</t>
  </si>
  <si>
    <t>Politecnico Torino</t>
  </si>
  <si>
    <t>elena.pressacco@polito.it</t>
  </si>
  <si>
    <t>Via nuoro 30/b</t>
  </si>
  <si>
    <t>Torino</t>
  </si>
  <si>
    <t>Proença</t>
  </si>
  <si>
    <t>Psathiti</t>
  </si>
  <si>
    <t>Chrystala</t>
  </si>
  <si>
    <t>c.psathiti@gmail.com</t>
  </si>
  <si>
    <t>Vienna University of technology</t>
  </si>
  <si>
    <t>angelika.psenner@tuwien.ac.at</t>
  </si>
  <si>
    <t>436602005033</t>
  </si>
  <si>
    <t>Karlsplatz 13</t>
  </si>
  <si>
    <t>Lhasa</t>
  </si>
  <si>
    <t>yuanqi1988@berkeley.edu</t>
  </si>
  <si>
    <t>chenqiantj@hotmail.com</t>
  </si>
  <si>
    <t>Qianyu</t>
  </si>
  <si>
    <t>294752442@qq.com</t>
  </si>
  <si>
    <t>Qin</t>
  </si>
  <si>
    <t>Qu</t>
  </si>
  <si>
    <t>Zhang</t>
  </si>
  <si>
    <t>qtie@163.com</t>
  </si>
  <si>
    <t>Bing</t>
  </si>
  <si>
    <t>411246940@QQ.COM</t>
  </si>
  <si>
    <t>Université du Québec à Montréal</t>
  </si>
  <si>
    <t>racine.francois.2@uqam.ca</t>
  </si>
  <si>
    <t>514-598-7648</t>
  </si>
  <si>
    <t>3217 de la Forge</t>
  </si>
  <si>
    <t>H1Y3J1</t>
  </si>
  <si>
    <t>Racine</t>
  </si>
  <si>
    <t>Francois</t>
  </si>
  <si>
    <t>Keio University</t>
  </si>
  <si>
    <t>radovic@sd.keio.ac.jp</t>
  </si>
  <si>
    <t>+818041412808</t>
  </si>
  <si>
    <t>1-11-24-201 Midorigaoka</t>
  </si>
  <si>
    <t>Tokyo, Meguro-ku</t>
  </si>
  <si>
    <t>Keio University SFC</t>
  </si>
  <si>
    <t>radovic.vuk@gmail.com</t>
  </si>
  <si>
    <t>+817041086226</t>
  </si>
  <si>
    <t>5-12-5 Zushit LEOPALACE2, 202</t>
  </si>
  <si>
    <t>24-006</t>
  </si>
  <si>
    <t>Zushi-shi, Kanagawa</t>
  </si>
  <si>
    <t>Universidad Nacional Autonoma de Mexico UNAM</t>
  </si>
  <si>
    <t>robrami@unam.mx</t>
  </si>
  <si>
    <t>(52 55) 5622 7250</t>
  </si>
  <si>
    <t>Circuito Mario de la Cueva s/n Ciudad Universitaria, Ciudad de México, México</t>
  </si>
  <si>
    <t>Ran</t>
  </si>
  <si>
    <t>Xin</t>
  </si>
  <si>
    <t>xin.ran@liverpool.ac.uk</t>
  </si>
  <si>
    <t>United Kingdom of Great Britain</t>
  </si>
  <si>
    <t>rasti</t>
  </si>
  <si>
    <t>ayda.rasti@omu.edu.tr</t>
  </si>
  <si>
    <t>yifat.ravid1@gmail.com</t>
  </si>
  <si>
    <t>+972525364041</t>
  </si>
  <si>
    <t>37 Bar Giora st.</t>
  </si>
  <si>
    <t>Haifa</t>
  </si>
  <si>
    <t>Razavivandfard</t>
  </si>
  <si>
    <t>Haniye</t>
  </si>
  <si>
    <t>haniyeh.razavivand@polito.it</t>
  </si>
  <si>
    <t>gloriariggi@libero.it</t>
  </si>
  <si>
    <t>3881868209</t>
  </si>
  <si>
    <t>Via Zaccaria negroni 22</t>
  </si>
  <si>
    <t>Nettuno</t>
  </si>
  <si>
    <t>Ricchiardi</t>
  </si>
  <si>
    <t>ana.ricchiardi@polito.it</t>
  </si>
  <si>
    <t>daniele.rocchio@ute.edu.ec</t>
  </si>
  <si>
    <t>00593996103552</t>
  </si>
  <si>
    <t>Borgeois y Rumipamba</t>
  </si>
  <si>
    <t>enrique@institutourbanistica.com</t>
  </si>
  <si>
    <t>+34983471046</t>
  </si>
  <si>
    <t>Padre Francisco Suárez 12</t>
  </si>
  <si>
    <t>nrodrigocervantes@yahoo.com</t>
  </si>
  <si>
    <t>+525543477327</t>
  </si>
  <si>
    <t>Diagonal S Antonio 1731-102, Col. Narvarte, Del. Benito  Juarez</t>
  </si>
  <si>
    <t>Ciudad de Mexico</t>
  </si>
  <si>
    <t>San Pablo CEU University</t>
  </si>
  <si>
    <t>rodrom@ceu.es</t>
  </si>
  <si>
    <t>626051715</t>
  </si>
  <si>
    <t>Pedro Laín Entralgo, 2, chalet 17</t>
  </si>
  <si>
    <t>Boadilla del Monte</t>
  </si>
  <si>
    <t>Romanini</t>
  </si>
  <si>
    <t>Anicoli</t>
  </si>
  <si>
    <t>anicoliromanini@yahoo.com.br</t>
  </si>
  <si>
    <t>Rong</t>
  </si>
  <si>
    <t>4277190@qq.com</t>
  </si>
  <si>
    <t>Tianjin University School of Architecture</t>
  </si>
  <si>
    <t>1227331240@qq.com</t>
  </si>
  <si>
    <t>+86 13920969458</t>
  </si>
  <si>
    <t>92 Weijin Road</t>
  </si>
  <si>
    <t>Roosta</t>
  </si>
  <si>
    <t>m-roosta@shirazu.ac.ir</t>
  </si>
  <si>
    <t>Shiraz</t>
  </si>
  <si>
    <t>marcos.ros@upct.es</t>
  </si>
  <si>
    <t>+34661500160</t>
  </si>
  <si>
    <t>rossini@cuhk.edu.hk</t>
  </si>
  <si>
    <t>+852 55071845</t>
  </si>
  <si>
    <t>468, Sai Yeung Choi Street North</t>
  </si>
  <si>
    <t>San Jorge University</t>
  </si>
  <si>
    <t>aruizvarona@yahoo.es</t>
  </si>
  <si>
    <t>662240421</t>
  </si>
  <si>
    <t>medina de rioseco, 3</t>
  </si>
  <si>
    <t>medina de pomar</t>
  </si>
  <si>
    <t>jiangrui@hiroshima-u.ac.jp</t>
  </si>
  <si>
    <t>teresita.sacon@gmail.com</t>
  </si>
  <si>
    <t>54911 60192348</t>
  </si>
  <si>
    <t>Hipolito Yrigoyen 3380</t>
  </si>
  <si>
    <t>buenos aires</t>
  </si>
  <si>
    <t>Ferdowsi University of Mashhad</t>
  </si>
  <si>
    <t>b.sadri@engineer.com</t>
  </si>
  <si>
    <t>00989121130309</t>
  </si>
  <si>
    <t>G Floor No8,17th street,Sanaee Street</t>
  </si>
  <si>
    <t>San Pablo-CEU University</t>
  </si>
  <si>
    <t>carlota.saenztejada@ceu.es</t>
  </si>
  <si>
    <t>università La Sapienza di Roma</t>
  </si>
  <si>
    <t>giancarlo.salamone@uniroma1.it</t>
  </si>
  <si>
    <t>+39 3333617633</t>
  </si>
  <si>
    <t>via dei gandolfi 4</t>
  </si>
  <si>
    <t>cristian.sammarco@uniroma1.it</t>
  </si>
  <si>
    <t>cristian_sammarco@virgilio.it</t>
  </si>
  <si>
    <t>ivor</t>
  </si>
  <si>
    <t>ivor.samuels@googlemail.com</t>
  </si>
  <si>
    <t>Birmingham University </t>
  </si>
  <si>
    <t>01865 558428</t>
  </si>
  <si>
    <t>bainton road 49</t>
  </si>
  <si>
    <t>ox2 7ag</t>
  </si>
  <si>
    <t>oxford </t>
  </si>
  <si>
    <t>Samuels</t>
  </si>
  <si>
    <t>Oxford</t>
  </si>
  <si>
    <t>irene.sanchezondono@uclm.es</t>
  </si>
  <si>
    <t>Sanders</t>
  </si>
  <si>
    <t>ps.sanders@qut.edu.au</t>
  </si>
  <si>
    <t>mariangela.l.santarsiero@gmail.com</t>
  </si>
  <si>
    <t>3200226787</t>
  </si>
  <si>
    <t>Via Arno 47</t>
  </si>
  <si>
    <t>rocio.santotomasmuro@beca.ceu.es</t>
  </si>
  <si>
    <t>Santos</t>
  </si>
  <si>
    <t>jrs@fa.ulisboa.pt</t>
  </si>
  <si>
    <t>Universidade de Lisboa - Faculdade de Arquitectura</t>
  </si>
  <si>
    <t>emanuelams@outlook.pt</t>
  </si>
  <si>
    <t>+351 936705632</t>
  </si>
  <si>
    <t>2835-317</t>
  </si>
  <si>
    <t>Barreiro</t>
  </si>
  <si>
    <t>Santos y Ganges</t>
  </si>
  <si>
    <t>Luis</t>
  </si>
  <si>
    <t>luis.santos.ganges@uva.es</t>
  </si>
  <si>
    <t>University of Porto</t>
  </si>
  <si>
    <t>mmsaraiva@letras.up.pt</t>
  </si>
  <si>
    <t>+351 226 077 100</t>
  </si>
  <si>
    <t>Via Panorâmica Edgar Cardoso </t>
  </si>
  <si>
    <t>4150-564</t>
  </si>
  <si>
    <t>Sarraf</t>
  </si>
  <si>
    <t>Mohammad</t>
  </si>
  <si>
    <t>mo.sarraf@ibf.uu.se</t>
  </si>
  <si>
    <t>0046 737590002</t>
  </si>
  <si>
    <t>Trädgårdsgatan 18</t>
  </si>
  <si>
    <t>753 20</t>
  </si>
  <si>
    <t>Uppsala</t>
  </si>
  <si>
    <t>gerusato@waseda.jp</t>
  </si>
  <si>
    <t>++819098554198</t>
  </si>
  <si>
    <t>3-1-3, Nishifuna</t>
  </si>
  <si>
    <t>Fubanashi-shi</t>
  </si>
  <si>
    <t>Savvides</t>
  </si>
  <si>
    <t>Scheer</t>
  </si>
  <si>
    <t>Brenda</t>
  </si>
  <si>
    <t>scheer@arch.utah.edu</t>
  </si>
  <si>
    <t>Universidad de Navarra</t>
  </si>
  <si>
    <t>jrselva@unav.es</t>
  </si>
  <si>
    <t>Escuela de Arquitectura Universidad de Navarra</t>
  </si>
  <si>
    <t>Pamplona</t>
  </si>
  <si>
    <t>Seo</t>
  </si>
  <si>
    <t>Kyung</t>
  </si>
  <si>
    <t>kyung.seo@northumbria.ac.uk</t>
  </si>
  <si>
    <t>Newcastle upon Tyne</t>
  </si>
  <si>
    <t>leticia.serrano@ua.es</t>
  </si>
  <si>
    <t>633267072</t>
  </si>
  <si>
    <t>Ctra. San Vicente, s/n</t>
  </si>
  <si>
    <t>San Vicente </t>
  </si>
  <si>
    <t>shzj950609@163.com</t>
  </si>
  <si>
    <t>szf@tongji.edu.cn</t>
  </si>
  <si>
    <t>ETH Zurich</t>
  </si>
  <si>
    <t>shi@arch.ethz.ch</t>
  </si>
  <si>
    <t>WASEDA University</t>
  </si>
  <si>
    <t>rieko.shiraki@gmail.com</t>
  </si>
  <si>
    <t>Shi</t>
  </si>
  <si>
    <t>Yanhui</t>
  </si>
  <si>
    <t>yxs734@student.bham.ac.uk</t>
  </si>
  <si>
    <t>shuyitian@hotmail.com</t>
  </si>
  <si>
    <t>Shuxian</t>
  </si>
  <si>
    <t>695702581@qq.com</t>
  </si>
  <si>
    <t>Silva</t>
  </si>
  <si>
    <t>zem.silva@gmail.com</t>
  </si>
  <si>
    <t>Luleå university of technology</t>
  </si>
  <si>
    <t>jennie.sjoholm@ltu.se</t>
  </si>
  <si>
    <t>+46920491849</t>
  </si>
  <si>
    <t>Regnbågsallén</t>
  </si>
  <si>
    <t>Luleå</t>
  </si>
  <si>
    <t>t.r.slater@bham.ac.uk</t>
  </si>
  <si>
    <t>nts_80@yahoo.com</t>
  </si>
  <si>
    <t>+62816606375</t>
  </si>
  <si>
    <t>Soewarno</t>
  </si>
  <si>
    <t>Nurtati</t>
  </si>
  <si>
    <t>nsoewarno@gmail.com</t>
  </si>
  <si>
    <t>monicasg@iteso.mx</t>
  </si>
  <si>
    <t>dongchongcao1@126.com</t>
  </si>
  <si>
    <t>Song</t>
  </si>
  <si>
    <t>Yuxun</t>
  </si>
  <si>
    <t>popcw250@sina.com</t>
  </si>
  <si>
    <t>230129009@seu.edu.cn</t>
  </si>
  <si>
    <t>8618652938416</t>
  </si>
  <si>
    <t>NO.122 Taipingbei Road</t>
  </si>
  <si>
    <t>pilar.sopena@gmail.com</t>
  </si>
  <si>
    <t>649940766</t>
  </si>
  <si>
    <t>Pedro María Ric 1</t>
  </si>
  <si>
    <t>assoes@urb.upv.es</t>
  </si>
  <si>
    <t xml:space="preserve">Ext.:72867 </t>
  </si>
  <si>
    <t>c) Benicolet, 6. Bajo</t>
  </si>
  <si>
    <t>Söylemez</t>
  </si>
  <si>
    <t>Emre</t>
  </si>
  <si>
    <t>emresoylemez94@gmail.com</t>
  </si>
  <si>
    <t>553132851354</t>
  </si>
  <si>
    <t>Belo Horizonte </t>
  </si>
  <si>
    <t>Stamatopoulou</t>
  </si>
  <si>
    <t>Athina</t>
  </si>
  <si>
    <t>athinastamatopoulou@gmail.com</t>
  </si>
  <si>
    <t>Standal</t>
  </si>
  <si>
    <t>Anja</t>
  </si>
  <si>
    <t>anja.standal@nmbu.no</t>
  </si>
  <si>
    <t>todor@kth.se</t>
  </si>
  <si>
    <t>0046762180638</t>
  </si>
  <si>
    <t>Lovuddsvagen 27</t>
  </si>
  <si>
    <t>Vaxholm</t>
  </si>
  <si>
    <t>Stojanovski</t>
  </si>
  <si>
    <t>Todor</t>
  </si>
  <si>
    <t>Strappa</t>
  </si>
  <si>
    <t>Giuseppe</t>
  </si>
  <si>
    <t>gstrappa@yahoo.com</t>
  </si>
  <si>
    <t>Univ. </t>
  </si>
  <si>
    <t>+393204316063</t>
  </si>
  <si>
    <t>Trinita dei Pellegrini, 12</t>
  </si>
  <si>
    <t>p.sudra@twarda.pan.pl</t>
  </si>
  <si>
    <t>(+48)606503266</t>
  </si>
  <si>
    <t>ul. Twarda 51/55</t>
  </si>
  <si>
    <t>00-818</t>
  </si>
  <si>
    <t>Warszawa</t>
  </si>
  <si>
    <t>Sun</t>
  </si>
  <si>
    <t>yuan.sun@xjtlu.edu.cn</t>
  </si>
  <si>
    <t>1548853400@qq.com</t>
  </si>
  <si>
    <t>Sundborg</t>
  </si>
  <si>
    <t>Bengt</t>
  </si>
  <si>
    <t>bengt@dtark.se</t>
  </si>
  <si>
    <t>KTH, Stockholm</t>
  </si>
  <si>
    <t>basun@kth.se</t>
  </si>
  <si>
    <t>00477756616</t>
  </si>
  <si>
    <t>Sedumbacken 14</t>
  </si>
  <si>
    <t>SE-168 75</t>
  </si>
  <si>
    <t>Bromma</t>
  </si>
  <si>
    <t>Szmytkie</t>
  </si>
  <si>
    <t>robert.szmytkie@uwr.edu.pl</t>
  </si>
  <si>
    <t>Tadepalli</t>
  </si>
  <si>
    <t>Srinivas</t>
  </si>
  <si>
    <t>srivas@nitt.edu</t>
  </si>
  <si>
    <t>silvia.tagliazucchi@gmail.com</t>
  </si>
  <si>
    <t>Via Como, 20</t>
  </si>
  <si>
    <t>Tagore</t>
  </si>
  <si>
    <t>Pratiti</t>
  </si>
  <si>
    <t>pratiti.tagore@gmail.com</t>
  </si>
  <si>
    <t>universidade de minho</t>
  </si>
  <si>
    <t>muath_tahir@hotmail.com</t>
  </si>
  <si>
    <t>Tan</t>
  </si>
  <si>
    <t>Wenyong</t>
  </si>
  <si>
    <t>laotan1968@126.com</t>
  </si>
  <si>
    <t>86 13320332209</t>
  </si>
  <si>
    <t>shazhengjie 174</t>
  </si>
  <si>
    <t>chongqing</t>
  </si>
  <si>
    <t>Tang</t>
  </si>
  <si>
    <t>Lian</t>
  </si>
  <si>
    <t>tanglian@nju.edu.cn</t>
  </si>
  <si>
    <t>86-13770849401</t>
  </si>
  <si>
    <t>universidad politécnica de valencia </t>
  </si>
  <si>
    <t>yotamo@arq.upv.es</t>
  </si>
  <si>
    <t>2476620</t>
  </si>
  <si>
    <t>Raúl Padilla 41</t>
  </si>
  <si>
    <t>Sinem</t>
  </si>
  <si>
    <t>Bozok University</t>
  </si>
  <si>
    <t>sinem-tapki@hotmail.com</t>
  </si>
  <si>
    <t>5392441582</t>
  </si>
  <si>
    <t>Palandöken Street Number 14</t>
  </si>
  <si>
    <t>Tawfik</t>
  </si>
  <si>
    <t>Menna</t>
  </si>
  <si>
    <t>m_said246@hotmail.com</t>
  </si>
  <si>
    <t>Egypt</t>
  </si>
  <si>
    <t>Cairo</t>
  </si>
  <si>
    <t>mcrisvt@gmail.com</t>
  </si>
  <si>
    <t>Universidade Federal de Minas Gerais</t>
  </si>
  <si>
    <t>+55 31 997952044</t>
  </si>
  <si>
    <t>Rua Paraíba, 697, Funcionários</t>
  </si>
  <si>
    <t>rtemesc@urb.upv.es</t>
  </si>
  <si>
    <t>630508624</t>
  </si>
  <si>
    <t>Serpis, nº4 Piso2</t>
  </si>
  <si>
    <t>Thai</t>
  </si>
  <si>
    <t>Ha</t>
  </si>
  <si>
    <t>thai.mh.ha@gmail.com</t>
  </si>
  <si>
    <t>Tarumanagara University</t>
  </si>
  <si>
    <t>nafiahsolikhah@gmail.com</t>
  </si>
  <si>
    <t>+6281329380937</t>
  </si>
  <si>
    <t>HORDENASAN 23</t>
  </si>
  <si>
    <t>SURAKARTA</t>
  </si>
  <si>
    <t>Thomson</t>
  </si>
  <si>
    <t>William</t>
  </si>
  <si>
    <t>wh_thomson@yahoo.com</t>
  </si>
  <si>
    <t>Mengxiao</t>
  </si>
  <si>
    <t>tianmx@connect.hku.hk</t>
  </si>
  <si>
    <t>Tian</t>
  </si>
  <si>
    <t>Meng</t>
  </si>
  <si>
    <t>1797375046@qq.com</t>
  </si>
  <si>
    <t>Tin</t>
  </si>
  <si>
    <t>Mikkel</t>
  </si>
  <si>
    <t>mikkel.b.tin@usn.no</t>
  </si>
  <si>
    <t>Bø</t>
  </si>
  <si>
    <t>jotolla@urb.upv.es</t>
  </si>
  <si>
    <t>619277757</t>
  </si>
  <si>
    <t>tomaslopezdemedrano@gmail.com</t>
  </si>
  <si>
    <t>616.01.76.97</t>
  </si>
  <si>
    <t>Câmara Municipal de Setúbal</t>
  </si>
  <si>
    <t>mjtome@sapo.pt</t>
  </si>
  <si>
    <t>+351936515905</t>
  </si>
  <si>
    <t>Praceta Lagar de S. João, Edifício Esplanada, n.º 10, 1.º C</t>
  </si>
  <si>
    <t xml:space="preserve">2900-705 </t>
  </si>
  <si>
    <t>Setúbal</t>
  </si>
  <si>
    <t>Tong</t>
  </si>
  <si>
    <t>Ziyu</t>
  </si>
  <si>
    <t>tzy@nju.edu.cn</t>
  </si>
  <si>
    <t>jtorresc@pra.upv.es</t>
  </si>
  <si>
    <t>963662385</t>
  </si>
  <si>
    <t>C/ SAGUNTO 169, 17</t>
  </si>
  <si>
    <t>Trisciuoglio</t>
  </si>
  <si>
    <t>marco.trisciuoglio@polito.it</t>
  </si>
  <si>
    <t>Tulumen</t>
  </si>
  <si>
    <t>Zeynep</t>
  </si>
  <si>
    <t>zeyneptulumen@gmail.com</t>
  </si>
  <si>
    <t>julia.georgi@polimi.it</t>
  </si>
  <si>
    <t>Amsterdam Municipality</t>
  </si>
  <si>
    <t>julia.u.b@gmail.com</t>
  </si>
  <si>
    <t>0031645032372</t>
  </si>
  <si>
    <t>1018 HJ</t>
  </si>
  <si>
    <t>Amsterdam</t>
  </si>
  <si>
    <t>Ueberbacher</t>
  </si>
  <si>
    <t>Andrea</t>
  </si>
  <si>
    <t>andrea.ueberbacher@mac.com</t>
  </si>
  <si>
    <t>Mersin University</t>
  </si>
  <si>
    <t>tolgaunlu@gmail.com</t>
  </si>
  <si>
    <t>Unlu</t>
  </si>
  <si>
    <t>Tolga</t>
  </si>
  <si>
    <t>natalia.uribelemarie@upb.edu.co</t>
  </si>
  <si>
    <t>+573002348456</t>
  </si>
  <si>
    <t>Circular 1 No. 70-01, bloque 10,Piso 2</t>
  </si>
  <si>
    <t>umdav@upv.es</t>
  </si>
  <si>
    <t>umdav@urb.upv.es</t>
  </si>
  <si>
    <t>96.326.71.17</t>
  </si>
  <si>
    <t>ALBOCÀSSER 29 B-20</t>
  </si>
  <si>
    <t>Urios</t>
  </si>
  <si>
    <t>David</t>
  </si>
  <si>
    <t>Usui</t>
  </si>
  <si>
    <t>Hiroyuki</t>
  </si>
  <si>
    <t>usui@ua.t.u-tokyo.ac.jp</t>
  </si>
  <si>
    <t>arquinova@hotmail.com</t>
  </si>
  <si>
    <t>53740750</t>
  </si>
  <si>
    <t>Colina de Capistrano 8</t>
  </si>
  <si>
    <t>Bouelvares Naucalpan</t>
  </si>
  <si>
    <t>van Nes</t>
  </si>
  <si>
    <t>Akkelies</t>
  </si>
  <si>
    <t>avn@hvl.no</t>
  </si>
  <si>
    <t>pedrohvasques@gmail.com</t>
  </si>
  <si>
    <t>5521985132061</t>
  </si>
  <si>
    <t>Avenida Presidente Roosevelt, 167</t>
  </si>
  <si>
    <t>Niterói</t>
  </si>
  <si>
    <t>Vaughan</t>
  </si>
  <si>
    <t>l.vaughan@ucl.ac.uk</t>
  </si>
  <si>
    <t>Venerandi</t>
  </si>
  <si>
    <t>Universidad de Guadalajara</t>
  </si>
  <si>
    <t>vergaralvarez@gmail.com</t>
  </si>
  <si>
    <t>3310474155</t>
  </si>
  <si>
    <t>Guadalajara</t>
  </si>
  <si>
    <t>Anne</t>
  </si>
  <si>
    <t>moudon@uw.edu</t>
  </si>
  <si>
    <t>Northumbria University</t>
  </si>
  <si>
    <t>alice.vialard@northumbria.ac.uk</t>
  </si>
  <si>
    <t>+447934013089</t>
  </si>
  <si>
    <t>2 Ellison Place</t>
  </si>
  <si>
    <t>NE1 8ST</t>
  </si>
  <si>
    <t>mavisa@urb.upv.es</t>
  </si>
  <si>
    <t>671697408</t>
  </si>
  <si>
    <t>gvicente@urb.upv.es</t>
  </si>
  <si>
    <t>2830</t>
  </si>
  <si>
    <t> C/ Segorbe, 3-5ª</t>
  </si>
  <si>
    <t>mvicunad@uc.cl</t>
  </si>
  <si>
    <t>+5690991723</t>
  </si>
  <si>
    <t>Francisco de Aguirre 4884</t>
  </si>
  <si>
    <t>Santiago</t>
  </si>
  <si>
    <t>Universidad politécnica de Valencia</t>
  </si>
  <si>
    <t>ivvicli@pra.upv.es</t>
  </si>
  <si>
    <t>965549319</t>
  </si>
  <si>
    <t>C/Cova Santa 6, 2º, 6ª</t>
  </si>
  <si>
    <t>Alcoi</t>
  </si>
  <si>
    <t>ciro@estudiovvv.com</t>
  </si>
  <si>
    <t>659984281</t>
  </si>
  <si>
    <t>JOAN MARTORELL, 1-2º-3</t>
  </si>
  <si>
    <t>Universidad Politecnica de Valencia</t>
  </si>
  <si>
    <t>963695537</t>
  </si>
  <si>
    <t>C/ JOAN MARTORELL 1, 2 3</t>
  </si>
  <si>
    <t>Universidade de São Paulo</t>
  </si>
  <si>
    <t>sidney.carvalho@gmail.com</t>
  </si>
  <si>
    <t>adolfovigil@gmail.com</t>
  </si>
  <si>
    <t>657 117 208</t>
  </si>
  <si>
    <t>AV. NAVARRO REVERTER, Nº 22 pta. 8</t>
  </si>
  <si>
    <t>rosina.vinyes@gmail.com</t>
  </si>
  <si>
    <t>669923307</t>
  </si>
  <si>
    <t>escorial, 50</t>
  </si>
  <si>
    <t>University College Of London</t>
  </si>
  <si>
    <t>jose.viladot.15@ucl.ac.uk</t>
  </si>
  <si>
    <t>07421766003</t>
  </si>
  <si>
    <t>140, Bedford Hill</t>
  </si>
  <si>
    <t>SW12 9HW</t>
  </si>
  <si>
    <t>Vialard</t>
  </si>
  <si>
    <t>Alice</t>
  </si>
  <si>
    <t>Newcastle-upon-Tyne</t>
  </si>
  <si>
    <t>Vicuña</t>
  </si>
  <si>
    <t>Magdalena</t>
  </si>
  <si>
    <t>Mvicunad@uc.cl</t>
  </si>
  <si>
    <t>Virdianti</t>
  </si>
  <si>
    <t>Eka</t>
  </si>
  <si>
    <t>virdianti_eka@yahoo.co.id</t>
  </si>
  <si>
    <t>Vis</t>
  </si>
  <si>
    <t>Benjamin</t>
  </si>
  <si>
    <t>Benjamin.N.Vis@gmail.com</t>
  </si>
  <si>
    <t>wang</t>
  </si>
  <si>
    <t>anqi</t>
  </si>
  <si>
    <t>ancheewangart@126.com</t>
  </si>
  <si>
    <t>Wang</t>
  </si>
  <si>
    <t>Bo</t>
  </si>
  <si>
    <t>pgkobe@163.com</t>
  </si>
  <si>
    <t>Daren</t>
  </si>
  <si>
    <t>wdrvip@sina.com</t>
  </si>
  <si>
    <t>Han</t>
  </si>
  <si>
    <t>wanghanll1984@hotmail.com</t>
  </si>
  <si>
    <t>trawhy@163.com</t>
  </si>
  <si>
    <t>Ruikun</t>
  </si>
  <si>
    <t>1946347003@qq.com</t>
  </si>
  <si>
    <t>Yuchen</t>
  </si>
  <si>
    <t>Huaqiao University</t>
  </si>
  <si>
    <t>76112598@qq.com</t>
  </si>
  <si>
    <t>008618750929540</t>
  </si>
  <si>
    <t>No.668,Jimei Avenue</t>
  </si>
  <si>
    <t>Xiamen</t>
  </si>
  <si>
    <t>xjworking@163.com</t>
  </si>
  <si>
    <t>Southeast University, Sipailou 2</t>
  </si>
  <si>
    <t>The University of Auckland</t>
  </si>
  <si>
    <t>shaoxu.wang@auckland.ac.nz</t>
  </si>
  <si>
    <t>02108481741</t>
  </si>
  <si>
    <t>lnddwcy@qq.com</t>
  </si>
  <si>
    <t>wljjudy@tju.edu.cn</t>
  </si>
  <si>
    <t>86 15822864493</t>
  </si>
  <si>
    <t>92Weijin Road</t>
  </si>
  <si>
    <t>Haoyu</t>
  </si>
  <si>
    <t>wangtongtong0811@gmail.com</t>
  </si>
  <si>
    <t>Wei</t>
  </si>
  <si>
    <t>Xiaoyu</t>
  </si>
  <si>
    <t>xiaoyuria@163.com</t>
  </si>
  <si>
    <t>Welling</t>
  </si>
  <si>
    <t>Bethan</t>
  </si>
  <si>
    <t>bethanwellingx@gmail.com</t>
  </si>
  <si>
    <t>agnieszka.wir-konas@northumbria.ac.uk</t>
  </si>
  <si>
    <t>Wieck</t>
  </si>
  <si>
    <t>Kathrin</t>
  </si>
  <si>
    <t>kathrin.wieck@tu-berlin.de</t>
  </si>
  <si>
    <t>Wir-Konas</t>
  </si>
  <si>
    <t>Agnieszka</t>
  </si>
  <si>
    <t>karolinawrona93@gmail.com</t>
  </si>
  <si>
    <t>Wu</t>
  </si>
  <si>
    <t>Wenke</t>
  </si>
  <si>
    <t>569439623@qq.com</t>
  </si>
  <si>
    <t>beta52309@gmail.com</t>
  </si>
  <si>
    <t>+886989905309</t>
  </si>
  <si>
    <t>No.1, University Road</t>
  </si>
  <si>
    <t>The University of Tokyo</t>
  </si>
  <si>
    <t>jewelwzy@gmail.com</t>
  </si>
  <si>
    <t>594608170@qq.com</t>
  </si>
  <si>
    <t>Shuyi</t>
  </si>
  <si>
    <t>19269395@qq.com</t>
  </si>
  <si>
    <t>Jicheng_Xing@iscte.pt</t>
  </si>
  <si>
    <t>+351924296852</t>
  </si>
  <si>
    <t>1649-026</t>
  </si>
  <si>
    <t>Zhong</t>
  </si>
  <si>
    <t>xingzhong@vip.sina.com</t>
  </si>
  <si>
    <t>xionggp@vip.sina.com</t>
  </si>
  <si>
    <t>Guoping</t>
  </si>
  <si>
    <t>china</t>
  </si>
  <si>
    <t>Xi</t>
  </si>
  <si>
    <t>Yu</t>
  </si>
  <si>
    <t>xy716@outlook.com</t>
  </si>
  <si>
    <t>чайна</t>
  </si>
  <si>
    <t>xia</t>
  </si>
  <si>
    <t>qin</t>
  </si>
  <si>
    <t>mshaking@126.com</t>
  </si>
  <si>
    <t>xxarchitect@gmail.com</t>
  </si>
  <si>
    <t>PR. China</t>
  </si>
  <si>
    <t>Xiaoxi</t>
  </si>
  <si>
    <t>Xie</t>
  </si>
  <si>
    <t>Shujiao</t>
  </si>
  <si>
    <t>446318310@qq.com</t>
  </si>
  <si>
    <t>shuyi.xie@polimi.it</t>
  </si>
  <si>
    <t>XU</t>
  </si>
  <si>
    <t>ryannnhsu@gmail.com</t>
  </si>
  <si>
    <t>xuye1219@gmail.com</t>
  </si>
  <si>
    <t>008615250412121</t>
  </si>
  <si>
    <t>L6 7UH</t>
  </si>
  <si>
    <t>Tongji University; ETH Zurich Future City Laboratory</t>
  </si>
  <si>
    <t>xushuchen@gmail.com</t>
  </si>
  <si>
    <t>+86-15921383940</t>
  </si>
  <si>
    <t>Room 412, Tongji Design Building</t>
  </si>
  <si>
    <t>yacheng</t>
  </si>
  <si>
    <t>song</t>
  </si>
  <si>
    <t>yangchen@tongji.edu.cn</t>
  </si>
  <si>
    <t>Yang</t>
  </si>
  <si>
    <t>sweetcaroline0925@gmail.com</t>
  </si>
  <si>
    <t>yangjy_seu@163.com</t>
  </si>
  <si>
    <t>495996334@qq.com</t>
  </si>
  <si>
    <t>yyang91@sheffield.ac.uk</t>
  </si>
  <si>
    <t>Nangjin University</t>
  </si>
  <si>
    <t>yi_hui_yang@outlook.com</t>
  </si>
  <si>
    <t>+86 15850561165</t>
  </si>
  <si>
    <t>Room 519,No.7,Hankou road, Gulou district, Nanjing university</t>
  </si>
  <si>
    <t>shuangzizhixin@163.com</t>
  </si>
  <si>
    <t>yang</t>
  </si>
  <si>
    <t>zheng</t>
  </si>
  <si>
    <t>767873887@qq.com</t>
  </si>
  <si>
    <t>YanxiaoPansue@163.com</t>
  </si>
  <si>
    <t>seuarchyao@163.com</t>
  </si>
  <si>
    <t>Yaygin</t>
  </si>
  <si>
    <t>mayaygin@gmail.com</t>
  </si>
  <si>
    <t>Yesiltepe</t>
  </si>
  <si>
    <t>Demet</t>
  </si>
  <si>
    <t>demet.yesiltepe@northumbria.ac.uk</t>
  </si>
  <si>
    <t>melodyhoi-lam</t>
  </si>
  <si>
    <t>melodyhlyiu@link.cuhk.edu.hk</t>
  </si>
  <si>
    <t>Yibin</t>
  </si>
  <si>
    <t>shiyibinlb@vip.qq.com</t>
  </si>
  <si>
    <t>YOU</t>
  </si>
  <si>
    <t>Fanglu</t>
  </si>
  <si>
    <t>You</t>
  </si>
  <si>
    <t>youwei@nju.edu.cn</t>
  </si>
  <si>
    <t>Youngsoo</t>
  </si>
  <si>
    <t>youngsoo@snu.ac.kr</t>
  </si>
  <si>
    <t>Daegu University</t>
  </si>
  <si>
    <t>yjahn@@daegu.ac.kr</t>
  </si>
  <si>
    <t>Chuanqiao</t>
  </si>
  <si>
    <t>ray7sanders@163.com</t>
  </si>
  <si>
    <t>454647169@qq.com</t>
  </si>
  <si>
    <t>8615023702669</t>
  </si>
  <si>
    <t>Qi</t>
  </si>
  <si>
    <t>342131753@qq.com</t>
  </si>
  <si>
    <t>Shang Hai</t>
  </si>
  <si>
    <t>Yuli</t>
  </si>
  <si>
    <t>Golda</t>
  </si>
  <si>
    <t>nensi@uii.ac.id</t>
  </si>
  <si>
    <t>Yogyakarta</t>
  </si>
  <si>
    <t>Yunda</t>
  </si>
  <si>
    <t>yunda.j@javeriana.edu.co</t>
  </si>
  <si>
    <t>Bogota</t>
  </si>
  <si>
    <t>Epoka University</t>
  </si>
  <si>
    <t>ayunitsyna@epoka.edu.al</t>
  </si>
  <si>
    <t>Albania</t>
  </si>
  <si>
    <t>+355 69 55 629 48</t>
  </si>
  <si>
    <t>Rruga Tiranë-Rinas, Km 12</t>
  </si>
  <si>
    <t>Tirana</t>
  </si>
  <si>
    <t>nevter.zafer@emu.edu.tr</t>
  </si>
  <si>
    <t>+905428803039</t>
  </si>
  <si>
    <t>EMU Faculty of Architecture</t>
  </si>
  <si>
    <t>Zafer Comert</t>
  </si>
  <si>
    <t>Nevter</t>
  </si>
  <si>
    <t>Northern Cyprus</t>
  </si>
  <si>
    <t>waseda university</t>
  </si>
  <si>
    <t>albazamarbide@gmail.com</t>
  </si>
  <si>
    <t>shinjuku, takadanobaba 3-32-13 vent vert 306</t>
  </si>
  <si>
    <t>169-0075</t>
  </si>
  <si>
    <t>tokyo</t>
  </si>
  <si>
    <t>Zaroulas</t>
  </si>
  <si>
    <t>Sotirios</t>
  </si>
  <si>
    <t>sotirios.zaroulas@polimi.it</t>
  </si>
  <si>
    <t>Czech Technical University</t>
  </si>
  <si>
    <t>zdrahalova@fa.cvut.cz</t>
  </si>
  <si>
    <t>Czech Republic</t>
  </si>
  <si>
    <t>00420777197863</t>
  </si>
  <si>
    <t>Thakurova 9</t>
  </si>
  <si>
    <t>czeballosv@yahoo.es</t>
  </si>
  <si>
    <t>Zeng</t>
  </si>
  <si>
    <t>Miao</t>
  </si>
  <si>
    <t>charlinez@163.com</t>
  </si>
  <si>
    <t>Yajie</t>
  </si>
  <si>
    <t>im.zengyajie@gmail.com</t>
  </si>
  <si>
    <t>zhan</t>
  </si>
  <si>
    <t>xiaohui</t>
  </si>
  <si>
    <t>1258226714@qq.com</t>
  </si>
  <si>
    <t>Chi</t>
  </si>
  <si>
    <t>zlancelotc@gmail.com</t>
  </si>
  <si>
    <t>saraconti007@sina.com</t>
  </si>
  <si>
    <t>Huali</t>
  </si>
  <si>
    <t>liberte@hku.hk</t>
  </si>
  <si>
    <t>Ye</t>
  </si>
  <si>
    <t>akizy@nus.edu.sg</t>
  </si>
  <si>
    <t>YU</t>
  </si>
  <si>
    <t>constantine1018@126.com</t>
  </si>
  <si>
    <t>1102277260@qq.com</t>
  </si>
  <si>
    <t>8618631051052</t>
  </si>
  <si>
    <t>Huazhong Agricultural University</t>
  </si>
  <si>
    <t>zhangjian@mail.hzau.edu.cn</t>
  </si>
  <si>
    <t>554361151@qq.com</t>
  </si>
  <si>
    <t>4 architecture drive</t>
  </si>
  <si>
    <t>ocean1991@126.com</t>
  </si>
  <si>
    <t>School of Architecture and Urban Planning, Nanjing University</t>
  </si>
  <si>
    <t>58781771@qq.com</t>
  </si>
  <si>
    <t>(86)-025-83593020</t>
  </si>
  <si>
    <t>No.22 Hankou Rd.</t>
  </si>
  <si>
    <t>230149295@seu.edu.cn</t>
  </si>
  <si>
    <t>+8615150561531</t>
  </si>
  <si>
    <t>Sipailou 2</t>
  </si>
  <si>
    <t>Technology University of Dresden</t>
  </si>
  <si>
    <t>archmz@163.com</t>
  </si>
  <si>
    <t>the University of Hong Kong</t>
  </si>
  <si>
    <t>zhanglz@hku.hk</t>
  </si>
  <si>
    <t>xi-527@qq.com</t>
  </si>
  <si>
    <t>+8615021881679</t>
  </si>
  <si>
    <t>Siping Road 1239</t>
  </si>
  <si>
    <t>ucqbyz2@ucl.ac.uk</t>
  </si>
  <si>
    <t>18502936555@163.com</t>
  </si>
  <si>
    <t>Lina</t>
  </si>
  <si>
    <t>zln.nju@gmail.com</t>
  </si>
  <si>
    <t>Minghao</t>
  </si>
  <si>
    <t>Xu zhou, Jiangsu Province</t>
  </si>
  <si>
    <t>Yidan</t>
  </si>
  <si>
    <t>460361405@qq.com</t>
  </si>
  <si>
    <t>zhangyu3230@qq.com</t>
  </si>
  <si>
    <t>568830502@qq.com</t>
  </si>
  <si>
    <t>Zhao</t>
  </si>
  <si>
    <t>Pengyu</t>
  </si>
  <si>
    <t>zhao-pengyu@163.com</t>
  </si>
  <si>
    <t>ZHAO</t>
  </si>
  <si>
    <t>Philo_let@hotmail.com</t>
  </si>
  <si>
    <t>86-15150506079</t>
  </si>
  <si>
    <t>21 Banshan Park Apt 135 Suite 402</t>
  </si>
  <si>
    <t>YUETONG</t>
  </si>
  <si>
    <t>511694405@qq.com</t>
  </si>
  <si>
    <t>Zhehan</t>
  </si>
  <si>
    <t>ourshy@gmail.com</t>
  </si>
  <si>
    <t>zhengbomu@gmail.com</t>
  </si>
  <si>
    <t>+86-15022325495</t>
  </si>
  <si>
    <t>No. 92, Weijin Road, Nankai District</t>
  </si>
  <si>
    <t>Zheng</t>
  </si>
  <si>
    <t>zhengbomu@tju.edu.cn</t>
  </si>
  <si>
    <t>Zhou</t>
  </si>
  <si>
    <t>723531244@qq.com</t>
  </si>
  <si>
    <t>Yihui</t>
  </si>
  <si>
    <t>15920103917@163.com</t>
  </si>
  <si>
    <t>Zhu</t>
  </si>
  <si>
    <t>Yichen</t>
  </si>
  <si>
    <t>zhuyic@outlook.com</t>
  </si>
  <si>
    <t>No 2068 Kongjiang St, Room 1224</t>
  </si>
  <si>
    <t>CVUT</t>
  </si>
  <si>
    <t>stefan.zifcak@gmail.com</t>
  </si>
  <si>
    <t>+420777162699</t>
  </si>
  <si>
    <t>130 00</t>
  </si>
  <si>
    <t>Praha</t>
  </si>
  <si>
    <t>Zied</t>
  </si>
  <si>
    <t>Eman</t>
  </si>
  <si>
    <t>eman.abozied@northumbria.ac.uk</t>
  </si>
  <si>
    <t>Zippelius</t>
  </si>
  <si>
    <t>Eleonore</t>
  </si>
  <si>
    <t>zippelius.e@unic.ac.cy</t>
  </si>
  <si>
    <t>Zoric</t>
  </si>
  <si>
    <t>ana.zoric@arh.bg.ac.rs</t>
  </si>
  <si>
    <t>Zwoliński</t>
  </si>
  <si>
    <t>Adam</t>
  </si>
  <si>
    <t>azwolinski@zut.edu.pl</t>
  </si>
  <si>
    <t>Szczecin</t>
  </si>
  <si>
    <t>Porto 2014</t>
  </si>
  <si>
    <t>Abbas</t>
  </si>
  <si>
    <t>Syed Zafar</t>
  </si>
  <si>
    <t>Lahore . 54000</t>
  </si>
  <si>
    <t>Pakistan</t>
  </si>
  <si>
    <t>Abe</t>
  </si>
  <si>
    <t>Toshihiko</t>
  </si>
  <si>
    <t>Daizawa 2-36-25-302 Setagaya-ku</t>
  </si>
  <si>
    <t>155-0032 Tokyo</t>
  </si>
  <si>
    <t>Abshirini</t>
  </si>
  <si>
    <t>Ehsan</t>
  </si>
  <si>
    <t>Röntgenvägen 1- lgh 1501
Huddinge</t>
  </si>
  <si>
    <t>14152
Stockholm</t>
  </si>
  <si>
    <t>Adli</t>
  </si>
  <si>
    <t>Saeid Nazari</t>
  </si>
  <si>
    <t>2/14 Laud Ave.
Ellerslie</t>
  </si>
  <si>
    <t>Auckland 1060</t>
  </si>
  <si>
    <t>Aitani</t>
  </si>
  <si>
    <t>Ko</t>
  </si>
  <si>
    <t>#1008 430 Southwest Pkwy, College Station</t>
  </si>
  <si>
    <t>TX 77840</t>
  </si>
  <si>
    <t>Al Mamun</t>
  </si>
  <si>
    <t>Mustiafiz</t>
  </si>
  <si>
    <t>House no # 109, Road no # 05, Block# B, Chandgaon R/A</t>
  </si>
  <si>
    <t>Chandgaon-4212, Chittagong</t>
  </si>
  <si>
    <t>Al Sayed</t>
  </si>
  <si>
    <t>Kinda</t>
  </si>
  <si>
    <t>10 Hanno Close
Wallington
Surrey</t>
  </si>
  <si>
    <t>SM6 9BZ</t>
  </si>
  <si>
    <t>Alvares</t>
  </si>
  <si>
    <t>Lucia Capanema</t>
  </si>
  <si>
    <t>Rua Silveira Martins 48 apt 1003</t>
  </si>
  <si>
    <t>Rio de Janeiro, RJ 22221-000</t>
  </si>
  <si>
    <t>Ana Elisabete Martinho</t>
  </si>
  <si>
    <t>Rua Aliança Operária nº48, 2ºDto</t>
  </si>
  <si>
    <t>1300-049 Alcantara- Lisboa</t>
  </si>
  <si>
    <t>Amaral</t>
  </si>
  <si>
    <t>Rubens. Do</t>
  </si>
  <si>
    <t>Rua Claudio Manoel, 632, apartamento 1603, Bairro funcionários. Belo Horizonte, Minas Gerias</t>
  </si>
  <si>
    <t>Brasil. CEP: 30140-100</t>
  </si>
  <si>
    <t>Amini</t>
  </si>
  <si>
    <t>Sara</t>
  </si>
  <si>
    <t>Andersen</t>
  </si>
  <si>
    <t>Igor</t>
  </si>
  <si>
    <t>Urbaplan SA
Avenue de Montchoisi 21</t>
  </si>
  <si>
    <t>1006 Lausanne</t>
  </si>
  <si>
    <t>Switzerland</t>
  </si>
  <si>
    <t>Andrade</t>
  </si>
  <si>
    <t>Fabiano Paes de</t>
  </si>
  <si>
    <t>Avenida Conselheiro Furtado 2721 ap. 801</t>
  </si>
  <si>
    <t>CEP: 66,063,060 Belém – Pará</t>
  </si>
  <si>
    <t>Liza Maria Souza de</t>
  </si>
  <si>
    <t>SQN 108 B 107 - Asa Norte - Brasília - DF</t>
  </si>
  <si>
    <t>CEP - 70744020</t>
  </si>
  <si>
    <t>Rua São Vicente de Paulo, 152 / 53</t>
  </si>
  <si>
    <t>CEP 01229-010 São Paulo / SP /</t>
  </si>
  <si>
    <t>Antunes</t>
  </si>
  <si>
    <t>Tatiana</t>
  </si>
  <si>
    <t>Urb Nurial
Rua Machado Castro;
Lote C3, 1C</t>
  </si>
  <si>
    <t>8500-303 - Portimao</t>
  </si>
  <si>
    <t>Aragão</t>
  </si>
  <si>
    <t>Solange de</t>
  </si>
  <si>
    <t>Rua Cerro Corá, 1153 - Apt.41
Alto da Lapa</t>
  </si>
  <si>
    <t>São Paulo-SP
05061-250</t>
  </si>
  <si>
    <t>Arefian</t>
  </si>
  <si>
    <t>Farnaz</t>
  </si>
  <si>
    <t>DPU 
48, Gordon Square, London</t>
  </si>
  <si>
    <t>WC1H 0PJ</t>
  </si>
  <si>
    <t>Ashqar</t>
  </si>
  <si>
    <t>Huthaifa</t>
  </si>
  <si>
    <t>Rua da Fonte 5, 1st floor, right. Gualtar</t>
  </si>
  <si>
    <t>4710-060 - Braga</t>
  </si>
  <si>
    <t>Aykac</t>
  </si>
  <si>
    <t>Pinar</t>
  </si>
  <si>
    <t>Oncu Sitesi D-Blok No:34 
100. Yil</t>
  </si>
  <si>
    <t>06530 / Ankara</t>
  </si>
  <si>
    <t>Babalis</t>
  </si>
  <si>
    <t>Dimitra</t>
  </si>
  <si>
    <t>50 139 Firenze</t>
  </si>
  <si>
    <t>Barbosa</t>
  </si>
  <si>
    <t>Gisele</t>
  </si>
  <si>
    <t>Rua Professor Vicente Mazini, número 173, Bom Pastor, Juiz de Fora, MG</t>
  </si>
  <si>
    <t>CEP 36021010</t>
  </si>
  <si>
    <t>Baş</t>
  </si>
  <si>
    <t>Yener</t>
  </si>
  <si>
    <t>33343 Yenisehir, Mersin</t>
  </si>
  <si>
    <t>Bazaraite</t>
  </si>
  <si>
    <t>Egle</t>
  </si>
  <si>
    <t>Rua Jacinto Nunes 24-3ºdto.</t>
  </si>
  <si>
    <t>1170-189 Lisboa</t>
  </si>
  <si>
    <t>Besi</t>
  </si>
  <si>
    <t>Ourania</t>
  </si>
  <si>
    <t>Yenisehir Mahallesi, Mandira Meydani Sokagi, Nur Ap. 1/15, Beyoglu, Kurtulus</t>
  </si>
  <si>
    <t>Marion</t>
  </si>
  <si>
    <t>ENSA de Toulouse - LRA
83 rue Aristide Maillol
BP 10629</t>
  </si>
  <si>
    <t>31106 Toulouse Cedex 1</t>
  </si>
  <si>
    <t>Bordalo</t>
  </si>
  <si>
    <t>Balaia Golf Village 403</t>
  </si>
  <si>
    <t>8200-609 Albufeira</t>
  </si>
  <si>
    <t>PORTUGAL</t>
  </si>
  <si>
    <t>Borges</t>
  </si>
  <si>
    <t>Heraldo</t>
  </si>
  <si>
    <t>Rua Chafic Murad, 175 Ap 703
Bento Ferreira</t>
  </si>
  <si>
    <t>29050-660 Vitória ES</t>
  </si>
  <si>
    <t>Botechia</t>
  </si>
  <si>
    <t>Flavia Ribeiro</t>
  </si>
  <si>
    <t>Rua Chafic Murad, 175/703</t>
  </si>
  <si>
    <t>Cep. 29050660, Bento Ferreira, Vitoria, ES</t>
  </si>
  <si>
    <t>Bouillard</t>
  </si>
  <si>
    <t>Ph.</t>
  </si>
  <si>
    <t>Université Libre de Bruxelles
BATir Dept.
F. D. Roosevelt av., 50 - CP 194/2</t>
  </si>
  <si>
    <t>B - 1050 Brussels</t>
  </si>
  <si>
    <t>Boursas</t>
  </si>
  <si>
    <t>Adnan</t>
  </si>
  <si>
    <t>3650 rue Oxford
Brossard</t>
  </si>
  <si>
    <t>J4Y 2V9 Québec</t>
  </si>
  <si>
    <t>Bravo</t>
  </si>
  <si>
    <t>Luisa</t>
  </si>
  <si>
    <t>via Saragozza 135/2</t>
  </si>
  <si>
    <t>40135 Bologna</t>
  </si>
  <si>
    <t>Burat</t>
  </si>
  <si>
    <t>Sinan</t>
  </si>
  <si>
    <t>33343
Türkiye</t>
  </si>
  <si>
    <t>Buzzetti</t>
  </si>
  <si>
    <t>Juan Francisco</t>
  </si>
  <si>
    <t>5652 Sherbrooke O. Apt. 5
Montreal</t>
  </si>
  <si>
    <t>H4A1W7 Quebec</t>
  </si>
  <si>
    <t>Caliskan</t>
  </si>
  <si>
    <t>Olgu</t>
  </si>
  <si>
    <t>Mimarlik Fakultesi
Sehir ve Bolge Planlama Bolumu</t>
  </si>
  <si>
    <t>(06531) Cankaya - Ankara</t>
  </si>
  <si>
    <t>Camiz</t>
  </si>
  <si>
    <t>00197 Rome</t>
  </si>
  <si>
    <t>Camporeale</t>
  </si>
  <si>
    <t>Antonio</t>
  </si>
  <si>
    <t>via Giovanni Bovio, 317/E</t>
  </si>
  <si>
    <t>76011, Bisceglie
BT</t>
  </si>
  <si>
    <t>Campos</t>
  </si>
  <si>
    <t>Ana Cecília</t>
  </si>
  <si>
    <t>Al. Gabriel Monteiro da Silva, 2666
Jardim Paulistano</t>
  </si>
  <si>
    <t>São Paulo SP
01442-002</t>
  </si>
  <si>
    <t>Cardim</t>
  </si>
  <si>
    <t>João</t>
  </si>
  <si>
    <t>Rua do Cabo 25, cv. dta.</t>
  </si>
  <si>
    <t>1250-053 Lisboa</t>
  </si>
  <si>
    <t>Carlotti</t>
  </si>
  <si>
    <t>Paolo</t>
  </si>
  <si>
    <t>via Antonio Gramsci 53</t>
  </si>
  <si>
    <t>Post Code: 00197</t>
  </si>
  <si>
    <t>Ana Filomena</t>
  </si>
  <si>
    <t>Urbanização da Câmara, Lote 21
Goios – Marinhas</t>
  </si>
  <si>
    <t>4740-557 Esposende</t>
  </si>
  <si>
    <t>Monica de</t>
  </si>
  <si>
    <t>Rua Carolina Santos - nº170 - Bloco 2 - apart.301</t>
  </si>
  <si>
    <t>Rio de Janeiro - RJ 20720-310</t>
  </si>
  <si>
    <t>Av. Oswaldo Cruz, 58, apt.901, Flamengo, 
Rio de Janeiro, RJ</t>
  </si>
  <si>
    <t>Cep.: 22.250-060</t>
  </si>
  <si>
    <t>Castillo</t>
  </si>
  <si>
    <t>Milton Montejano</t>
  </si>
  <si>
    <t>Calle Lago de Chapala 47. Edificio B. Depto 05.
Colonia Anahuac.
Delegación Miguel Hidalgo.</t>
  </si>
  <si>
    <t>CP 11320
México, D. F.</t>
  </si>
  <si>
    <t>Cavaco</t>
  </si>
  <si>
    <t>Cristina Soares</t>
  </si>
  <si>
    <t>Rua Rodrigo Reinel, nº11, 7º esq.</t>
  </si>
  <si>
    <t>1400-319 Lisboa</t>
  </si>
  <si>
    <t>Cavric</t>
  </si>
  <si>
    <t>Branko</t>
  </si>
  <si>
    <t>University of Botswana</t>
  </si>
  <si>
    <t>PO Box 70424
Gaborone</t>
  </si>
  <si>
    <t>Botswana</t>
  </si>
  <si>
    <t>Cechova</t>
  </si>
  <si>
    <t>Katerina</t>
  </si>
  <si>
    <t>Pplk.Sochora 1387/9</t>
  </si>
  <si>
    <t>170 00 Praha 7</t>
  </si>
  <si>
    <t>The Czech Republic</t>
  </si>
  <si>
    <t>Çengelköy-Üsküdar   İstanbul</t>
  </si>
  <si>
    <t>Chang</t>
  </si>
  <si>
    <t>F7,B,Wanshun Building,Huangpu Nan Road,No.81,</t>
  </si>
  <si>
    <t>Hexi Dist. Tianjin</t>
  </si>
  <si>
    <t>Dep. of Urban Planning, NCKU
No.1, University Rd., East Dist.</t>
  </si>
  <si>
    <t>70101
Tainan City</t>
  </si>
  <si>
    <t>Chunhui</t>
  </si>
  <si>
    <t>Room 3463, Yifu Building No.2, Peking University, No.5 Yiheyuan Road, Haidian District, Beijing</t>
  </si>
  <si>
    <t>Ciotoli</t>
  </si>
  <si>
    <t>Pina</t>
  </si>
  <si>
    <t>via San Franscesco, 117</t>
  </si>
  <si>
    <t>03023, Ceccano, FR</t>
  </si>
  <si>
    <t>Cirtautas</t>
  </si>
  <si>
    <t>Matas</t>
  </si>
  <si>
    <t>Lauku 2
Kvietiniu k.
Klaipedos r. sav.</t>
  </si>
  <si>
    <t>Coelho</t>
  </si>
  <si>
    <t>Carlos Dias</t>
  </si>
  <si>
    <t>Av António Augusto Aguiar, 3 - 7º C</t>
  </si>
  <si>
    <t>1050 - 010 Lisboa</t>
  </si>
  <si>
    <t>Leonardo Loyolla</t>
  </si>
  <si>
    <t>Rua Santo Amaro, 468, ap. 75 - São Paulo - SP</t>
  </si>
  <si>
    <t>CEP: 01315-000</t>
  </si>
  <si>
    <t>Rodrigo</t>
  </si>
  <si>
    <t>faculdade de arquitectura da universidade do Porto - Via panorâmica s/n</t>
  </si>
  <si>
    <t>4150-564 - Porto</t>
  </si>
  <si>
    <t>Costa</t>
  </si>
  <si>
    <t>Stael de Alvarenga Pereira</t>
  </si>
  <si>
    <t>Rua Paraíba 697 sala 404c
Escola de Arquitetura /Departametno de Urbanismo /UFMG 
Bairro dos Funcionários</t>
  </si>
  <si>
    <t>30130140 
Belo Horizonte. MG</t>
  </si>
  <si>
    <t>d'Almeida</t>
  </si>
  <si>
    <t>Patrícia Bento</t>
  </si>
  <si>
    <t>Rua da Junqueira 207 - 2º</t>
  </si>
  <si>
    <t>1300-338 Lisboa</t>
  </si>
  <si>
    <t>Dai</t>
  </si>
  <si>
    <t>Jinghua</t>
  </si>
  <si>
    <t>Room 311, Moon Building, 866 Yuhangtang Road, Hangzhou, Zhejiang Province, (中国浙江省杭州市余杭塘路866号月牙楼311)</t>
  </si>
  <si>
    <t>Dandekar</t>
  </si>
  <si>
    <t>Hemalata</t>
  </si>
  <si>
    <t>962 West Street
San Luis Obispo</t>
  </si>
  <si>
    <t>CA 93405</t>
  </si>
  <si>
    <t>Daneshpour</t>
  </si>
  <si>
    <t>Seyed Abdolhadi</t>
  </si>
  <si>
    <t>No.4 4th floor,Maryam Tower,
Atisaz 2 condominium, Sohanak BLDV
Artesh Exp.Way,
Tehran</t>
  </si>
  <si>
    <t>Postal Code:1955859614</t>
  </si>
  <si>
    <t>Department of Architecture
University of Oregon</t>
  </si>
  <si>
    <t>Eugene, OR 97403</t>
  </si>
  <si>
    <t>de Hollanda</t>
  </si>
  <si>
    <t>Carolina</t>
  </si>
  <si>
    <t>Rua 18 de Outubro, 141/501 - Tijuca - Rio de Janeiro</t>
  </si>
  <si>
    <t>cep.20530-050 - RJ</t>
  </si>
  <si>
    <t>de Waaijer</t>
  </si>
  <si>
    <t>Dirk Arnoud</t>
  </si>
  <si>
    <t>Buizerdstraat 50</t>
  </si>
  <si>
    <t>6971 VM Brummen</t>
  </si>
  <si>
    <t>Degreas</t>
  </si>
  <si>
    <t>Helena Napoleon</t>
  </si>
  <si>
    <t>Rua Oscar Freire 1412, 101b</t>
  </si>
  <si>
    <t>São Paulo, SP
cep: 05409010</t>
  </si>
  <si>
    <t>del Rio</t>
  </si>
  <si>
    <t>64 Linda Lane
San Luis Obispo</t>
  </si>
  <si>
    <t>CA 93401</t>
  </si>
  <si>
    <t>Delsante</t>
  </si>
  <si>
    <t>8° strada n.5 San Felice</t>
  </si>
  <si>
    <t>Dessì</t>
  </si>
  <si>
    <t>Adriano</t>
  </si>
  <si>
    <t>via S. Pellico, 61</t>
  </si>
  <si>
    <t>09015 Domusnovas (Ca)</t>
  </si>
  <si>
    <t>Dhammika</t>
  </si>
  <si>
    <t>Maha Muhandiramge Kumara</t>
  </si>
  <si>
    <t>No.17 , Sri Saranankara Road</t>
  </si>
  <si>
    <t>Weliwatta - Galle</t>
  </si>
  <si>
    <t>Sri Lanka</t>
  </si>
  <si>
    <t>Dias</t>
  </si>
  <si>
    <t>Fabiano Vieira</t>
  </si>
  <si>
    <t>Rua Euzira Vivacqua, 299. Apartamento 502, edifício Fragata, n. 140. Bairro de Jardim Camburi. Vitória-ES</t>
  </si>
  <si>
    <t>CEP: 29.090-350</t>
  </si>
  <si>
    <t>João Manuel Martins Lima</t>
  </si>
  <si>
    <t>Avenida Santo Tirso, 2007
Prazins Santo Tirso</t>
  </si>
  <si>
    <t>4800-936 Guimarães</t>
  </si>
  <si>
    <t>Jose Cabral</t>
  </si>
  <si>
    <t>4450-256 Matosinhos</t>
  </si>
  <si>
    <t>Dinler</t>
  </si>
  <si>
    <t>Mesut</t>
  </si>
  <si>
    <t>1333 Barry Avenue #4</t>
  </si>
  <si>
    <t>90025 Los Angeles - California</t>
  </si>
  <si>
    <t>Doevendans</t>
  </si>
  <si>
    <t>C.H.</t>
  </si>
  <si>
    <t>Egelantierlaan 1</t>
  </si>
  <si>
    <t>5672 XJ Nuenen</t>
  </si>
  <si>
    <t>Doyle</t>
  </si>
  <si>
    <t>CH-1015 Lausanne</t>
  </si>
  <si>
    <t>Suisse/Switzerland</t>
  </si>
  <si>
    <t>Eslami</t>
  </si>
  <si>
    <t>Sima Vaez</t>
  </si>
  <si>
    <t>No.12, Amini Alley, South Shiraz St., Mollasadra St., Vanak Sq., Tehran</t>
  </si>
  <si>
    <t>Postal code: 1435893611</t>
  </si>
  <si>
    <t>Via Nomentana 151</t>
  </si>
  <si>
    <t>00161 Roma</t>
  </si>
  <si>
    <t>Sérgio Padrão</t>
  </si>
  <si>
    <t>Rua de São José n.º 170, 4.º esq.</t>
  </si>
  <si>
    <t>1150-326 Lisboa</t>
  </si>
  <si>
    <t>Ferreira</t>
  </si>
  <si>
    <t>Bruno Macedo</t>
  </si>
  <si>
    <t>Calçada da Picheleira nº 134, 2º direito</t>
  </si>
  <si>
    <t>1900-374 Lisboa</t>
  </si>
  <si>
    <t>Carolina da Conceição</t>
  </si>
  <si>
    <t>Rua Dr. Paulo Quintela 347 - 7º Esquerdo</t>
  </si>
  <si>
    <t>3030 - 393 Coimbra</t>
  </si>
  <si>
    <t>Firley</t>
  </si>
  <si>
    <t>Eric</t>
  </si>
  <si>
    <t>School of Architecture
University of Miami
Coral Gables</t>
  </si>
  <si>
    <t>Florida, 33146</t>
  </si>
  <si>
    <t>Fiúza</t>
  </si>
  <si>
    <t>Filipa</t>
  </si>
  <si>
    <t>Rua do Cabo, 25, cave dta</t>
  </si>
  <si>
    <t>Galender</t>
  </si>
  <si>
    <t>Fany</t>
  </si>
  <si>
    <t>Rua Oscar Freire, 416 apto 64</t>
  </si>
  <si>
    <t>01426-000 São Paulo SP</t>
  </si>
  <si>
    <t>School of Architecture and Urban Planning, Nanjing University, Hankou Road 22, Gulou District</t>
  </si>
  <si>
    <t>Nanjing 210093, Jiangsu</t>
  </si>
  <si>
    <t>Flat 202
Achilleos 16</t>
  </si>
  <si>
    <t>Lakatamia 2320
Nicosia</t>
  </si>
  <si>
    <t>Gibson</t>
  </si>
  <si>
    <t>Luke</t>
  </si>
  <si>
    <t>13A Cape Horn Road, Mt Roskill</t>
  </si>
  <si>
    <t>1041, Auckland</t>
  </si>
  <si>
    <t>Gilliland</t>
  </si>
  <si>
    <t>59 Windsor Avenue
London</t>
  </si>
  <si>
    <t>Ontario
CANADA N6C 1Z6</t>
  </si>
  <si>
    <t>CANADA</t>
  </si>
  <si>
    <t>Gokce</t>
  </si>
  <si>
    <t>Duygu</t>
  </si>
  <si>
    <t>54.5 Liberty Park
1 Paddington</t>
  </si>
  <si>
    <t>Liverpool
L7 3RG</t>
  </si>
  <si>
    <t>Gonçalves</t>
  </si>
  <si>
    <t>Rua Prof. Egas Moniz, n.º14 3ºesqº</t>
  </si>
  <si>
    <t>2780-100 Oeiras</t>
  </si>
  <si>
    <t>104A Atkin Ave., Mission Bay</t>
  </si>
  <si>
    <t>Auckland 1071</t>
  </si>
  <si>
    <t>Guaralda</t>
  </si>
  <si>
    <t>Mirko</t>
  </si>
  <si>
    <t>Queensland University of Technology
2 George Street</t>
  </si>
  <si>
    <t>GPO Box 2434
Brisbane QLD 4001</t>
  </si>
  <si>
    <t>Guerra</t>
  </si>
  <si>
    <t>Monica</t>
  </si>
  <si>
    <t>Rua urbanização do elétrico, lote 7      Gondomar - Porto</t>
  </si>
  <si>
    <t>4510-450 São Pedro da cova</t>
  </si>
  <si>
    <t>Gullì</t>
  </si>
  <si>
    <t>Luca</t>
  </si>
  <si>
    <t>viale Pepoli n° 46</t>
  </si>
  <si>
    <t>Bologna 40123</t>
  </si>
  <si>
    <t>Gumru</t>
  </si>
  <si>
    <t>Belgin</t>
  </si>
  <si>
    <t>Fulya Mahallesi, Daglarca Sokak,
No: 9/16, Fulya-Sisli</t>
  </si>
  <si>
    <t>Hall</t>
  </si>
  <si>
    <t>Tony</t>
  </si>
  <si>
    <t>70/82 Boundary Street</t>
  </si>
  <si>
    <t>Brisbane 4000</t>
  </si>
  <si>
    <t>Hanzl</t>
  </si>
  <si>
    <t>Malgorzata</t>
  </si>
  <si>
    <t>90-240 Lodz</t>
  </si>
  <si>
    <t>Hardman</t>
  </si>
  <si>
    <t>School of Environment and Life Sciences
University of Salford
The Crescent
Salford</t>
  </si>
  <si>
    <t>M5 4WT</t>
  </si>
  <si>
    <t>Hankou road 22#, School of Architecture and Urban Planning, Nanjing University.
Nanjing</t>
  </si>
  <si>
    <t>Post code: 210000</t>
  </si>
  <si>
    <t>Yan-Wen</t>
  </si>
  <si>
    <t>13F, No.70, Ching-Shuei Road, Tu-Cheng District, New Taipei City</t>
  </si>
  <si>
    <t>Po-Ju</t>
  </si>
  <si>
    <t>2F.-1, No.2, Liuzhou St., Wanhua Dist.</t>
  </si>
  <si>
    <t>Taipei City 108</t>
  </si>
  <si>
    <t>Hui</t>
  </si>
  <si>
    <t>Huong</t>
  </si>
  <si>
    <t>Luong Thi Thu</t>
  </si>
  <si>
    <t>Local Environment Management and Analysis (LEMA)
Département ArGEnCo - Secteur TLU+C
Université de Liège, Faculté des Sciences Appliquées
Bureau 548, Bât. B52/3    
Chemin des Chevreuils, 1 -</t>
  </si>
  <si>
    <t>4000 Liège</t>
  </si>
  <si>
    <t>Kareem Adel</t>
  </si>
  <si>
    <t>82 Wakefield street, 5E Metro city Apartments</t>
  </si>
  <si>
    <t>1010 Auckland</t>
  </si>
  <si>
    <t>New Zealand.</t>
  </si>
  <si>
    <t>Statica</t>
  </si>
  <si>
    <t>Com. Bujoreni, Sat Olteni</t>
  </si>
  <si>
    <t>Jud. Valcea,  247065</t>
  </si>
  <si>
    <t>Romania</t>
  </si>
  <si>
    <t>Jingjing</t>
  </si>
  <si>
    <t>Room 402, Building 1, No.4, Hongmiao Lane 1, Gulou District, Nanjing, Jiangsu</t>
  </si>
  <si>
    <t>Jiangtao</t>
  </si>
  <si>
    <t>Ni</t>
  </si>
  <si>
    <t>Room 409, Building 3, No.100 Zhangwu Road, Yangpu District, Shanghai</t>
  </si>
  <si>
    <t>Jie</t>
  </si>
  <si>
    <t>Department of Architecture,SDE
National University of Singapore
4 Architecture Drive</t>
  </si>
  <si>
    <t>Jingzhu</t>
  </si>
  <si>
    <t>School of Architecture
Tianjin University
#92 Weijin Rd, Nankai Dist.</t>
  </si>
  <si>
    <t>300072 - Tianjin</t>
  </si>
  <si>
    <t>Junior</t>
  </si>
  <si>
    <t>Dirceu Piccinato</t>
  </si>
  <si>
    <t>Rua XV de Novembro 20
Centro
Sales Oliveira - SP</t>
  </si>
  <si>
    <t>CEP 14660-000</t>
  </si>
  <si>
    <t>KabiriDehkordi</t>
  </si>
  <si>
    <t>Nima</t>
  </si>
  <si>
    <t>No 21, 72nd street, Kashani boulevard., Shahr-e-kord</t>
  </si>
  <si>
    <t>Anna Agata</t>
  </si>
  <si>
    <t>31-450 Kraków
ul. Ułanów 28</t>
  </si>
  <si>
    <t>Karimnia</t>
  </si>
  <si>
    <t>Elahe</t>
  </si>
  <si>
    <t>KTH
Drottning Kristinas väg 30, Plan 1</t>
  </si>
  <si>
    <t>SE - 100 44
Stockholm</t>
  </si>
  <si>
    <t>Kaynar Rohloff</t>
  </si>
  <si>
    <t>İpek</t>
  </si>
  <si>
    <t>88 Cheshire Rd. Bethany</t>
  </si>
  <si>
    <t>CT 06524</t>
  </si>
  <si>
    <t>Kickert</t>
  </si>
  <si>
    <t>Conrad</t>
  </si>
  <si>
    <t>820 West Summit Street
Ann Arbor</t>
  </si>
  <si>
    <t>USA.</t>
  </si>
  <si>
    <t>Aybike Ceylan</t>
  </si>
  <si>
    <t>Gazi Universitesi, Muhendislik-Mimarlik Fakultesi, 7. kat, 717 no'lu oda</t>
  </si>
  <si>
    <t>Maltepe, Ankara/</t>
  </si>
  <si>
    <t>Koca</t>
  </si>
  <si>
    <t>Feray</t>
  </si>
  <si>
    <t>Sehir ve Bolge Planlama Bolumu, Mimarlik Fakultesi, Room-E-Z 05, Mugla Sitki Koçman University</t>
  </si>
  <si>
    <t>48100, Kotekli</t>
  </si>
  <si>
    <t>Department of Architectural Science
Ryerson University
350 Victoria Street
Toronto</t>
  </si>
  <si>
    <t>Ontario M5B 2K3</t>
  </si>
  <si>
    <t>Krafta</t>
  </si>
  <si>
    <t>Romulo</t>
  </si>
  <si>
    <t>Rua Dr. Jorge Fayet, 757</t>
  </si>
  <si>
    <t>Porto Alegre RS 91330-330</t>
  </si>
  <si>
    <t>Kristjánsdóttir</t>
  </si>
  <si>
    <t>Sigríður</t>
  </si>
  <si>
    <t>Daltún 21</t>
  </si>
  <si>
    <t>Ayşe Sema</t>
  </si>
  <si>
    <t>34437, Taksim / Beyoğlu,
İSTANBUL</t>
  </si>
  <si>
    <t>34860, Kartal, İSTANBUL</t>
  </si>
  <si>
    <t>Department of Urban Design and Planning
Siberian Federal University
79, pr. Svobodnyi</t>
  </si>
  <si>
    <t>660041 - Krasnoyarsk</t>
  </si>
  <si>
    <t>Kürkçüoğlu</t>
  </si>
  <si>
    <t>Kuyucu</t>
  </si>
  <si>
    <t>Tuna</t>
  </si>
  <si>
    <t>Bogazici Universitesi Sosyoloji Bolumu. PK2 Bebek</t>
  </si>
  <si>
    <t>Kuznetsova</t>
  </si>
  <si>
    <t>ulitsa Pulkovskaja, 49-5</t>
  </si>
  <si>
    <t>614030 Perm</t>
  </si>
  <si>
    <t>Lafrenz</t>
  </si>
  <si>
    <t>Jürgen</t>
  </si>
  <si>
    <t>D-20146 Hamburg</t>
  </si>
  <si>
    <t>Alemanha</t>
  </si>
  <si>
    <t>Largura</t>
  </si>
  <si>
    <t>Aline Estela</t>
  </si>
  <si>
    <t>Avenida Atlântica, 1814 apto 502
Balneário Camboriú</t>
  </si>
  <si>
    <t>CEP: 88330-012 - Santa Catarina</t>
  </si>
  <si>
    <t>Lay</t>
  </si>
  <si>
    <t>Maria Cristina Dias</t>
  </si>
  <si>
    <t>Praça Carlos Simão Arnt 21, apto. 202, Bela Vista Porto Alegre, RS (Rio Grande do Sul)</t>
  </si>
  <si>
    <t>CEP. 90450-110</t>
  </si>
  <si>
    <t>le Roux</t>
  </si>
  <si>
    <t>Michèlle</t>
  </si>
  <si>
    <t>6 Torbay Road
Greenpoint
Cape Town</t>
  </si>
  <si>
    <t>Leite</t>
  </si>
  <si>
    <t>João Silva</t>
  </si>
  <si>
    <t>Avenida de Roma, n.º 84, 5º esquerdo</t>
  </si>
  <si>
    <t>1700-351 Lisboa</t>
  </si>
  <si>
    <t>Liang</t>
  </si>
  <si>
    <t>Chiung-Wen</t>
  </si>
  <si>
    <t>No.35, Ln. 76, Zhongxiao Rd., Yongkang Dist.,</t>
  </si>
  <si>
    <t>Tainan City 710</t>
  </si>
  <si>
    <t>Taiwan (R.O.C.)</t>
  </si>
  <si>
    <t>Liangliang</t>
  </si>
  <si>
    <t>Building A
#182 Da Xue Road
School of architecture and civil engineering
Xiamen University,
Xiamen City, Fujian Province</t>
  </si>
  <si>
    <t>Postal code: 361005</t>
  </si>
  <si>
    <t>Cláudia Gonçalves</t>
  </si>
  <si>
    <t>Rua Parque da República, N°38, 2°dto.</t>
  </si>
  <si>
    <t>4430-164 Mafamude
Vila Nova de Gaia</t>
  </si>
  <si>
    <t>Woan-Shiuan</t>
  </si>
  <si>
    <t>70154  Rm. 3, 11F., No.246, Xiaodong Rd., East Dist.</t>
  </si>
  <si>
    <t>Tainan City 701</t>
  </si>
  <si>
    <t>18 Sih-Wei 2nd Rd. 9th Floor
Ling-Ya District</t>
  </si>
  <si>
    <t>Kaohsiung</t>
  </si>
  <si>
    <t>Linchao</t>
  </si>
  <si>
    <t>Rua dos Pinhais nº 10</t>
  </si>
  <si>
    <t>2500-485 Foz do Arelho</t>
  </si>
  <si>
    <t>Lustoza</t>
  </si>
  <si>
    <t>Regina</t>
  </si>
  <si>
    <t>Rua Vereador José Valentino Cruz, 54A ap. 704
Centro
Viçosa - Minas Gerais</t>
  </si>
  <si>
    <t>CEP 36570-000</t>
  </si>
  <si>
    <t>MacCormick</t>
  </si>
  <si>
    <t>Sarah</t>
  </si>
  <si>
    <t>Beca Ltd
Sarah MacCormick
21 Pitt Street
Auckland Central</t>
  </si>
  <si>
    <t>Auckland 1141</t>
  </si>
  <si>
    <t>Macedo</t>
  </si>
  <si>
    <t>Silvio</t>
  </si>
  <si>
    <t>Rua do Lago 876 Cidade Universitária</t>
  </si>
  <si>
    <t>São Paulo, Sp cep 05508080</t>
  </si>
  <si>
    <t>Machado</t>
  </si>
  <si>
    <t>Carlos de Sousa</t>
  </si>
  <si>
    <t>Rua Diogo do Couto, 133</t>
  </si>
  <si>
    <t>4150-269 Porto</t>
  </si>
  <si>
    <t>Maciel</t>
  </si>
  <si>
    <t>Marieta Cardoso</t>
  </si>
  <si>
    <t>Rua Maranhão 904, ap. 302</t>
  </si>
  <si>
    <t>30150330 Belo Horizonte Minas Gerais</t>
  </si>
  <si>
    <t>Macken</t>
  </si>
  <si>
    <t>Jared</t>
  </si>
  <si>
    <t>CH–8093 Zürich</t>
  </si>
  <si>
    <t>Magdaniel</t>
  </si>
  <si>
    <t>Flavia Curvelo</t>
  </si>
  <si>
    <t>RE&amp;H Department
Faculty of Architecture and the Built Environment
Julianalaan 134</t>
  </si>
  <si>
    <t>2628 BL</t>
  </si>
  <si>
    <t>ATHENS</t>
  </si>
  <si>
    <t>Maretto</t>
  </si>
  <si>
    <t>Via G. Donizetti 24</t>
  </si>
  <si>
    <t>00198 Rome</t>
  </si>
  <si>
    <t>Marjanovic</t>
  </si>
  <si>
    <t>Gordana</t>
  </si>
  <si>
    <t>Box 5003, 1432 Ås</t>
  </si>
  <si>
    <t>Marras</t>
  </si>
  <si>
    <t>via Campidano 6
09170 Massama-Oristano(OR)
Sardinia</t>
  </si>
  <si>
    <t>Marcelo Lembi</t>
  </si>
  <si>
    <t>SQS 310, Bloco C / Ap. 309 - Bairro Asa Sul</t>
  </si>
  <si>
    <t>70.363-030
Brasília - Distrito Federal</t>
  </si>
  <si>
    <t>Mashhoodi</t>
  </si>
  <si>
    <t>Bardia</t>
  </si>
  <si>
    <t>Soetendaalseweg 24E</t>
  </si>
  <si>
    <t>3036 EP, Rotterdam</t>
  </si>
  <si>
    <t>Netherlands</t>
  </si>
  <si>
    <t>Massoud</t>
  </si>
  <si>
    <t>Basma</t>
  </si>
  <si>
    <t>Nürnberger Straße 20</t>
  </si>
  <si>
    <t>Berlin 10789</t>
  </si>
  <si>
    <t>McCormack</t>
  </si>
  <si>
    <t>Art</t>
  </si>
  <si>
    <t>Stella Maris
Ballyguile Beg
Wicklow</t>
  </si>
  <si>
    <t>Co. Wicklow</t>
  </si>
  <si>
    <t>Melinda</t>
  </si>
  <si>
    <t>Budakeszi ut 55/C</t>
  </si>
  <si>
    <t>1021 Budapest</t>
  </si>
  <si>
    <t>Hungary</t>
  </si>
  <si>
    <t>Mendes</t>
  </si>
  <si>
    <t>4200-465 Porto</t>
  </si>
  <si>
    <t>Mendonça</t>
  </si>
  <si>
    <t>Eneida Maria Souza</t>
  </si>
  <si>
    <t>Rua Luiz Fraga, 69 - Maruípe - Vitória</t>
  </si>
  <si>
    <t>Espírito Santo -
CEP.: 29043-180</t>
  </si>
  <si>
    <t>Meneguetti</t>
  </si>
  <si>
    <t>Karin Schwabe</t>
  </si>
  <si>
    <t>R. Silva Jardim, 181 ap.902
Maringá - Paraná</t>
  </si>
  <si>
    <t>CEP 87.013-010</t>
  </si>
  <si>
    <t>Menghe</t>
  </si>
  <si>
    <t>Mishra</t>
  </si>
  <si>
    <t>Anamika</t>
  </si>
  <si>
    <t>C/O Nikhil Salunkhay</t>
  </si>
  <si>
    <t>PO Box 3068</t>
  </si>
  <si>
    <t>Monaco</t>
  </si>
  <si>
    <t>Anna Del</t>
  </si>
  <si>
    <t>c/o Dipartimento di Architettura e Progetto
Sapienza Università di Roma
via Flaminia 359</t>
  </si>
  <si>
    <t>00196 Roma</t>
  </si>
  <si>
    <t>Monteiro</t>
  </si>
  <si>
    <t>Maria Filomena Mourato</t>
  </si>
  <si>
    <t>Câmara Municipal de Évora, Praça de Sertório</t>
  </si>
  <si>
    <t>7004-506 Évora</t>
  </si>
  <si>
    <t>Evandro Ziggiatti</t>
  </si>
  <si>
    <t>Rua San Conrado, 1231, Sousas - Campinas - SP</t>
  </si>
  <si>
    <t>CEP 13104-164</t>
  </si>
  <si>
    <t>Claudia</t>
  </si>
  <si>
    <t>Montezuma</t>
  </si>
  <si>
    <t>Rita</t>
  </si>
  <si>
    <t>Universidade Federal Fluminense, Departamento de Geografia
R. Gal. Milton Tavares, s/n - sala 526, Campus da Praia Vermelha</t>
  </si>
  <si>
    <t>CEP: 24.210-346 - Gragoatá, Niterói/RJ</t>
  </si>
  <si>
    <t>Moreira</t>
  </si>
  <si>
    <t>Faculdade de Arquitectura da Universidade de Lisboa
Rua Sá Nogueira | Pólo Universitário | Alto da Ajuda</t>
  </si>
  <si>
    <t>1349-055 Lisboa</t>
  </si>
  <si>
    <t>The Phoenix Centre,
Block 6 Broomhall Business Park</t>
  </si>
  <si>
    <t>Rathnew, Co. Wicklow</t>
  </si>
  <si>
    <t>Bruno</t>
  </si>
  <si>
    <t>Avenida da República, 1301
2 Andar Direito Traseiras</t>
  </si>
  <si>
    <t>4430-204 Vila Nova de Gaia</t>
  </si>
  <si>
    <t>Morley</t>
  </si>
  <si>
    <t>Room 129, Department or History
Fung King Hey Building
Chinese University of Hong Kong
Shatin NT</t>
  </si>
  <si>
    <t>Mourão</t>
  </si>
  <si>
    <t>Joana</t>
  </si>
  <si>
    <t>Rua de São Felix, nº4, 1º andar</t>
  </si>
  <si>
    <t>1200-840 Lisboa</t>
  </si>
  <si>
    <t>Mrdjenovic</t>
  </si>
  <si>
    <t>Tatjana</t>
  </si>
  <si>
    <t>Kosancicev venac 1a</t>
  </si>
  <si>
    <t>11000 Belgrade</t>
  </si>
  <si>
    <t>University of Canberra, Faculty of Arts and Design, bldg. 7B25
Locked Bag 1.</t>
  </si>
  <si>
    <t>2601 ACT</t>
  </si>
  <si>
    <t>Murcio</t>
  </si>
  <si>
    <t>Roberto</t>
  </si>
  <si>
    <t>Centre for Advanced Spatial Analysis
University College London - 1st floor, 90 Tottenham Court Road</t>
  </si>
  <si>
    <t>London W1T 4TJ</t>
  </si>
  <si>
    <t>12 Violet Hill House
Abercorn Place</t>
  </si>
  <si>
    <t>NW8 9XT
London</t>
  </si>
  <si>
    <t>Nascimento</t>
  </si>
  <si>
    <t>Adriana</t>
  </si>
  <si>
    <t>Rua Maestro Batista Lopes, 147 - Tejuco
Säo Joâo Del-Rei/ Minas Gerais</t>
  </si>
  <si>
    <t>CEP.: 36300-176</t>
  </si>
  <si>
    <t>Nasserian</t>
  </si>
  <si>
    <t>Ario</t>
  </si>
  <si>
    <t>#2- Mehr- Mohammad reza ghidi- Rajabi- 
Eftekhari-Dar Abad</t>
  </si>
  <si>
    <t>Tehran 1956859513</t>
  </si>
  <si>
    <t>Natálio</t>
  </si>
  <si>
    <t>1148 Euclid Ave.</t>
  </si>
  <si>
    <t>Berkeley, CA 94708</t>
  </si>
  <si>
    <t>Ana Catarina Serra</t>
  </si>
  <si>
    <t>Av. General Humberto Delgado,
Nº22 1º F</t>
  </si>
  <si>
    <t>2560-272 Torres Vedras</t>
  </si>
  <si>
    <t>Nikoviæ</t>
  </si>
  <si>
    <t>11000 Beograd</t>
  </si>
  <si>
    <t>Nunes</t>
  </si>
  <si>
    <t>Rosa</t>
  </si>
  <si>
    <t>Av. Rovisco Pais</t>
  </si>
  <si>
    <t>1049-001 Lisboa</t>
  </si>
  <si>
    <t>Ochoa</t>
  </si>
  <si>
    <t>Rua David de Sousa, 17, 1º Dto.</t>
  </si>
  <si>
    <t>1000-105 Lisboa</t>
  </si>
  <si>
    <t>Oikonomou</t>
  </si>
  <si>
    <t>Derkon 59, K.Toumba</t>
  </si>
  <si>
    <t>54454, Thessaloniki</t>
  </si>
  <si>
    <t>Oladipupo</t>
  </si>
  <si>
    <t>Fashina</t>
  </si>
  <si>
    <t>82, Simpson Street</t>
  </si>
  <si>
    <t>Ebutte Metta, Lagos State</t>
  </si>
  <si>
    <t>Nigeria</t>
  </si>
  <si>
    <t>Vitor</t>
  </si>
  <si>
    <t>Oluyemi</t>
  </si>
  <si>
    <t>Akindeju Folayele</t>
  </si>
  <si>
    <t>FDepartment of Urban and Regional Planningaculty of Environmental Sciences
University of Lagos, Akoka,
Lagos</t>
  </si>
  <si>
    <t>Özden</t>
  </si>
  <si>
    <t>34452 Vezneciler Fatih İstanbul</t>
  </si>
  <si>
    <t>Palaiologou</t>
  </si>
  <si>
    <t>Garyfalia</t>
  </si>
  <si>
    <t>86 Essendine Mansions
Essendine Road</t>
  </si>
  <si>
    <t>London W9 2LY</t>
  </si>
  <si>
    <t>Palazzo</t>
  </si>
  <si>
    <t>Pedro Paulo</t>
  </si>
  <si>
    <t>70910-900 Brasilia - DF</t>
  </si>
  <si>
    <t>Pastrana</t>
  </si>
  <si>
    <t>Tarsicio</t>
  </si>
  <si>
    <t>Valle de las casas 226, Valle de Aragón 1a sec. Nezahualcoyotl, Estado de México</t>
  </si>
  <si>
    <t>CP. 57100</t>
  </si>
  <si>
    <t>México</t>
  </si>
  <si>
    <t>Patatas</t>
  </si>
  <si>
    <t>Tiago</t>
  </si>
  <si>
    <t>Pattacini</t>
  </si>
  <si>
    <t>Laurence</t>
  </si>
  <si>
    <t>University of Sheffield
Department of Landscape
Arts Tower
Western Bank</t>
  </si>
  <si>
    <t>S10 2TN</t>
  </si>
  <si>
    <t>Pêgo</t>
  </si>
  <si>
    <t>Vanda Maria da Cunha</t>
  </si>
  <si>
    <t>Rua Coto da Pena, n.87, Lote 7</t>
  </si>
  <si>
    <t>4910-604 Vilarelho  Caminha</t>
  </si>
  <si>
    <t>Peres</t>
  </si>
  <si>
    <t>Otavio</t>
  </si>
  <si>
    <t>Rua Almirante Barroso, 1074</t>
  </si>
  <si>
    <t>Cep 96010-280
Pelotas- RS</t>
  </si>
  <si>
    <t>Pérez</t>
  </si>
  <si>
    <t>Luis C. Alonso de Armiño</t>
  </si>
  <si>
    <t>Escuela Superior de Arquitectura
Universidad Politécnica de Valencia 
Campus de Vera, s/n</t>
  </si>
  <si>
    <t>Petruccioli</t>
  </si>
  <si>
    <t>Attilio</t>
  </si>
  <si>
    <t>via Torno 68</t>
  </si>
  <si>
    <t>22100 Como</t>
  </si>
  <si>
    <t>Pietrogrande</t>
  </si>
  <si>
    <t>Enrico</t>
  </si>
  <si>
    <t>35139 Padova</t>
  </si>
  <si>
    <t>Rue de Gerlache, 13</t>
  </si>
  <si>
    <t>1040 Etterbeek - Bruxelles</t>
  </si>
  <si>
    <t>Pinho</t>
  </si>
  <si>
    <t>Paulo</t>
  </si>
  <si>
    <t>Polidori</t>
  </si>
  <si>
    <t>Mauricio</t>
  </si>
  <si>
    <t>Faculdade de Arquitetura da Universidade Federal de Pelotas - Laboratório de Urbanismo
Rua Benjamin Constant, 1359, sala 107</t>
  </si>
  <si>
    <t>CEP 96010-020 - Bairro Porto
Pelotas - RS</t>
  </si>
  <si>
    <t>powell</t>
  </si>
  <si>
    <t>Saneta devuono</t>
  </si>
  <si>
    <t>365 62nd Street</t>
  </si>
  <si>
    <t>Oakland CA 94618</t>
  </si>
  <si>
    <t>Rua de São Ciro, n.º58, 2.ºEsquerdo</t>
  </si>
  <si>
    <t>1200-831 Lisboa</t>
  </si>
  <si>
    <t>Qasem</t>
  </si>
  <si>
    <t>ArchitecturaL Engineering Department- Faculty of Engineering
Birzeit University</t>
  </si>
  <si>
    <t>P.O. Box 14 - Birzeit</t>
  </si>
  <si>
    <t>Palestine</t>
  </si>
  <si>
    <t>Qingyu</t>
  </si>
  <si>
    <t>Queiroga</t>
  </si>
  <si>
    <t>Eugenio Fernandes</t>
  </si>
  <si>
    <t>Rua Desembargador Antão de Moraes, 784, Campinas - SP</t>
  </si>
  <si>
    <t>CEP: 13083-310</t>
  </si>
  <si>
    <t>Ramos</t>
  </si>
  <si>
    <t>Departamento de Engenharia Civil
Universidade do Minho
Campus de Azurém</t>
  </si>
  <si>
    <t>4800-058 Guimarães</t>
  </si>
  <si>
    <t>Sílvia Cristina Teixeira</t>
  </si>
  <si>
    <t>Rua Navas de Tolosa, 128</t>
  </si>
  <si>
    <t>4350-250 Porto</t>
  </si>
  <si>
    <t>Rebelo</t>
  </si>
  <si>
    <t>Emília Malcata</t>
  </si>
  <si>
    <t>Rego</t>
  </si>
  <si>
    <t>Renato Leão</t>
  </si>
  <si>
    <t>Av. XV de Novembro 822/1202
Maringá, PR</t>
  </si>
  <si>
    <t>87013-230</t>
  </si>
  <si>
    <t>Reis</t>
  </si>
  <si>
    <t>Antônio Tarcísio da Luz</t>
  </si>
  <si>
    <t>Praça Carlos Simão Arnt 21, apto. 202, Bela Vista
Porto Alegre, RS (Rio Grande do Sul)</t>
  </si>
  <si>
    <t>Ren</t>
  </si>
  <si>
    <t>Yunying</t>
  </si>
  <si>
    <t>No. 2 Postbox, Xi'an University of Architecture and Technology,
No. 13 Yanta Rd</t>
  </si>
  <si>
    <t>Xi'an,710055,
Shaanxi Privince</t>
  </si>
  <si>
    <t>Resende</t>
  </si>
  <si>
    <t>Lelis</t>
  </si>
  <si>
    <t>Rua Brumadinho,no. 330 apto 02. Bairro Prado.Belo Horizonte</t>
  </si>
  <si>
    <t>30410-020  Minas Gerais</t>
  </si>
  <si>
    <t>Luciana</t>
  </si>
  <si>
    <t>Rua Brumadinho 330 apto 02 Bairro Prado Belo Horizonte, Minas Gerais, Brasil</t>
  </si>
  <si>
    <t>CEP 30411-189</t>
  </si>
  <si>
    <t>Richards</t>
  </si>
  <si>
    <t>58 Baxter St
Fortitude Valley
Brisbane</t>
  </si>
  <si>
    <t>QLD Australia 4005</t>
  </si>
  <si>
    <t>Rifaioglu</t>
  </si>
  <si>
    <t>Mert Nezih</t>
  </si>
  <si>
    <t>Kurtulus Cad. No:53 Kat:2 (MNR Mimarlik)</t>
  </si>
  <si>
    <t>Antakya-Hatay</t>
  </si>
  <si>
    <t>Rigatti</t>
  </si>
  <si>
    <t>Decio</t>
  </si>
  <si>
    <t>Rua Carazinho, 146/04</t>
  </si>
  <si>
    <t>90460-190 - Porto Alegre - RS</t>
  </si>
  <si>
    <t>Ruelland</t>
  </si>
  <si>
    <t>Alexis</t>
  </si>
  <si>
    <t>104, rue Saint-Jean, appartement 3</t>
  </si>
  <si>
    <t>Québec G1R 1N7</t>
  </si>
  <si>
    <t>Ruiz-Apilánez</t>
  </si>
  <si>
    <t>Borja</t>
  </si>
  <si>
    <t>UCLM - Campus Fabrica de Armas
Escuela de Arquitectura</t>
  </si>
  <si>
    <t>45071 Toledo</t>
  </si>
  <si>
    <t>Saboya</t>
  </si>
  <si>
    <t>Renato</t>
  </si>
  <si>
    <t>Rua Clóvis Menel Calliari, 321, Bairro João Paulo</t>
  </si>
  <si>
    <t>Florianópolis - SC - 
88030-355</t>
  </si>
  <si>
    <t>Safe</t>
  </si>
  <si>
    <t>Simone Marques de Sousa</t>
  </si>
  <si>
    <t>Rua do Mosteiro, 37/apto 801 - bairro Vila Paris</t>
  </si>
  <si>
    <t>CEP 30380-780 
Belo Horizonte, Minas Gerais</t>
  </si>
  <si>
    <t>Sammeck</t>
  </si>
  <si>
    <t>Bernd</t>
  </si>
  <si>
    <t>Bernd Sammeck
Karl-Korn-Str. 16</t>
  </si>
  <si>
    <t>50678 Köln</t>
  </si>
  <si>
    <t>Sampayo</t>
  </si>
  <si>
    <t>Mafalda T. De</t>
  </si>
  <si>
    <t>Rua Alfredo Mesquita, n.º 4 – 4 A</t>
  </si>
  <si>
    <t>1600-922 Lisboa</t>
  </si>
  <si>
    <t>49 Bainton Road
Oxford</t>
  </si>
  <si>
    <t>OX2 7AG</t>
  </si>
  <si>
    <t>Queensland
4001</t>
  </si>
  <si>
    <t>Santini</t>
  </si>
  <si>
    <t>Tyana</t>
  </si>
  <si>
    <t>603-8135</t>
  </si>
  <si>
    <t>Paula Mota</t>
  </si>
  <si>
    <t>Univ Fernando Pessoa
Prç 9 de Abril, 349</t>
  </si>
  <si>
    <t>4249-004 Porto</t>
  </si>
  <si>
    <t>Alexandre</t>
  </si>
  <si>
    <t>Faculdade de Arquitetura da Universidade Federal de Pelotas - Laboratório de Urbanismo Rua Benjamin Constant, 1359, sala 107</t>
  </si>
  <si>
    <t>CEP 96010-020 - Bairro Porto - Pelotas - RS</t>
  </si>
  <si>
    <t>Saraiva</t>
  </si>
  <si>
    <t>Alexandra</t>
  </si>
  <si>
    <t>R. Heróis da Pátria, 2979 H.114</t>
  </si>
  <si>
    <t>4410-001 Arcozelo VNG</t>
  </si>
  <si>
    <t>Miguel Marinho</t>
  </si>
  <si>
    <t>Avenida da Boavista, 821, 6º</t>
  </si>
  <si>
    <t>4100-128 Porto</t>
  </si>
  <si>
    <t>Drottning Kristinas Väg 30 (L-Building)</t>
  </si>
  <si>
    <t>Stockholm  100 44</t>
  </si>
  <si>
    <t>Sarshar</t>
  </si>
  <si>
    <t>Saboohi</t>
  </si>
  <si>
    <t>House # 286-B 
Street 27
F-11/2</t>
  </si>
  <si>
    <t>Saura</t>
  </si>
  <si>
    <t>Magda</t>
  </si>
  <si>
    <t>Bruc, 65</t>
  </si>
  <si>
    <t>08009 Barcelona</t>
  </si>
  <si>
    <t>Scarnato</t>
  </si>
  <si>
    <t>Carrer de Palau, 4, 1.1.</t>
  </si>
  <si>
    <t>08002 Barcelona</t>
  </si>
  <si>
    <t>Schafer</t>
  </si>
  <si>
    <t>Karine Lise</t>
  </si>
  <si>
    <t>Rua 1001, n 420 apto 403
Balneário Camboriú
Santa Catarina</t>
  </si>
  <si>
    <t>CEP 88330-756</t>
  </si>
  <si>
    <t>College of Architecture + Planning
University of Utah
375 S. 1530 E., Room 235</t>
  </si>
  <si>
    <t>Salt Lake City, UT 84112</t>
  </si>
  <si>
    <t>Schmidel</t>
  </si>
  <si>
    <t>Janaína</t>
  </si>
  <si>
    <t>Rua José Celso Cláudio, n° 335 apto 104. Jardim Camburi, Vitória,</t>
  </si>
  <si>
    <t>Espírito Santo,  CEP 29090-410</t>
  </si>
  <si>
    <t>Selvi Unlu</t>
  </si>
  <si>
    <t>Tulin</t>
  </si>
  <si>
    <t>Mersin Universitesi Mimarlik Fakultesi
Ciftlikkoy Kampusu</t>
  </si>
  <si>
    <t>33343
Yenisehir-Mersin</t>
  </si>
  <si>
    <t>Sena</t>
  </si>
  <si>
    <t>Natasha</t>
  </si>
  <si>
    <t>Brinkgreverweg, 138</t>
  </si>
  <si>
    <t>7413AG – Deventer</t>
  </si>
  <si>
    <t>Sepe</t>
  </si>
  <si>
    <t>Marichela</t>
  </si>
  <si>
    <t>80134 Napoli</t>
  </si>
  <si>
    <t>Serpa</t>
  </si>
  <si>
    <t>Praça Duque da Terceira n 4 -3 esq.</t>
  </si>
  <si>
    <t>1200-161 Lisboa</t>
  </si>
  <si>
    <t>Serra</t>
  </si>
  <si>
    <t>Miguel</t>
  </si>
  <si>
    <t>R. Freire de Andrade, 123 2 Esq.</t>
  </si>
  <si>
    <t>4250-226 Porto</t>
  </si>
  <si>
    <t>Shigeru</t>
  </si>
  <si>
    <t>Professor of Waseda University,                                                                             
Department of Architecture, Urban design and Planning
Office  55N-7F-10, Okubo 3-4-1, Shinjuku-ku</t>
  </si>
  <si>
    <t>Tokyo 169-8555</t>
  </si>
  <si>
    <t>Shutter</t>
  </si>
  <si>
    <t>Leigh</t>
  </si>
  <si>
    <t>324 Harcourt St</t>
  </si>
  <si>
    <t>Teneriffe QLD 4005</t>
  </si>
  <si>
    <t>Jonathas Magalhaes Pereira da</t>
  </si>
  <si>
    <t>Rua Mario Amaral, 299 ap15 – Paraiso</t>
  </si>
  <si>
    <t>São Paulo – SP 04002-020</t>
  </si>
  <si>
    <t>Rua Teodoro Sampaio 1424, ap 51 A 
Pinheiros</t>
  </si>
  <si>
    <t>CEP 05406-100 - São Paulo - SP</t>
  </si>
  <si>
    <t>Jussara Maria</t>
  </si>
  <si>
    <t>1990-095 - Lisboa</t>
  </si>
  <si>
    <t>Luísa Cannas da</t>
  </si>
  <si>
    <t>Paulo António Santos</t>
  </si>
  <si>
    <t>Universidade de Aveiro
Departamento de Ciências Sociais, Políticas e do Território
Campus Universitário de Santiago</t>
  </si>
  <si>
    <t>Rua Júlio César Machado nº74, 1º/Esq.</t>
  </si>
  <si>
    <t>2500-225 Caldas da Rainha</t>
  </si>
  <si>
    <t>Diana</t>
  </si>
  <si>
    <t>Narcisse</t>
  </si>
  <si>
    <t>No8219, cite international des art , 18,rue de l'hôtel de ville</t>
  </si>
  <si>
    <t>75004 Paris</t>
  </si>
  <si>
    <t>Songülen</t>
  </si>
  <si>
    <t>06800 Çankaya, Ankara</t>
  </si>
  <si>
    <t>Staub</t>
  </si>
  <si>
    <t>Carine</t>
  </si>
  <si>
    <t>Ch. du Closel 15</t>
  </si>
  <si>
    <t>Case postale 129
1020 Renens</t>
  </si>
  <si>
    <t>Suisse</t>
  </si>
  <si>
    <t>Dorsoduro 1213</t>
  </si>
  <si>
    <t>30123 Venezia</t>
  </si>
  <si>
    <t>Stevens</t>
  </si>
  <si>
    <t>Nicholas</t>
  </si>
  <si>
    <t>University of the Sunshine Coast   
Regional and Urban Planning Program
Faculty of Arts and Business    
ML7 Maroochydore DC   
Sunshine Coast</t>
  </si>
  <si>
    <t>Queensland 4453</t>
  </si>
  <si>
    <t>00186'. ROMA.</t>
  </si>
  <si>
    <t>Surname</t>
  </si>
  <si>
    <t>Name</t>
  </si>
  <si>
    <t>Country</t>
  </si>
  <si>
    <t>Svetlana</t>
  </si>
  <si>
    <t>Maksimova</t>
  </si>
  <si>
    <t>Gorkiy st.77a-12</t>
  </si>
  <si>
    <t>614007, Perm</t>
  </si>
  <si>
    <t>Takahiro</t>
  </si>
  <si>
    <t>Bldg.C2, C-Cluster, Kyotodaigaku-katsura, Nishikyo-ku</t>
  </si>
  <si>
    <t>Kyoto 615-8540</t>
  </si>
  <si>
    <t>Tângari</t>
  </si>
  <si>
    <t>Vera</t>
  </si>
  <si>
    <t>Rua Jornalista Orlando Dantas 62 apt. 403</t>
  </si>
  <si>
    <t>22231-010 Rio de Janeiro RJ</t>
  </si>
  <si>
    <t>Zakharova</t>
  </si>
  <si>
    <t>Krasnovisherskaya street, 37 - 36</t>
  </si>
  <si>
    <t>614070 - Perm</t>
  </si>
  <si>
    <t>Tavares</t>
  </si>
  <si>
    <t>Ladeira da Santiva n.º153</t>
  </si>
  <si>
    <t>3030-029 Coimbra</t>
  </si>
  <si>
    <t>Tereno</t>
  </si>
  <si>
    <t>Maria do Ceu Simoes</t>
  </si>
  <si>
    <t>Rua da República, nº 83 - 1º</t>
  </si>
  <si>
    <t>7000-656 Évora</t>
  </si>
  <si>
    <t>Thorén</t>
  </si>
  <si>
    <t>Kine Halvorsen</t>
  </si>
  <si>
    <t>Brevikveien 65</t>
  </si>
  <si>
    <t>1455 Nordre Frogn</t>
  </si>
  <si>
    <t>Tieben</t>
  </si>
  <si>
    <t>Hendrik</t>
  </si>
  <si>
    <t>Praceta do Lagar de S. João, n.º 10
Edifício Esplanada, 1.º C</t>
  </si>
  <si>
    <t>1900 – 705 SETÙBAL</t>
  </si>
  <si>
    <t>Travasso</t>
  </si>
  <si>
    <t>Nuno</t>
  </si>
  <si>
    <t>Rua de Cedofeita, nº376, 3º C</t>
  </si>
  <si>
    <t>4050-174 PORTO</t>
  </si>
  <si>
    <t>Triggianese</t>
  </si>
  <si>
    <t>Manuela</t>
  </si>
  <si>
    <t>KAAN Architecten
Boompjes 55</t>
  </si>
  <si>
    <t>3011 XB Rotterdam</t>
  </si>
  <si>
    <t>Tsai</t>
  </si>
  <si>
    <t>Chia-Hua</t>
  </si>
  <si>
    <t>9F., No.18, Ln. 245, Sec. 4, Bade Rd., Songshan Dist.,</t>
  </si>
  <si>
    <t>Taipei City 105</t>
  </si>
  <si>
    <t>Departamento de Urbanismo
Universidad Politécnica de Valencia
Camino de Vera, s/n</t>
  </si>
  <si>
    <t>46022 Valencia</t>
  </si>
  <si>
    <t>Chemin de la Roche 3</t>
  </si>
  <si>
    <t>1020 Renens VD</t>
  </si>
  <si>
    <t>Vale</t>
  </si>
  <si>
    <t>Assistant Professor
Faculty of Architecture - Universidade de Lisboa
Rua Sá Nogueira</t>
  </si>
  <si>
    <t>Valle</t>
  </si>
  <si>
    <t>Daniel Casas</t>
  </si>
  <si>
    <t>Rua Moreira de Assunção 68</t>
  </si>
  <si>
    <t>4000-349 Porto</t>
  </si>
  <si>
    <t>43 Elm Walk
Radlett
Hertfordshire</t>
  </si>
  <si>
    <t>WD7 8DP</t>
  </si>
  <si>
    <t>75 Ponce de Leon ave NE, Unit 807</t>
  </si>
  <si>
    <t>Atlanta GA 30308</t>
  </si>
  <si>
    <t>Vicente-Almazán</t>
  </si>
  <si>
    <t>calle Castellón, 5-4</t>
  </si>
  <si>
    <t>46004 Valencia</t>
  </si>
  <si>
    <t>Francisco de Aguirre 4884
Vitacura</t>
  </si>
  <si>
    <t>Villadiego</t>
  </si>
  <si>
    <t>Kattia</t>
  </si>
  <si>
    <t>73 rue Breteuil</t>
  </si>
  <si>
    <t>13006. Marseille</t>
  </si>
  <si>
    <t>School of European Culture and Languages
Cornwallis North West
University of Kent
Canterbury
Kent</t>
  </si>
  <si>
    <t>CT2 7NF</t>
  </si>
  <si>
    <t>Biao</t>
  </si>
  <si>
    <t>Log.1839, 8 Allee des Science Appliquees</t>
  </si>
  <si>
    <t>31400 Toulouse</t>
  </si>
  <si>
    <t>Weiss</t>
  </si>
  <si>
    <t>Raquel</t>
  </si>
  <si>
    <t>Rua Lauro Linhares, 1775 Apartamento 505, Bl Leste
Bairro Trindade- Florianópolis- SC</t>
  </si>
  <si>
    <t>88036-002</t>
  </si>
  <si>
    <t>White</t>
  </si>
  <si>
    <t>Marcus</t>
  </si>
  <si>
    <t>School of Architecture and Urban Planning, Nanjing University
Hankou Road 22</t>
  </si>
  <si>
    <t>210093, Nanjing</t>
  </si>
  <si>
    <t>Xuzhou</t>
  </si>
  <si>
    <t>Ya</t>
  </si>
  <si>
    <t>Room 4001, School of Architecture, Tianjin University, No.92 Weijin Road, Nankai District, Tianjin, R.P. 
中国 天津市  南开区  卫津路92号  天津大学  建筑学院  4001室</t>
  </si>
  <si>
    <t>Yamamoto</t>
  </si>
  <si>
    <t>Daichi</t>
  </si>
  <si>
    <t>Corpo Saruida #101, 1431-2 Kamiyugi, Hachioji</t>
  </si>
  <si>
    <t>192-0373, Tokyo</t>
  </si>
  <si>
    <t>Department of Architecture 
School of Design and Environment 
National University of Singapore 
4 Architecture Drive</t>
  </si>
  <si>
    <t>117 566</t>
  </si>
  <si>
    <t>Room 3463, No 2 Yifu Building,
Peking University, No 5 Yiheyuan Road,
Haidian District, Beijing</t>
  </si>
  <si>
    <t>post number: 100871</t>
  </si>
  <si>
    <t>Yong</t>
  </si>
  <si>
    <t>College of Architecture and Urban Planning 
Tongji University
1239 Siping Road</t>
  </si>
  <si>
    <t>Shanghai 200092</t>
  </si>
  <si>
    <t>Yoon</t>
  </si>
  <si>
    <t>School of Architecture, E2 Bld  #405
Kyungpook National University
1370 San-gyeok dong, Buk-gu, Daegu,</t>
  </si>
  <si>
    <t>Post code : 702-701</t>
  </si>
  <si>
    <t>Repupblic of Korea</t>
  </si>
  <si>
    <t>Zamani</t>
  </si>
  <si>
    <t>Pegah</t>
  </si>
  <si>
    <t>1256 Aalto Main NW</t>
  </si>
  <si>
    <t>Atlanta, GA 30318</t>
  </si>
  <si>
    <t>School of Architecture and Urban Planning, Nanjing University, No. 22 Hankou Road, Nanjing, Jiangsu</t>
  </si>
  <si>
    <t>P. R. China</t>
  </si>
  <si>
    <t>Jianyi</t>
  </si>
  <si>
    <t>Room 22C JiaYing Building, 
No.21 XiaHe Road, 
Siming District</t>
  </si>
  <si>
    <t>Xiamen City, Fujian Province, 361001</t>
  </si>
  <si>
    <t>Zhuang</t>
  </si>
  <si>
    <t>Yue</t>
  </si>
  <si>
    <t>1-1-702, No. 399 Zhongyang Road</t>
  </si>
  <si>
    <t>surname</t>
  </si>
  <si>
    <t>name</t>
  </si>
  <si>
    <t>e-mail</t>
  </si>
  <si>
    <t>affiliation</t>
  </si>
  <si>
    <t>country</t>
  </si>
  <si>
    <t>titol</t>
  </si>
  <si>
    <t>Abreu</t>
  </si>
  <si>
    <t>Luciano Muniz</t>
  </si>
  <si>
    <t>Universidade Federal Rural do Rio de Janeiro</t>
  </si>
  <si>
    <t>Aleman</t>
  </si>
  <si>
    <t>Cynthia</t>
  </si>
  <si>
    <t>Université Laval</t>
  </si>
  <si>
    <t>The development of property and land ownership by the Ursulines of Trois-Rivières: The monastery and the city.</t>
  </si>
  <si>
    <t>Allegri</t>
  </si>
  <si>
    <t>Alessia</t>
  </si>
  <si>
    <t>portugal</t>
  </si>
  <si>
    <t>Post shopping commerce. New urban patterns of commercial activities</t>
  </si>
  <si>
    <t>Alonso de Armiño</t>
  </si>
  <si>
    <t>Luis C.</t>
  </si>
  <si>
    <t>School of architetcure in Valencia</t>
  </si>
  <si>
    <t>Housing as a tool for city recovery</t>
  </si>
  <si>
    <t>Ameel</t>
  </si>
  <si>
    <t>Lieven</t>
  </si>
  <si>
    <t>Postdoctoral researcher, Department of Finnish, Finno-Ugrian and Scandinavian Studies, University of Helsinki, P.O. Box 3, 00014 University of Helsinki, Finland</t>
  </si>
  <si>
    <t>Finland</t>
  </si>
  <si>
    <t>Narrating Helsinkis Kalasatama - Narrative Plotting, Genre and Metaphor in Planning New Urban Morphologies</t>
  </si>
  <si>
    <t>Arabi</t>
  </si>
  <si>
    <t>Maesoomeh</t>
  </si>
  <si>
    <t>Khan-Tange Theran</t>
  </si>
  <si>
    <t>Mayte</t>
  </si>
  <si>
    <t>Universidad de Castilla La Mancha</t>
  </si>
  <si>
    <t>Bagnoli</t>
  </si>
  <si>
    <t>Lorenzo</t>
  </si>
  <si>
    <t>Facoltà di Architettura - Università di Roma "La Sapienza" - Dottorato DRACO</t>
  </si>
  <si>
    <t>Carlo Aymonino</t>
  </si>
  <si>
    <t>Barizza</t>
  </si>
  <si>
    <t>Elisabetta</t>
  </si>
  <si>
    <t>The concept of organism in Louis Kahns work: why his architecture is still relevant today</t>
  </si>
  <si>
    <t>Beccu</t>
  </si>
  <si>
    <t>Dipartimento di Architettura e Progetto Sapienza Università di Roma</t>
  </si>
  <si>
    <t>From nature to the city and back: the case of Piazzale Clodio, Rome</t>
  </si>
  <si>
    <t>Boccolini</t>
  </si>
  <si>
    <t>Sara María</t>
  </si>
  <si>
    <t>Bauhaus research School, Bauhaus Universität</t>
  </si>
  <si>
    <t>The urban event. The city as a complex system far from equilibrium</t>
  </si>
  <si>
    <t>Quenza</t>
  </si>
  <si>
    <t>Girne American University, Faculty of Architecture, Design &amp; Fine Arts, Department of Architecture, Girne, TRNC</t>
  </si>
  <si>
    <t>Burrai</t>
  </si>
  <si>
    <t>Calandra</t>
  </si>
  <si>
    <t>Lina Maria</t>
  </si>
  <si>
    <t>University of L'Aquila</t>
  </si>
  <si>
    <t>Practices after a Disaster: Geographical Narratives vs Territorial Dispersion</t>
  </si>
  <si>
    <t>Girne American University, Faculty of Architecture, Design and Fine Arts, Department of Architecture</t>
  </si>
  <si>
    <t>Morphology of urban organism in Cyprus. The effect of borders and political changes in the fringe belts of Girne, TRNC.Kyrenia, fringe belts, urban growth, urban design, urban morphology</t>
  </si>
  <si>
    <t>Dipartimento di Architettura e Progetto, Sapienza Università di Roma</t>
  </si>
  <si>
    <t>Urban tissues and masonry plastic language. Emanuele and Gianfranco Caniggias Houses in Trinità dei Pellegrini.</t>
  </si>
  <si>
    <t>Capanna</t>
  </si>
  <si>
    <t>Alessandra</t>
  </si>
  <si>
    <t>Dipartimento di Architettura e Progetto - Sapienza Università di Roma</t>
  </si>
  <si>
    <t>Evolutionary design for BiOrganic Architecture.</t>
  </si>
  <si>
    <t>Capille</t>
  </si>
  <si>
    <t>Caue</t>
  </si>
  <si>
    <t>University College London (UCL)</t>
  </si>
  <si>
    <t>Capozzi</t>
  </si>
  <si>
    <t>Chiaramonte Gulfi an experience of urban morphology</t>
  </si>
  <si>
    <t>capuano</t>
  </si>
  <si>
    <t>alessandra</t>
  </si>
  <si>
    <t>For a new organic-city</t>
  </si>
  <si>
    <t>Caramia</t>
  </si>
  <si>
    <t>Eride</t>
  </si>
  <si>
    <t>Carbonara</t>
  </si>
  <si>
    <t>Giovanni</t>
  </si>
  <si>
    <t>Sacred space in the architecture of Dominikus Böhm (1880-1955). Geometric-functional analysis and structural morphology</t>
  </si>
  <si>
    <t>Carracedo García-Villalba</t>
  </si>
  <si>
    <t>Oscar</t>
  </si>
  <si>
    <t>National University of Singapore. School of Design and Environment. Department of Architecture</t>
  </si>
  <si>
    <t>Spatial and organization patterns in informal settlements. A morpho-typological approach</t>
  </si>
  <si>
    <t>Carranza</t>
  </si>
  <si>
    <t>Pablo Miranda</t>
  </si>
  <si>
    <t>KTH School of Architecture</t>
  </si>
  <si>
    <t>Carroll</t>
  </si>
  <si>
    <t>Michael James</t>
  </si>
  <si>
    <t>Kennesaw State University Department of Architecture</t>
  </si>
  <si>
    <t>Thereza Christina</t>
  </si>
  <si>
    <t>PPGAU-UFF: Programa de Pós-Graduação em Arquitetura e Urbanismo da Universidade Federal Fluminense</t>
  </si>
  <si>
    <t>Universidade Federal de Santa Catarina</t>
  </si>
  <si>
    <t>Signage regulation: an overview behind the production of chaotic commercial landscapes in Brazil</t>
  </si>
  <si>
    <t>Cataldi</t>
  </si>
  <si>
    <t>Giancarlo</t>
  </si>
  <si>
    <t>Dida Dipartimento di Architettura, Universita' degli Studi di Firenze</t>
  </si>
  <si>
    <t>italy</t>
  </si>
  <si>
    <t>Per una lettura operante della città: Mazatlán, Mexico, gennaio-febbraio 2015.</t>
  </si>
  <si>
    <t>Cerere</t>
  </si>
  <si>
    <t>Sapienza Università di Roma</t>
  </si>
  <si>
    <t>Department of Architecture, University of Cyprus</t>
  </si>
  <si>
    <t>Does History Matter? Morphological transformations of historic centers</t>
  </si>
  <si>
    <t>Chau</t>
  </si>
  <si>
    <t>Hing-wah</t>
  </si>
  <si>
    <t>The University of Melbourne</t>
  </si>
  <si>
    <t>Chinatown as a city organ: new visions for urban life</t>
  </si>
  <si>
    <t>University of Rome "Sapienza"_DiAP_DRACo</t>
  </si>
  <si>
    <t>Vertical tissue: typological interpretation of the skyscraper</t>
  </si>
  <si>
    <t>Clemente</t>
  </si>
  <si>
    <t>Susanna</t>
  </si>
  <si>
    <t>Coch</t>
  </si>
  <si>
    <t>Helena</t>
  </si>
  <si>
    <t>The effect of time in urban fabrics. A reading of cultural strata.</t>
  </si>
  <si>
    <t>Comrie</t>
  </si>
  <si>
    <t>Henri Pierre</t>
  </si>
  <si>
    <t>Convenor of the Urban Design Programme, School of Architecture, Planning and Geomatics, University of Cape Town</t>
  </si>
  <si>
    <t>The return of an interest in morphology in South African urban design</t>
  </si>
  <si>
    <t>soldi non ancora in cassa ma con ricevuta</t>
  </si>
  <si>
    <t>Corner</t>
  </si>
  <si>
    <t>Donald</t>
  </si>
  <si>
    <t>University of Oregon</t>
  </si>
  <si>
    <t>Aline Nogueira</t>
  </si>
  <si>
    <t>Territorial Planning: Vitória-ES, a case study</t>
  </si>
  <si>
    <t>Currà</t>
  </si>
  <si>
    <t>Edoardo</t>
  </si>
  <si>
    <t>D'Addabbo</t>
  </si>
  <si>
    <t>D'amico</t>
  </si>
  <si>
    <t>De Bellis</t>
  </si>
  <si>
    <t>Vito</t>
  </si>
  <si>
    <t>Tradition as an architectural topos: role and interpretation for the contemporary sustainable urban design</t>
  </si>
  <si>
    <t>de Cadilhac</t>
  </si>
  <si>
    <t>Rossella</t>
  </si>
  <si>
    <t>Abandoned villages, from conservation to revitalization.</t>
  </si>
  <si>
    <t>De Vitis</t>
  </si>
  <si>
    <t>Buildings as beasts, cities as jungles. An issue between poetics and politics.</t>
  </si>
  <si>
    <t>Dekolo</t>
  </si>
  <si>
    <t>Taming the Sprawl: Growth of a peri-urban city and policy response</t>
  </si>
  <si>
    <t>Del Monaco</t>
  </si>
  <si>
    <t>City limits, Fringe belts: recent studies on the architecture of the city and beyond</t>
  </si>
  <si>
    <t>Deshmukh</t>
  </si>
  <si>
    <t>Ravindra</t>
  </si>
  <si>
    <t>Dr. BhanubahenNanavati College of Architecture, Pune, Maharashtra.</t>
  </si>
  <si>
    <t>The great dimension housing complexes as a place for urban regeneration</t>
  </si>
  <si>
    <t>Dijokiene</t>
  </si>
  <si>
    <t>Fan</t>
  </si>
  <si>
    <t>College of Architecture and Urban Planning, Tongji University,Shanghai, China.</t>
  </si>
  <si>
    <t>The study on evolution of shanghai urban living morphology based on the change of urban fabric</t>
  </si>
  <si>
    <t>School of Architecture &amp; Urban Planning, Nanjing University, Nanjing, China</t>
  </si>
  <si>
    <t>Department of Architecture, School of Architecture &amp; Urban Planning, Nanjing University HanKou Road 22, Nanjing 210093, P. R. China</t>
  </si>
  <si>
    <t>Dino</t>
  </si>
  <si>
    <t>Blerta</t>
  </si>
  <si>
    <t>Space Syntax Laboratory/ The Bartlett School of Architecture University College London</t>
  </si>
  <si>
    <t>Post-socialist urban evolution in Tirana: analysing morphogenetics of urban growth.</t>
  </si>
  <si>
    <t>Dufaux</t>
  </si>
  <si>
    <t>François</t>
  </si>
  <si>
    <t>architecte, professeur, école d'architecture de l'université Laval</t>
  </si>
  <si>
    <t>A case for mezzanine: guidelines for the evolution of Montreals tenements</t>
  </si>
  <si>
    <t>Dupre</t>
  </si>
  <si>
    <t>Karine</t>
  </si>
  <si>
    <t>Griffith University</t>
  </si>
  <si>
    <t>Yasemin</t>
  </si>
  <si>
    <t>Esposito</t>
  </si>
  <si>
    <t>Univ di Roma "Sapienza"</t>
  </si>
  <si>
    <t>Le lacune nel tessuto urbano. Ruoli e progettazione</t>
  </si>
  <si>
    <t>fallacara</t>
  </si>
  <si>
    <t>giuseppe</t>
  </si>
  <si>
    <t>Dicar - Politecnico di Bari</t>
  </si>
  <si>
    <t>New experimental stone buildings: research, teaching and construction</t>
  </si>
  <si>
    <t>Departement DiAP, Draco Phd Program, University of Rome "Sapienza"</t>
  </si>
  <si>
    <t>Knottings</t>
  </si>
  <si>
    <t>The City Urban Layout: reading and project</t>
  </si>
  <si>
    <t>Fiorelli</t>
  </si>
  <si>
    <t>Angela</t>
  </si>
  <si>
    <t>Galvao</t>
  </si>
  <si>
    <t>Maria Eduarda</t>
  </si>
  <si>
    <t>Fundação Getulio Vargas</t>
  </si>
  <si>
    <t>The meaning of urban form in conquering the West: the Brazilian case during the Vargas era (1930-1945)</t>
  </si>
  <si>
    <t>Garba</t>
  </si>
  <si>
    <t>Shaibu Bala</t>
  </si>
  <si>
    <t>Department of Architecture and Planning, College of Engineering, Qatar University, Doha Qatar</t>
  </si>
  <si>
    <t>Qatar</t>
  </si>
  <si>
    <t>garcía</t>
  </si>
  <si>
    <t>adelaida del puerto</t>
  </si>
  <si>
    <t>PhD candidate at the Escuela Técnica Superior de Arquitectura de Madrid.Universidad Politécnica de Madrid</t>
  </si>
  <si>
    <t>Rurbanism/Urbanism/Meganism: toward different disciplines for different scales of human settlements and settlement fringes</t>
  </si>
  <si>
    <t>registrazioni confermate coautori</t>
  </si>
  <si>
    <t>García Martín</t>
  </si>
  <si>
    <t>Fernando Miguel</t>
  </si>
  <si>
    <t>Departamento de Arquitectura y Tecnología de la Edificación Universidad Politécnica de Cartagena Murcia, España</t>
  </si>
  <si>
    <t>Urban morphology of Murcia (Spain) in the twentieth century. Compactness and density of the urban fabrics.</t>
  </si>
  <si>
    <t>Concordia University, Montréal, Canada</t>
  </si>
  <si>
    <t>On Street Networks, Spatial Configurations and Morphogenesis: A Case Study in the Greater Montreal Region.</t>
  </si>
  <si>
    <t>Exploring the convergence of fringe belt theory and space syntax laws</t>
  </si>
  <si>
    <t>Gnisci</t>
  </si>
  <si>
    <t>Gianluca</t>
  </si>
  <si>
    <t>The form of the European city in the work made by Karl Gruber (1885-1966)</t>
  </si>
  <si>
    <t>Zeynep Ayse</t>
  </si>
  <si>
    <t>School of Architecture, Tianjin University</t>
  </si>
  <si>
    <t>A pattern language for the human-animal interface</t>
  </si>
  <si>
    <t>Grbic</t>
  </si>
  <si>
    <t>Milena</t>
  </si>
  <si>
    <t>Faculty of Architecture, University of Belgrade</t>
  </si>
  <si>
    <t>Serbia and Montenegro</t>
  </si>
  <si>
    <t>Reading the form of informal Roma settlements in the light of everyday life</t>
  </si>
  <si>
    <t>Griffiths</t>
  </si>
  <si>
    <t>Sam</t>
  </si>
  <si>
    <t>School of Architecture and Planning The University of Auckland Private Bag 92019 Auckland</t>
  </si>
  <si>
    <t>Extending fringe-belt research in China</t>
  </si>
  <si>
    <t>Guarini</t>
  </si>
  <si>
    <t>Maria Rosaria</t>
  </si>
  <si>
    <t>Evaluation, financing, planning and design of contemporary urban interventions</t>
  </si>
  <si>
    <t>Farah</t>
  </si>
  <si>
    <t>cash</t>
  </si>
  <si>
    <t>Leina Meriem</t>
  </si>
  <si>
    <t>Hadjichristos</t>
  </si>
  <si>
    <t>Christos</t>
  </si>
  <si>
    <t>Comparative analysis of neighbourhoods inhabited by Jews in pre-war central Poland</t>
  </si>
  <si>
    <t>Hasan</t>
  </si>
  <si>
    <t>MD. Symum</t>
  </si>
  <si>
    <t>Haupt</t>
  </si>
  <si>
    <t>Per</t>
  </si>
  <si>
    <t>Municipality of Eskilstuna</t>
  </si>
  <si>
    <t>Hautecler Mail</t>
  </si>
  <si>
    <t>Paul Christian</t>
  </si>
  <si>
    <t>Faculté Architecture, Université de Liège</t>
  </si>
  <si>
    <t>Horan</t>
  </si>
  <si>
    <t>Edmund</t>
  </si>
  <si>
    <t>Using Urban Ecology to Design a Sustainable Vision for Our Future Eco-Cities</t>
  </si>
  <si>
    <t>Hongyuan</t>
  </si>
  <si>
    <t>College of Architecture and Urban Planning, Tongji University</t>
  </si>
  <si>
    <t>Yuqing</t>
  </si>
  <si>
    <t>Hussein</t>
  </si>
  <si>
    <t>Mohamed M. Fageir</t>
  </si>
  <si>
    <t>University of Nottingham</t>
  </si>
  <si>
    <t>Harmonious or Monotonous: Urban Regeneration and the Form of Contemporary Urban</t>
  </si>
  <si>
    <t>Matteo</t>
  </si>
  <si>
    <t>Roberta</t>
  </si>
  <si>
    <t>Liegis urban and aggregative organism lecture</t>
  </si>
  <si>
    <t>Department of Urban and Rural Development, P.O. Box 7012, SE-75007 Uppsala</t>
  </si>
  <si>
    <t>Nabanita</t>
  </si>
  <si>
    <t>Jia</t>
  </si>
  <si>
    <t>Yanfei</t>
  </si>
  <si>
    <t>College of Architecture and Urban Planning, Huazhong University of Science and Technology</t>
  </si>
  <si>
    <t>The Lost and Gains in Chibi Citys Transformation The Reinterpretation of the Deconstruction of Historic Morphology of Chibi</t>
  </si>
  <si>
    <t>Doukuz Eylül University, zmir</t>
  </si>
  <si>
    <t>Karatosun</t>
  </si>
  <si>
    <t>Müjgan</t>
  </si>
  <si>
    <t>Karimi</t>
  </si>
  <si>
    <t>Kayvan</t>
  </si>
  <si>
    <t>Kavilkar</t>
  </si>
  <si>
    <t>Rupali Dhananjay</t>
  </si>
  <si>
    <t>Khan</t>
  </si>
  <si>
    <t>N.M. Esa Abrar</t>
  </si>
  <si>
    <t>Necessity of Brownfield Development to Achieve A Sustainable Urban</t>
  </si>
  <si>
    <t>Hee-Seok</t>
  </si>
  <si>
    <t>PhD Candidate, Department of Environmental Planning, Graduate School of Environmental Studies, Seoul National University</t>
  </si>
  <si>
    <t>Korea, republic of</t>
  </si>
  <si>
    <t>A New Urban Topography of Residential Artificial Grounds in Korean Cities</t>
  </si>
  <si>
    <t>Hyo-Jin</t>
  </si>
  <si>
    <t>Kissfazekas</t>
  </si>
  <si>
    <t>Kornelia</t>
  </si>
  <si>
    <t>Budapest University of Technology and Economics / Faculty of Architecture / Department of Urban Planning and Design</t>
  </si>
  <si>
    <t>Shapes and layers</t>
  </si>
  <si>
    <t>Anadolu University Department of Architecture</t>
  </si>
  <si>
    <t>Klets</t>
  </si>
  <si>
    <t>Valeriya</t>
  </si>
  <si>
    <t>Kazakhstan</t>
  </si>
  <si>
    <t>Mugla Sitki Koçman University</t>
  </si>
  <si>
    <t>Learning Process from Historic Urban Fabric of Ula and Adaptation in Akyaka</t>
  </si>
  <si>
    <t>Kostourou</t>
  </si>
  <si>
    <t>Fani</t>
  </si>
  <si>
    <t>Krenz</t>
  </si>
  <si>
    <t>Kimon</t>
  </si>
  <si>
    <t>Krishnamurthy</t>
  </si>
  <si>
    <t>Sukanya</t>
  </si>
  <si>
    <t>Morphological mosaic of Brabant (Netherlands)</t>
  </si>
  <si>
    <t>Oxford Brookes University and Built Form Resource Ltd</t>
  </si>
  <si>
    <t>Morphological route structure analysis: an integrated approach to infrastructure and urban tissue</t>
  </si>
  <si>
    <t>Department of Urban Design and Plannin</t>
  </si>
  <si>
    <t>Fringe belts of the city of Yeniseisk as a resource for the historical renovation</t>
  </si>
  <si>
    <t>Lammers</t>
  </si>
  <si>
    <t>Daan</t>
  </si>
  <si>
    <t>University of Technology Eindhoven Chair of Urbanism and Urban Architecture Department of the Built Environment</t>
  </si>
  <si>
    <t>Radial fringe formation</t>
  </si>
  <si>
    <t>Lamounier</t>
  </si>
  <si>
    <t>Alex Assunção</t>
  </si>
  <si>
    <t>Lanini</t>
  </si>
  <si>
    <t>Building Modern Como: contextual unbuilt projects by Giuseppe Terragni</t>
  </si>
  <si>
    <t>Lattarulo</t>
  </si>
  <si>
    <t>Postwar reconstruction of Mainz as reflection on form and meaning of the traditional city</t>
  </si>
  <si>
    <t>Lefosse</t>
  </si>
  <si>
    <t>Deborah</t>
  </si>
  <si>
    <t>Linear Formations. Three emergent types of elements which structure the contemporary metropolitan territory.</t>
  </si>
  <si>
    <t>Lejeune</t>
  </si>
  <si>
    <t>Jean-Francois</t>
  </si>
  <si>
    <t>University of Miami, School of Architecture</t>
  </si>
  <si>
    <t>Ruralist utopia &amp; Modernity in Francos Spain: The pueblos de colonización, 1944-67</t>
  </si>
  <si>
    <t>Faculty of Architecture, RWTH Aachen University</t>
  </si>
  <si>
    <t>Guan</t>
  </si>
  <si>
    <t>Ariga Lab, Department of Architecture, Graduate School of Creative Science and Engineering</t>
  </si>
  <si>
    <t>Qian</t>
  </si>
  <si>
    <t>A Typomorphological ApproachStudy on Village Morphology in the South of Jiangsu Area, China</t>
  </si>
  <si>
    <t>From urban industrial heritage to comprehensive community a case study of Redtown in Shanghai</t>
  </si>
  <si>
    <t>Zhongjie</t>
  </si>
  <si>
    <t>Toward an Asian Sustainable Urbanism: A Comparative Study of Model Eco-city Projects in Japan and China</t>
  </si>
  <si>
    <t>!</t>
  </si>
  <si>
    <t>School of Architecture and Urban Planning, Nanjing University, Hankou Road 22, 210093, Nanjing, China</t>
  </si>
  <si>
    <t>The morphological relationship between the plot pattern and street facade in the new urban area of Nanjing, China</t>
  </si>
  <si>
    <t>Locurcio</t>
  </si>
  <si>
    <t>Eva</t>
  </si>
  <si>
    <t>Typological approaches of the modern cities (heritage of the k. und k. period)</t>
  </si>
  <si>
    <t>Andong</t>
  </si>
  <si>
    <t>Urban Form as Storyteller</t>
  </si>
  <si>
    <t>Academy of Urban Planning and Design of Southeast University, Department of Architecture, Southeast University. Ph.D.</t>
  </si>
  <si>
    <t>The evolution of Chinese urban morphology under the influence of mega-events (1865 - 1949)A case study of Nanking</t>
  </si>
  <si>
    <t>College of Architecture and Urban Planning, Tongji University,Shanghai, China</t>
  </si>
  <si>
    <t>Luescher</t>
  </si>
  <si>
    <t>Bowling Green State University, Ohio/USA</t>
  </si>
  <si>
    <t>Commemorating the Past and Constructing the Future: Checkpoint Charlie</t>
  </si>
  <si>
    <t>Lukoyanov</t>
  </si>
  <si>
    <t>Alexander</t>
  </si>
  <si>
    <t>Higher School of Economics</t>
  </si>
  <si>
    <t>Lupienko</t>
  </si>
  <si>
    <t>Aleksander</t>
  </si>
  <si>
    <t>Reading Warsaws complicated urban fabric</t>
  </si>
  <si>
    <t>Maffei</t>
  </si>
  <si>
    <t>Gianluigi</t>
  </si>
  <si>
    <t>Univ Firenze</t>
  </si>
  <si>
    <t>Relazione tra gli edifici specialistici e la forma urbana: modificazioni e trasformazioni della contemporaneità</t>
  </si>
  <si>
    <t>Makki</t>
  </si>
  <si>
    <t>Mohammed</t>
  </si>
  <si>
    <t>Architectural Association</t>
  </si>
  <si>
    <t>An Evolutionary Model for Urban Development</t>
  </si>
  <si>
    <t>malfona</t>
  </si>
  <si>
    <t>lina</t>
  </si>
  <si>
    <t>Learning from Japan</t>
  </si>
  <si>
    <t>Malomo</t>
  </si>
  <si>
    <t>Daniele</t>
  </si>
  <si>
    <t>Teresa Marquito</t>
  </si>
  <si>
    <t>THE NATURE AND DEVELOPMENT OF URBAN FORM. From a metabolic perspective into an urban hybridity perspective.</t>
  </si>
  <si>
    <t>Lars</t>
  </si>
  <si>
    <t>Towards a social-ecological urban morphology: integrating urban form and landscape ecology.</t>
  </si>
  <si>
    <t>Typo-morphological analysis of the Roman Block Forum on the western provinces</t>
  </si>
  <si>
    <t>Marziano</t>
  </si>
  <si>
    <t>Pia</t>
  </si>
  <si>
    <t>Sapienza Università di Roma - Facoltà di Architettura</t>
  </si>
  <si>
    <t>Santiago del Chile</t>
  </si>
  <si>
    <t>The crisis of the common rationality in the contemporary city.</t>
  </si>
  <si>
    <t>Masuo</t>
  </si>
  <si>
    <t>Kousuke</t>
  </si>
  <si>
    <t>Alsed Architectural Laboratory</t>
  </si>
  <si>
    <t>An Organic Method of Village Rehabilitation through the Reconstruction Archetype Based on Traditional Houses</t>
  </si>
  <si>
    <t>Matteis</t>
  </si>
  <si>
    <t>Valentino Danilo</t>
  </si>
  <si>
    <t>Maximova</t>
  </si>
  <si>
    <t>Department of  architecture and urbanism, doctor of technical Sciences, Advisor of RAAS</t>
  </si>
  <si>
    <t>The «Prognoz Platform» based analytical tool and its use for conservation, protection and reproduction of urban forests in the city of Perm</t>
  </si>
  <si>
    <t>lettera d'invito mandata per richiesta pagamento da università</t>
  </si>
  <si>
    <t>Meltcova</t>
  </si>
  <si>
    <t>Ekaterina</t>
  </si>
  <si>
    <t>Perm National Polytechnic University, Civil Engineering Faculty, teaching assistant/PhD student</t>
  </si>
  <si>
    <t>Menegatti</t>
  </si>
  <si>
    <t>Milano Verde, order against disorder</t>
  </si>
  <si>
    <t>Menghini</t>
  </si>
  <si>
    <t>Anna Bruna</t>
  </si>
  <si>
    <t>New forms of the urban space in relation to nature. A didactic experience for the city of Monopoli</t>
  </si>
  <si>
    <t>Moccia</t>
  </si>
  <si>
    <t>Amor vacui/Amor pleni</t>
  </si>
  <si>
    <t>Montejano Castillo</t>
  </si>
  <si>
    <t>Milton</t>
  </si>
  <si>
    <t>The morphology of urban corridors in Mexico City</t>
  </si>
  <si>
    <t>Morganti</t>
  </si>
  <si>
    <t>Density and solar radiation in the historical urban fabrics: Colle Oppio neighbourhoods case in Rome</t>
  </si>
  <si>
    <t>multari</t>
  </si>
  <si>
    <t>giovanni</t>
  </si>
  <si>
    <t>The architecture of the city contended between history and contemporary</t>
  </si>
  <si>
    <t>Muravyeva</t>
  </si>
  <si>
    <t>Marianna</t>
  </si>
  <si>
    <t>Territories of Social (Dis)Order: criminal landscape and spatial dynamics of St. Petersburg 'neighborhoods'</t>
  </si>
  <si>
    <t>Murray</t>
  </si>
  <si>
    <t>Kevin James Eugene</t>
  </si>
  <si>
    <t>John H. Daniels Faculty of Architecture, Urban Design, Landscape. University of Toronto</t>
  </si>
  <si>
    <t>The Three Block Project: Stasis and Transformation in an urban Megafor</t>
  </si>
  <si>
    <t>Nam</t>
  </si>
  <si>
    <t>Seongwoo</t>
  </si>
  <si>
    <t>Student at La Sapienza</t>
  </si>
  <si>
    <t>Natale</t>
  </si>
  <si>
    <t>Rossana</t>
  </si>
  <si>
    <t>Neglia</t>
  </si>
  <si>
    <t>Giulia Annalinda</t>
  </si>
  <si>
    <t>Mediterranean Cities and Gardens. Structures and Sustainability</t>
  </si>
  <si>
    <t>Hans Joachim</t>
  </si>
  <si>
    <t>University of Oregon, Department of Architecture</t>
  </si>
  <si>
    <t>A New Theory of Urban Design Revisited: Organic Order and the City as a Growing Whole</t>
  </si>
  <si>
    <t>Nencini</t>
  </si>
  <si>
    <t>Dina</t>
  </si>
  <si>
    <t>Nesbit</t>
  </si>
  <si>
    <t>Jeffrey S</t>
  </si>
  <si>
    <t>College of Architecture
Texas Tech University</t>
  </si>
  <si>
    <t>Collective Behaviors: Memory and Morphology</t>
  </si>
  <si>
    <t>Nettekoven</t>
  </si>
  <si>
    <t>Malte</t>
  </si>
  <si>
    <t>Repairing urban fabric in pre-cast concrete panel construction - the rediscovery of the historic city during the last decade of the GDR</t>
  </si>
  <si>
    <t>Netto</t>
  </si>
  <si>
    <t>Maria Manoela Gimmler</t>
  </si>
  <si>
    <t>Ntonu</t>
  </si>
  <si>
    <t>Architecture Department, University of Patras, Greece</t>
  </si>
  <si>
    <t>Athens urban transformation</t>
  </si>
  <si>
    <t>Nwaka</t>
  </si>
  <si>
    <t>Abia State University, Uturu, Nigeria</t>
  </si>
  <si>
    <t>Occhiuto</t>
  </si>
  <si>
    <t>Vitor Manuel Araujo</t>
  </si>
  <si>
    <t>University of Porto , Research Centre for Territory, Transport and Environment</t>
  </si>
  <si>
    <t>Comparing different morphological approaches: historico-geographical, process typological, space syntax and spatial analytical</t>
  </si>
  <si>
    <t>Oltremarini</t>
  </si>
  <si>
    <t>Type and city Hypothesis readings design</t>
  </si>
  <si>
    <t>ozbek</t>
  </si>
  <si>
    <t>M.Korcan</t>
  </si>
  <si>
    <t>MSGSÜ Faculty of Arch.</t>
  </si>
  <si>
    <t>muge ozkan</t>
  </si>
  <si>
    <t>Space Syntax Laboratory, Bartlett School of Graduate Studies, University College London</t>
  </si>
  <si>
    <t>The micromorphology of the street interface urban conservation and change in the London terrace and the Manhattan row house</t>
  </si>
  <si>
    <t>Aparna Sudhakar</t>
  </si>
  <si>
    <t>india</t>
  </si>
  <si>
    <t>Revitalizing Social Behavior through Build and Unbuilt Environment</t>
  </si>
  <si>
    <t>Passiatore</t>
  </si>
  <si>
    <t>Architetto Libero Professionista</t>
  </si>
  <si>
    <t>Pastrana Salcedo</t>
  </si>
  <si>
    <t>"Public Open Space" as a generator of urban forms in the viceroyalty of New Spain.</t>
  </si>
  <si>
    <t>perria</t>
  </si>
  <si>
    <t>roberta</t>
  </si>
  <si>
    <t>Universidad de Granada</t>
  </si>
  <si>
    <t>Morphological characters of intramoenia Granada: a neoconzenian approach</t>
  </si>
  <si>
    <t>Pirstinger</t>
  </si>
  <si>
    <t>Architektur Stadt Raum</t>
  </si>
  <si>
    <t>The post - liberal city of the 19th century as a resource</t>
  </si>
  <si>
    <t>Pont</t>
  </si>
  <si>
    <t>Meta Berghauser</t>
  </si>
  <si>
    <t>Chalmers University of Technology Senior Lecturer</t>
  </si>
  <si>
    <t>Posocco</t>
  </si>
  <si>
    <t>Pisana</t>
  </si>
  <si>
    <t>Facoltà di Architettura, Sapienza Università di Roma</t>
  </si>
  <si>
    <t>The rural tradition complex in the sacred and school architectures of Alfredo Lambertucci</t>
  </si>
  <si>
    <t>Poursamimi</t>
  </si>
  <si>
    <t>Kiumars</t>
  </si>
  <si>
    <t>Pozo</t>
  </si>
  <si>
    <t>PhD student Duisburg-Essen University, Germany.</t>
  </si>
  <si>
    <t>Socio-spatial transformations and townscape analysis in the tourist coastal region of Ecuador: new ways of life, new urban forms.</t>
  </si>
  <si>
    <t>paga a fine giugno</t>
  </si>
  <si>
    <t>Psarra</t>
  </si>
  <si>
    <t>Sophia</t>
  </si>
  <si>
    <t>Pulimeno</t>
  </si>
  <si>
    <t>Giulia</t>
  </si>
  <si>
    <t>Study of Liegis types and specialized buildings</t>
  </si>
  <si>
    <t>Professeur-chercheur spécialisé en design urbain et en urbanisme, département d'études urbaines et touristiques, Université du Québec à Montréal, Québec, Canada</t>
  </si>
  <si>
    <t>canada</t>
  </si>
  <si>
    <t>From disintegration to reinterpretation: Urban design in Montreal, 1950-2014</t>
  </si>
  <si>
    <t>registrazioni non ancora effettuate ma sicure</t>
  </si>
  <si>
    <t>Rahbarianyazd</t>
  </si>
  <si>
    <t>Rokhsaneh</t>
  </si>
  <si>
    <t>PhD student in Architecture department, Eastern Mediterranean University, Famagusta</t>
  </si>
  <si>
    <t>North Cyprus</t>
  </si>
  <si>
    <t>Physical Revitalization Based on Typo- Morphological Analysis: The Case of Famagustas residential district</t>
  </si>
  <si>
    <t>Rahman</t>
  </si>
  <si>
    <t>MD. Lutfor</t>
  </si>
  <si>
    <t>Raitano</t>
  </si>
  <si>
    <t>Figure follows type. Notes above contemporary project in compact urban fabric</t>
  </si>
  <si>
    <t>The houses of two realms</t>
  </si>
  <si>
    <t>Riondino</t>
  </si>
  <si>
    <t>Antonio Vito</t>
  </si>
  <si>
    <t>The language of the city: from real matter to iconic expression</t>
  </si>
  <si>
    <t>Rociola</t>
  </si>
  <si>
    <t>Giuseppe Francesco</t>
  </si>
  <si>
    <t>Dipartimento delle Culture Europee e del Mediterraneo (DiCEM), Università degli Studi della Basilicata</t>
  </si>
  <si>
    <t>The urban development in Jerusalem in the last hundred years between international culture and "spontaneous" housing. The search for a new organicity</t>
  </si>
  <si>
    <t>Salvati</t>
  </si>
  <si>
    <t>Agnese</t>
  </si>
  <si>
    <t>Microclimatic response of urban form in the Mediterranean context</t>
  </si>
  <si>
    <t>João Rafael</t>
  </si>
  <si>
    <t>Sarma</t>
  </si>
  <si>
    <t>Amit</t>
  </si>
  <si>
    <t>Sustainable Planning Framework: Case Study New Delhi</t>
  </si>
  <si>
    <t>Savino</t>
  </si>
  <si>
    <t>Scardigno</t>
  </si>
  <si>
    <t>University of Roma 3 - Polytechnic of Bari</t>
  </si>
  <si>
    <t>Brenda Case</t>
  </si>
  <si>
    <t>College of Architecture + Planning, University of Utah</t>
  </si>
  <si>
    <t>History in the Plan: why preserving the historic city pattern is key to preservation and urban character</t>
  </si>
  <si>
    <t>Sendra</t>
  </si>
  <si>
    <t>Vicente Colomer</t>
  </si>
  <si>
    <t>Escuela Técnica Superior de Arquitectura de Valencia</t>
  </si>
  <si>
    <t>Urban form and social segregation: the case of Mazatlán</t>
  </si>
  <si>
    <t>Shpuza</t>
  </si>
  <si>
    <t>Ermal</t>
  </si>
  <si>
    <t>Kennesaw State University</t>
  </si>
  <si>
    <t>Diana Almeida</t>
  </si>
  <si>
    <t>Faculty of Architecture - University of Lisbon</t>
  </si>
  <si>
    <t>Eloy</t>
  </si>
  <si>
    <t>feng</t>
  </si>
  <si>
    <t>Department of Urban and Regional Planning, College of Urban and Environmental Sciences, Peking University</t>
  </si>
  <si>
    <t>leilei</t>
  </si>
  <si>
    <t>The fading of morphological conformity caused by street upgrading in arterial ribbon-Case study of Beijing Nanluo Guxiang in China</t>
  </si>
  <si>
    <t>Stankovic Grujicic</t>
  </si>
  <si>
    <t>Olivera</t>
  </si>
  <si>
    <t>Steyn</t>
  </si>
  <si>
    <t>Joseph Johannes</t>
  </si>
  <si>
    <t>Department of Urban and Regional Planning, Free State University, Bloemfontein, South Africa</t>
  </si>
  <si>
    <t>Regeneration of the Bloemfontein City Square</t>
  </si>
  <si>
    <t>KTH</t>
  </si>
  <si>
    <t>The Morphological Effect of Public Transportation Systems on Cities: Urban Analysis of Transit-Oriented Developments (TOD) in Swedish Cities</t>
  </si>
  <si>
    <t>Sultana</t>
  </si>
  <si>
    <t>Bengt Ake</t>
  </si>
  <si>
    <t>New Urban Patterns - adaptations to sun and wind</t>
  </si>
  <si>
    <t>Taci</t>
  </si>
  <si>
    <t>Progetti Muratoriani</t>
  </si>
  <si>
    <t>Tagliazucchi</t>
  </si>
  <si>
    <t>Silvia</t>
  </si>
  <si>
    <t>Architecture and Territorial Planning Department of University of Bologna</t>
  </si>
  <si>
    <t>The interpretation of the territory by Saverio Muratori</t>
  </si>
  <si>
    <t>Talenti</t>
  </si>
  <si>
    <t>Simona</t>
  </si>
  <si>
    <t>tan</t>
  </si>
  <si>
    <t>ying</t>
  </si>
  <si>
    <t>Department of Landscape Architecture, Southeast University,  Key Laboratory of Urban and Architectural Heritage Conservation (Southeast University), Ministry of Education,</t>
  </si>
  <si>
    <t>Ecological pattern mode of landscape city on the basis of habitat networks</t>
  </si>
  <si>
    <t>Urban Morphological Study Based on the Plot's Character index</t>
  </si>
  <si>
    <t>Tarja</t>
  </si>
  <si>
    <t>Sanmya Feitosa</t>
  </si>
  <si>
    <t>Teixeira</t>
  </si>
  <si>
    <t>Maria Cristina Villefort</t>
  </si>
  <si>
    <t>The influence of site on settlements in Belo Horizonte: from slums to new housing developments</t>
  </si>
  <si>
    <t>Teodosio</t>
  </si>
  <si>
    <t>Annarita</t>
  </si>
  <si>
    <t>Growth and transformation of Salerno. From the dissolution to the recomposition of the urban fabric</t>
  </si>
  <si>
    <t>Thoha</t>
  </si>
  <si>
    <t>Nafiah Solikhah</t>
  </si>
  <si>
    <t>Department of Architecture, Faculty of Engineering, University of Tarumanagara</t>
  </si>
  <si>
    <t>Evrim</t>
  </si>
  <si>
    <t>Turchiarulo</t>
  </si>
  <si>
    <t>Mariangela</t>
  </si>
  <si>
    <t>Geographies of the Mediterranean city: the meaning of urban forms</t>
  </si>
  <si>
    <t>The implementation of pattern recognition in urban morphology</t>
  </si>
  <si>
    <t>Department of City and Regional Planning and Centre for Mediterranean Urban Studies at Mersin University</t>
  </si>
  <si>
    <t>Morphological change within residential areas: a Turkish case</t>
  </si>
  <si>
    <t>Jose Mde</t>
  </si>
  <si>
    <t>Single-family housing developments at Small Spanish Cities: the case of Toledo</t>
  </si>
  <si>
    <t>Valeri</t>
  </si>
  <si>
    <t>Giuliano</t>
  </si>
  <si>
    <t>Samonà Roma-Venezia</t>
  </si>
  <si>
    <t>van Wesemael</t>
  </si>
  <si>
    <t>Pieter</t>
  </si>
  <si>
    <t>Vancutsem</t>
  </si>
  <si>
    <t>Didier</t>
  </si>
  <si>
    <t>Université libre de Bruxelles,  Faculty of Architecture</t>
  </si>
  <si>
    <t>Maria del C.</t>
  </si>
  <si>
    <t>School of Architecture, University of Nevada Las Vegas, 4505 S. Maryland Parkway, Las Vegas, NV89154-4018 USA</t>
  </si>
  <si>
    <t>Learning in Las Vegas: Urban Gaming</t>
  </si>
  <si>
    <t>Defining Street Boundaries</t>
  </si>
  <si>
    <t>Vianna</t>
  </si>
  <si>
    <t>Paula Vilhena Carnevale</t>
  </si>
  <si>
    <t>Healthy and sustainable cities: the communication of an identity and its implications for the city taken both as body and as field</t>
  </si>
  <si>
    <t>Visconti</t>
  </si>
  <si>
    <t>Federica</t>
  </si>
  <si>
    <t>Changes in the urban morphology from Monteruscello city</t>
  </si>
  <si>
    <t>Yuzhuo</t>
  </si>
  <si>
    <t>Study on spatial structure characteristics of intercity network based on the comprehensive intercity flow model: a case of Shanghai Metropolitan Area</t>
  </si>
  <si>
    <t>Glen</t>
  </si>
  <si>
    <t>Xi'an Jiaotong-Liverpool University</t>
  </si>
  <si>
    <t>Clustering Places</t>
  </si>
  <si>
    <t>Weidner</t>
  </si>
  <si>
    <t>Silke</t>
  </si>
  <si>
    <t>Brandenburg Technical University Cottbus-Senftenberg (BTU)</t>
  </si>
  <si>
    <t>Whitehand</t>
  </si>
  <si>
    <t>Jeremy</t>
  </si>
  <si>
    <t>University of Birmingham</t>
  </si>
  <si>
    <t>Susan</t>
  </si>
  <si>
    <t>Linlin</t>
  </si>
  <si>
    <t>Xiu</t>
  </si>
  <si>
    <t>Na</t>
  </si>
  <si>
    <t>Green Structure of Stockholm and Xian: from a historical perspective</t>
  </si>
  <si>
    <t>Bixia</t>
  </si>
  <si>
    <t>Junyan</t>
  </si>
  <si>
    <t>Yao</t>
  </si>
  <si>
    <t>Qingshan</t>
  </si>
  <si>
    <t>Department of Landscape Architecture, Southeast University, P.R.China</t>
  </si>
  <si>
    <t>Yilmaz</t>
  </si>
  <si>
    <t>Deniz</t>
  </si>
  <si>
    <t>Slow City Movement as a New Approach in Urban Conservation: Case of Seferihisar, Turkey</t>
  </si>
  <si>
    <t>Young</t>
  </si>
  <si>
    <t>Jenny</t>
  </si>
  <si>
    <t>Zafer Cömert</t>
  </si>
  <si>
    <t>Assistant Proffesor Doctor in Architecture department, Eastern Mediterranean University, Famagusta</t>
  </si>
  <si>
    <t>ZAMAN</t>
  </si>
  <si>
    <t>Zammerini</t>
  </si>
  <si>
    <t>Massimo</t>
  </si>
  <si>
    <t>The urban forms of contemporary Rome</t>
  </si>
  <si>
    <t>Study Planned Economy Based Urban Plot Distribution and Urban Fabric:Casing Center District in Nanjing</t>
  </si>
  <si>
    <t>Department of Architecture, School of Design and Environment, National University of Singapore</t>
  </si>
  <si>
    <t>A new analytical morphological method for urban conservation and regeneration</t>
  </si>
  <si>
    <t>University of Auckland</t>
  </si>
  <si>
    <t>Typological processes, urban landscape character and development control: the case of Auckland, New Zealand</t>
  </si>
  <si>
    <t>Zhouyan</t>
  </si>
  <si>
    <t>Chiba-lab, Department of Architecture, Faculty of Engineering, Tokyo University</t>
  </si>
  <si>
    <t>Nanjing-2016</t>
  </si>
  <si>
    <t>Koichiro</t>
  </si>
  <si>
    <t>Minying</t>
  </si>
  <si>
    <t>Cohen</t>
  </si>
  <si>
    <t>Coskun</t>
  </si>
  <si>
    <t>Xiaoling</t>
  </si>
  <si>
    <t>Dan</t>
  </si>
  <si>
    <t>Di</t>
  </si>
  <si>
    <t>Guo</t>
  </si>
  <si>
    <t>Dong</t>
  </si>
  <si>
    <t>Yinan</t>
  </si>
  <si>
    <t>Gizem</t>
  </si>
  <si>
    <t>Zijing</t>
  </si>
  <si>
    <t>Fedchenko</t>
  </si>
  <si>
    <t>Jiawen</t>
  </si>
  <si>
    <t>Hao</t>
  </si>
  <si>
    <t>Hassan</t>
  </si>
  <si>
    <t>Jiao</t>
  </si>
  <si>
    <t>Jun</t>
  </si>
  <si>
    <t>Cao</t>
  </si>
  <si>
    <t>Cui</t>
  </si>
  <si>
    <t>Mi</t>
  </si>
  <si>
    <t>Rongling</t>
  </si>
  <si>
    <t>Jing</t>
  </si>
  <si>
    <t>Yun</t>
  </si>
  <si>
    <t>Rossini</t>
  </si>
  <si>
    <t>Shu</t>
  </si>
  <si>
    <t>Yitian</t>
  </si>
  <si>
    <t>Erqi</t>
  </si>
  <si>
    <t>Ünlü</t>
  </si>
  <si>
    <t>Lijun</t>
  </si>
  <si>
    <t>Nan</t>
  </si>
  <si>
    <t>Xiaoming</t>
  </si>
  <si>
    <t>Yin</t>
  </si>
  <si>
    <t>Zhen</t>
  </si>
  <si>
    <t>Yacheng</t>
  </si>
  <si>
    <t>Guanting</t>
  </si>
  <si>
    <t>Jian</t>
  </si>
  <si>
    <t>Merged list</t>
  </si>
  <si>
    <t>Merged list - Table 1</t>
  </si>
  <si>
    <t>Total Att.</t>
  </si>
  <si>
    <t>2020</t>
  </si>
  <si>
    <r>
      <rPr>
        <sz val="11"/>
        <color indexed="8"/>
        <rFont val="Arial"/>
        <family val="2"/>
      </rPr>
      <t>lmabreu@predialent.com.br</t>
    </r>
  </si>
  <si>
    <r>
      <rPr>
        <sz val="11"/>
        <color indexed="8"/>
        <rFont val="Arial"/>
        <family val="2"/>
      </rPr>
      <t>r.abughannam@gmail.com</t>
    </r>
  </si>
  <si>
    <t>Alajmi</t>
  </si>
  <si>
    <t>dr.alajmi.ku@gmail.com</t>
  </si>
  <si>
    <t>Alak</t>
  </si>
  <si>
    <t>Simge</t>
  </si>
  <si>
    <t>simge.alak@ozu.edu.tr</t>
  </si>
  <si>
    <t>Özyeğin University</t>
  </si>
  <si>
    <t>Alaniz Uribe</t>
  </si>
  <si>
    <t>Francisco</t>
  </si>
  <si>
    <t>falanizu@ucalgary.ca</t>
  </si>
  <si>
    <r>
      <rPr>
        <sz val="11"/>
        <color indexed="8"/>
        <rFont val="Arial"/>
        <family val="2"/>
      </rPr>
      <t>cynthia-eunice.aleman.1@ulaval.ca</t>
    </r>
  </si>
  <si>
    <r>
      <rPr>
        <sz val="11"/>
        <color indexed="8"/>
        <rFont val="Arial"/>
        <family val="2"/>
      </rPr>
      <t>allegri.alessia@gmail.com</t>
    </r>
  </si>
  <si>
    <t>Almeida</t>
  </si>
  <si>
    <t>igor.lombardi@ufsc.br</t>
  </si>
  <si>
    <r>
      <rPr>
        <sz val="11"/>
        <color indexed="8"/>
        <rFont val="Arial"/>
        <family val="2"/>
      </rPr>
      <t>luciacapanema@gmail.com</t>
    </r>
  </si>
  <si>
    <t>mbamaral@id.uff.br</t>
  </si>
  <si>
    <r>
      <rPr>
        <sz val="11"/>
        <color indexed="8"/>
        <rFont val="Arial"/>
        <family val="2"/>
      </rPr>
      <t>lieven.ameel@helsinki.fi</t>
    </r>
  </si>
  <si>
    <r>
      <rPr>
        <sz val="11"/>
        <color indexed="8"/>
        <rFont val="Arial"/>
        <family val="2"/>
      </rPr>
      <t>azad_ara1979@yahoo.it</t>
    </r>
  </si>
  <si>
    <t>Arnaiz</t>
  </si>
  <si>
    <r>
      <rPr>
        <sz val="11"/>
        <color indexed="8"/>
        <rFont val="Arial"/>
        <family val="2"/>
      </rPr>
      <t>mayte.arnaiz@alu.uclm.es</t>
    </r>
  </si>
  <si>
    <t>Arts</t>
  </si>
  <si>
    <t>Yvette</t>
  </si>
  <si>
    <t>yvette.arts@gmail.com</t>
  </si>
  <si>
    <t>Assreuy</t>
  </si>
  <si>
    <t>Patricia</t>
  </si>
  <si>
    <t>patricia.assreuy@gmail.com</t>
  </si>
  <si>
    <t>Universidade de Bras</t>
  </si>
  <si>
    <r>
      <rPr>
        <sz val="11"/>
        <color indexed="8"/>
        <rFont val="Arial"/>
        <family val="2"/>
      </rPr>
      <t>lb.bagnoli@gmail.com</t>
    </r>
  </si>
  <si>
    <r>
      <rPr>
        <sz val="11"/>
        <color indexed="8"/>
        <rFont val="Arial"/>
        <family val="2"/>
      </rPr>
      <t>elisabetta.barizza@fastwebnet.it</t>
    </r>
  </si>
  <si>
    <r>
      <rPr>
        <sz val="11"/>
        <color indexed="8"/>
        <rFont val="Arial"/>
        <family val="2"/>
      </rPr>
      <t>nicole.baron@uni-weimar.de</t>
    </r>
  </si>
  <si>
    <t>Bazughayfan</t>
  </si>
  <si>
    <t>Khalid</t>
  </si>
  <si>
    <t>khalid.phd2019@gmail.com</t>
  </si>
  <si>
    <t>Qassim University and Liverpool University</t>
  </si>
  <si>
    <t>Saudi Arabia</t>
  </si>
  <si>
    <r>
      <rPr>
        <sz val="11"/>
        <color indexed="8"/>
        <rFont val="Arial"/>
        <family val="2"/>
      </rPr>
      <t>michele.beccu@abdr.it</t>
    </r>
  </si>
  <si>
    <t>Benfatti</t>
  </si>
  <si>
    <t>Denio M.</t>
  </si>
  <si>
    <t>dbenfatti@uol.com.br</t>
  </si>
  <si>
    <t>Researcher at QUAPA-SEL Laboratory, Unversity of São Paulo, Brasil</t>
  </si>
  <si>
    <r>
      <rPr>
        <sz val="11"/>
        <color indexed="8"/>
        <rFont val="Arial"/>
        <family val="2"/>
      </rPr>
      <t>martin.bielik@uni-weimar.de</t>
    </r>
  </si>
  <si>
    <t>Cana</t>
  </si>
  <si>
    <t>bilsel@metu.edu.tr</t>
  </si>
  <si>
    <t>Middle East Technical University</t>
  </si>
  <si>
    <r>
      <rPr>
        <sz val="11"/>
        <color indexed="8"/>
        <rFont val="Arial"/>
        <family val="2"/>
      </rPr>
      <t>lubinwig@163.com</t>
    </r>
  </si>
  <si>
    <r>
      <rPr>
        <sz val="11"/>
        <color indexed="8"/>
        <rFont val="Arial"/>
        <family val="2"/>
      </rPr>
      <t>saraboccolini@gmail.com</t>
    </r>
  </si>
  <si>
    <t>Mackenzie Presbyterian University</t>
  </si>
  <si>
    <r>
      <rPr>
        <sz val="11"/>
        <color indexed="8"/>
        <rFont val="Arial"/>
        <family val="2"/>
      </rPr>
      <t>quenzabougherira@gmail.com</t>
    </r>
  </si>
  <si>
    <r>
      <rPr>
        <sz val="11"/>
        <color indexed="8"/>
        <rFont val="Arial"/>
        <family val="2"/>
      </rPr>
      <t>breitung@gmail.com</t>
    </r>
  </si>
  <si>
    <r>
      <rPr>
        <sz val="11"/>
        <color indexed="8"/>
        <rFont val="Arial"/>
        <family val="2"/>
      </rPr>
      <t>bruccoleri.alessandro@gmail.com</t>
    </r>
  </si>
  <si>
    <r>
      <rPr>
        <sz val="11"/>
        <color indexed="8"/>
        <rFont val="Arial"/>
        <family val="2"/>
      </rPr>
      <t>marta.burrai@hotmail.it</t>
    </r>
  </si>
  <si>
    <r>
      <rPr>
        <sz val="11"/>
        <color indexed="8"/>
        <rFont val="Arial"/>
        <family val="2"/>
      </rPr>
      <t>yongjiecai@163.com</t>
    </r>
  </si>
  <si>
    <r>
      <rPr>
        <sz val="11"/>
        <color indexed="8"/>
        <rFont val="Arial"/>
        <family val="2"/>
      </rPr>
      <t>calandra@cc.univaq.it</t>
    </r>
  </si>
  <si>
    <r>
      <rPr>
        <sz val="11"/>
        <color indexed="8"/>
        <rFont val="Arial"/>
        <family val="2"/>
      </rPr>
      <t>olgucaliskan@gmail.com</t>
    </r>
  </si>
  <si>
    <t>Canakcioglu</t>
  </si>
  <si>
    <t>Nevset</t>
  </si>
  <si>
    <t>gul.canakcioglu@ozyegin.edu.tr</t>
  </si>
  <si>
    <r>
      <rPr>
        <sz val="11"/>
        <color indexed="8"/>
        <rFont val="Arial"/>
        <family val="2"/>
      </rPr>
      <t>alessandra.capanna@uniroma1.it</t>
    </r>
  </si>
  <si>
    <r>
      <rPr>
        <sz val="11"/>
        <color indexed="8"/>
        <rFont val="Arial"/>
        <family val="2"/>
      </rPr>
      <t>c.capille.12@ucl.ac.uk</t>
    </r>
  </si>
  <si>
    <r>
      <rPr>
        <sz val="11"/>
        <color indexed="8"/>
        <rFont val="Arial"/>
        <family val="2"/>
      </rPr>
      <t>renato.capozzi@unina.it</t>
    </r>
  </si>
  <si>
    <r>
      <rPr>
        <sz val="11"/>
        <color indexed="8"/>
        <rFont val="Arial"/>
        <family val="2"/>
      </rPr>
      <t>giovanni.carbonara@uniroma3.it</t>
    </r>
  </si>
  <si>
    <r>
      <rPr>
        <sz val="11"/>
        <color indexed="8"/>
        <rFont val="Arial"/>
        <family val="2"/>
      </rPr>
      <t>oscar_carracedo@nus.edu.sg</t>
    </r>
  </si>
  <si>
    <r>
      <rPr>
        <sz val="11"/>
        <color indexed="8"/>
        <rFont val="Arial"/>
        <family val="2"/>
      </rPr>
      <t>pablo.miranda@arch.kth.se</t>
    </r>
  </si>
  <si>
    <r>
      <rPr>
        <sz val="11"/>
        <color indexed="8"/>
        <rFont val="Arial"/>
        <family val="2"/>
      </rPr>
      <t>michaelcarroll1@mac.com</t>
    </r>
  </si>
  <si>
    <r>
      <rPr>
        <sz val="11"/>
        <color indexed="8"/>
        <rFont val="Arial"/>
        <family val="2"/>
      </rPr>
      <t>giancarlo.cataldi@gmail.com</t>
    </r>
  </si>
  <si>
    <t>Cengiz</t>
  </si>
  <si>
    <t>M</t>
  </si>
  <si>
    <r>
      <rPr>
        <sz val="11"/>
        <color indexed="8"/>
        <rFont val="Arial"/>
        <family val="2"/>
      </rPr>
      <t>carlo.cecere@uniroma1.it</t>
    </r>
  </si>
  <si>
    <t>Chaiwat</t>
  </si>
  <si>
    <t>Pamanee</t>
  </si>
  <si>
    <t>pamaneec@uoregon.edu</t>
  </si>
  <si>
    <t>Universit of Ogon</t>
  </si>
  <si>
    <r>
      <rPr>
        <sz val="11"/>
        <color indexed="8"/>
        <rFont val="Arial"/>
        <family val="2"/>
      </rPr>
      <t>chauh@unimelb.edu.au</t>
    </r>
  </si>
  <si>
    <r>
      <rPr>
        <sz val="11"/>
        <color indexed="8"/>
        <rFont val="Arial"/>
        <family val="2"/>
      </rPr>
      <t>cz-chw@126.com</t>
    </r>
  </si>
  <si>
    <t>744265656@qq.com</t>
  </si>
  <si>
    <t>1</t>
  </si>
  <si>
    <r>
      <rPr>
        <sz val="11"/>
        <color indexed="8"/>
        <rFont val="Arial"/>
        <family val="2"/>
      </rPr>
      <t>chihhungchen@mail.ncku.edu.tw</t>
    </r>
  </si>
  <si>
    <r>
      <rPr>
        <sz val="11"/>
        <color indexed="8"/>
        <rFont val="Arial"/>
        <family val="2"/>
      </rPr>
      <t>laotan1968@126.com</t>
    </r>
  </si>
  <si>
    <r>
      <rPr>
        <sz val="11"/>
        <color indexed="8"/>
        <rFont val="Arial"/>
        <family val="2"/>
      </rPr>
      <t>ciotoligiusi@gmail.com</t>
    </r>
  </si>
  <si>
    <r>
      <rPr>
        <sz val="11"/>
        <color indexed="8"/>
        <rFont val="Arial"/>
        <family val="2"/>
      </rPr>
      <t>susannaclemente@virgilio.it</t>
    </r>
  </si>
  <si>
    <r>
      <rPr>
        <sz val="11"/>
        <color indexed="8"/>
        <rFont val="Arial"/>
        <family val="2"/>
      </rPr>
      <t>cdcoelho.luotp@gmail.com</t>
    </r>
  </si>
  <si>
    <r>
      <rPr>
        <sz val="11"/>
        <color indexed="8"/>
        <rFont val="Arial"/>
        <family val="2"/>
      </rPr>
      <t>jcohen@brynmawr.edu</t>
    </r>
  </si>
  <si>
    <r>
      <rPr>
        <sz val="11"/>
        <color indexed="8"/>
        <rFont val="Arial"/>
        <family val="2"/>
      </rPr>
      <t>henri.comrie@uct.ac.za</t>
    </r>
  </si>
  <si>
    <r>
      <rPr>
        <sz val="11"/>
        <color indexed="8"/>
        <rFont val="Arial"/>
        <family val="2"/>
      </rPr>
      <t>dcorner@uoregon.edu</t>
    </r>
  </si>
  <si>
    <r>
      <rPr>
        <sz val="11"/>
        <color indexed="8"/>
        <rFont val="Arial"/>
        <family val="2"/>
      </rPr>
      <t>staelalvarenga@gmail.com</t>
    </r>
  </si>
  <si>
    <r>
      <rPr>
        <sz val="11"/>
        <color indexed="8"/>
        <rFont val="Arial"/>
        <family val="2"/>
      </rPr>
      <t>alinenog76@gmail.com</t>
    </r>
  </si>
  <si>
    <t>Cozer Aliprandi</t>
  </si>
  <si>
    <t>Danielly</t>
  </si>
  <si>
    <t>daniellyalip@hotmail.com</t>
  </si>
  <si>
    <t>Crapolicchio</t>
  </si>
  <si>
    <t>martina.crapolicchio@polito.it</t>
  </si>
  <si>
    <t>Politecni</t>
  </si>
  <si>
    <r>
      <rPr>
        <sz val="11"/>
        <color indexed="8"/>
        <rFont val="Arial"/>
        <family val="2"/>
      </rPr>
      <t>edoardo.curra@uniroma1.it</t>
    </r>
  </si>
  <si>
    <r>
      <rPr>
        <sz val="11"/>
        <color indexed="8"/>
        <rFont val="Arial"/>
        <family val="2"/>
      </rPr>
      <t>nda.archt@gmail.com</t>
    </r>
  </si>
  <si>
    <r>
      <rPr>
        <sz val="11"/>
        <color indexed="8"/>
        <rFont val="Arial"/>
        <family val="2"/>
      </rPr>
      <t>alessandro.damico@uniroma1.it</t>
    </r>
  </si>
  <si>
    <r>
      <rPr>
        <sz val="11"/>
        <color indexed="8"/>
        <rFont val="Arial"/>
        <family val="2"/>
      </rPr>
      <t>dai_xiaoling@hotmail.com</t>
    </r>
  </si>
  <si>
    <t>549959228@qq.com</t>
  </si>
  <si>
    <t>dai_xiaoling@hotmail.com</t>
  </si>
  <si>
    <r>
      <rPr>
        <sz val="11"/>
        <color indexed="8"/>
        <rFont val="Arial"/>
        <family val="2"/>
      </rPr>
      <t>laudan2004@hotmail.com</t>
    </r>
  </si>
  <si>
    <r>
      <rPr>
        <sz val="11"/>
        <color indexed="8"/>
        <rFont val="Arial"/>
        <family val="2"/>
      </rPr>
      <t>vi.debellis@gmail.com</t>
    </r>
  </si>
  <si>
    <r>
      <rPr>
        <sz val="11"/>
        <color indexed="8"/>
        <rFont val="Arial"/>
        <family val="2"/>
      </rPr>
      <t>decadiross@alice.it</t>
    </r>
  </si>
  <si>
    <r>
      <rPr>
        <sz val="11"/>
        <color indexed="8"/>
        <rFont val="Arial"/>
        <family val="2"/>
      </rPr>
      <t>luca.devitis@gmail.com</t>
    </r>
  </si>
  <si>
    <r>
      <rPr>
        <sz val="11"/>
        <color indexed="8"/>
        <rFont val="Arial"/>
        <family val="2"/>
      </rPr>
      <t>sdekolo@unilag.edu.ng</t>
    </r>
  </si>
  <si>
    <r>
      <rPr>
        <sz val="11"/>
        <color indexed="8"/>
        <rFont val="Arial"/>
        <family val="2"/>
      </rPr>
      <t>anna.delmonaco@uniroma1.it</t>
    </r>
  </si>
  <si>
    <t>chrishdd@163.com</t>
  </si>
  <si>
    <t>College of Urban and Environmental Science</t>
  </si>
  <si>
    <r>
      <rPr>
        <sz val="11"/>
        <color indexed="8"/>
        <rFont val="Arial"/>
        <family val="2"/>
      </rPr>
      <t>ravindra.deshmukh@bnca.ac.in</t>
    </r>
  </si>
  <si>
    <r>
      <rPr>
        <sz val="11"/>
        <color indexed="8"/>
        <rFont val="Arial"/>
        <family val="2"/>
      </rPr>
      <t>ashley.dhanani@ucl.ac.uk</t>
    </r>
    <r>
      <rPr>
        <sz val="11"/>
        <color indexed="8"/>
        <rFont val="Arial"/>
        <family val="2"/>
      </rPr>
      <t>;</t>
    </r>
    <r>
      <rPr>
        <sz val="11"/>
        <color indexed="8"/>
        <rFont val="Arial"/>
        <family val="2"/>
      </rPr>
      <t>ashley.dhanani@ucl.ac.uk</t>
    </r>
  </si>
  <si>
    <t>Dhar</t>
  </si>
  <si>
    <t>Tapan</t>
  </si>
  <si>
    <t>tapan.dhar@mail.mcgill.ca</t>
  </si>
  <si>
    <r>
      <rPr>
        <sz val="11"/>
        <color indexed="8"/>
        <rFont val="Arial"/>
        <family val="2"/>
      </rPr>
      <t>guoningan@sina.com</t>
    </r>
  </si>
  <si>
    <r>
      <rPr>
        <sz val="11"/>
        <color indexed="8"/>
        <rFont val="Arial"/>
        <family val="2"/>
      </rPr>
      <t>dn.lorenzo@gmail.com</t>
    </r>
  </si>
  <si>
    <t>diaz moore</t>
  </si>
  <si>
    <t>keith</t>
  </si>
  <si>
    <t>diazmoore@utah.edu</t>
  </si>
  <si>
    <t>University of Utah</t>
  </si>
  <si>
    <r>
      <rPr>
        <sz val="11"/>
        <color indexed="8"/>
        <rFont val="Arial"/>
        <family val="2"/>
      </rPr>
      <t>elva_2006cauper@163.com</t>
    </r>
  </si>
  <si>
    <r>
      <rPr>
        <sz val="11"/>
        <color indexed="8"/>
        <rFont val="Arial"/>
        <family val="2"/>
      </rPr>
      <t>blerta.dino.14@ucl.ac.uk</t>
    </r>
  </si>
  <si>
    <t>Naciye</t>
  </si>
  <si>
    <t>naciye.doratli@emu.edu.tr</t>
  </si>
  <si>
    <t>Eastern Mediterranean University, Famagusta- North Cyprus</t>
  </si>
  <si>
    <r>
      <rPr>
        <sz val="11"/>
        <color indexed="8"/>
        <rFont val="Arial"/>
        <family val="2"/>
      </rPr>
      <t>francois.dufaux@arc.ulaval.ca</t>
    </r>
  </si>
  <si>
    <r>
      <rPr>
        <sz val="11"/>
        <color indexed="8"/>
        <rFont val="Arial"/>
        <family val="2"/>
      </rPr>
      <t>k.dupre@griffith.edu.au</t>
    </r>
  </si>
  <si>
    <r>
      <rPr>
        <sz val="11"/>
        <color indexed="8"/>
        <rFont val="Arial"/>
        <family val="2"/>
      </rPr>
      <t>ehrlich@stanford.edu</t>
    </r>
  </si>
  <si>
    <r>
      <rPr>
        <sz val="11"/>
        <color indexed="8"/>
        <rFont val="Arial"/>
        <family val="2"/>
      </rPr>
      <t>y.erkanyazici@iku.edu.tr</t>
    </r>
  </si>
  <si>
    <r>
      <rPr>
        <sz val="11"/>
        <color indexed="8"/>
        <rFont val="Arial"/>
        <family val="2"/>
      </rPr>
      <t>daniela.esposito@uniroma1.it</t>
    </r>
  </si>
  <si>
    <r>
      <rPr>
        <sz val="11"/>
        <color indexed="8"/>
        <rFont val="Arial"/>
        <family val="2"/>
      </rPr>
      <t>gfallacara@hotmail.com</t>
    </r>
  </si>
  <si>
    <r>
      <rPr>
        <sz val="11"/>
        <color indexed="8"/>
        <rFont val="Arial"/>
        <family val="2"/>
      </rPr>
      <t>ws041583@163.com</t>
    </r>
  </si>
  <si>
    <r>
      <rPr>
        <sz val="11"/>
        <color indexed="8"/>
        <rFont val="Arial"/>
        <family val="2"/>
      </rPr>
      <t>ikukina@inbox.ru</t>
    </r>
    <r>
      <rPr>
        <sz val="11"/>
        <color indexed="8"/>
        <rFont val="Arial"/>
        <family val="2"/>
      </rPr>
      <t xml:space="preserve">, </t>
    </r>
    <r>
      <rPr>
        <sz val="11"/>
        <color indexed="8"/>
        <rFont val="Arial"/>
        <family val="2"/>
      </rPr>
      <t>ifedchenk@inbox.ru</t>
    </r>
  </si>
  <si>
    <t>Feliciotti</t>
  </si>
  <si>
    <t>a.feliciotti@strath.ac.uk</t>
  </si>
  <si>
    <t>University of Strathclyde, Architecture, 75 Montrose Street, Glasgow G1 1XJ, United Kingdom</t>
  </si>
  <si>
    <t>Mário</t>
  </si>
  <si>
    <t>mgfernan@letras.up.pt</t>
  </si>
  <si>
    <t>University of Porto, Faculty of Arts</t>
  </si>
  <si>
    <t>Ferrante</t>
  </si>
  <si>
    <t>annarita.ferrante@unibo.it</t>
  </si>
  <si>
    <t>University of Bologna</t>
  </si>
  <si>
    <t>Fidan</t>
  </si>
  <si>
    <t>Simay</t>
  </si>
  <si>
    <t>simay.fidan@ozu.edu.tr</t>
  </si>
  <si>
    <r>
      <rPr>
        <sz val="11"/>
        <color indexed="8"/>
        <rFont val="Arial"/>
        <family val="2"/>
      </rPr>
      <t>angela.fiorelli@libero.it</t>
    </r>
  </si>
  <si>
    <t>Fischer</t>
  </si>
  <si>
    <t>Ole</t>
  </si>
  <si>
    <t>fischer@arch.utah.edu</t>
  </si>
  <si>
    <t>University of Strathclyde, University of Liverpool</t>
  </si>
  <si>
    <t>Gajek</t>
  </si>
  <si>
    <t>maria.gajek@dokt.p.lodz.pl</t>
  </si>
  <si>
    <r>
      <rPr>
        <sz val="11"/>
        <color indexed="8"/>
        <rFont val="Arial"/>
        <family val="2"/>
      </rPr>
      <t>mariagalvao7@hotmail.com</t>
    </r>
  </si>
  <si>
    <t>199311511@qq.com</t>
  </si>
  <si>
    <t>+8615969697223</t>
  </si>
  <si>
    <r>
      <rPr>
        <sz val="11"/>
        <color indexed="8"/>
        <rFont val="Arial"/>
        <family val="2"/>
      </rPr>
      <t>sbgarba@qu.edu.qa</t>
    </r>
  </si>
  <si>
    <t>Garcia</t>
  </si>
  <si>
    <t>Brian</t>
  </si>
  <si>
    <t>bpgarcia@cpp.edu</t>
  </si>
  <si>
    <t>Cal Poly Pomona</t>
  </si>
  <si>
    <r>
      <rPr>
        <sz val="11"/>
        <color indexed="8"/>
        <rFont val="Arial"/>
        <family val="2"/>
      </rPr>
      <t>adelaidadelpuerto@gmail.com</t>
    </r>
  </si>
  <si>
    <t>García-Vedrenne</t>
  </si>
  <si>
    <t>Maite</t>
  </si>
  <si>
    <t>jitomaite@gmail.com</t>
  </si>
  <si>
    <t>Gaubatz</t>
  </si>
  <si>
    <t>Piper</t>
  </si>
  <si>
    <t>gaubatz@geo.umass.edu</t>
  </si>
  <si>
    <t>University of Massachusetts</t>
  </si>
  <si>
    <t>Pier Giorgio</t>
  </si>
  <si>
    <r>
      <rPr>
        <sz val="11"/>
        <color indexed="8"/>
        <rFont val="Arial"/>
        <family val="2"/>
      </rPr>
      <t>salminaginting@yahoo.com</t>
    </r>
  </si>
  <si>
    <r>
      <rPr>
        <sz val="11"/>
        <color indexed="8"/>
        <rFont val="Arial"/>
        <family val="2"/>
      </rPr>
      <t>g.gnisci@hotmail.it</t>
    </r>
  </si>
  <si>
    <t>Goksin</t>
  </si>
  <si>
    <r>
      <rPr>
        <sz val="11"/>
        <color indexed="8"/>
        <rFont val="Arial"/>
        <family val="2"/>
      </rPr>
      <t>aysegoksin@gmail.com</t>
    </r>
  </si>
  <si>
    <t>Gomes</t>
  </si>
  <si>
    <t>Ramon Fortunato</t>
  </si>
  <si>
    <t>ramon.fortunato@ufms.br</t>
  </si>
  <si>
    <t>Universidade Federal do Mato Grosso do Sul</t>
  </si>
  <si>
    <r>
      <rPr>
        <sz val="11"/>
        <color indexed="8"/>
        <rFont val="Arial"/>
        <family val="2"/>
      </rPr>
      <t>mdelevicgrbic@arh.bg.ac.rs</t>
    </r>
  </si>
  <si>
    <r>
      <rPr>
        <sz val="11"/>
        <color indexed="8"/>
        <rFont val="Arial"/>
        <family val="2"/>
      </rPr>
      <t>sam.griffiths@ucl.ac.uk</t>
    </r>
  </si>
  <si>
    <t>Gugliotta</t>
  </si>
  <si>
    <t>rossella.gugliotta@polito.it</t>
  </si>
  <si>
    <t>Politecnico di Torino</t>
  </si>
  <si>
    <t>Juan Carlos</t>
  </si>
  <si>
    <t>Hadji</t>
  </si>
  <si>
    <r>
      <rPr>
        <sz val="11"/>
        <color indexed="8"/>
        <rFont val="Arial"/>
        <family val="2"/>
      </rPr>
      <t>hadji3farah@gmail.com</t>
    </r>
  </si>
  <si>
    <r>
      <rPr>
        <sz val="11"/>
        <color indexed="8"/>
        <rFont val="Arial"/>
        <family val="2"/>
      </rPr>
      <t>leinamh@hotmail.com</t>
    </r>
  </si>
  <si>
    <r>
      <rPr>
        <sz val="11"/>
        <color indexed="8"/>
        <rFont val="Arial"/>
        <family val="2"/>
      </rPr>
      <t>hadjichristos@ucy.ac.cy</t>
    </r>
  </si>
  <si>
    <r>
      <rPr>
        <sz val="11"/>
        <color indexed="8"/>
        <rFont val="Arial"/>
        <family val="2"/>
      </rPr>
      <t>Jiawen.Han@xjtlu.edu.cn</t>
    </r>
  </si>
  <si>
    <r>
      <rPr>
        <sz val="11"/>
        <color indexed="8"/>
        <rFont val="Arial"/>
        <family val="2"/>
      </rPr>
      <t>duhaowhole@163.com</t>
    </r>
  </si>
  <si>
    <t>Haizhao</t>
  </si>
  <si>
    <t>664107708@qq.com</t>
  </si>
  <si>
    <t>College of Architecture, Xi'an University of Architecture and Technology</t>
  </si>
  <si>
    <r>
      <rPr>
        <sz val="11"/>
        <color indexed="8"/>
        <rFont val="Arial"/>
        <family val="2"/>
      </rPr>
      <t>eng.mayahassan@gmail.com</t>
    </r>
  </si>
  <si>
    <r>
      <rPr>
        <sz val="11"/>
        <color indexed="8"/>
        <rFont val="Arial"/>
        <family val="2"/>
      </rPr>
      <t>per.haupt@gmail.com</t>
    </r>
  </si>
  <si>
    <t>Hayes</t>
  </si>
  <si>
    <t>michael.k.hayes@ucd.ie</t>
  </si>
  <si>
    <t>University College Dublin</t>
  </si>
  <si>
    <t>Sylvia</t>
  </si>
  <si>
    <t>sylviahe@cuhk.edu.hk</t>
  </si>
  <si>
    <t>Chinese University of Hong Kong</t>
  </si>
  <si>
    <t>Hendrigan</t>
  </si>
  <si>
    <t>Cole</t>
  </si>
  <si>
    <t>coleh@uow.edu.au</t>
  </si>
  <si>
    <t>University of Wollongong</t>
  </si>
  <si>
    <t>Henrique</t>
  </si>
  <si>
    <t>Vaneska</t>
  </si>
  <si>
    <t>vaneska.henrique@gmail.com</t>
  </si>
  <si>
    <t>Universidade Federal do Rio Grande do Sul</t>
  </si>
  <si>
    <r>
      <rPr>
        <sz val="11"/>
        <color indexed="8"/>
        <rFont val="Arial"/>
        <family val="2"/>
      </rPr>
      <t>markhenwood@hotmail.com</t>
    </r>
  </si>
  <si>
    <t>Hess</t>
  </si>
  <si>
    <t>hess@geog.utoronto.ca</t>
  </si>
  <si>
    <t>University of Toroto</t>
  </si>
  <si>
    <t>Holanda</t>
  </si>
  <si>
    <t>Frederico</t>
  </si>
  <si>
    <t>fredholanda44@gmail.com</t>
  </si>
  <si>
    <r>
      <rPr>
        <sz val="11"/>
        <color indexed="8"/>
        <rFont val="Arial"/>
        <family val="2"/>
      </rPr>
      <t>462884172@QQ.com</t>
    </r>
  </si>
  <si>
    <r>
      <rPr>
        <sz val="11"/>
        <color indexed="8"/>
        <rFont val="Arial"/>
        <family val="2"/>
      </rPr>
      <t>besthhy@126.com</t>
    </r>
  </si>
  <si>
    <t>Horak</t>
  </si>
  <si>
    <t>david.horak@natur.cuni.cz</t>
  </si>
  <si>
    <t>Deparment of Ecology, Charles Uiversity, Prague</t>
  </si>
  <si>
    <r>
      <rPr>
        <sz val="11"/>
        <color indexed="8"/>
        <rFont val="Arial"/>
        <family val="2"/>
      </rPr>
      <t>edmund.horan@rmit.edu.au</t>
    </r>
  </si>
  <si>
    <r>
      <rPr>
        <sz val="11"/>
        <color indexed="8"/>
        <rFont val="Arial"/>
        <family val="2"/>
      </rPr>
      <t>hyqvictoria@qq.com</t>
    </r>
  </si>
  <si>
    <t>xiaoh@uidaho.edu</t>
  </si>
  <si>
    <r>
      <rPr>
        <sz val="11"/>
        <color indexed="8"/>
        <rFont val="Arial"/>
        <family val="2"/>
      </rPr>
      <t>luhuang0321@gmail.com</t>
    </r>
  </si>
  <si>
    <r>
      <rPr>
        <sz val="11"/>
        <color indexed="8"/>
        <rFont val="Arial"/>
        <family val="2"/>
      </rPr>
      <t>m0fageer@gmail.com</t>
    </r>
  </si>
  <si>
    <r>
      <rPr>
        <sz val="11"/>
        <color indexed="8"/>
        <rFont val="Arial"/>
        <family val="2"/>
      </rPr>
      <t>matteoieva@yahoo.it</t>
    </r>
  </si>
  <si>
    <r>
      <rPr>
        <sz val="11"/>
        <color indexed="8"/>
        <rFont val="Arial"/>
        <family val="2"/>
      </rPr>
      <t>roby_ieva@hotmail.it</t>
    </r>
  </si>
  <si>
    <r>
      <rPr>
        <sz val="11"/>
        <color indexed="8"/>
        <rFont val="Arial"/>
        <family val="2"/>
      </rPr>
      <t>maria.ignatieva@slu.se</t>
    </r>
  </si>
  <si>
    <t>Antigua</t>
  </si>
  <si>
    <r>
      <rPr>
        <sz val="11"/>
        <color indexed="8"/>
        <rFont val="Arial"/>
        <family val="2"/>
      </rPr>
      <t>nabanita@uap-bd.edu</t>
    </r>
  </si>
  <si>
    <t>Jalan</t>
  </si>
  <si>
    <t>Advaita</t>
  </si>
  <si>
    <t>jalan.advaita@gmail.com</t>
  </si>
  <si>
    <t>School of Environmental Design and Architecture, Navrachana University, Vadodara</t>
  </si>
  <si>
    <t>jihuimin@smail.nju.edu.cn</t>
  </si>
  <si>
    <r>
      <rPr>
        <sz val="11"/>
        <color indexed="8"/>
        <rFont val="Arial"/>
        <family val="2"/>
      </rPr>
      <t>617444668@qq.com</t>
    </r>
  </si>
  <si>
    <t>Chenchen</t>
  </si>
  <si>
    <t>irene_615@163.com</t>
  </si>
  <si>
    <t>Tongji University, College of Architecture and Urban Planning</t>
  </si>
  <si>
    <r>
      <rPr>
        <sz val="11"/>
        <color indexed="8"/>
        <rFont val="Arial"/>
        <family val="2"/>
      </rPr>
      <t>yanfeijia@hotmail.com</t>
    </r>
  </si>
  <si>
    <t>yi.jian@connect.polyu.hk</t>
  </si>
  <si>
    <t>The Hong Kong Polytechnic University</t>
  </si>
  <si>
    <t>jiangdn95@yeah.net</t>
  </si>
  <si>
    <t>College of Urban and Environmental Sciences of Peking University</t>
  </si>
  <si>
    <r>
      <rPr>
        <sz val="11"/>
        <color indexed="8"/>
        <rFont val="Arial"/>
        <family val="2"/>
      </rPr>
      <t>42262621@qq.com</t>
    </r>
  </si>
  <si>
    <r>
      <rPr>
        <sz val="11"/>
        <color indexed="8"/>
        <rFont val="Arial"/>
        <family val="2"/>
      </rPr>
      <t>liuq@nju.edu.cn</t>
    </r>
  </si>
  <si>
    <t>jwy_vivian@163.com</t>
  </si>
  <si>
    <t>Yunlong</t>
  </si>
  <si>
    <t>187034104@qq.com</t>
  </si>
  <si>
    <t>Jilin Jianzhu University</t>
  </si>
  <si>
    <r>
      <rPr>
        <sz val="11"/>
        <color indexed="8"/>
        <rFont val="Arial"/>
        <family val="2"/>
      </rPr>
      <t>caojun_seu@126.com</t>
    </r>
  </si>
  <si>
    <r>
      <rPr>
        <sz val="11"/>
        <color indexed="8"/>
        <rFont val="Arial"/>
        <family val="2"/>
      </rPr>
      <t>mujgan.bahtiyar@deu.edu.tr</t>
    </r>
  </si>
  <si>
    <r>
      <rPr>
        <sz val="11"/>
        <color indexed="8"/>
        <rFont val="Arial"/>
        <family val="2"/>
      </rPr>
      <t>k.karimi@ucl.ac.uk</t>
    </r>
  </si>
  <si>
    <t>Karle</t>
  </si>
  <si>
    <t>dkarle2@unl.edu</t>
  </si>
  <si>
    <t>University of Nebraska</t>
  </si>
  <si>
    <r>
      <rPr>
        <sz val="11"/>
        <color indexed="8"/>
        <rFont val="Arial"/>
        <family val="2"/>
      </rPr>
      <t>rdkavilkar@git.edu</t>
    </r>
  </si>
  <si>
    <r>
      <rPr>
        <sz val="11"/>
        <color indexed="8"/>
        <rFont val="Arial"/>
        <family val="2"/>
      </rPr>
      <t>esaabrar@yahoo.com</t>
    </r>
  </si>
  <si>
    <t>Khirfan</t>
  </si>
  <si>
    <t>Luna</t>
  </si>
  <si>
    <t>lkhirfan@uwaterloo.ca</t>
  </si>
  <si>
    <t>University of Waterloo</t>
  </si>
  <si>
    <r>
      <rPr>
        <sz val="11"/>
        <color indexed="8"/>
        <rFont val="Arial"/>
        <family val="2"/>
      </rPr>
      <t>zinykim@gmail.com</t>
    </r>
  </si>
  <si>
    <t>mhkim@auri.re.kr</t>
  </si>
  <si>
    <t>Korea, Republic of</t>
  </si>
  <si>
    <r>
      <rPr>
        <sz val="11"/>
        <color indexed="8"/>
        <rFont val="Arial"/>
        <family val="2"/>
      </rPr>
      <t>nouryc@gmail.com</t>
    </r>
  </si>
  <si>
    <r>
      <rPr>
        <sz val="11"/>
        <color indexed="8"/>
        <rFont val="Arial"/>
        <family val="2"/>
      </rPr>
      <t>kissfazekas@gmail.com</t>
    </r>
  </si>
  <si>
    <r>
      <rPr>
        <sz val="11"/>
        <color indexed="8"/>
        <rFont val="Arial"/>
        <family val="2"/>
      </rPr>
      <t>figenkivilcim@gmail.com</t>
    </r>
  </si>
  <si>
    <r>
      <rPr>
        <sz val="11"/>
        <color indexed="8"/>
        <rFont val="Arial"/>
        <family val="2"/>
      </rPr>
      <t>Valeriya.klets@gmail.com</t>
    </r>
  </si>
  <si>
    <r>
      <rPr>
        <sz val="11"/>
        <color indexed="8"/>
        <rFont val="Arial"/>
        <family val="2"/>
      </rPr>
      <t>feraykoca@hotmail.com</t>
    </r>
  </si>
  <si>
    <t>Kong</t>
  </si>
  <si>
    <t>Ruoyang</t>
  </si>
  <si>
    <t>2452063087@qq.com</t>
  </si>
  <si>
    <t>Tongji University， College of Architecture and Urban Planning</t>
  </si>
  <si>
    <r>
      <rPr>
        <sz val="11"/>
        <color indexed="8"/>
        <rFont val="Arial"/>
        <family val="2"/>
      </rPr>
      <t>fani.kostourou.13@ucl.ac.uk</t>
    </r>
  </si>
  <si>
    <r>
      <rPr>
        <sz val="11"/>
        <color indexed="8"/>
        <rFont val="Arial"/>
        <family val="2"/>
      </rPr>
      <t>ucftkr3@ucl.ac.uk</t>
    </r>
  </si>
  <si>
    <r>
      <rPr>
        <sz val="11"/>
        <color indexed="8"/>
        <rFont val="Arial"/>
        <family val="2"/>
      </rPr>
      <t>S.Krishnamurthy@tue.nl</t>
    </r>
  </si>
  <si>
    <t>Associate Professor</t>
  </si>
  <si>
    <r>
      <rPr>
        <sz val="11"/>
        <color indexed="8"/>
        <rFont val="Arial"/>
        <family val="2"/>
      </rPr>
      <t>250786288@qq.com</t>
    </r>
  </si>
  <si>
    <t>Kucuk Caliskan</t>
  </si>
  <si>
    <t>Kunstadt</t>
  </si>
  <si>
    <t>Jeff</t>
  </si>
  <si>
    <t>kunstadt@hotmail.com</t>
  </si>
  <si>
    <r>
      <rPr>
        <sz val="11"/>
        <color indexed="8"/>
        <rFont val="Arial"/>
        <family val="2"/>
      </rPr>
      <t>alex.a.lamounier@gmail.com</t>
    </r>
  </si>
  <si>
    <r>
      <rPr>
        <sz val="11"/>
        <color indexed="8"/>
        <rFont val="Arial"/>
        <family val="2"/>
      </rPr>
      <t>yichilan@gmail.com</t>
    </r>
  </si>
  <si>
    <r>
      <rPr>
        <sz val="11"/>
        <color indexed="8"/>
        <rFont val="Arial"/>
        <family val="2"/>
      </rPr>
      <t>l.lanini@ing.unipi.it</t>
    </r>
  </si>
  <si>
    <t>Birmingham City University</t>
  </si>
  <si>
    <r>
      <rPr>
        <sz val="11"/>
        <color indexed="8"/>
        <rFont val="Arial"/>
        <family val="2"/>
      </rPr>
      <t>mi.lattarulo@hotmail.com</t>
    </r>
  </si>
  <si>
    <t>urbancollaborationscapetown@gmail.com</t>
  </si>
  <si>
    <r>
      <rPr>
        <sz val="11"/>
        <color indexed="8"/>
        <rFont val="Arial"/>
        <family val="2"/>
      </rPr>
      <t>jao.mleite@gmail.com</t>
    </r>
  </si>
  <si>
    <r>
      <rPr>
        <sz val="11"/>
        <color indexed="8"/>
        <rFont val="Arial"/>
        <family val="2"/>
      </rPr>
      <t>flejeune@miami.edu</t>
    </r>
  </si>
  <si>
    <t>Buxtehude University of Applied Sciences</t>
  </si>
  <si>
    <r>
      <rPr>
        <sz val="11"/>
        <color indexed="8"/>
        <rFont val="Arial"/>
        <family val="2"/>
      </rPr>
      <t>flamingzip@gmail.com</t>
    </r>
  </si>
  <si>
    <r>
      <rPr>
        <sz val="11"/>
        <color indexed="8"/>
        <rFont val="Arial"/>
        <family val="2"/>
      </rPr>
      <t>gl310@163.com</t>
    </r>
  </si>
  <si>
    <t>lijiecn@pku.edu.cn</t>
  </si>
  <si>
    <t>Jingjin</t>
  </si>
  <si>
    <t>seuljj@163.com</t>
  </si>
  <si>
    <t>Southeast</t>
  </si>
  <si>
    <r>
      <rPr>
        <sz val="11"/>
        <color indexed="8"/>
        <rFont val="Arial"/>
        <family val="2"/>
      </rPr>
      <t>bamboo_li@tju.edu.cn</t>
    </r>
  </si>
  <si>
    <r>
      <rPr>
        <sz val="11"/>
        <color indexed="8"/>
        <rFont val="Arial"/>
        <family val="2"/>
      </rPr>
      <t>lilize42@163.com</t>
    </r>
  </si>
  <si>
    <t>lina10086@snu.ac.kr</t>
  </si>
  <si>
    <t>Graduate School of Environmental Studies, Seoul National University</t>
  </si>
  <si>
    <t>Wenzhu</t>
  </si>
  <si>
    <t>598643233@qq.com</t>
  </si>
  <si>
    <t>College of Architecture and Urban Planning, Tongji University, China</t>
  </si>
  <si>
    <r>
      <rPr>
        <sz val="11"/>
        <color indexed="8"/>
        <rFont val="Arial"/>
        <family val="2"/>
      </rPr>
      <t>gs_ud@aliyun.com</t>
    </r>
  </si>
  <si>
    <r>
      <rPr>
        <sz val="11"/>
        <color indexed="8"/>
        <rFont val="Arial"/>
        <family val="2"/>
      </rPr>
      <t>yli602@aucklanduni.ac.nz</t>
    </r>
  </si>
  <si>
    <r>
      <rPr>
        <sz val="11"/>
        <color indexed="8"/>
        <rFont val="Arial"/>
        <family val="2"/>
      </rPr>
      <t>zlin1@uncc.edu</t>
    </r>
  </si>
  <si>
    <r>
      <rPr>
        <sz val="11"/>
        <color indexed="8"/>
        <rFont val="Arial"/>
        <family val="2"/>
      </rPr>
      <t>gong@tju.edu.cn</t>
    </r>
  </si>
  <si>
    <r>
      <rPr>
        <sz val="11"/>
        <color indexed="8"/>
        <rFont val="Arial"/>
        <family val="2"/>
      </rPr>
      <t>cui_liu@zju.edu.cn</t>
    </r>
  </si>
  <si>
    <t>Guangxin</t>
  </si>
  <si>
    <t>1600013393@pku.edu.cn</t>
  </si>
  <si>
    <t>Jiankun</t>
  </si>
  <si>
    <t>happyjk325@sina.com</t>
  </si>
  <si>
    <t>Lixu</t>
  </si>
  <si>
    <t>l.liu4@lboro.ac.uk</t>
  </si>
  <si>
    <r>
      <rPr>
        <sz val="11"/>
        <color indexed="8"/>
        <rFont val="Arial"/>
        <family val="2"/>
      </rPr>
      <t>15620525189@163.com</t>
    </r>
  </si>
  <si>
    <r>
      <rPr>
        <sz val="11"/>
        <color indexed="8"/>
        <rFont val="Arial"/>
        <family val="2"/>
      </rPr>
      <t>liutong@tju.edu.cn</t>
    </r>
  </si>
  <si>
    <t>398408951@qq.com</t>
  </si>
  <si>
    <t>Guangdong University of Technology</t>
  </si>
  <si>
    <r>
      <rPr>
        <sz val="11"/>
        <color indexed="8"/>
        <rFont val="Arial"/>
        <family val="2"/>
      </rPr>
      <t>locurciomarco@yahoo.it</t>
    </r>
  </si>
  <si>
    <r>
      <rPr>
        <sz val="11"/>
        <color indexed="8"/>
        <rFont val="Arial"/>
        <family val="2"/>
      </rPr>
      <t>alu@nju.edu.cn</t>
    </r>
  </si>
  <si>
    <r>
      <rPr>
        <sz val="11"/>
        <color indexed="8"/>
        <rFont val="Arial"/>
        <family val="2"/>
      </rPr>
      <t>hanlu.seu@gmail.com</t>
    </r>
  </si>
  <si>
    <r>
      <rPr>
        <sz val="11"/>
        <color indexed="8"/>
        <rFont val="Arial"/>
        <family val="2"/>
      </rPr>
      <t>450258418@qq.com</t>
    </r>
  </si>
  <si>
    <r>
      <rPr>
        <sz val="11"/>
        <color indexed="8"/>
        <rFont val="Arial"/>
        <family val="2"/>
      </rPr>
      <t>171525100@qq.com</t>
    </r>
  </si>
  <si>
    <r>
      <rPr>
        <sz val="11"/>
        <color indexed="8"/>
        <rFont val="Arial"/>
        <family val="2"/>
      </rPr>
      <t>aluesch@bgsu.edu</t>
    </r>
  </si>
  <si>
    <r>
      <rPr>
        <sz val="11"/>
        <color indexed="8"/>
        <rFont val="Arial"/>
        <family val="2"/>
      </rPr>
      <t>lukasz.muslaka@geo.uni.lodz.pl</t>
    </r>
  </si>
  <si>
    <r>
      <rPr>
        <sz val="11"/>
        <color indexed="8"/>
        <rFont val="Arial"/>
        <family val="2"/>
      </rPr>
      <t>lukoyanov414alexander@gmail.com</t>
    </r>
  </si>
  <si>
    <r>
      <rPr>
        <sz val="11"/>
        <color indexed="8"/>
        <rFont val="Arial"/>
        <family val="2"/>
      </rPr>
      <t>ollup@wp.pl</t>
    </r>
  </si>
  <si>
    <r>
      <rPr>
        <sz val="11"/>
        <color indexed="8"/>
        <rFont val="Arial"/>
        <family val="2"/>
      </rPr>
      <t>xiaomingli1121@yahoo.com</t>
    </r>
  </si>
  <si>
    <t>Lyu</t>
  </si>
  <si>
    <t>wlaj97@163.com</t>
  </si>
  <si>
    <t>College of Architecture and Urban Planning, Jilin Jianzhu University</t>
  </si>
  <si>
    <r>
      <rPr>
        <sz val="11"/>
        <color indexed="8"/>
        <rFont val="Arial"/>
        <family val="2"/>
      </rPr>
      <t>ssmduck@usp.br</t>
    </r>
  </si>
  <si>
    <r>
      <rPr>
        <sz val="11"/>
        <color indexed="8"/>
        <rFont val="Arial"/>
        <family val="2"/>
      </rPr>
      <t>marietamaciel@gmail.com</t>
    </r>
  </si>
  <si>
    <r>
      <rPr>
        <sz val="11"/>
        <color indexed="8"/>
        <rFont val="Arial"/>
        <family val="2"/>
      </rPr>
      <t>gianluigimaffei@libero.it</t>
    </r>
  </si>
  <si>
    <r>
      <rPr>
        <sz val="11"/>
        <color indexed="8"/>
        <rFont val="Arial"/>
        <family val="2"/>
      </rPr>
      <t>mohammed.makki@aaschool.ac.uk</t>
    </r>
  </si>
  <si>
    <r>
      <rPr>
        <sz val="11"/>
        <color indexed="8"/>
        <rFont val="Arial"/>
        <family val="2"/>
      </rPr>
      <t>linamalfona@alice.it</t>
    </r>
  </si>
  <si>
    <r>
      <rPr>
        <sz val="11"/>
        <color indexed="8"/>
        <rFont val="Arial"/>
        <family val="2"/>
      </rPr>
      <t>malomo.daniele@gmail.com</t>
    </r>
  </si>
  <si>
    <r>
      <rPr>
        <sz val="11"/>
        <color indexed="8"/>
        <rFont val="Arial"/>
        <family val="2"/>
      </rPr>
      <t>m.manfredini@auckland.ac.nz</t>
    </r>
  </si>
  <si>
    <r>
      <rPr>
        <sz val="11"/>
        <color indexed="8"/>
        <rFont val="Arial"/>
        <family val="2"/>
      </rPr>
      <t>piamarziano@gmail.com</t>
    </r>
  </si>
  <si>
    <t>Faculty of Architecture and the Built Environment, TU Delft</t>
  </si>
  <si>
    <r>
      <rPr>
        <sz val="11"/>
        <color indexed="8"/>
        <rFont val="Arial"/>
        <family val="2"/>
      </rPr>
      <t>k_masurao@yahoo.co.jp</t>
    </r>
  </si>
  <si>
    <t>Matsuura</t>
  </si>
  <si>
    <t>Kenjiro</t>
  </si>
  <si>
    <t>matsuura@chiba-u.jp</t>
  </si>
  <si>
    <t>Chiba Univ.</t>
  </si>
  <si>
    <r>
      <rPr>
        <sz val="11"/>
        <color indexed="8"/>
        <rFont val="Arial"/>
        <family val="2"/>
      </rPr>
      <t>valentino.danilo@gmail.com</t>
    </r>
  </si>
  <si>
    <r>
      <rPr>
        <sz val="11"/>
        <color indexed="8"/>
        <rFont val="Arial"/>
        <family val="2"/>
      </rPr>
      <t>gradcenter@mail.ru</t>
    </r>
  </si>
  <si>
    <t>Mealha</t>
  </si>
  <si>
    <t>rmealha@gmail.com</t>
  </si>
  <si>
    <t>University of Porto, Faculty of Architecture</t>
  </si>
  <si>
    <t>Mee</t>
  </si>
  <si>
    <t>alan.mee@ucd.ie</t>
  </si>
  <si>
    <t>Mehjabeen</t>
  </si>
  <si>
    <t>Sumaiya</t>
  </si>
  <si>
    <t>sxm1772@psu.edu</t>
  </si>
  <si>
    <t>The Pennsylvania State University</t>
  </si>
  <si>
    <t>Mengyue</t>
  </si>
  <si>
    <t>mengyue_mei@163.com</t>
  </si>
  <si>
    <t>tong</t>
  </si>
  <si>
    <r>
      <rPr>
        <sz val="11"/>
        <color indexed="8"/>
        <rFont val="Arial"/>
        <family val="2"/>
      </rPr>
      <t>meltcova@gmail.com</t>
    </r>
  </si>
  <si>
    <t>ruipaesmendes@gmail.com</t>
  </si>
  <si>
    <t>CEGOT - Centre of Studies in Geography and Spatial Planning</t>
  </si>
  <si>
    <r>
      <rPr>
        <sz val="11"/>
        <color indexed="8"/>
        <rFont val="Arial"/>
        <family val="2"/>
      </rPr>
      <t>francescomenegattipublic@gmail.com</t>
    </r>
  </si>
  <si>
    <r>
      <rPr>
        <sz val="11"/>
        <color indexed="8"/>
        <rFont val="Arial"/>
        <family val="2"/>
      </rPr>
      <t>abmenghini@tiscali.it</t>
    </r>
  </si>
  <si>
    <t>milan_96281@163.com</t>
  </si>
  <si>
    <r>
      <rPr>
        <sz val="11"/>
        <color indexed="8"/>
        <rFont val="Arial"/>
        <family val="2"/>
      </rPr>
      <t>327295171@qq.com</t>
    </r>
  </si>
  <si>
    <t>Somya</t>
  </si>
  <si>
    <t>smishra@iitg.ac.in</t>
  </si>
  <si>
    <t>Misiak</t>
  </si>
  <si>
    <t>Jakub</t>
  </si>
  <si>
    <t>jakub.misiak@dokt.p.lodz.pl</t>
  </si>
  <si>
    <r>
      <rPr>
        <sz val="11"/>
        <color indexed="8"/>
        <rFont val="Arial"/>
        <family val="2"/>
      </rPr>
      <t>cmoccia@libero.it</t>
    </r>
  </si>
  <si>
    <r>
      <rPr>
        <sz val="11"/>
        <color indexed="8"/>
        <rFont val="Arial"/>
        <family val="2"/>
      </rPr>
      <t>Tmct_1990@hotmail.com</t>
    </r>
  </si>
  <si>
    <t>Mohino</t>
  </si>
  <si>
    <r>
      <rPr>
        <sz val="11"/>
        <color indexed="8"/>
        <rFont val="Arial"/>
        <family val="2"/>
      </rPr>
      <t>inmaculada.mohino@uclm.es</t>
    </r>
  </si>
  <si>
    <t>Mohtat</t>
  </si>
  <si>
    <t>Niloofar</t>
  </si>
  <si>
    <t>nmohtat@uwaterloo.ca</t>
  </si>
  <si>
    <t>University of Wa</t>
  </si>
  <si>
    <r>
      <rPr>
        <sz val="11"/>
        <color indexed="8"/>
        <rFont val="Arial"/>
        <family val="2"/>
      </rPr>
      <t>michele.morganti@uniroma1.it</t>
    </r>
  </si>
  <si>
    <t>KADK</t>
  </si>
  <si>
    <t>Moudon</t>
  </si>
  <si>
    <t>Anne Vernez</t>
  </si>
  <si>
    <r>
      <rPr>
        <sz val="11"/>
        <color indexed="8"/>
        <rFont val="Arial"/>
        <family val="2"/>
      </rPr>
      <t>skirmante.mozuriunaite@vgtu.lt</t>
    </r>
  </si>
  <si>
    <r>
      <rPr>
        <sz val="11"/>
        <color indexed="8"/>
        <rFont val="Arial"/>
        <family val="2"/>
      </rPr>
      <t>giovanni.multari@unina.it</t>
    </r>
  </si>
  <si>
    <r>
      <rPr>
        <sz val="11"/>
        <color indexed="8"/>
        <rFont val="Arial"/>
        <family val="2"/>
      </rPr>
      <t>muravyevam@gmail.com</t>
    </r>
  </si>
  <si>
    <r>
      <rPr>
        <sz val="11"/>
        <color indexed="8"/>
        <rFont val="Arial"/>
        <family val="2"/>
      </rPr>
      <t>kje.murray@mail.utoronto.ca</t>
    </r>
  </si>
  <si>
    <r>
      <rPr>
        <sz val="11"/>
        <color indexed="8"/>
        <rFont val="Arial"/>
        <family val="2"/>
      </rPr>
      <t>sky0117@snu.ac.kr</t>
    </r>
  </si>
  <si>
    <r>
      <rPr>
        <sz val="11"/>
        <color indexed="8"/>
        <rFont val="Arial"/>
        <family val="2"/>
      </rPr>
      <t>ario.nasserian@gmail.com</t>
    </r>
  </si>
  <si>
    <r>
      <rPr>
        <sz val="11"/>
        <color indexed="8"/>
        <rFont val="Arial"/>
        <family val="2"/>
      </rPr>
      <t>roxnat@hotmail.it</t>
    </r>
  </si>
  <si>
    <r>
      <rPr>
        <sz val="11"/>
        <color indexed="8"/>
        <rFont val="Arial"/>
        <family val="2"/>
      </rPr>
      <t>giuliaannalinda.neglia@poliba.it</t>
    </r>
  </si>
  <si>
    <r>
      <rPr>
        <sz val="11"/>
        <color indexed="8"/>
        <rFont val="Arial"/>
        <family val="2"/>
      </rPr>
      <t>dinanencini@libero.it</t>
    </r>
  </si>
  <si>
    <r>
      <rPr>
        <sz val="11"/>
        <color indexed="8"/>
        <rFont val="Arial"/>
        <family val="2"/>
      </rPr>
      <t>jeff.nesbit@ttu.edu</t>
    </r>
  </si>
  <si>
    <r>
      <rPr>
        <sz val="11"/>
        <color indexed="8"/>
        <rFont val="Arial"/>
        <family val="2"/>
      </rPr>
      <t>malte.nettekoven@uniroma1.it</t>
    </r>
  </si>
  <si>
    <r>
      <rPr>
        <sz val="11"/>
        <color indexed="8"/>
        <rFont val="Arial"/>
        <family val="2"/>
      </rPr>
      <t>manoelanetto@yahoo.com.br</t>
    </r>
  </si>
  <si>
    <t>Maria de Lourdes da Cunha</t>
  </si>
  <si>
    <t>Novak</t>
  </si>
  <si>
    <t>Mathew</t>
  </si>
  <si>
    <t>m.novak@smu.ca</t>
  </si>
  <si>
    <t>Saint Mary's University, Halifax</t>
  </si>
  <si>
    <r>
      <rPr>
        <sz val="11"/>
        <color indexed="8"/>
        <rFont val="Arial"/>
        <family val="2"/>
      </rPr>
      <t>annadonou@gmail.com</t>
    </r>
  </si>
  <si>
    <r>
      <rPr>
        <sz val="11"/>
        <color indexed="8"/>
        <rFont val="Arial"/>
        <family val="2"/>
      </rPr>
      <t>geoffreynwaka@yahoo.com</t>
    </r>
  </si>
  <si>
    <r>
      <rPr>
        <sz val="11"/>
        <color indexed="8"/>
        <rFont val="Arial"/>
        <family val="2"/>
      </rPr>
      <t>aoltremarini@gmail.com</t>
    </r>
  </si>
  <si>
    <t>Overholtzer</t>
  </si>
  <si>
    <t>Pamela</t>
  </si>
  <si>
    <t>poinidaho69@hotmail.com</t>
  </si>
  <si>
    <r>
      <rPr>
        <sz val="11"/>
        <color indexed="8"/>
        <rFont val="Arial"/>
        <family val="2"/>
      </rPr>
      <t>korcano@gmail.com</t>
    </r>
  </si>
  <si>
    <r>
      <rPr>
        <sz val="11"/>
        <color indexed="8"/>
        <rFont val="Arial"/>
        <family val="2"/>
      </rPr>
      <t>ozkanmuge@gmail.com.tr</t>
    </r>
  </si>
  <si>
    <t>ozge.ozkuvanci@ozyegin.edu.tr</t>
  </si>
  <si>
    <t>Pagnussat Camara</t>
  </si>
  <si>
    <t>inara.pagnussat@hotmail.com</t>
  </si>
  <si>
    <r>
      <rPr>
        <sz val="11"/>
        <color indexed="8"/>
        <rFont val="Arial"/>
        <family val="2"/>
      </rPr>
      <t>g.palaiologou@ucl.ac.uk</t>
    </r>
  </si>
  <si>
    <r>
      <rPr>
        <sz val="11"/>
        <color indexed="8"/>
        <rFont val="Arial"/>
        <family val="2"/>
      </rPr>
      <t>susan.t.parizi@ut.ac.ir</t>
    </r>
  </si>
  <si>
    <t>Parlak Temizel</t>
  </si>
  <si>
    <t>Neris</t>
  </si>
  <si>
    <t>nerisparlak@gmail.com</t>
  </si>
  <si>
    <t>mersin</t>
  </si>
  <si>
    <r>
      <rPr>
        <sz val="11"/>
        <color indexed="8"/>
        <rFont val="Arial"/>
        <family val="2"/>
      </rPr>
      <t>arch.passiatore@libero.it</t>
    </r>
  </si>
  <si>
    <t>Patil</t>
  </si>
  <si>
    <t>Madhavi</t>
  </si>
  <si>
    <t>madhavi.patil@strath.ac.uk</t>
  </si>
  <si>
    <t>Souporni</t>
  </si>
  <si>
    <t>souporni@gmail.com</t>
  </si>
  <si>
    <t>Jadavpur University</t>
  </si>
  <si>
    <t>Yixuan</t>
  </si>
  <si>
    <t>evelyne.peng@connect.polyu.hk</t>
  </si>
  <si>
    <t>Youfang</t>
  </si>
  <si>
    <t>y.peng1@tue.nl</t>
  </si>
  <si>
    <r>
      <rPr>
        <sz val="11"/>
        <color indexed="8"/>
        <rFont val="Arial"/>
        <family val="2"/>
      </rPr>
      <t>robertaperria@ugr.es</t>
    </r>
  </si>
  <si>
    <t>michael.piper@daniels.utoronto.ca</t>
  </si>
  <si>
    <t>University of Toronto</t>
  </si>
  <si>
    <r>
      <rPr>
        <sz val="11"/>
        <color indexed="8"/>
        <rFont val="Arial"/>
        <family val="2"/>
      </rPr>
      <t>pirbabaei@tabriziau.ac.ir</t>
    </r>
  </si>
  <si>
    <r>
      <rPr>
        <sz val="11"/>
        <color indexed="8"/>
        <rFont val="Arial"/>
        <family val="2"/>
      </rPr>
      <t>ida.pirstinger@urbandensity.at</t>
    </r>
  </si>
  <si>
    <t>Pojani</t>
  </si>
  <si>
    <t>Dorina</t>
  </si>
  <si>
    <t>d.pojani@uq.edu.au</t>
  </si>
  <si>
    <t>University of Queensland</t>
  </si>
  <si>
    <r>
      <rPr>
        <sz val="11"/>
        <color indexed="8"/>
        <rFont val="Arial"/>
        <family val="2"/>
      </rPr>
      <t>meta.berghauserpont@chalmers.se</t>
    </r>
  </si>
  <si>
    <t>Porotto</t>
  </si>
  <si>
    <t>alessandro.porotto@uclouvain.be</t>
  </si>
  <si>
    <t>UCLouvain</t>
  </si>
  <si>
    <r>
      <rPr>
        <sz val="11"/>
        <color indexed="8"/>
        <rFont val="Arial"/>
        <family val="2"/>
      </rPr>
      <t>pisanaposocco@yahoo.it</t>
    </r>
  </si>
  <si>
    <r>
      <rPr>
        <sz val="11"/>
        <color indexed="8"/>
        <rFont val="Arial"/>
        <family val="2"/>
      </rPr>
      <t>Kiumars.poursamimi@gmail.com</t>
    </r>
  </si>
  <si>
    <t>Universidad Católica de Santiago de Guayaquil</t>
  </si>
  <si>
    <r>
      <rPr>
        <sz val="11"/>
        <color indexed="8"/>
        <rFont val="Arial"/>
        <family val="2"/>
      </rPr>
      <t>s.psarra@ucl.ac.uk</t>
    </r>
  </si>
  <si>
    <r>
      <rPr>
        <sz val="11"/>
        <color indexed="8"/>
        <rFont val="Arial"/>
        <family val="2"/>
      </rPr>
      <t>sweet_juliet@hotmail.it</t>
    </r>
  </si>
  <si>
    <r>
      <rPr>
        <sz val="11"/>
        <color indexed="8"/>
        <rFont val="Arial"/>
        <family val="2"/>
      </rPr>
      <t>jajianqq@163.com</t>
    </r>
  </si>
  <si>
    <t>Ling</t>
  </si>
  <si>
    <t>ling.qin@polimi.it</t>
  </si>
  <si>
    <t>Politec</t>
  </si>
  <si>
    <t>Rahaman</t>
  </si>
  <si>
    <t>khan.rahaman@smu.ca</t>
  </si>
  <si>
    <r>
      <rPr>
        <sz val="11"/>
        <color indexed="8"/>
        <rFont val="Arial"/>
        <family val="2"/>
      </rPr>
      <t>rahbaryan@yahoo.com</t>
    </r>
  </si>
  <si>
    <r>
      <rPr>
        <sz val="11"/>
        <color indexed="8"/>
        <rFont val="Arial"/>
        <family val="2"/>
      </rPr>
      <t>manuelaraitano@hotmail.com</t>
    </r>
  </si>
  <si>
    <r>
      <rPr>
        <sz val="11"/>
        <color indexed="8"/>
        <rFont val="Arial"/>
        <family val="2"/>
      </rPr>
      <t>mrc.reggiani@gmail.com</t>
    </r>
  </si>
  <si>
    <t>Ribeiro Botechia</t>
  </si>
  <si>
    <t>Flavia</t>
  </si>
  <si>
    <t>flaviabotechia@gmail.com</t>
  </si>
  <si>
    <r>
      <rPr>
        <sz val="11"/>
        <color indexed="8"/>
        <rFont val="Arial"/>
        <family val="2"/>
      </rPr>
      <t>driga2000@yahoo.com.br</t>
    </r>
  </si>
  <si>
    <r>
      <rPr>
        <sz val="11"/>
        <color indexed="8"/>
        <rFont val="Arial"/>
        <family val="2"/>
      </rPr>
      <t>av.riondino@libero.it</t>
    </r>
  </si>
  <si>
    <r>
      <rPr>
        <sz val="11"/>
        <color indexed="8"/>
        <rFont val="Arial"/>
        <family val="2"/>
      </rPr>
      <t>giusepperociola@yahoo.it</t>
    </r>
  </si>
  <si>
    <t>Rodrigues Lucas</t>
  </si>
  <si>
    <t>Edinardo</t>
  </si>
  <si>
    <t>edinardolucas@gmail.com</t>
  </si>
  <si>
    <t>Romice</t>
  </si>
  <si>
    <t>Ombretta</t>
  </si>
  <si>
    <t>ombretta.r.romice@strath.ac.uk</t>
  </si>
  <si>
    <r>
      <rPr>
        <sz val="11"/>
        <color indexed="8"/>
        <rFont val="Arial"/>
        <family val="2"/>
      </rPr>
      <t>borja.ruizapilanez@uclm.es</t>
    </r>
  </si>
  <si>
    <t>Sadler</t>
  </si>
  <si>
    <t>Rick</t>
  </si>
  <si>
    <t>sadlerr@msu.edu</t>
  </si>
  <si>
    <t>Michigan State University</t>
  </si>
  <si>
    <r>
      <rPr>
        <sz val="11"/>
        <color indexed="8"/>
        <rFont val="Arial"/>
        <family val="2"/>
      </rPr>
      <t>agnese.salvati@uniroma1.it</t>
    </r>
  </si>
  <si>
    <t>Sandalack</t>
  </si>
  <si>
    <t>Beverly</t>
  </si>
  <si>
    <t>sandalack@ucalgary.ca</t>
  </si>
  <si>
    <t>University of Calgary</t>
  </si>
  <si>
    <t>paul.s.sanders.9@gmail.com</t>
  </si>
  <si>
    <t>Deakin Univeristy</t>
  </si>
  <si>
    <t>Sansen</t>
  </si>
  <si>
    <t>Marjan</t>
  </si>
  <si>
    <t>sansenmarjan@gmail.com</t>
  </si>
  <si>
    <r>
      <rPr>
        <sz val="11"/>
        <color indexed="8"/>
        <rFont val="Arial"/>
        <family val="2"/>
      </rPr>
      <t>sarma.amit@gmail.com</t>
    </r>
  </si>
  <si>
    <r>
      <rPr>
        <sz val="11"/>
        <color indexed="8"/>
        <rFont val="Arial"/>
        <family val="2"/>
      </rPr>
      <t>savino.elena@gmail.com</t>
    </r>
  </si>
  <si>
    <r>
      <rPr>
        <sz val="11"/>
        <color indexed="8"/>
        <rFont val="Arial"/>
        <family val="2"/>
      </rPr>
      <t>als@ucy.ac.cy</t>
    </r>
  </si>
  <si>
    <r>
      <rPr>
        <sz val="11"/>
        <color indexed="8"/>
        <rFont val="Arial"/>
        <family val="2"/>
      </rPr>
      <t>nickscardigno@yahoo.it</t>
    </r>
  </si>
  <si>
    <t>Schiavo</t>
  </si>
  <si>
    <t>Priscila</t>
  </si>
  <si>
    <t>priscila_schiavo@hotmail.com</t>
  </si>
  <si>
    <r>
      <rPr>
        <sz val="11"/>
        <color indexed="8"/>
        <rFont val="Arial"/>
        <family val="2"/>
      </rPr>
      <t>408059530@qq.com</t>
    </r>
  </si>
  <si>
    <t>Shen</t>
  </si>
  <si>
    <t>Chensi</t>
  </si>
  <si>
    <t>c.shen14@lse.ac.uk</t>
  </si>
  <si>
    <t>London School of Economics and Political Science</t>
  </si>
  <si>
    <r>
      <rPr>
        <sz val="11"/>
        <color indexed="8"/>
        <rFont val="Arial"/>
        <family val="2"/>
      </rPr>
      <t>ailswanster@gmail.com</t>
    </r>
  </si>
  <si>
    <r>
      <rPr>
        <sz val="11"/>
        <color indexed="8"/>
        <rFont val="Arial"/>
        <family val="2"/>
      </rPr>
      <t>beyondshou@126.com</t>
    </r>
  </si>
  <si>
    <r>
      <rPr>
        <sz val="11"/>
        <color indexed="8"/>
        <rFont val="Arial"/>
        <family val="2"/>
      </rPr>
      <t>ermal@morphostudio.net</t>
    </r>
  </si>
  <si>
    <r>
      <rPr>
        <sz val="11"/>
        <color indexed="8"/>
        <rFont val="Arial"/>
        <family val="2"/>
      </rPr>
      <t>l.shutter@griffith.edu.au</t>
    </r>
  </si>
  <si>
    <r>
      <rPr>
        <sz val="11"/>
        <color indexed="8"/>
        <rFont val="Arial"/>
        <family val="2"/>
      </rPr>
      <t>diana1213@gmail.com</t>
    </r>
  </si>
  <si>
    <t>jonathas.silva@puc-camopinas.edu.br</t>
  </si>
  <si>
    <t>José Miguel</t>
  </si>
  <si>
    <t>Slivinskaya</t>
  </si>
  <si>
    <t>Liudmila</t>
  </si>
  <si>
    <t>liudmila.slivinskaya@tu-dortmund.de</t>
  </si>
  <si>
    <r>
      <rPr>
        <sz val="11"/>
        <color indexed="8"/>
        <rFont val="Arial"/>
        <family val="2"/>
      </rPr>
      <t>eloy.solis@uclm.es</t>
    </r>
  </si>
  <si>
    <r>
      <rPr>
        <sz val="11"/>
        <color indexed="8"/>
        <rFont val="Arial"/>
        <family val="2"/>
      </rPr>
      <t>songfeng@urban.pku.edu.cn</t>
    </r>
  </si>
  <si>
    <t>College of Urban and Environmental Science of Peking University</t>
  </si>
  <si>
    <r>
      <rPr>
        <sz val="11"/>
        <color indexed="8"/>
        <rFont val="Arial"/>
        <family val="2"/>
      </rPr>
      <t>songleileityb@163.com</t>
    </r>
  </si>
  <si>
    <r>
      <rPr>
        <sz val="11"/>
        <color indexed="8"/>
        <rFont val="Arial"/>
        <family val="2"/>
      </rPr>
      <t>angelica.stan@gmail.com</t>
    </r>
  </si>
  <si>
    <r>
      <rPr>
        <sz val="11"/>
        <color indexed="8"/>
        <rFont val="Arial"/>
        <family val="2"/>
      </rPr>
      <t>olivera.stankovic@gmail.com</t>
    </r>
  </si>
  <si>
    <r>
      <rPr>
        <sz val="11"/>
        <color indexed="8"/>
        <rFont val="Arial"/>
        <family val="2"/>
      </rPr>
      <t>steynjj@ufs.ac.za</t>
    </r>
  </si>
  <si>
    <t>strandbygaard</t>
  </si>
  <si>
    <t>sofie kirt</t>
  </si>
  <si>
    <t>sofiekirt@gmail.com</t>
  </si>
  <si>
    <t>Yichang</t>
  </si>
  <si>
    <t>2912559706@qq.com</t>
  </si>
  <si>
    <t>south</t>
  </si>
  <si>
    <t>Sun Ah</t>
  </si>
  <si>
    <t>Hwang</t>
  </si>
  <si>
    <t>sahwang38@gmail.com</t>
  </si>
  <si>
    <t>University of Architecture Ho Chi Minh City</t>
  </si>
  <si>
    <t>Vietnam</t>
  </si>
  <si>
    <r>
      <rPr>
        <sz val="11"/>
        <color indexed="8"/>
        <rFont val="Arial"/>
        <family val="2"/>
      </rPr>
      <t>akiit@nus.edu.sg</t>
    </r>
  </si>
  <si>
    <t>Takeuchi</t>
  </si>
  <si>
    <t>Masaki</t>
  </si>
  <si>
    <t>masaki.takeuchi0803@gmail.com</t>
  </si>
  <si>
    <t>Chiba University</t>
  </si>
  <si>
    <r>
      <rPr>
        <sz val="11"/>
        <color indexed="8"/>
        <rFont val="Arial"/>
        <family val="2"/>
      </rPr>
      <t>stalenti@unisa.it</t>
    </r>
  </si>
  <si>
    <t>School of Architecture and Urban Planning,Chongqing University,Chongqing</t>
  </si>
  <si>
    <t>Jiangdi</t>
  </si>
  <si>
    <t>tanjd1993@gmail.com</t>
  </si>
  <si>
    <r>
      <rPr>
        <sz val="11"/>
        <color indexed="8"/>
        <rFont val="Arial"/>
        <family val="2"/>
      </rPr>
      <t>tanying-seu@163.com</t>
    </r>
  </si>
  <si>
    <t>Jiaxuan</t>
  </si>
  <si>
    <t>tangjiaxuan@pku.edu.cn</t>
  </si>
  <si>
    <t>Jichun</t>
  </si>
  <si>
    <t>tby1996@qq.com</t>
  </si>
  <si>
    <r>
      <rPr>
        <sz val="11"/>
        <color indexed="8"/>
        <rFont val="Arial"/>
        <family val="2"/>
      </rPr>
      <t>sanmya@tajratecnologias.com.br</t>
    </r>
  </si>
  <si>
    <t>hvianna.arq@hotmail.com</t>
  </si>
  <si>
    <r>
      <rPr>
        <sz val="11"/>
        <color indexed="8"/>
        <rFont val="Arial"/>
        <family val="2"/>
      </rPr>
      <t>ateodosio@unisa.it</t>
    </r>
  </si>
  <si>
    <r>
      <rPr>
        <sz val="11"/>
        <color indexed="8"/>
        <rFont val="Arial"/>
        <family val="2"/>
      </rPr>
      <t>richard.timmerman.13@ucl.ac.uk</t>
    </r>
  </si>
  <si>
    <t>Tore</t>
  </si>
  <si>
    <r>
      <rPr>
        <sz val="11"/>
        <color indexed="8"/>
        <rFont val="Arial"/>
        <family val="2"/>
      </rPr>
      <t>e.tore@iku.edu.tr</t>
    </r>
  </si>
  <si>
    <t>Trevisan</t>
  </si>
  <si>
    <t>Jitka</t>
  </si>
  <si>
    <t>atelier@trevisan.cz</t>
  </si>
  <si>
    <t>Southeast University Nanjing</t>
  </si>
  <si>
    <r>
      <rPr>
        <sz val="11"/>
        <color indexed="8"/>
        <rFont val="Arial"/>
        <family val="2"/>
      </rPr>
      <t>m.turchiarulo@libero.it</t>
    </r>
  </si>
  <si>
    <t>Tuzcu</t>
  </si>
  <si>
    <t>Nil</t>
  </si>
  <si>
    <r>
      <rPr>
        <sz val="11"/>
        <color indexed="8"/>
        <rFont val="Arial"/>
        <family val="2"/>
      </rPr>
      <t>tuzcu@mit.edu</t>
    </r>
  </si>
  <si>
    <t>Çukurova University</t>
  </si>
  <si>
    <t>Urena</t>
  </si>
  <si>
    <r>
      <rPr>
        <sz val="11"/>
        <color indexed="8"/>
        <rFont val="Arial"/>
        <family val="2"/>
      </rPr>
      <t>josemaria.urena@uclm.es</t>
    </r>
  </si>
  <si>
    <r>
      <rPr>
        <sz val="11"/>
        <color indexed="8"/>
        <rFont val="Arial"/>
        <family val="2"/>
      </rPr>
      <t>gv@404design.eu</t>
    </r>
  </si>
  <si>
    <r>
      <rPr>
        <sz val="11"/>
        <color indexed="8"/>
        <rFont val="Arial"/>
        <family val="2"/>
      </rPr>
      <t>p.j.v.v.wesemael@tue.nl</t>
    </r>
  </si>
  <si>
    <r>
      <rPr>
        <sz val="11"/>
        <color indexed="8"/>
        <rFont val="Arial"/>
        <family val="2"/>
      </rPr>
      <t>didier.vancutzem@ulb.ac.be</t>
    </r>
  </si>
  <si>
    <t>Vazquez Piombo</t>
  </si>
  <si>
    <t>Pablo</t>
  </si>
  <si>
    <t>piombo@iteso.mx</t>
  </si>
  <si>
    <r>
      <rPr>
        <sz val="11"/>
        <color indexed="8"/>
        <rFont val="Arial"/>
        <family val="2"/>
      </rPr>
      <t>mariadelc.vera@unlv.edu</t>
    </r>
  </si>
  <si>
    <r>
      <rPr>
        <sz val="11"/>
        <color indexed="8"/>
        <rFont val="Arial"/>
        <family val="2"/>
      </rPr>
      <t>paulavianna@univap.br</t>
    </r>
  </si>
  <si>
    <t>Letícia</t>
  </si>
  <si>
    <t>leticiavicente26@gmail.com</t>
  </si>
  <si>
    <r>
      <rPr>
        <sz val="11"/>
        <color indexed="8"/>
        <rFont val="Arial"/>
        <family val="2"/>
      </rPr>
      <t>federica.visconti@unina.it</t>
    </r>
  </si>
  <si>
    <t>Walling</t>
  </si>
  <si>
    <t>Dayne</t>
  </si>
  <si>
    <t>wall0608@umn.edu</t>
  </si>
  <si>
    <t>University of Minnesota</t>
  </si>
  <si>
    <t>Wan</t>
  </si>
  <si>
    <t>Chenxin</t>
  </si>
  <si>
    <t>chenxinw@hku.hk</t>
  </si>
  <si>
    <t>The University of Hong Kong</t>
  </si>
  <si>
    <t>Peking</t>
  </si>
  <si>
    <t>Carol Shaoxu</t>
  </si>
  <si>
    <t>m15102291168_2@163.com</t>
  </si>
  <si>
    <t>Beijing Archicreation Cutural Media Ltd</t>
  </si>
  <si>
    <r>
      <rPr>
        <sz val="11"/>
        <color indexed="8"/>
        <rFont val="Arial"/>
        <family val="2"/>
      </rPr>
      <t>349397255@qq.com</t>
    </r>
  </si>
  <si>
    <r>
      <rPr>
        <sz val="11"/>
        <color indexed="8"/>
        <rFont val="Arial"/>
        <family val="2"/>
      </rPr>
      <t>sukiemessi@163.com</t>
    </r>
  </si>
  <si>
    <r>
      <rPr>
        <sz val="11"/>
        <color indexed="8"/>
        <rFont val="Arial"/>
        <family val="2"/>
      </rPr>
      <t>fiona_27@sina.com</t>
    </r>
  </si>
  <si>
    <r>
      <rPr>
        <sz val="11"/>
        <color indexed="8"/>
        <rFont val="Arial"/>
        <family val="2"/>
      </rPr>
      <t>yvonneddwang@hotmail.com</t>
    </r>
  </si>
  <si>
    <r>
      <rPr>
        <sz val="11"/>
        <color indexed="8"/>
        <rFont val="Arial"/>
        <family val="2"/>
      </rPr>
      <t>Glen.Wash@xjtlu.edu.cn</t>
    </r>
  </si>
  <si>
    <r>
      <rPr>
        <sz val="11"/>
        <color indexed="8"/>
        <rFont val="Arial"/>
        <family val="2"/>
      </rPr>
      <t>a0095153@u.nus.edu</t>
    </r>
  </si>
  <si>
    <t>ywei8082@gmail.com</t>
  </si>
  <si>
    <r>
      <rPr>
        <sz val="11"/>
        <color indexed="8"/>
        <rFont val="Arial"/>
        <family val="2"/>
      </rPr>
      <t>weidner@tu-cottbus.de</t>
    </r>
  </si>
  <si>
    <t>18813007986@163.com</t>
  </si>
  <si>
    <t>Ton</t>
  </si>
  <si>
    <t>Wheeler</t>
  </si>
  <si>
    <t>smwheeler@ucdavis.edu</t>
  </si>
  <si>
    <t>U C Davis</t>
  </si>
  <si>
    <r>
      <rPr>
        <sz val="11"/>
        <color indexed="8"/>
        <rFont val="Arial"/>
        <family val="2"/>
      </rPr>
      <t>j.w.r.whitehand@bham.ac.nz</t>
    </r>
  </si>
  <si>
    <r>
      <rPr>
        <sz val="11"/>
        <color indexed="8"/>
        <rFont val="Arial"/>
        <family val="2"/>
      </rPr>
      <t>smwhitehand@hotmail.co.uk</t>
    </r>
  </si>
  <si>
    <r>
      <rPr>
        <sz val="11"/>
        <color indexed="8"/>
        <rFont val="Arial"/>
        <family val="2"/>
      </rPr>
      <t>ch_yong2011@tongji.edu.cn</t>
    </r>
    <r>
      <rPr>
        <sz val="11"/>
        <color indexed="8"/>
        <rFont val="Arial"/>
        <family val="2"/>
      </rPr>
      <t>,</t>
    </r>
  </si>
  <si>
    <r>
      <rPr>
        <sz val="11"/>
        <color indexed="8"/>
        <rFont val="Arial"/>
        <family val="2"/>
      </rPr>
      <t>gs.urbanism@foxmail.com</t>
    </r>
  </si>
  <si>
    <t>Mingbo</t>
  </si>
  <si>
    <t>1136743671@qq.com</t>
  </si>
  <si>
    <t>Yangyi</t>
  </si>
  <si>
    <t>yangyi.wu@geog.utah.edu</t>
  </si>
  <si>
    <r>
      <rPr>
        <sz val="11"/>
        <color indexed="8"/>
        <rFont val="Arial"/>
        <family val="2"/>
      </rPr>
      <t>460105085@qq.com</t>
    </r>
  </si>
  <si>
    <t>Qiubo</t>
  </si>
  <si>
    <t>767554530@qq.com</t>
  </si>
  <si>
    <t>Tongji</t>
  </si>
  <si>
    <r>
      <rPr>
        <sz val="11"/>
        <color indexed="8"/>
        <rFont val="Arial"/>
        <family val="2"/>
      </rPr>
      <t>yjy-2@163.com</t>
    </r>
    <r>
      <rPr>
        <sz val="11"/>
        <color indexed="8"/>
        <rFont val="Arial"/>
        <family val="2"/>
      </rPr>
      <t>,</t>
    </r>
    <r>
      <rPr>
        <sz val="11"/>
        <color indexed="8"/>
        <rFont val="Arial"/>
        <family val="2"/>
      </rPr>
      <t>agatepo@qq.com</t>
    </r>
  </si>
  <si>
    <r>
      <rPr>
        <sz val="11"/>
        <color indexed="8"/>
        <rFont val="Arial"/>
        <family val="2"/>
      </rPr>
      <t>397009393@qq.com</t>
    </r>
  </si>
  <si>
    <r>
      <rPr>
        <sz val="11"/>
        <color indexed="8"/>
        <rFont val="Arial"/>
        <family val="2"/>
      </rPr>
      <t>a0109379@u.nus.edu</t>
    </r>
  </si>
  <si>
    <r>
      <rPr>
        <sz val="11"/>
        <color indexed="8"/>
        <rFont val="Arial"/>
        <family val="2"/>
      </rPr>
      <t>xie91jing@163.com</t>
    </r>
  </si>
  <si>
    <r>
      <rPr>
        <sz val="11"/>
        <color indexed="8"/>
        <rFont val="Arial"/>
        <family val="2"/>
      </rPr>
      <t>na.xiu@slu.se</t>
    </r>
  </si>
  <si>
    <t>xyin798@aucklanduni.ac.nz</t>
  </si>
  <si>
    <r>
      <rPr>
        <sz val="11"/>
        <color indexed="8"/>
        <rFont val="Arial"/>
        <family val="2"/>
      </rPr>
      <t>bixia.xu@griffithuni.edu.au</t>
    </r>
  </si>
  <si>
    <t>xukai@tongji.edu.cn</t>
  </si>
  <si>
    <t>Architecture and Urban Planning of Tongji University</t>
  </si>
  <si>
    <t>Ruofei</t>
  </si>
  <si>
    <t>173065607@qq.com</t>
  </si>
  <si>
    <r>
      <rPr>
        <sz val="11"/>
        <color indexed="8"/>
        <rFont val="Arial"/>
        <family val="2"/>
      </rPr>
      <t>xuzhen@njfu.edu.cn</t>
    </r>
  </si>
  <si>
    <t>Yamu</t>
  </si>
  <si>
    <t>claudia.yamu@rug.nl</t>
  </si>
  <si>
    <t>University of Groningen</t>
  </si>
  <si>
    <t>chen.yang@uwaterloo.ca</t>
  </si>
  <si>
    <t>yx495996334@gmail.com</t>
  </si>
  <si>
    <t>University of Sheffield</t>
  </si>
  <si>
    <r>
      <rPr>
        <sz val="11"/>
        <color indexed="8"/>
        <rFont val="Arial"/>
        <family val="2"/>
      </rPr>
      <t>juexuan1024@gmail.com</t>
    </r>
  </si>
  <si>
    <r>
      <rPr>
        <sz val="11"/>
        <color indexed="8"/>
        <rFont val="Arial"/>
        <family val="2"/>
      </rPr>
      <t>perry.yang@coa.gatech.edu</t>
    </r>
  </si>
  <si>
    <t>Shuya</t>
  </si>
  <si>
    <t>cathy_ysy@163.com</t>
  </si>
  <si>
    <t>Siran</t>
  </si>
  <si>
    <t>yangsiran0530@outlook.com</t>
  </si>
  <si>
    <t>College of Architecture, Xi’an University of Architecture and Technology (XAUAT)</t>
  </si>
  <si>
    <r>
      <rPr>
        <sz val="11"/>
        <color indexed="8"/>
        <rFont val="Arial"/>
        <family val="2"/>
      </rPr>
      <t>yy644@cornell.edu</t>
    </r>
  </si>
  <si>
    <r>
      <rPr>
        <sz val="11"/>
        <color indexed="8"/>
        <rFont val="Arial"/>
        <family val="2"/>
      </rPr>
      <t>383035072@qq.com</t>
    </r>
  </si>
  <si>
    <r>
      <rPr>
        <sz val="11"/>
        <color indexed="8"/>
        <rFont val="Arial"/>
        <family val="2"/>
      </rPr>
      <t>yejun@tongji.edu.cn</t>
    </r>
  </si>
  <si>
    <r>
      <rPr>
        <sz val="11"/>
        <color indexed="8"/>
        <rFont val="Arial"/>
        <family val="2"/>
      </rPr>
      <t>archdenizyilmaz@gmail.com</t>
    </r>
  </si>
  <si>
    <r>
      <rPr>
        <sz val="11"/>
        <color indexed="8"/>
        <rFont val="Arial"/>
        <family val="2"/>
      </rPr>
      <t>1784131@qq.com</t>
    </r>
  </si>
  <si>
    <t>Yubo</t>
  </si>
  <si>
    <t>617619696@qq.com</t>
  </si>
  <si>
    <t>Jilin</t>
  </si>
  <si>
    <r>
      <rPr>
        <sz val="11"/>
        <color indexed="8"/>
        <rFont val="Arial"/>
        <family val="2"/>
      </rPr>
      <t>ch_yong2011@tongji.edu.cn</t>
    </r>
  </si>
  <si>
    <r>
      <rPr>
        <sz val="11"/>
        <color indexed="8"/>
        <rFont val="Arial"/>
        <family val="2"/>
      </rPr>
      <t>jyoung@uoregon.edu</t>
    </r>
  </si>
  <si>
    <r>
      <rPr>
        <sz val="11"/>
        <color indexed="8"/>
        <rFont val="Arial"/>
        <family val="2"/>
      </rPr>
      <t>liyuan314@163.com</t>
    </r>
  </si>
  <si>
    <r>
      <rPr>
        <sz val="11"/>
        <color indexed="8"/>
        <rFont val="Arial"/>
        <family val="2"/>
      </rPr>
      <t>zaman@mit.edu</t>
    </r>
  </si>
  <si>
    <r>
      <rPr>
        <sz val="11"/>
        <color indexed="8"/>
        <rFont val="Arial"/>
        <family val="2"/>
      </rPr>
      <t>massimo.zammerini@uniroma1.it</t>
    </r>
  </si>
  <si>
    <t>Zhai</t>
  </si>
  <si>
    <t>Yuqi</t>
  </si>
  <si>
    <t>yuqizhai1@gmail.com</t>
  </si>
  <si>
    <r>
      <rPr>
        <sz val="11"/>
        <color indexed="8"/>
        <rFont val="Arial"/>
        <family val="2"/>
      </rPr>
      <t>huzhanfang@126.com</t>
    </r>
  </si>
  <si>
    <t>Dixin</t>
  </si>
  <si>
    <t>zhang_dixin0420@163.com</t>
  </si>
  <si>
    <t>Gong</t>
  </si>
  <si>
    <t>1210559227@qq.com</t>
  </si>
  <si>
    <t>Lei</t>
  </si>
  <si>
    <t>zl.wc@chd.edu.cn</t>
  </si>
  <si>
    <t>Chang'an University</t>
  </si>
  <si>
    <t>zhangpeng_patrick@tongji.edu.cn</t>
  </si>
  <si>
    <t>Qingyao</t>
  </si>
  <si>
    <t>1298768441@qq.com</t>
  </si>
  <si>
    <t>School of Architecture, Southeast University</t>
  </si>
  <si>
    <t>shuyu0927@126.com</t>
  </si>
  <si>
    <t>Xiaochun</t>
  </si>
  <si>
    <t>jessicazxc@tongji.edu.cn</t>
  </si>
  <si>
    <t>Xufeng</t>
  </si>
  <si>
    <t>dg1436003@smail.nju.edu.cn</t>
  </si>
  <si>
    <r>
      <rPr>
        <sz val="11"/>
        <color indexed="8"/>
        <rFont val="Arial"/>
        <family val="2"/>
      </rPr>
      <t>xiwenyutian@hotmail.com</t>
    </r>
  </si>
  <si>
    <t>15273117850@163.com</t>
  </si>
  <si>
    <t>zhaoqinwyx@gmail.com</t>
  </si>
  <si>
    <t>China Architecture Design &amp; Research Group</t>
  </si>
  <si>
    <r>
      <rPr>
        <sz val="11"/>
        <color indexed="8"/>
        <rFont val="Arial"/>
        <family val="2"/>
      </rPr>
      <t>qiangzaizai3838@163.com</t>
    </r>
  </si>
  <si>
    <r>
      <rPr>
        <sz val="11"/>
        <color indexed="8"/>
        <rFont val="Arial"/>
        <family val="2"/>
      </rPr>
      <t>archi_yi@163.com</t>
    </r>
  </si>
  <si>
    <r>
      <rPr>
        <sz val="11"/>
        <color indexed="8"/>
        <rFont val="Arial"/>
        <family val="2"/>
      </rPr>
      <t>zhengxi90@hotmail.com</t>
    </r>
  </si>
  <si>
    <r>
      <rPr>
        <sz val="11"/>
        <color indexed="8"/>
        <rFont val="Arial"/>
        <family val="2"/>
      </rPr>
      <t>huihuang121@hotmail.com</t>
    </r>
  </si>
  <si>
    <r>
      <rPr>
        <sz val="11"/>
        <color indexed="8"/>
        <rFont val="Arial"/>
        <family val="2"/>
      </rPr>
      <t>zhenyuli@msn.com</t>
    </r>
  </si>
  <si>
    <t>kingchow1996@foxmail.com</t>
  </si>
  <si>
    <r>
      <rPr>
        <sz val="11"/>
        <color indexed="8"/>
        <rFont val="Arial"/>
        <family val="2"/>
      </rPr>
      <t>elffin517@gmail.com</t>
    </r>
  </si>
  <si>
    <r>
      <rPr>
        <sz val="11"/>
        <color indexed="8"/>
        <rFont val="Arial"/>
        <family val="2"/>
      </rPr>
      <t>jewelwzy@gmail.com</t>
    </r>
  </si>
  <si>
    <r>
      <rPr>
        <sz val="11"/>
        <color indexed="8"/>
        <rFont val="Arial"/>
        <family val="2"/>
      </rPr>
      <t>230159313@seu.edu.cn</t>
    </r>
  </si>
  <si>
    <t>Total attendance</t>
  </si>
  <si>
    <t>Merged list - Total attendance</t>
  </si>
  <si>
    <t>Number of Participants</t>
  </si>
  <si>
    <t>Total</t>
  </si>
  <si>
    <t>Amount</t>
  </si>
  <si>
    <t>Percentage</t>
  </si>
  <si>
    <t>Gender</t>
  </si>
  <si>
    <t>Merged list - Gender</t>
  </si>
  <si>
    <t>F</t>
  </si>
  <si>
    <t>Number</t>
  </si>
  <si>
    <t>Attendance by Country</t>
  </si>
  <si>
    <t>Merged list - Attendance by Cou</t>
  </si>
  <si>
    <t>Number
Of
Participants</t>
  </si>
  <si>
    <t>Percentage
Of 
attendants</t>
  </si>
  <si>
    <t>Attendances</t>
  </si>
  <si>
    <t>Total
Number of
Participance</t>
  </si>
  <si>
    <t>Percentage
Of
Participance</t>
  </si>
  <si>
    <t>Participance
Per
Person</t>
  </si>
  <si>
    <t>Coefficient
Of
Contribution</t>
  </si>
  <si>
    <t>Table 2</t>
  </si>
  <si>
    <t>Merged list - Table 2</t>
  </si>
  <si>
    <t>“All Drawings from the Sheet”</t>
  </si>
  <si>
    <t>Merged list - Drawings</t>
  </si>
  <si>
    <t>Merged list-1</t>
  </si>
  <si>
    <t>Merged list-1 - Table 1</t>
  </si>
  <si>
    <t>Table 2-3</t>
  </si>
  <si>
    <t>Merged list-1 - Table 2-3</t>
  </si>
  <si>
    <t>Merged list-1 - Drawings</t>
  </si>
  <si>
    <t>Merged list-2020</t>
  </si>
  <si>
    <t>Merged list-2020 - Table 2-3</t>
  </si>
  <si>
    <t>Merged list-2020 - Table 1</t>
  </si>
  <si>
    <t>Merged list-2020 - Table 2</t>
  </si>
  <si>
    <t>Attendance by Country-1</t>
  </si>
  <si>
    <t>Merged list-2020 - Attendance b</t>
  </si>
  <si>
    <t>Merged list-2020 - Attendance 1</t>
  </si>
  <si>
    <t>Table 3</t>
  </si>
  <si>
    <t>Merged list-2020 - Table 3</t>
  </si>
  <si>
    <t>Merged list-2020 - Drawings</t>
  </si>
  <si>
    <t>Sheet 1</t>
  </si>
  <si>
    <t>Participants by Country</t>
  </si>
  <si>
    <t>Sheet 1 - Participants by Count</t>
  </si>
  <si>
    <t>Participants by Country-1</t>
  </si>
  <si>
    <t>Sheet 1 - Participants by Coun1</t>
  </si>
  <si>
    <t>Participance by Country</t>
  </si>
  <si>
    <t>Sheet 1 - Participance by Count</t>
  </si>
  <si>
    <t>Participance by Country-1</t>
  </si>
  <si>
    <t>Sheet 1 - Participance by Coun1</t>
  </si>
  <si>
    <t>Participance per person</t>
  </si>
  <si>
    <t>Sheet 1 - Participance per pers</t>
  </si>
  <si>
    <t>Sheet 1 - Drawings</t>
  </si>
  <si>
    <t xml:space="preserve">male </t>
  </si>
  <si>
    <t>male</t>
  </si>
  <si>
    <t>als@ucy.ac.cy</t>
  </si>
  <si>
    <t>sukiemessi@163.com</t>
  </si>
  <si>
    <r>
      <rPr>
        <u/>
        <sz val="11"/>
        <color indexed="17"/>
        <rFont val="Arial"/>
        <family val="2"/>
      </rPr>
      <t>r.abughannam@gmail.com</t>
    </r>
  </si>
  <si>
    <r>
      <rPr>
        <u/>
        <sz val="11"/>
        <color indexed="16"/>
        <rFont val="Arial"/>
        <family val="2"/>
      </rPr>
      <t>lukasz.muslaka@geo.uni.lodz.pl</t>
    </r>
  </si>
  <si>
    <r>
      <rPr>
        <u/>
        <sz val="11"/>
        <color indexed="16"/>
        <rFont val="Arial"/>
        <family val="2"/>
      </rPr>
      <t>a0109379@u.nus.edu</t>
    </r>
  </si>
  <si>
    <t>Kyunghyun KYUNGHYUN</t>
  </si>
  <si>
    <t>BAO</t>
  </si>
  <si>
    <t>Stefan</t>
  </si>
  <si>
    <t>Zifcak</t>
  </si>
  <si>
    <t>Yuetong</t>
  </si>
  <si>
    <t>Shuyu</t>
  </si>
  <si>
    <t>Lingzhu</t>
  </si>
  <si>
    <t>Limeng</t>
  </si>
  <si>
    <t>Haiyang</t>
  </si>
  <si>
    <t>Jana</t>
  </si>
  <si>
    <t>Zdrahalova</t>
  </si>
  <si>
    <t>Zamarbide Urdaniz</t>
  </si>
  <si>
    <t>Albavictoria</t>
  </si>
  <si>
    <t>Zaman</t>
  </si>
  <si>
    <t>Yunitsyna</t>
  </si>
  <si>
    <t>Ahn</t>
  </si>
  <si>
    <t>Youngjin</t>
  </si>
  <si>
    <t>Yiu</t>
  </si>
  <si>
    <t>2022</t>
  </si>
  <si>
    <t>Jingyao</t>
  </si>
  <si>
    <t>Zixuan</t>
  </si>
  <si>
    <t>Junwei</t>
  </si>
  <si>
    <t>Liyuan</t>
  </si>
  <si>
    <t>Qiuyi</t>
  </si>
  <si>
    <t>Luo</t>
  </si>
  <si>
    <t>Xiaofang</t>
  </si>
  <si>
    <t>Francisco Alaniz</t>
  </si>
  <si>
    <t>Uribe</t>
  </si>
  <si>
    <t>Susanne</t>
  </si>
  <si>
    <t>Tobisch</t>
  </si>
  <si>
    <t>Yi</t>
  </si>
  <si>
    <t>Jingfen</t>
  </si>
  <si>
    <t>Emilien</t>
  </si>
  <si>
    <t>Gohaud</t>
  </si>
  <si>
    <t>Spolaor</t>
  </si>
  <si>
    <t>Liam</t>
  </si>
  <si>
    <t>Bolton</t>
  </si>
  <si>
    <t>Glauco</t>
  </si>
  <si>
    <t>Cocozza</t>
  </si>
  <si>
    <t>Paweł</t>
  </si>
  <si>
    <t>Sudra</t>
  </si>
  <si>
    <t>Hanyu</t>
  </si>
  <si>
    <t>Schroeder</t>
  </si>
  <si>
    <t>Kubin</t>
  </si>
  <si>
    <t>Zhuoyuan</t>
  </si>
  <si>
    <t>Xinru</t>
  </si>
  <si>
    <t>Caterina</t>
  </si>
  <si>
    <t>Quaglio</t>
  </si>
  <si>
    <t>Eda</t>
  </si>
  <si>
    <t>Campobenedetto</t>
  </si>
  <si>
    <t>Haydar</t>
  </si>
  <si>
    <t>Cetinkaya</t>
  </si>
  <si>
    <t>Onur</t>
  </si>
  <si>
    <t>Tumturk</t>
  </si>
  <si>
    <t>Barioglio</t>
  </si>
  <si>
    <t>Xuanbing</t>
  </si>
  <si>
    <t>Stefania</t>
  </si>
  <si>
    <t>Stellacci</t>
  </si>
  <si>
    <t>Sandy</t>
  </si>
  <si>
    <t>Britton</t>
  </si>
  <si>
    <t>Bim</t>
  </si>
  <si>
    <t>Kilje</t>
  </si>
  <si>
    <t>Friedrich</t>
  </si>
  <si>
    <t>Hauer</t>
  </si>
  <si>
    <t>Changyu</t>
  </si>
  <si>
    <t>Xinyu</t>
  </si>
  <si>
    <t>Simai</t>
  </si>
  <si>
    <t>Pang</t>
  </si>
  <si>
    <t>Kang</t>
  </si>
  <si>
    <t>Shuhu</t>
  </si>
  <si>
    <t>Yihao</t>
  </si>
  <si>
    <t>Wenying</t>
  </si>
  <si>
    <t>Dorota</t>
  </si>
  <si>
    <t>Jopek</t>
  </si>
  <si>
    <t>Florian</t>
  </si>
  <si>
    <t>Klopfer</t>
  </si>
  <si>
    <t>Martyka</t>
  </si>
  <si>
    <t>Amgalan</t>
  </si>
  <si>
    <t>Sukhbaatar</t>
  </si>
  <si>
    <t>Katarzyna</t>
  </si>
  <si>
    <t>Kuzara</t>
  </si>
  <si>
    <t>Mateusz</t>
  </si>
  <si>
    <t>Długosz</t>
  </si>
  <si>
    <t>Michał</t>
  </si>
  <si>
    <t>Małysz</t>
  </si>
  <si>
    <t>Lisowska-Kierepka</t>
  </si>
  <si>
    <t>Morawska</t>
  </si>
  <si>
    <t>Joanna</t>
  </si>
  <si>
    <t>Tomczak</t>
  </si>
  <si>
    <t>Zhijie</t>
  </si>
  <si>
    <t>Fernando</t>
  </si>
  <si>
    <t>Usó Martín</t>
  </si>
  <si>
    <t>Alistratovaitė-Kurtinaitienė</t>
  </si>
  <si>
    <t>Fangjie</t>
  </si>
  <si>
    <t>Suxin</t>
  </si>
  <si>
    <t>Burçin</t>
  </si>
  <si>
    <t>Liran</t>
  </si>
  <si>
    <t>Zisheng</t>
  </si>
  <si>
    <t>Dalla Caneva</t>
  </si>
  <si>
    <t>Simonas</t>
  </si>
  <si>
    <t>Kazlauskas</t>
  </si>
  <si>
    <t>Arpita</t>
  </si>
  <si>
    <t>Dayal</t>
  </si>
  <si>
    <t>Munkh-Erdene</t>
  </si>
  <si>
    <t>Togtokhbayar</t>
  </si>
  <si>
    <t>Lukas</t>
  </si>
  <si>
    <t>Utzig</t>
  </si>
  <si>
    <t>Pierfrancesco</t>
  </si>
  <si>
    <t>Sacerdoti</t>
  </si>
  <si>
    <t>Batunova</t>
  </si>
  <si>
    <t>Javier Monclús</t>
  </si>
  <si>
    <t>Fraga</t>
  </si>
  <si>
    <t>Gabrielle Astier de Villatte</t>
  </si>
  <si>
    <t>Okretic</t>
  </si>
  <si>
    <t>Ayse Sema</t>
  </si>
  <si>
    <t>Hanyan</t>
  </si>
  <si>
    <t>Nirit Rivka</t>
  </si>
  <si>
    <t>Ellenbogen</t>
  </si>
  <si>
    <t>Carmen</t>
  </si>
  <si>
    <t>Díez Medina</t>
  </si>
  <si>
    <t>Elif</t>
  </si>
  <si>
    <t>Sarihan</t>
  </si>
  <si>
    <t>Jiayin</t>
  </si>
  <si>
    <t>Odd</t>
  </si>
  <si>
    <t>Yaqian</t>
  </si>
  <si>
    <t>Pilar</t>
  </si>
  <si>
    <t>Sopena</t>
  </si>
  <si>
    <t>Oguz</t>
  </si>
  <si>
    <t>琦孜</t>
  </si>
  <si>
    <t>何</t>
  </si>
  <si>
    <t>Luojie</t>
  </si>
  <si>
    <t>Justyna</t>
  </si>
  <si>
    <t>Kleszcz</t>
  </si>
  <si>
    <t>Parnian</t>
  </si>
  <si>
    <t>Nemati</t>
  </si>
  <si>
    <t>Dongqi</t>
  </si>
  <si>
    <t>Nalaskowska</t>
  </si>
  <si>
    <t>Bisbal</t>
  </si>
  <si>
    <t>Zhenyuan</t>
  </si>
  <si>
    <t>Angelika</t>
  </si>
  <si>
    <t>Psenner</t>
  </si>
  <si>
    <t>Mariona</t>
  </si>
  <si>
    <t>Oliver Pujol</t>
  </si>
  <si>
    <t>Patrícia</t>
  </si>
  <si>
    <t>Sabatini Downey</t>
  </si>
  <si>
    <t>Kopp</t>
  </si>
  <si>
    <t>Ander</t>
  </si>
  <si>
    <t>Gortazar-Balerdi</t>
  </si>
  <si>
    <t>Ghaderi</t>
  </si>
  <si>
    <t>Xiangrui</t>
  </si>
  <si>
    <t>Xiong</t>
  </si>
  <si>
    <t>md mustiafiz</t>
  </si>
  <si>
    <t>al mamun</t>
  </si>
  <si>
    <t>琳</t>
  </si>
  <si>
    <t>李</t>
  </si>
  <si>
    <t>Szymon</t>
  </si>
  <si>
    <t>Nogalski</t>
  </si>
  <si>
    <t>Siliang</t>
  </si>
  <si>
    <t>Chengyu</t>
  </si>
  <si>
    <t>Zixin</t>
  </si>
  <si>
    <t>Giovangiuseppe</t>
  </si>
  <si>
    <t>Vannelli</t>
  </si>
  <si>
    <t>Fredy Beaudesse</t>
  </si>
  <si>
    <t>Mahoungou Tenda</t>
  </si>
  <si>
    <t>Zdenka</t>
  </si>
  <si>
    <t>Havlova</t>
  </si>
  <si>
    <t>Zhixuan</t>
  </si>
  <si>
    <t>Chu</t>
  </si>
  <si>
    <t>Vit</t>
  </si>
  <si>
    <t>Rypar</t>
  </si>
  <si>
    <t>Veneta</t>
  </si>
  <si>
    <t>Zlatinova-Pavlova</t>
  </si>
  <si>
    <t>Eulalia</t>
  </si>
  <si>
    <t>Gomez-Escoda</t>
  </si>
  <si>
    <t>Qiaochu</t>
  </si>
  <si>
    <t>Qilin</t>
  </si>
  <si>
    <t>Kroc</t>
  </si>
  <si>
    <t>Zhongwei</t>
  </si>
  <si>
    <t>Claudiu</t>
  </si>
  <si>
    <t>Forgaci</t>
  </si>
  <si>
    <t>Naghibi</t>
  </si>
  <si>
    <t>Xuan</t>
  </si>
  <si>
    <t>Ge</t>
  </si>
  <si>
    <t>Monacelli</t>
  </si>
  <si>
    <t>Matilde</t>
  </si>
  <si>
    <t>Kautsky</t>
  </si>
  <si>
    <t>Thomas</t>
  </si>
  <si>
    <t>Gloaguen</t>
  </si>
  <si>
    <t>Mounir</t>
  </si>
  <si>
    <t>Oukhattar</t>
  </si>
  <si>
    <t>Dini</t>
  </si>
  <si>
    <t>Girotto</t>
  </si>
  <si>
    <t>Monika</t>
  </si>
  <si>
    <t>Adamska</t>
  </si>
  <si>
    <t>Margaret</t>
  </si>
  <si>
    <t>Krawecka</t>
  </si>
  <si>
    <t>Xueqi</t>
  </si>
  <si>
    <t>Diya</t>
  </si>
  <si>
    <t>Fu</t>
  </si>
  <si>
    <t>Seyrek</t>
  </si>
  <si>
    <t>Nawal</t>
  </si>
  <si>
    <t>Benabdallah</t>
  </si>
  <si>
    <t>Vahid</t>
  </si>
  <si>
    <t>Jiayi</t>
  </si>
  <si>
    <t>Jitendra</t>
  </si>
  <si>
    <t>Menghani</t>
  </si>
  <si>
    <t>Fabio Alberto</t>
  </si>
  <si>
    <t>Hernández Palacio</t>
  </si>
  <si>
    <t>Moreno</t>
  </si>
  <si>
    <t>Nikola</t>
  </si>
  <si>
    <t>Mitrovic</t>
  </si>
  <si>
    <t>Sepehr</t>
  </si>
  <si>
    <t>Zhand</t>
  </si>
  <si>
    <t>Eloise</t>
  </si>
  <si>
    <t>Franklin Ferreira</t>
  </si>
  <si>
    <t>Viana</t>
  </si>
  <si>
    <t>Junyuan</t>
  </si>
  <si>
    <t>Júlia</t>
  </si>
  <si>
    <t>Beltran Borràs</t>
  </si>
  <si>
    <t>XingYu</t>
  </si>
  <si>
    <t>Zhuo</t>
  </si>
  <si>
    <t>Araldi</t>
  </si>
  <si>
    <t>Fusco</t>
  </si>
  <si>
    <t>Mariana Pizzo</t>
  </si>
  <si>
    <t>Ningcongying</t>
  </si>
  <si>
    <t>Hana</t>
  </si>
  <si>
    <t>Rezgui</t>
  </si>
  <si>
    <t>Elham</t>
  </si>
  <si>
    <t>Karbalaei Hassani</t>
  </si>
  <si>
    <t>Ming-Chun</t>
  </si>
  <si>
    <t>Helen</t>
  </si>
  <si>
    <t>Khanamiryan</t>
  </si>
  <si>
    <t>Dongqing</t>
  </si>
  <si>
    <t>Yushan</t>
  </si>
  <si>
    <t>Gukhwa</t>
  </si>
  <si>
    <t>Jang</t>
  </si>
  <si>
    <t>Jihyun</t>
  </si>
  <si>
    <t>Che</t>
  </si>
  <si>
    <t>Franklin</t>
  </si>
  <si>
    <t>Cunha Borges</t>
  </si>
  <si>
    <t>Silva Lopes</t>
  </si>
  <si>
    <t>Heraldo Ferreira</t>
  </si>
  <si>
    <t>Caroline</t>
  </si>
  <si>
    <t>Ferreira Leite de Mello</t>
  </si>
  <si>
    <t>Alina</t>
  </si>
  <si>
    <t>Delgado Bohorquez</t>
  </si>
  <si>
    <t>soyoung</t>
  </si>
  <si>
    <t>Xiaoying</t>
  </si>
  <si>
    <t>Lanteri</t>
  </si>
  <si>
    <t>Haozhan</t>
  </si>
  <si>
    <t>Yuqiu</t>
  </si>
  <si>
    <t>Jiaqi</t>
  </si>
  <si>
    <t>Crupi</t>
  </si>
  <si>
    <t>Karaselnikova</t>
  </si>
  <si>
    <t>Pezzetti</t>
  </si>
  <si>
    <t>Nekrasova</t>
  </si>
  <si>
    <t>Yanchu</t>
  </si>
  <si>
    <t>Yihan</t>
  </si>
  <si>
    <t>雪霏</t>
  </si>
  <si>
    <t>夏</t>
  </si>
  <si>
    <t>Clement</t>
  </si>
  <si>
    <t>Prouin</t>
  </si>
  <si>
    <t>Keran</t>
  </si>
  <si>
    <t>Didem</t>
  </si>
  <si>
    <t>Turk</t>
  </si>
  <si>
    <t>Mingxing</t>
  </si>
  <si>
    <t>Yiran</t>
  </si>
  <si>
    <t>Su</t>
  </si>
  <si>
    <t>Domenico</t>
  </si>
  <si>
    <t>Chizzoniti</t>
  </si>
  <si>
    <t>JianChi</t>
  </si>
  <si>
    <t>Manu</t>
  </si>
  <si>
    <t>Mahajan</t>
  </si>
  <si>
    <t>Valentina</t>
  </si>
  <si>
    <t>Marin</t>
  </si>
  <si>
    <t>Gaia Nerea</t>
  </si>
  <si>
    <t>Terlicher</t>
  </si>
  <si>
    <t>Melissa</t>
  </si>
  <si>
    <t>Barrientos</t>
  </si>
  <si>
    <t>Javier</t>
  </si>
  <si>
    <t>Barros</t>
  </si>
  <si>
    <t>Maltseva</t>
  </si>
  <si>
    <t>Tze Ming</t>
  </si>
  <si>
    <t>Artur</t>
  </si>
  <si>
    <t>Zaguła</t>
  </si>
  <si>
    <t>Bartłomiej</t>
  </si>
  <si>
    <t>Olczak</t>
  </si>
  <si>
    <t>Małgorzata</t>
  </si>
  <si>
    <t>Mader</t>
  </si>
  <si>
    <t>Nikita</t>
  </si>
  <si>
    <t>Hasan Murad</t>
  </si>
  <si>
    <t>Adali</t>
  </si>
  <si>
    <t>Margherita</t>
  </si>
  <si>
    <t>Capotorto</t>
  </si>
  <si>
    <t>Kamil</t>
  </si>
  <si>
    <t>Kowalski</t>
  </si>
  <si>
    <t>Toprak</t>
  </si>
  <si>
    <t>Xiangbei</t>
  </si>
  <si>
    <t>Yuhu</t>
  </si>
  <si>
    <t>Wanqi</t>
  </si>
  <si>
    <t>Jiaxiu</t>
  </si>
  <si>
    <t>Wantuch-Matla</t>
  </si>
  <si>
    <t>Baranowska-Deptula</t>
  </si>
  <si>
    <t>Mehaffy</t>
  </si>
  <si>
    <t>Zbigniew</t>
  </si>
  <si>
    <t>Zuziak</t>
  </si>
  <si>
    <t>d'Agostino</t>
  </si>
  <si>
    <t>Kinga</t>
  </si>
  <si>
    <t>Racoń-Leja</t>
  </si>
  <si>
    <t>Wojciech</t>
  </si>
  <si>
    <t>Korbel</t>
  </si>
  <si>
    <t>Leszek</t>
  </si>
  <si>
    <t>Jasiński</t>
  </si>
  <si>
    <t>Grażyna</t>
  </si>
  <si>
    <t>Schneider-Skalska</t>
  </si>
  <si>
    <t>Gyurkovich</t>
  </si>
  <si>
    <t>Myczkowski</t>
  </si>
  <si>
    <t>Kozień-Woźniak</t>
  </si>
  <si>
    <t>Damian</t>
  </si>
  <si>
    <t>Poklewski-koziełł</t>
  </si>
  <si>
    <t>Tylecka</t>
  </si>
  <si>
    <t>Strzelecka-Seredyńska</t>
  </si>
  <si>
    <t>Natalia</t>
  </si>
  <si>
    <t>Gorgol</t>
  </si>
  <si>
    <t>Krzysztof</t>
  </si>
  <si>
    <t>Barnaś</t>
  </si>
  <si>
    <t>Żyła</t>
  </si>
  <si>
    <t>Hopkins</t>
  </si>
  <si>
    <t>Krystyna</t>
  </si>
  <si>
    <t>Solarek</t>
  </si>
  <si>
    <t>sylwia</t>
  </si>
  <si>
    <t>krzysztofik</t>
  </si>
  <si>
    <t>Michal</t>
  </si>
  <si>
    <t>Dominczak</t>
  </si>
  <si>
    <t>Piotr</t>
  </si>
  <si>
    <t>Lorens</t>
  </si>
  <si>
    <t>Krzysztofik</t>
  </si>
  <si>
    <t>Stasiak</t>
  </si>
  <si>
    <t>Alexei</t>
  </si>
  <si>
    <t>Vinicius</t>
  </si>
  <si>
    <t>Hangyu</t>
  </si>
  <si>
    <t>Jaewoo</t>
  </si>
  <si>
    <t>Francesca Dal</t>
  </si>
  <si>
    <t>Momen</t>
  </si>
  <si>
    <t>Aisling</t>
  </si>
  <si>
    <t>Ferdağ</t>
  </si>
  <si>
    <t>Sebnem</t>
  </si>
  <si>
    <t>Wataru</t>
  </si>
  <si>
    <t>Ludovica</t>
  </si>
  <si>
    <t>Madeleine</t>
  </si>
  <si>
    <t>MeiChen</t>
  </si>
  <si>
    <t>Jihun</t>
  </si>
  <si>
    <t>Farbod</t>
  </si>
  <si>
    <t>Swati</t>
  </si>
  <si>
    <t>Marina</t>
  </si>
  <si>
    <t>Mahmud</t>
  </si>
  <si>
    <t>jiangtao</t>
  </si>
  <si>
    <t>Agnė</t>
  </si>
  <si>
    <t>Yuyang</t>
  </si>
  <si>
    <t>Emine Duygu</t>
  </si>
  <si>
    <t>Yufan</t>
  </si>
  <si>
    <t>Xinrui</t>
  </si>
  <si>
    <t>Luiza</t>
  </si>
  <si>
    <t>min</t>
  </si>
  <si>
    <t>Aimee</t>
  </si>
  <si>
    <t>Monia</t>
  </si>
  <si>
    <t>Maxime</t>
  </si>
  <si>
    <t>Gan</t>
  </si>
  <si>
    <t>Liujun</t>
  </si>
  <si>
    <t>jiayao</t>
  </si>
  <si>
    <t>Hortênsia</t>
  </si>
  <si>
    <t>Rafael</t>
  </si>
  <si>
    <t>Ágnes</t>
  </si>
  <si>
    <t>Ebru</t>
  </si>
  <si>
    <t>Vít</t>
  </si>
  <si>
    <t>Christiane</t>
  </si>
  <si>
    <t>Henry</t>
  </si>
  <si>
    <t>Chuanmeng</t>
  </si>
  <si>
    <t>Khalafalla</t>
  </si>
  <si>
    <t>Jose</t>
  </si>
  <si>
    <t>Marcella</t>
  </si>
  <si>
    <t>Charles</t>
  </si>
  <si>
    <t>Magalie</t>
  </si>
  <si>
    <t>Marie</t>
  </si>
  <si>
    <t>Rina</t>
  </si>
  <si>
    <t>Verônica</t>
  </si>
  <si>
    <t>Yufeng</t>
  </si>
  <si>
    <t>Elizabeth</t>
  </si>
  <si>
    <t>Ang</t>
  </si>
  <si>
    <t>Meng Yue</t>
  </si>
  <si>
    <t>Gaetan</t>
  </si>
  <si>
    <t>Eduardo</t>
  </si>
  <si>
    <t>Noel A.</t>
  </si>
  <si>
    <t>Zhikai</t>
  </si>
  <si>
    <t>Saira</t>
  </si>
  <si>
    <t>Alberto</t>
  </si>
  <si>
    <t>Zian</t>
  </si>
  <si>
    <t>Tim</t>
  </si>
  <si>
    <t>Po Nien</t>
  </si>
  <si>
    <t>Qianhui</t>
  </si>
  <si>
    <t>Young Eun</t>
  </si>
  <si>
    <t>Luchuan</t>
  </si>
  <si>
    <t>Nawaf</t>
  </si>
  <si>
    <t>Malak</t>
  </si>
  <si>
    <t>Ezgi Nur</t>
  </si>
  <si>
    <t>Ahmed</t>
  </si>
  <si>
    <t xml:space="preserve">Karol </t>
  </si>
  <si>
    <t>Zoltan</t>
  </si>
  <si>
    <t>Yuliia</t>
  </si>
  <si>
    <t>Monika Ewa</t>
  </si>
  <si>
    <t>Urs</t>
  </si>
  <si>
    <t>Tomoyuki</t>
  </si>
  <si>
    <t>Michelle M.</t>
  </si>
  <si>
    <t>Warren</t>
  </si>
  <si>
    <t>Manlio</t>
  </si>
  <si>
    <t>Dani</t>
  </si>
  <si>
    <t>Sohail</t>
  </si>
  <si>
    <t>Miza</t>
  </si>
  <si>
    <t>Terence</t>
  </si>
  <si>
    <t>Almudena</t>
  </si>
  <si>
    <t>Stäel</t>
  </si>
  <si>
    <t>Maria Cristina</t>
  </si>
  <si>
    <t>Maggie Ma</t>
  </si>
  <si>
    <t>Mingyang</t>
  </si>
  <si>
    <t>pina</t>
  </si>
  <si>
    <t>Agustina</t>
  </si>
  <si>
    <t>michele</t>
  </si>
  <si>
    <t>Fabrizia</t>
  </si>
  <si>
    <t>Nicholas James</t>
  </si>
  <si>
    <t>Giorgio</t>
  </si>
  <si>
    <t>Stefano</t>
  </si>
  <si>
    <t>Dmitry</t>
  </si>
  <si>
    <t>Donatas</t>
  </si>
  <si>
    <t>Sarantis</t>
  </si>
  <si>
    <t>Yikuan</t>
  </si>
  <si>
    <t>Jorge</t>
  </si>
  <si>
    <t>Wencheng</t>
  </si>
  <si>
    <t>Cesar</t>
  </si>
  <si>
    <t>Heather</t>
  </si>
  <si>
    <t>Jiong</t>
  </si>
  <si>
    <t>Fabiano</t>
  </si>
  <si>
    <t>Nadine</t>
  </si>
  <si>
    <t>Andreina</t>
  </si>
  <si>
    <t>Nicolas</t>
  </si>
  <si>
    <t>Joan</t>
  </si>
  <si>
    <t>Dhruti</t>
  </si>
  <si>
    <t>Sunny</t>
  </si>
  <si>
    <t>Ruben</t>
  </si>
  <si>
    <t>Felix</t>
  </si>
  <si>
    <t>Evandro</t>
  </si>
  <si>
    <t>Zhongming</t>
  </si>
  <si>
    <t>Fujie</t>
  </si>
  <si>
    <t>Jon</t>
  </si>
  <si>
    <t>abu talha</t>
  </si>
  <si>
    <t>AYŞEGÜL</t>
  </si>
  <si>
    <t>Ulf</t>
  </si>
  <si>
    <t>Marjolein</t>
  </si>
  <si>
    <t>Soe Won</t>
  </si>
  <si>
    <t>Chuan</t>
  </si>
  <si>
    <t>Jeffrey</t>
  </si>
  <si>
    <t>Yodan</t>
  </si>
  <si>
    <t>Sigridur</t>
  </si>
  <si>
    <t>Lipovka</t>
  </si>
  <si>
    <t>Oh</t>
  </si>
  <si>
    <t>Cin</t>
  </si>
  <si>
    <t>FoadMarashi</t>
  </si>
  <si>
    <t>Madden</t>
  </si>
  <si>
    <t>Ranting</t>
  </si>
  <si>
    <t>GÖÇEK KARABEY</t>
  </si>
  <si>
    <t>Hoskara</t>
  </si>
  <si>
    <t>Morioka</t>
  </si>
  <si>
    <t>Gregori</t>
  </si>
  <si>
    <t>Guyot</t>
  </si>
  <si>
    <t>Mun</t>
  </si>
  <si>
    <t>Crescêncio</t>
  </si>
  <si>
    <t>Afshar Bakeshloo</t>
  </si>
  <si>
    <t>Madhukar Bahale</t>
  </si>
  <si>
    <t>Buffa</t>
  </si>
  <si>
    <t>Tantoush</t>
  </si>
  <si>
    <t>Vėtė</t>
  </si>
  <si>
    <t>Fox</t>
  </si>
  <si>
    <t>Skoura</t>
  </si>
  <si>
    <t>Felstead</t>
  </si>
  <si>
    <t>Del Pinto</t>
  </si>
  <si>
    <t>Kurtulus</t>
  </si>
  <si>
    <t>Nadon-Roger</t>
  </si>
  <si>
    <t>jiang</t>
  </si>
  <si>
    <t>Maia</t>
  </si>
  <si>
    <t>Rossetto Ribeiro</t>
  </si>
  <si>
    <t>Narciso</t>
  </si>
  <si>
    <t>Bertyák</t>
  </si>
  <si>
    <t>Sevik</t>
  </si>
  <si>
    <t>Rýpar</t>
  </si>
  <si>
    <t>Zhan</t>
  </si>
  <si>
    <t>Mueller</t>
  </si>
  <si>
    <t>Qiang</t>
  </si>
  <si>
    <t>Endemann</t>
  </si>
  <si>
    <t>Cailin</t>
  </si>
  <si>
    <t>Omer</t>
  </si>
  <si>
    <t>Chong</t>
  </si>
  <si>
    <t>Hasdell</t>
  </si>
  <si>
    <t>Del Signore</t>
  </si>
  <si>
    <t>Wolfe</t>
  </si>
  <si>
    <t>Aquilué Junyent</t>
  </si>
  <si>
    <t>May</t>
  </si>
  <si>
    <t>Magen</t>
  </si>
  <si>
    <t>Natividade</t>
  </si>
  <si>
    <t>Abanto</t>
  </si>
  <si>
    <t>MONTERO</t>
  </si>
  <si>
    <t>Rico Carranza</t>
  </si>
  <si>
    <t>Manzano Gómez</t>
  </si>
  <si>
    <t>Bognár</t>
  </si>
  <si>
    <t>Abbasi</t>
  </si>
  <si>
    <t>Malabarba</t>
  </si>
  <si>
    <t>Lewis</t>
  </si>
  <si>
    <t>Ruiz Garvia</t>
  </si>
  <si>
    <t>Al Mushayt</t>
  </si>
  <si>
    <t>Güngör</t>
  </si>
  <si>
    <t>Grochulska-Salak</t>
  </si>
  <si>
    <t>Rybak-Niedziolka</t>
  </si>
  <si>
    <t>Amante</t>
  </si>
  <si>
    <t>Silva Leite</t>
  </si>
  <si>
    <t>Bereczki</t>
  </si>
  <si>
    <t>Batkova</t>
  </si>
  <si>
    <t>Primas</t>
  </si>
  <si>
    <t>dai</t>
  </si>
  <si>
    <t>Mashiko</t>
  </si>
  <si>
    <t>Kurtinaitiene</t>
  </si>
  <si>
    <t>Le Roux</t>
  </si>
  <si>
    <t>Jochem</t>
  </si>
  <si>
    <t>Michieletto</t>
  </si>
  <si>
    <t>Arribas Bel</t>
  </si>
  <si>
    <t>Ahmad</t>
  </si>
  <si>
    <t>Moreau</t>
  </si>
  <si>
    <t>Slater</t>
  </si>
  <si>
    <t>Nolasco-Cirugeda</t>
  </si>
  <si>
    <t>Napoleon Degreas</t>
  </si>
  <si>
    <t>Villefort Teixeira</t>
  </si>
  <si>
    <t>Alvira</t>
  </si>
  <si>
    <t>Kingsley</t>
  </si>
  <si>
    <t>ciotoli</t>
  </si>
  <si>
    <t>Martire</t>
  </si>
  <si>
    <t>caja</t>
  </si>
  <si>
    <t>Berlingieri</t>
  </si>
  <si>
    <t>Linnik</t>
  </si>
  <si>
    <t>Brown</t>
  </si>
  <si>
    <t>R. Khalil</t>
  </si>
  <si>
    <t>Bristow</t>
  </si>
  <si>
    <t>Amadei</t>
  </si>
  <si>
    <t>Guneri</t>
  </si>
  <si>
    <t>Tessari</t>
  </si>
  <si>
    <t>Cozzolino</t>
  </si>
  <si>
    <t>Orsini</t>
  </si>
  <si>
    <t>Boyko</t>
  </si>
  <si>
    <t>Strauß</t>
  </si>
  <si>
    <t>Pilka</t>
  </si>
  <si>
    <t>Georgiou</t>
  </si>
  <si>
    <t>Gil</t>
  </si>
  <si>
    <t>Wagner</t>
  </si>
  <si>
    <t>Coehlo</t>
  </si>
  <si>
    <t>Chui</t>
  </si>
  <si>
    <t>Unagaeva</t>
  </si>
  <si>
    <t>Barrett</t>
  </si>
  <si>
    <t>Micocci</t>
  </si>
  <si>
    <t>Mahmoud</t>
  </si>
  <si>
    <t>Kesarovski</t>
  </si>
  <si>
    <t>Stoica</t>
  </si>
  <si>
    <t>Palominos</t>
  </si>
  <si>
    <t>Perez</t>
  </si>
  <si>
    <t>Rathod</t>
  </si>
  <si>
    <t>Choi</t>
  </si>
  <si>
    <t>Garnica-Monroy</t>
  </si>
  <si>
    <t>Ziggiatti Monteiro</t>
  </si>
  <si>
    <t>Rao</t>
  </si>
  <si>
    <t>Zaiter</t>
  </si>
  <si>
    <t>Fini</t>
  </si>
  <si>
    <t>Cooper</t>
  </si>
  <si>
    <t>Brewster</t>
  </si>
  <si>
    <t>Blanco Pastor</t>
  </si>
  <si>
    <t>farooqi</t>
  </si>
  <si>
    <t>KAYA</t>
  </si>
  <si>
    <t>Hackauf</t>
  </si>
  <si>
    <t>Pijpers-van Esch</t>
  </si>
  <si>
    <t>Sepulveda</t>
  </si>
  <si>
    <t>Shang</t>
  </si>
  <si>
    <t>Goudsmit</t>
  </si>
  <si>
    <t>Rofe</t>
  </si>
  <si>
    <t>Kristjansdottir</t>
  </si>
  <si>
    <t>Kenya</t>
  </si>
  <si>
    <t>Bolivia</t>
  </si>
  <si>
    <t>Rwanda</t>
  </si>
  <si>
    <t>Mongolia</t>
  </si>
  <si>
    <t>Bulgaria</t>
  </si>
  <si>
    <t>Morocco</t>
  </si>
  <si>
    <t>United Kinddom</t>
  </si>
  <si>
    <t>Polan</t>
  </si>
  <si>
    <t>Maistrou</t>
  </si>
  <si>
    <t>Eleni</t>
  </si>
  <si>
    <t>Benko</t>
  </si>
  <si>
    <t>Elias</t>
  </si>
  <si>
    <t>Pegorin</t>
  </si>
  <si>
    <t>Powell</t>
  </si>
  <si>
    <t>Screpanti</t>
  </si>
  <si>
    <t>Satoh</t>
  </si>
  <si>
    <t>Joyce Reis Ferreira Da Joyce</t>
  </si>
  <si>
    <t>Stefani</t>
  </si>
  <si>
    <t>Nicolo</t>
  </si>
  <si>
    <t>Taji</t>
  </si>
  <si>
    <t>Tome</t>
  </si>
  <si>
    <t>Manuela Maria Justino</t>
  </si>
  <si>
    <t>Valada</t>
  </si>
  <si>
    <t>Sara Dias</t>
  </si>
  <si>
    <t>Cheol-Jae</t>
  </si>
  <si>
    <t>allegri.alessia@gmail.com</t>
  </si>
  <si>
    <t>saraboccolini@gmail.com</t>
  </si>
  <si>
    <t>alessandra.capanna@uniroma1.it</t>
  </si>
  <si>
    <t>renato.capozzi@unina.it</t>
  </si>
  <si>
    <t>giovanni.carbonara@uniroma3.it</t>
  </si>
  <si>
    <t>pablo.miranda@arch.kth.se</t>
  </si>
  <si>
    <t>michaelcarroll1@mac.com</t>
  </si>
  <si>
    <t>carlo.cecere@uniroma1.it</t>
  </si>
  <si>
    <t>giusiciotoli@libero.it</t>
  </si>
  <si>
    <t>helena.coch@upc.edu</t>
  </si>
  <si>
    <t>henri.comrie@uct.ac.za</t>
  </si>
  <si>
    <t>nda.archt@gmail.com</t>
  </si>
  <si>
    <t>vi.debellis@gmail.com</t>
  </si>
  <si>
    <t>luca.devitis@gmail.com</t>
  </si>
  <si>
    <t>ddijokiene@gmail.com</t>
  </si>
  <si>
    <t>elva_2006cauper@163.com</t>
  </si>
  <si>
    <t>blerta.dino.14@ucl.ac.uk</t>
  </si>
  <si>
    <t>francois.dufaux@arc.ulaval.ca</t>
  </si>
  <si>
    <t>gfallacara@hotmail.com</t>
  </si>
  <si>
    <t>sbgarba@qu.edu.qa</t>
  </si>
  <si>
    <t>adelaidadelpuerto@gmail.com</t>
  </si>
  <si>
    <t>mariarosaria.guarini@uniroma1.it</t>
  </si>
  <si>
    <t>hadjichristos@ucy.ac.cy</t>
  </si>
  <si>
    <t>per.haupt@gmail.com</t>
  </si>
  <si>
    <t>edmund.horan@rmit.edu.au</t>
  </si>
  <si>
    <t>hyqvictoria@qq.com</t>
  </si>
  <si>
    <t>nabanita@uap-bd.edu</t>
  </si>
  <si>
    <t>yanfeijia@hotmail.com</t>
  </si>
  <si>
    <t>mujgan.bahtiyar@deu.edu.tr</t>
  </si>
  <si>
    <t>esaabrar@yahoo.com</t>
  </si>
  <si>
    <t>nouryc@gmail.com</t>
  </si>
  <si>
    <t>zinykim@gmail.com</t>
  </si>
  <si>
    <t>kissfazekas@gmail.com</t>
  </si>
  <si>
    <t>figenkivilcim@gmail.com</t>
  </si>
  <si>
    <t>Valeriya.klets@gmail.com</t>
  </si>
  <si>
    <t>l.lanini@ing.unipi.it</t>
  </si>
  <si>
    <t>mi.lattarulo@hotmail.com</t>
  </si>
  <si>
    <t>karsten@dres-ley.net</t>
  </si>
  <si>
    <t>zhenyuli@msn.com</t>
  </si>
  <si>
    <t>zlin1@uncc.edu</t>
  </si>
  <si>
    <t>locurciomarco@yahoo.it</t>
  </si>
  <si>
    <t>450258418@qq.com</t>
  </si>
  <si>
    <t>linamalfona@alice.it</t>
  </si>
  <si>
    <t>malomo.daniele@gmail.com</t>
  </si>
  <si>
    <t>k_masurao@yahoo.co.jp</t>
  </si>
  <si>
    <t>sky0117@snu.ac.kr</t>
  </si>
  <si>
    <t>ario.nasserian@gmail.com</t>
  </si>
  <si>
    <t>jeff.nesbit@ttu.edu</t>
  </si>
  <si>
    <t>geoffreynwaka@yahoo.com</t>
  </si>
  <si>
    <t>g.palaiologou@ucl.ac.uk</t>
  </si>
  <si>
    <t>smparate@rediffmail.com</t>
  </si>
  <si>
    <t>robertaperria@ugr.es</t>
  </si>
  <si>
    <t>pisanaposocco@yahoo.it</t>
  </si>
  <si>
    <t>Kiumars.poursamimi@gmail.com</t>
  </si>
  <si>
    <t>ricardo.pozo@stud.uni-due.de</t>
  </si>
  <si>
    <t>giusepperociola@yahoo.it</t>
  </si>
  <si>
    <t>agnese.salvati@uniroma1.it</t>
  </si>
  <si>
    <t>sarma.amit@gmail.com</t>
  </si>
  <si>
    <t>nickscardigno@yahoo.it</t>
  </si>
  <si>
    <t>ermal@morphostudio.net</t>
  </si>
  <si>
    <t>stalenti@unisa.it</t>
  </si>
  <si>
    <t>tanying-seu@163.com</t>
  </si>
  <si>
    <t>ateodosio@unisa.it</t>
  </si>
  <si>
    <t>m.turchiarulo@libero.it</t>
  </si>
  <si>
    <t>tuzcu@mit.edu</t>
  </si>
  <si>
    <t>federica.visconti@unina.it</t>
  </si>
  <si>
    <t>fiona_27@sina.com</t>
  </si>
  <si>
    <t>Glen.Wash@xjtlu.edu.cn</t>
  </si>
  <si>
    <t>weidner@tu-cottbus.de</t>
  </si>
  <si>
    <t>yjy-2@163.com</t>
  </si>
  <si>
    <t>383035072@qq.com</t>
  </si>
  <si>
    <t>archdenizyilmaz@gmail.com</t>
  </si>
  <si>
    <t>zaman@mit.edu</t>
  </si>
  <si>
    <t>Bougherira</t>
  </si>
  <si>
    <t>Bruccoleri</t>
  </si>
  <si>
    <t>Erkan Yazici</t>
  </si>
  <si>
    <t>Fallacara</t>
  </si>
  <si>
    <t>García</t>
  </si>
  <si>
    <t>Adelaida del puerto</t>
  </si>
  <si>
    <t>Figen</t>
  </si>
  <si>
    <t>Kivilcim Corakbas</t>
  </si>
  <si>
    <t>Malfona</t>
  </si>
  <si>
    <t>Multari</t>
  </si>
  <si>
    <t>Ozbek</t>
  </si>
  <si>
    <t>Muge Ozkan</t>
  </si>
  <si>
    <t>Perria</t>
  </si>
  <si>
    <t xml:space="preserve"> Ruiz-Apilanez</t>
  </si>
  <si>
    <t>Solis</t>
  </si>
  <si>
    <t>Sng</t>
  </si>
  <si>
    <t>Leilei</t>
  </si>
  <si>
    <t>Van Wesemael</t>
  </si>
  <si>
    <t xml:space="preserve">Nevter </t>
  </si>
  <si>
    <t>Cagri Hakan</t>
  </si>
  <si>
    <t>azad_ara1979@yahoo.it</t>
  </si>
  <si>
    <t>jcohen@brynmawr.edu</t>
  </si>
  <si>
    <t>165362331@qq.com</t>
  </si>
  <si>
    <t>besthhy@126.com</t>
  </si>
  <si>
    <t>fani.kostourou.13@ucl.ac.uk</t>
  </si>
  <si>
    <t>gl310@163.com</t>
  </si>
  <si>
    <t>Hulya</t>
  </si>
  <si>
    <t>Gopalakrishnan</t>
  </si>
  <si>
    <t>Manal</t>
  </si>
  <si>
    <t>Ginzarly</t>
  </si>
  <si>
    <t>TELEFONO</t>
  </si>
  <si>
    <t>GENERO</t>
  </si>
  <si>
    <t>Pais de residencia</t>
  </si>
  <si>
    <t>GRUPO</t>
  </si>
  <si>
    <t>ESTADO DEL COBRO</t>
  </si>
  <si>
    <t>FECHA ACEPTADO COBRO</t>
  </si>
  <si>
    <t>Registration Categories - Authors (350€) PLAZO CERRADO</t>
  </si>
  <si>
    <t>Registration Categories - Scientist Committe (270€)</t>
  </si>
  <si>
    <t>Registration Categories - Attendants (250€ Non authors, Gala Dinner not included)</t>
  </si>
  <si>
    <t>1395833391</t>
  </si>
  <si>
    <t>V</t>
  </si>
  <si>
    <t>27/04/17 18:06</t>
  </si>
  <si>
    <t>PAGADO</t>
  </si>
  <si>
    <t>2/05/17</t>
  </si>
  <si>
    <t>52577-650661</t>
  </si>
  <si>
    <t>Abbamonte Da Silva</t>
  </si>
  <si>
    <t>Luciano</t>
  </si>
  <si>
    <t>4/05/17 15:37</t>
  </si>
  <si>
    <t>8/05/17</t>
  </si>
  <si>
    <t>52577-650898</t>
  </si>
  <si>
    <t>6286 6301</t>
  </si>
  <si>
    <t>18/04/17 10:42</t>
  </si>
  <si>
    <t>28/04/17</t>
  </si>
  <si>
    <t>52577-650119</t>
  </si>
  <si>
    <t>Aguilar Alonso</t>
  </si>
  <si>
    <t>Maria dolores</t>
  </si>
  <si>
    <t>46110</t>
  </si>
  <si>
    <t>9/08/17 21:18</t>
  </si>
  <si>
    <t>9/08/17</t>
  </si>
  <si>
    <t>52577-35310</t>
  </si>
  <si>
    <t xml:space="preserve">Universidad Politécnica Valencia </t>
  </si>
  <si>
    <t>05120</t>
  </si>
  <si>
    <t>2/07/17 20:11</t>
  </si>
  <si>
    <t>2/07/17</t>
  </si>
  <si>
    <t>52577-656292</t>
  </si>
  <si>
    <t>77840</t>
  </si>
  <si>
    <t>Estados Unidos De America Del Norte</t>
  </si>
  <si>
    <t>13/07/17 22:55</t>
  </si>
  <si>
    <t>13/07/17</t>
  </si>
  <si>
    <t>52577-656858</t>
  </si>
  <si>
    <t>5882</t>
  </si>
  <si>
    <t>Al-Saffar</t>
  </si>
  <si>
    <t>Mazin</t>
  </si>
  <si>
    <t>Reino Unido</t>
  </si>
  <si>
    <t>28/04/17 12:10</t>
  </si>
  <si>
    <t>3/05/17</t>
  </si>
  <si>
    <t>52577-650764</t>
  </si>
  <si>
    <t>Alakhal</t>
  </si>
  <si>
    <t>Almabrok</t>
  </si>
  <si>
    <t>27/07/17 18:35</t>
  </si>
  <si>
    <t>18/08/17</t>
  </si>
  <si>
    <t>52577-650757</t>
  </si>
  <si>
    <t xml:space="preserve">Birmingham City University  </t>
  </si>
  <si>
    <t>5692</t>
  </si>
  <si>
    <t>Albuquerque Campos Costalonga Seraphim</t>
  </si>
  <si>
    <t>Ana paula</t>
  </si>
  <si>
    <t>70382010</t>
  </si>
  <si>
    <t>27/04/17 23:06</t>
  </si>
  <si>
    <t>4/05/17</t>
  </si>
  <si>
    <t>52577-650211</t>
  </si>
  <si>
    <t>Alistratovaite-Kurtinaitiene</t>
  </si>
  <si>
    <t>10245</t>
  </si>
  <si>
    <t>Lituania</t>
  </si>
  <si>
    <t>24/04/17 14:40</t>
  </si>
  <si>
    <t>25/04/17</t>
  </si>
  <si>
    <t>52577-650422</t>
  </si>
  <si>
    <t>Almukhtar</t>
  </si>
  <si>
    <t>Avar</t>
  </si>
  <si>
    <t>Reino unido</t>
  </si>
  <si>
    <t>10/04/17 12:15</t>
  </si>
  <si>
    <t>10/04/17</t>
  </si>
  <si>
    <t>52577-649608</t>
  </si>
  <si>
    <t>Almuraiqeb</t>
  </si>
  <si>
    <t>Abdullah</t>
  </si>
  <si>
    <t>16/07/17 22:34</t>
  </si>
  <si>
    <t>16/07/17</t>
  </si>
  <si>
    <t>52577-656978</t>
  </si>
  <si>
    <t>Alonso De Armiño Perez</t>
  </si>
  <si>
    <t>46010</t>
  </si>
  <si>
    <t>28/04/17 13:21</t>
  </si>
  <si>
    <t>52577-5922</t>
  </si>
  <si>
    <t>Alonso Salvador</t>
  </si>
  <si>
    <t>13/09/17 11:27</t>
  </si>
  <si>
    <t>13/09/17</t>
  </si>
  <si>
    <t>52577-360818</t>
  </si>
  <si>
    <t>Amato</t>
  </si>
  <si>
    <t>Anna rita donatella</t>
  </si>
  <si>
    <t>00195</t>
  </si>
  <si>
    <t>26/04/17 14:16</t>
  </si>
  <si>
    <t>26/04/17</t>
  </si>
  <si>
    <t>52577-650609</t>
  </si>
  <si>
    <t>Ampuero Rodríguez</t>
  </si>
  <si>
    <t>Renato alonso</t>
  </si>
  <si>
    <t>No definido</t>
  </si>
  <si>
    <t>16/05/17 17:27</t>
  </si>
  <si>
    <t>18/05/17</t>
  </si>
  <si>
    <t>52577-588819</t>
  </si>
  <si>
    <t>6219</t>
  </si>
  <si>
    <t>Anders</t>
  </si>
  <si>
    <t>Selena</t>
  </si>
  <si>
    <t>00184</t>
  </si>
  <si>
    <t>1/05/17 0:36</t>
  </si>
  <si>
    <t>1/05/17</t>
  </si>
  <si>
    <t>52577-650923</t>
  </si>
  <si>
    <t>27/04/17 1:35</t>
  </si>
  <si>
    <t>27/04/17</t>
  </si>
  <si>
    <t>52577-647888</t>
  </si>
  <si>
    <t>Aquilué</t>
  </si>
  <si>
    <t>08014</t>
  </si>
  <si>
    <t>30/04/17 10:58</t>
  </si>
  <si>
    <t>30/04/17</t>
  </si>
  <si>
    <t>52577-650887</t>
  </si>
  <si>
    <t>6167</t>
  </si>
  <si>
    <t>Aral</t>
  </si>
  <si>
    <t>06550</t>
  </si>
  <si>
    <t>28/04/17 8:25</t>
  </si>
  <si>
    <t>52577-650746</t>
  </si>
  <si>
    <t>06200</t>
  </si>
  <si>
    <t>27/04/17 10:54</t>
  </si>
  <si>
    <t>52577-650667</t>
  </si>
  <si>
    <t>5219</t>
  </si>
  <si>
    <t>Ascolese</t>
  </si>
  <si>
    <t>80040</t>
  </si>
  <si>
    <t>28/04/17 12:39</t>
  </si>
  <si>
    <t>52577-650412</t>
  </si>
  <si>
    <t>Azulay Tapiero</t>
  </si>
  <si>
    <t>Marilda</t>
  </si>
  <si>
    <t>46002</t>
  </si>
  <si>
    <t>30/04/17 23:10</t>
  </si>
  <si>
    <t>52577-396412</t>
  </si>
  <si>
    <t>6338</t>
  </si>
  <si>
    <t>Bambó Naya</t>
  </si>
  <si>
    <t>Raimundo</t>
  </si>
  <si>
    <t>22001</t>
  </si>
  <si>
    <t>28/04/17 19:15</t>
  </si>
  <si>
    <t>52577-650826</t>
  </si>
  <si>
    <t>Baptista</t>
  </si>
  <si>
    <t>Janaina</t>
  </si>
  <si>
    <t>5/04/17 15:12</t>
  </si>
  <si>
    <t>11/04/17</t>
  </si>
  <si>
    <t>52577-648272</t>
  </si>
  <si>
    <t>Faculdade Multivix</t>
  </si>
  <si>
    <t>70867405</t>
  </si>
  <si>
    <t>24/07/17 14:22</t>
  </si>
  <si>
    <t>28/07/17</t>
  </si>
  <si>
    <t>52577-649750</t>
  </si>
  <si>
    <t>6091</t>
  </si>
  <si>
    <t>Bas</t>
  </si>
  <si>
    <t>12/06/17 14:59</t>
  </si>
  <si>
    <t>12/06/17</t>
  </si>
  <si>
    <t>52577-654941</t>
  </si>
  <si>
    <t>Basilio</t>
  </si>
  <si>
    <t>Tobias</t>
  </si>
  <si>
    <t>50006</t>
  </si>
  <si>
    <t>29/04/17 11:41</t>
  </si>
  <si>
    <t>29/04/17</t>
  </si>
  <si>
    <t>52577-650844</t>
  </si>
  <si>
    <t>Berghauser Pont</t>
  </si>
  <si>
    <t>Meta</t>
  </si>
  <si>
    <t>Suecia</t>
  </si>
  <si>
    <t>27/04/17 11:05</t>
  </si>
  <si>
    <t>5/05/17</t>
  </si>
  <si>
    <t>52577-650669</t>
  </si>
  <si>
    <t>Chalmers</t>
  </si>
  <si>
    <t>5316, 5317, 5319</t>
  </si>
  <si>
    <t>Berrêdo</t>
  </si>
  <si>
    <t>Eduarda</t>
  </si>
  <si>
    <t>20/04/17 0:56</t>
  </si>
  <si>
    <t>52577-650222</t>
  </si>
  <si>
    <t>Bijlsma</t>
  </si>
  <si>
    <t>Elisabeth</t>
  </si>
  <si>
    <t>26/04/17 17:49</t>
  </si>
  <si>
    <t>52577-650621</t>
  </si>
  <si>
    <t>Bliankinshtein</t>
  </si>
  <si>
    <t>Olga</t>
  </si>
  <si>
    <t>20/04/17 19:49</t>
  </si>
  <si>
    <t>20/04/17</t>
  </si>
  <si>
    <t>52577-650270</t>
  </si>
  <si>
    <t>Bobkova</t>
  </si>
  <si>
    <t>Evgeniya</t>
  </si>
  <si>
    <t>41251</t>
  </si>
  <si>
    <t>5/04/17 9:17</t>
  </si>
  <si>
    <t>52577-649687</t>
  </si>
  <si>
    <t>Bolca</t>
  </si>
  <si>
    <t>Pelin</t>
  </si>
  <si>
    <t>1/09/17 13:35</t>
  </si>
  <si>
    <t>3/04/17</t>
  </si>
  <si>
    <t>52577-658573</t>
  </si>
  <si>
    <t xml:space="preserve">5670 </t>
  </si>
  <si>
    <t>Bonatto</t>
  </si>
  <si>
    <t>Daniella</t>
  </si>
  <si>
    <t>29101220</t>
  </si>
  <si>
    <t>21/06/17 15:14</t>
  </si>
  <si>
    <t>21/06/17</t>
  </si>
  <si>
    <t>52577-654470</t>
  </si>
  <si>
    <t>5222</t>
  </si>
  <si>
    <t>Bonifacio Dos Santos</t>
  </si>
  <si>
    <t>Gabriela</t>
  </si>
  <si>
    <t>24220008</t>
  </si>
  <si>
    <t>19/04/17 23:12</t>
  </si>
  <si>
    <t>19/04/17</t>
  </si>
  <si>
    <t>52577-647834</t>
  </si>
  <si>
    <t>Boontharm</t>
  </si>
  <si>
    <t>Davisi</t>
  </si>
  <si>
    <t>1520034</t>
  </si>
  <si>
    <t>29/04/17 7:01</t>
  </si>
  <si>
    <t>52577-650840</t>
  </si>
  <si>
    <t>Bosch Reig</t>
  </si>
  <si>
    <t>46022</t>
  </si>
  <si>
    <t>26/07/17 14:07</t>
  </si>
  <si>
    <t>26/07/17</t>
  </si>
  <si>
    <t>52577-14533</t>
  </si>
  <si>
    <t>Builes</t>
  </si>
  <si>
    <t>27/04/17 18:40</t>
  </si>
  <si>
    <t>52577-650150</t>
  </si>
  <si>
    <t>75026</t>
  </si>
  <si>
    <t>30/04/17 20:13</t>
  </si>
  <si>
    <t>52577-650911</t>
  </si>
  <si>
    <t>Caballero</t>
  </si>
  <si>
    <t>Andres</t>
  </si>
  <si>
    <t>31016</t>
  </si>
  <si>
    <t>27/04/17 12:58</t>
  </si>
  <si>
    <t>52577-650666</t>
  </si>
  <si>
    <t>5996</t>
  </si>
  <si>
    <t>Cabanes Gines</t>
  </si>
  <si>
    <t>Jose Luis</t>
  </si>
  <si>
    <t>46021</t>
  </si>
  <si>
    <t>26/04/17 19:31</t>
  </si>
  <si>
    <t>52577-6982</t>
  </si>
  <si>
    <t>Cabrita</t>
  </si>
  <si>
    <t>Maria Amélia</t>
  </si>
  <si>
    <t>29/04/17 10:42</t>
  </si>
  <si>
    <t>52577-650843</t>
  </si>
  <si>
    <t>Camardelli</t>
  </si>
  <si>
    <t>Marialucia</t>
  </si>
  <si>
    <t>85100</t>
  </si>
  <si>
    <t>30/04/17 17:26</t>
  </si>
  <si>
    <t>6/05/17</t>
  </si>
  <si>
    <t>52577-650722</t>
  </si>
  <si>
    <t>6232</t>
  </si>
  <si>
    <t>00176</t>
  </si>
  <si>
    <t>29/04/17 11:59</t>
  </si>
  <si>
    <t>10/05/17</t>
  </si>
  <si>
    <t>52577-603383</t>
  </si>
  <si>
    <t>30/04/17 20:29</t>
  </si>
  <si>
    <t>52577-650690</t>
  </si>
  <si>
    <t>DRACo Dottorato di Ricerca in Architettura e Costruzione, DiAP Dipartimento di Architettura e Progetto, Sapienza Università degli Studi di Roma</t>
  </si>
  <si>
    <t>Capanema-Alvares</t>
  </si>
  <si>
    <t>Lucia</t>
  </si>
  <si>
    <t>22221000</t>
  </si>
  <si>
    <t>17/05/17 19:26</t>
  </si>
  <si>
    <t>17/05/17</t>
  </si>
  <si>
    <t>52577-652278</t>
  </si>
  <si>
    <t>Cardoso Maciel</t>
  </si>
  <si>
    <t>Marieta</t>
  </si>
  <si>
    <t>30130140</t>
  </si>
  <si>
    <t>25/04/17 20:48</t>
  </si>
  <si>
    <t>52577-650458</t>
  </si>
  <si>
    <t xml:space="preserve">Universidade Federal de Minas Gerais </t>
  </si>
  <si>
    <t>00167</t>
  </si>
  <si>
    <t>14/08/17 18:27</t>
  </si>
  <si>
    <t>14/08/17</t>
  </si>
  <si>
    <t>52577-657889</t>
  </si>
  <si>
    <t>6327</t>
  </si>
  <si>
    <t>Carpio-Pinedo</t>
  </si>
  <si>
    <t>28040</t>
  </si>
  <si>
    <t>30/05/17 21:25</t>
  </si>
  <si>
    <t>7/06/17</t>
  </si>
  <si>
    <t>52577-653630</t>
  </si>
  <si>
    <t>5646, 5647</t>
  </si>
  <si>
    <t>Carrau Carbonell</t>
  </si>
  <si>
    <t>46005</t>
  </si>
  <si>
    <t>28/04/17 14:48</t>
  </si>
  <si>
    <t>52577-430912</t>
  </si>
  <si>
    <t>ETSAV UPV</t>
  </si>
  <si>
    <t>Cebrian</t>
  </si>
  <si>
    <t>02002</t>
  </si>
  <si>
    <t>26/04/17 11:35</t>
  </si>
  <si>
    <t>52577-650594</t>
  </si>
  <si>
    <t>Celik</t>
  </si>
  <si>
    <t>Ozge</t>
  </si>
  <si>
    <t>34437</t>
  </si>
  <si>
    <t>30/04/17 20:19</t>
  </si>
  <si>
    <t>52577-650742</t>
  </si>
  <si>
    <t>6211</t>
  </si>
  <si>
    <t>2548</t>
  </si>
  <si>
    <t>7/07/17 14:31</t>
  </si>
  <si>
    <t>7/07/17</t>
  </si>
  <si>
    <t>52577-653377</t>
  </si>
  <si>
    <t>6042</t>
  </si>
  <si>
    <t>Chih-hung</t>
  </si>
  <si>
    <t>70101</t>
  </si>
  <si>
    <t>13/04/17 6:54</t>
  </si>
  <si>
    <t>13/04/17</t>
  </si>
  <si>
    <t>52577-650007</t>
  </si>
  <si>
    <t>7/06/17 23:03</t>
  </si>
  <si>
    <t>8/06/17</t>
  </si>
  <si>
    <t>52577-654375</t>
  </si>
  <si>
    <t>5055</t>
  </si>
  <si>
    <t>Hsiao-hui</t>
  </si>
  <si>
    <t>37073</t>
  </si>
  <si>
    <t>28/04/17 16:53</t>
  </si>
  <si>
    <t>52577-650822</t>
  </si>
  <si>
    <t>5487</t>
  </si>
  <si>
    <t>Ponien</t>
  </si>
  <si>
    <t>30/05/17 2:05</t>
  </si>
  <si>
    <t>30/05/17</t>
  </si>
  <si>
    <t>52577-651550</t>
  </si>
  <si>
    <t>1874</t>
  </si>
  <si>
    <t>Shuang</t>
  </si>
  <si>
    <t>210008</t>
  </si>
  <si>
    <t>18/04/17 3:24</t>
  </si>
  <si>
    <t>18/04/17</t>
  </si>
  <si>
    <t>52577-650107</t>
  </si>
  <si>
    <t>Xiaofei</t>
  </si>
  <si>
    <t>2007</t>
  </si>
  <si>
    <t>4/04/17 5:09</t>
  </si>
  <si>
    <t>52577-649614</t>
  </si>
  <si>
    <t>Yongming</t>
  </si>
  <si>
    <t>30/04/17 16:13</t>
  </si>
  <si>
    <t>52577-650894</t>
  </si>
  <si>
    <t>26/04/17 9:14</t>
  </si>
  <si>
    <t>52577-650476</t>
  </si>
  <si>
    <t>Chiovitti</t>
  </si>
  <si>
    <t>Anthea</t>
  </si>
  <si>
    <t>27/09/17 11:55</t>
  </si>
  <si>
    <t>29/09/17</t>
  </si>
  <si>
    <t>52577-662462</t>
  </si>
  <si>
    <t>Chuang</t>
  </si>
  <si>
    <t>Chun-ya</t>
  </si>
  <si>
    <t>701</t>
  </si>
  <si>
    <t xml:space="preserve">Tainan City </t>
  </si>
  <si>
    <t>13/04/17 8:00</t>
  </si>
  <si>
    <t>52577-650008</t>
  </si>
  <si>
    <t>27/04/17 7:24</t>
  </si>
  <si>
    <t>52577-650656</t>
  </si>
  <si>
    <t>Clua</t>
  </si>
  <si>
    <t>Alvaro</t>
  </si>
  <si>
    <t>08010</t>
  </si>
  <si>
    <t>27/04/17 16:07</t>
  </si>
  <si>
    <t>52577-650708</t>
  </si>
  <si>
    <t>in progress</t>
  </si>
  <si>
    <t>17/05/17 16:16</t>
  </si>
  <si>
    <t>52577-650080</t>
  </si>
  <si>
    <t>15838/6132</t>
  </si>
  <si>
    <t>Collado Capilla</t>
  </si>
  <si>
    <t>Vicente jose</t>
  </si>
  <si>
    <t>24/04/17 10:20</t>
  </si>
  <si>
    <t>24/04/17</t>
  </si>
  <si>
    <t>52577-402773</t>
  </si>
  <si>
    <t>22630053</t>
  </si>
  <si>
    <t>Colomer Alcacer</t>
  </si>
  <si>
    <t>46001</t>
  </si>
  <si>
    <t>6/07/17 13:03</t>
  </si>
  <si>
    <t>6/07/17</t>
  </si>
  <si>
    <t>52577-60511</t>
  </si>
  <si>
    <t>Colomer Sendra</t>
  </si>
  <si>
    <t>17/07/17 12:58</t>
  </si>
  <si>
    <t>17/07/17</t>
  </si>
  <si>
    <t>52577-395595</t>
  </si>
  <si>
    <t>80122</t>
  </si>
  <si>
    <t>5/07/17 22:13</t>
  </si>
  <si>
    <t>18/07/17</t>
  </si>
  <si>
    <t>52577-613470</t>
  </si>
  <si>
    <t>6288</t>
  </si>
  <si>
    <t>2/05/17 12:20</t>
  </si>
  <si>
    <t>9/05/17</t>
  </si>
  <si>
    <t>52577-650984</t>
  </si>
  <si>
    <t>28/04/17 21:53</t>
  </si>
  <si>
    <t>52577-650832</t>
  </si>
  <si>
    <t>Yezi</t>
  </si>
  <si>
    <t>215000</t>
  </si>
  <si>
    <t>19/09/17 15:10</t>
  </si>
  <si>
    <t>19/09/17</t>
  </si>
  <si>
    <t>52577-660821</t>
  </si>
  <si>
    <t>De Lima Bezerra</t>
  </si>
  <si>
    <t>Maria do carmo</t>
  </si>
  <si>
    <t>70254010</t>
  </si>
  <si>
    <t>18/04/17 14:48</t>
  </si>
  <si>
    <t>52577-650149</t>
  </si>
  <si>
    <t>De Olazabal Salgado</t>
  </si>
  <si>
    <t>25003</t>
  </si>
  <si>
    <t>9/05/17 14:10</t>
  </si>
  <si>
    <t>52577-598863</t>
  </si>
  <si>
    <t>8/05/17 10:44</t>
  </si>
  <si>
    <t>19/05/17</t>
  </si>
  <si>
    <t>52577-651329</t>
  </si>
  <si>
    <t>6271</t>
  </si>
  <si>
    <t>Deltoro Soto</t>
  </si>
  <si>
    <t>Maria julia</t>
  </si>
  <si>
    <t>46015</t>
  </si>
  <si>
    <t>29/04/17 19:05</t>
  </si>
  <si>
    <t/>
  </si>
  <si>
    <t>52577-34762</t>
  </si>
  <si>
    <t xml:space="preserve"> 6484-14577-1-SP</t>
  </si>
  <si>
    <t>Demiroz</t>
  </si>
  <si>
    <t>Merve</t>
  </si>
  <si>
    <t>10125</t>
  </si>
  <si>
    <t>28/04/17 12:05</t>
  </si>
  <si>
    <t>52577-650793</t>
  </si>
  <si>
    <t>100871</t>
  </si>
  <si>
    <t>24/08/17 17:18</t>
  </si>
  <si>
    <t>30/08/17</t>
  </si>
  <si>
    <t>52577-658242</t>
  </si>
  <si>
    <t>1/06/17 5:38</t>
  </si>
  <si>
    <t>3/06/17</t>
  </si>
  <si>
    <t>52577-653732</t>
  </si>
  <si>
    <t>5/05/17 11:17</t>
  </si>
  <si>
    <t>4/10/17</t>
  </si>
  <si>
    <t>52577-651198</t>
  </si>
  <si>
    <t>Díez Oronoz</t>
  </si>
  <si>
    <t>Aritz</t>
  </si>
  <si>
    <t>20280</t>
  </si>
  <si>
    <t>26/04/17 21:32</t>
  </si>
  <si>
    <t>52577-650632</t>
  </si>
  <si>
    <t>University of the Basque Country /Escuela Técnica Superior de Arquitectura de San Sebastián</t>
  </si>
  <si>
    <t>Díez</t>
  </si>
  <si>
    <t>28003</t>
  </si>
  <si>
    <t>29/04/17 20:39</t>
  </si>
  <si>
    <t>11/05/17</t>
  </si>
  <si>
    <t>52577-650873</t>
  </si>
  <si>
    <t>23703</t>
  </si>
  <si>
    <t>10251</t>
  </si>
  <si>
    <t>19/04/17 12:05</t>
  </si>
  <si>
    <t>52577-650189</t>
  </si>
  <si>
    <t>210093</t>
  </si>
  <si>
    <t>25/04/17 4:23</t>
  </si>
  <si>
    <t>52577-650470</t>
  </si>
  <si>
    <t>Do Ceu Tereno</t>
  </si>
  <si>
    <t>28/04/17 12:15</t>
  </si>
  <si>
    <t>52577-650798</t>
  </si>
  <si>
    <t>Dos Reis Martins</t>
  </si>
  <si>
    <t>16/04/17 23:29</t>
  </si>
  <si>
    <t>24/08/17</t>
  </si>
  <si>
    <t>52577-650060</t>
  </si>
  <si>
    <t>Dunn</t>
  </si>
  <si>
    <t>John</t>
  </si>
  <si>
    <t>170150</t>
  </si>
  <si>
    <t>30/04/17 18:25</t>
  </si>
  <si>
    <t>52577-650900</t>
  </si>
  <si>
    <t>Emmi</t>
  </si>
  <si>
    <t>96016</t>
  </si>
  <si>
    <t>15/06/17 19:05</t>
  </si>
  <si>
    <t>19/06/17</t>
  </si>
  <si>
    <t>52577-655220</t>
  </si>
  <si>
    <t>"La Sapienza" oma</t>
  </si>
  <si>
    <t>Erdogan</t>
  </si>
  <si>
    <t>27/04/17 13:10</t>
  </si>
  <si>
    <t>52577-650689</t>
  </si>
  <si>
    <t>Erin</t>
  </si>
  <si>
    <t>35160</t>
  </si>
  <si>
    <t>25/04/17 9:26</t>
  </si>
  <si>
    <t>52577-650475</t>
  </si>
  <si>
    <t>00161</t>
  </si>
  <si>
    <t>21/06/17 22:30</t>
  </si>
  <si>
    <t>28/06/17</t>
  </si>
  <si>
    <t>52577-655560</t>
  </si>
  <si>
    <t>11/08/17 16:31</t>
  </si>
  <si>
    <t>12/08/17</t>
  </si>
  <si>
    <t>52577-658105</t>
  </si>
  <si>
    <t>210096</t>
  </si>
  <si>
    <t>21/04/17 10:07</t>
  </si>
  <si>
    <t>52577-650285</t>
  </si>
  <si>
    <t>Fernández Maroto</t>
  </si>
  <si>
    <t>47007</t>
  </si>
  <si>
    <t>24/04/17 22:48</t>
  </si>
  <si>
    <t>52577-615348</t>
  </si>
  <si>
    <t>Ferreira Da Silva</t>
  </si>
  <si>
    <t>Anderson</t>
  </si>
  <si>
    <t>17/08/17 4:05</t>
  </si>
  <si>
    <t>52577-650921</t>
  </si>
  <si>
    <t>5722</t>
  </si>
  <si>
    <t>29/03/17 11:05</t>
  </si>
  <si>
    <t>5/04/17</t>
  </si>
  <si>
    <t>52577-648435</t>
  </si>
  <si>
    <t>Figueras Nart</t>
  </si>
  <si>
    <t>08040</t>
  </si>
  <si>
    <t>2/05/17 9:09</t>
  </si>
  <si>
    <t>52577-650490</t>
  </si>
  <si>
    <t>Filipe Narciso</t>
  </si>
  <si>
    <t>Carla alexandra</t>
  </si>
  <si>
    <t>04510</t>
  </si>
  <si>
    <t>Mauricio, islas</t>
  </si>
  <si>
    <t>4/09/17 5:27</t>
  </si>
  <si>
    <t>52577-658764</t>
  </si>
  <si>
    <t>Fortunato Gomes</t>
  </si>
  <si>
    <t>Ramon</t>
  </si>
  <si>
    <t>5/05/17 23:08</t>
  </si>
  <si>
    <t>52577-650396</t>
  </si>
  <si>
    <t>Fraser</t>
  </si>
  <si>
    <t>Carl</t>
  </si>
  <si>
    <t>29/04/17 20:22</t>
  </si>
  <si>
    <t>52577-650023</t>
  </si>
  <si>
    <t>Fredenburg</t>
  </si>
  <si>
    <t>Emily</t>
  </si>
  <si>
    <t>83871</t>
  </si>
  <si>
    <t>Estados unidos de america del norte</t>
  </si>
  <si>
    <t>20/07/17 0:09</t>
  </si>
  <si>
    <t>20/07/17</t>
  </si>
  <si>
    <t>52577-656939</t>
  </si>
  <si>
    <t>Hongpeng</t>
  </si>
  <si>
    <t>28/04/17 9:13</t>
  </si>
  <si>
    <t>52577-650649</t>
  </si>
  <si>
    <t>062000</t>
  </si>
  <si>
    <t>27/04/17 13:50</t>
  </si>
  <si>
    <t>52577-650695</t>
  </si>
  <si>
    <t>Gagliardi</t>
  </si>
  <si>
    <t>27/04/17 18:05</t>
  </si>
  <si>
    <t>52577-650711</t>
  </si>
  <si>
    <t>Galimberti</t>
  </si>
  <si>
    <t>Beatrice</t>
  </si>
  <si>
    <t>20037</t>
  </si>
  <si>
    <t>30/04/17 21:04</t>
  </si>
  <si>
    <t>52577-650912</t>
  </si>
  <si>
    <t>Gallarati</t>
  </si>
  <si>
    <t>Mario</t>
  </si>
  <si>
    <t>16145</t>
  </si>
  <si>
    <t>29/04/17 18:18</t>
  </si>
  <si>
    <t>52577-650865</t>
  </si>
  <si>
    <t>gallarati architetti</t>
  </si>
  <si>
    <t>Fernando miguel</t>
  </si>
  <si>
    <t>30203</t>
  </si>
  <si>
    <t>28/04/17 15:55</t>
  </si>
  <si>
    <t>52577-650818</t>
  </si>
  <si>
    <t>6281, 6155, 6206</t>
  </si>
  <si>
    <t>Garcia Mayor</t>
  </si>
  <si>
    <t>Maria clara</t>
  </si>
  <si>
    <t>03540</t>
  </si>
  <si>
    <t>28/04/17 8:00</t>
  </si>
  <si>
    <t>52577-12503</t>
  </si>
  <si>
    <t>García Pérez</t>
  </si>
  <si>
    <t>50018</t>
  </si>
  <si>
    <t>28/04/17 9:29</t>
  </si>
  <si>
    <t>52577-650751</t>
  </si>
  <si>
    <t>5188</t>
  </si>
  <si>
    <t>1/05/17 21:36</t>
  </si>
  <si>
    <t>52577-650950</t>
  </si>
  <si>
    <t>29/04/17 17:56</t>
  </si>
  <si>
    <t>52577-650863</t>
  </si>
  <si>
    <t>Giannotti</t>
  </si>
  <si>
    <t>Emanuel</t>
  </si>
  <si>
    <t>7750365</t>
  </si>
  <si>
    <t>31/05/17 15:16</t>
  </si>
  <si>
    <t>31/05/17</t>
  </si>
  <si>
    <t>52577-653689</t>
  </si>
  <si>
    <t>Gielen</t>
  </si>
  <si>
    <t>Eric Madeleine Pierre</t>
  </si>
  <si>
    <t>46119</t>
  </si>
  <si>
    <t>17/07/17 18:20</t>
  </si>
  <si>
    <t>52577-46921</t>
  </si>
  <si>
    <t>6154</t>
  </si>
  <si>
    <t>Gil Campuzano</t>
  </si>
  <si>
    <t>Miguel Angel</t>
  </si>
  <si>
    <t>30600</t>
  </si>
  <si>
    <t>30/04/17 17:56</t>
  </si>
  <si>
    <t>52577-402922</t>
  </si>
  <si>
    <t>7/05/17 23:52</t>
  </si>
  <si>
    <t>7/05/17</t>
  </si>
  <si>
    <t>52577-651309</t>
  </si>
  <si>
    <t>5973</t>
  </si>
  <si>
    <t>Gimenez Baldres</t>
  </si>
  <si>
    <t>7/07/17 14:06</t>
  </si>
  <si>
    <t>11/07/17</t>
  </si>
  <si>
    <t>52577-17137</t>
  </si>
  <si>
    <t xml:space="preserve">UPV. </t>
  </si>
  <si>
    <t>4102</t>
  </si>
  <si>
    <t>21/04/17 9:33</t>
  </si>
  <si>
    <t>21/04/17</t>
  </si>
  <si>
    <t>52577-650282</t>
  </si>
  <si>
    <t>Gironi</t>
  </si>
  <si>
    <t>00141</t>
  </si>
  <si>
    <t>27/04/17 13:03</t>
  </si>
  <si>
    <t>52577-618591</t>
  </si>
  <si>
    <t>06370</t>
  </si>
  <si>
    <t>1/06/17 0:20</t>
  </si>
  <si>
    <t>1/06/17</t>
  </si>
  <si>
    <t>52577-653443</t>
  </si>
  <si>
    <t>Gomes Do Nascimento</t>
  </si>
  <si>
    <t>4150223</t>
  </si>
  <si>
    <t>17/04/17 16:27</t>
  </si>
  <si>
    <t>52577-648417</t>
  </si>
  <si>
    <t>6292</t>
  </si>
  <si>
    <t>Gomes Sant Anna</t>
  </si>
  <si>
    <t>Camila</t>
  </si>
  <si>
    <t>19/06/17 19:34</t>
  </si>
  <si>
    <t>52577-655406</t>
  </si>
  <si>
    <t xml:space="preserve">Federal University of Goiás </t>
  </si>
  <si>
    <t>6236</t>
  </si>
  <si>
    <t>Gomez-Pardo Gabaldon</t>
  </si>
  <si>
    <t>Sonia</t>
  </si>
  <si>
    <t>46300</t>
  </si>
  <si>
    <t>23/04/17 18:21</t>
  </si>
  <si>
    <t>23/04/17</t>
  </si>
  <si>
    <t>52577-41317</t>
  </si>
  <si>
    <t>73558681n</t>
  </si>
  <si>
    <t>300072</t>
  </si>
  <si>
    <t>17/06/17 5:44</t>
  </si>
  <si>
    <t>26/06/17</t>
  </si>
  <si>
    <t>52577-651168</t>
  </si>
  <si>
    <t>6230</t>
  </si>
  <si>
    <t>Gonzalez</t>
  </si>
  <si>
    <t>Madalen</t>
  </si>
  <si>
    <t>27/04/17 17:53</t>
  </si>
  <si>
    <t>52577-650710</t>
  </si>
  <si>
    <t>6077</t>
  </si>
  <si>
    <t>Goodship</t>
  </si>
  <si>
    <t>30/04/17 19:57</t>
  </si>
  <si>
    <t>52577-650909</t>
  </si>
  <si>
    <t>Gorgo</t>
  </si>
  <si>
    <t>Letizia</t>
  </si>
  <si>
    <t>02100</t>
  </si>
  <si>
    <t>28/04/17 17:36</t>
  </si>
  <si>
    <t>52577-627300</t>
  </si>
  <si>
    <t>la sapienza</t>
  </si>
  <si>
    <t>Mengjie</t>
  </si>
  <si>
    <t>210000</t>
  </si>
  <si>
    <t>30/04/17 9:06</t>
  </si>
  <si>
    <t>52577-650884</t>
  </si>
  <si>
    <t>200092</t>
  </si>
  <si>
    <t>19/04/17 7:55</t>
  </si>
  <si>
    <t>52577-650178</t>
  </si>
  <si>
    <t>5801,6012,6013</t>
  </si>
  <si>
    <t>Yusheng</t>
  </si>
  <si>
    <t>27/04/17 9:35</t>
  </si>
  <si>
    <t>52577-650663</t>
  </si>
  <si>
    <t>16/04/17 10:15</t>
  </si>
  <si>
    <t>16/04/17</t>
  </si>
  <si>
    <t>52577-650051</t>
  </si>
  <si>
    <t>Maria rosaria</t>
  </si>
  <si>
    <t>28/09/17 8:49</t>
  </si>
  <si>
    <t>2/10/17</t>
  </si>
  <si>
    <t>52577-662516</t>
  </si>
  <si>
    <t>Guerrero</t>
  </si>
  <si>
    <t>11/05/17 0:53</t>
  </si>
  <si>
    <t>52577-650919</t>
  </si>
  <si>
    <t>29/04/17 16:41</t>
  </si>
  <si>
    <t>52577-650858</t>
  </si>
  <si>
    <t>5279</t>
  </si>
  <si>
    <t>Gurovich</t>
  </si>
  <si>
    <t>7/07/17 18:26</t>
  </si>
  <si>
    <t>25/07/17</t>
  </si>
  <si>
    <t>52577-656583</t>
  </si>
  <si>
    <t>6124</t>
  </si>
  <si>
    <t>Anthony</t>
  </si>
  <si>
    <t>31/03/17 11:05</t>
  </si>
  <si>
    <t>52577-649453</t>
  </si>
  <si>
    <t>17/07/17 12:33</t>
  </si>
  <si>
    <t>52577-657011</t>
  </si>
  <si>
    <t>22/03/17 14:12</t>
  </si>
  <si>
    <t>3/10/17</t>
  </si>
  <si>
    <t>52577-648066</t>
  </si>
  <si>
    <t>5096,5098</t>
  </si>
  <si>
    <t>Hautecler</t>
  </si>
  <si>
    <t>4000</t>
  </si>
  <si>
    <t>7/08/17 8:42</t>
  </si>
  <si>
    <t>52577-651489</t>
  </si>
  <si>
    <t>?</t>
  </si>
  <si>
    <t>Hidman</t>
  </si>
  <si>
    <t>Erik</t>
  </si>
  <si>
    <t>4/05/17 15:56</t>
  </si>
  <si>
    <t>52577-651161</t>
  </si>
  <si>
    <t>5470</t>
  </si>
  <si>
    <t>99450</t>
  </si>
  <si>
    <t>14/07/17 18:36</t>
  </si>
  <si>
    <t>14/07/17</t>
  </si>
  <si>
    <t>52577-656929</t>
  </si>
  <si>
    <t>Hua</t>
  </si>
  <si>
    <t>28/04/17 5:58</t>
  </si>
  <si>
    <t>52577-650740</t>
  </si>
  <si>
    <t>611756</t>
  </si>
  <si>
    <t>26/08/17 20:12</t>
  </si>
  <si>
    <t>26/08/17</t>
  </si>
  <si>
    <t>52577-658330</t>
  </si>
  <si>
    <t>Soe won</t>
  </si>
  <si>
    <t>Corea del sur</t>
  </si>
  <si>
    <t>15/05/17 16:16</t>
  </si>
  <si>
    <t>15/05/17</t>
  </si>
  <si>
    <t>52577-650859</t>
  </si>
  <si>
    <t>29/04/17 22:45</t>
  </si>
  <si>
    <t>52577-650797</t>
  </si>
  <si>
    <t>Dpertmento of Architecture and Project - Sapienza University of Rome</t>
  </si>
  <si>
    <t>03003</t>
  </si>
  <si>
    <t>8/05/17 11:53</t>
  </si>
  <si>
    <t>52577-651342</t>
  </si>
  <si>
    <t>5990</t>
  </si>
  <si>
    <t>Maddalena</t>
  </si>
  <si>
    <t>25/04/17 12:25</t>
  </si>
  <si>
    <t>52577-650419</t>
  </si>
  <si>
    <t>01008</t>
  </si>
  <si>
    <t>28/04/17 20:04</t>
  </si>
  <si>
    <t>52577-650828</t>
  </si>
  <si>
    <t>Aminreza</t>
  </si>
  <si>
    <t>99628</t>
  </si>
  <si>
    <t>25/04/17 8:14</t>
  </si>
  <si>
    <t>52577-650234</t>
  </si>
  <si>
    <t>1428</t>
  </si>
  <si>
    <t>5/05/17 17:16</t>
  </si>
  <si>
    <t>52577-650836</t>
  </si>
  <si>
    <t>Jaime</t>
  </si>
  <si>
    <t>Maria Eugenia Nilda</t>
  </si>
  <si>
    <t xml:space="preserve">Av Hipolito Yrigoyen 3380 1° C </t>
  </si>
  <si>
    <t>1208</t>
  </si>
  <si>
    <t>30/05/17 19:41</t>
  </si>
  <si>
    <t>20/06/17</t>
  </si>
  <si>
    <t>52577-650920</t>
  </si>
  <si>
    <t>Jaschke Machado</t>
  </si>
  <si>
    <t>22/03/17 19:17</t>
  </si>
  <si>
    <t>25/03/17</t>
  </si>
  <si>
    <t>52577-647664</t>
  </si>
  <si>
    <t>4832</t>
  </si>
  <si>
    <t>Jashanica</t>
  </si>
  <si>
    <t>Kaltrina</t>
  </si>
  <si>
    <t>00196</t>
  </si>
  <si>
    <t>27/04/17 20:04</t>
  </si>
  <si>
    <t>52577-650724</t>
  </si>
  <si>
    <t>Jessen</t>
  </si>
  <si>
    <t>Asbjørn</t>
  </si>
  <si>
    <t>8200</t>
  </si>
  <si>
    <t>6/05/17 21:04</t>
  </si>
  <si>
    <t>52577-651284</t>
  </si>
  <si>
    <t>5963</t>
  </si>
  <si>
    <t>130000</t>
  </si>
  <si>
    <t>20/08/17 10:22</t>
  </si>
  <si>
    <t>20/08/17</t>
  </si>
  <si>
    <t>52577-658216</t>
  </si>
  <si>
    <t>26600</t>
  </si>
  <si>
    <t>18/07/17 14:32</t>
  </si>
  <si>
    <t>52577-650683</t>
  </si>
  <si>
    <t>Jimenez Jimenez</t>
  </si>
  <si>
    <t>47008</t>
  </si>
  <si>
    <t>27/04/17 11:44</t>
  </si>
  <si>
    <t>52577-583386</t>
  </si>
  <si>
    <t>Jiménez Romera</t>
  </si>
  <si>
    <t>28805</t>
  </si>
  <si>
    <t>17/04/17 9:12</t>
  </si>
  <si>
    <t>52577-650063</t>
  </si>
  <si>
    <t>6060</t>
  </si>
  <si>
    <t>Jimenez Vaca</t>
  </si>
  <si>
    <t>Alejandro</t>
  </si>
  <si>
    <t>57820</t>
  </si>
  <si>
    <t>30/04/17 19:24</t>
  </si>
  <si>
    <t>52577-650906</t>
  </si>
  <si>
    <t>Jolley</t>
  </si>
  <si>
    <t>Victoria</t>
  </si>
  <si>
    <t>30/04/17 22:12</t>
  </si>
  <si>
    <t>52577-650916</t>
  </si>
  <si>
    <t>Emine duygu</t>
  </si>
  <si>
    <t>25/04/17 11:33</t>
  </si>
  <si>
    <t>52577-650491</t>
  </si>
  <si>
    <t>4/05/17 20:55</t>
  </si>
  <si>
    <t>4/07/17</t>
  </si>
  <si>
    <t>52577-650880</t>
  </si>
  <si>
    <t>Kapstein</t>
  </si>
  <si>
    <t>Paula</t>
  </si>
  <si>
    <t>2580276</t>
  </si>
  <si>
    <t>30/05/17 18:58</t>
  </si>
  <si>
    <t>5/06/17</t>
  </si>
  <si>
    <t>52577-653618</t>
  </si>
  <si>
    <t>Karadeniz</t>
  </si>
  <si>
    <t>Beyza</t>
  </si>
  <si>
    <t xml:space="preserve">Karadeniz Technical University Department of Urban and Regional Planning </t>
  </si>
  <si>
    <t>61010</t>
  </si>
  <si>
    <t>30/04/17 22:47</t>
  </si>
  <si>
    <t>52577-650918</t>
  </si>
  <si>
    <t>5/06/17 13:25</t>
  </si>
  <si>
    <t>52577-653945</t>
  </si>
  <si>
    <t>6170</t>
  </si>
  <si>
    <t>Khayyat Kahouei</t>
  </si>
  <si>
    <t>Saloumeh</t>
  </si>
  <si>
    <t>15/05/17 21:28</t>
  </si>
  <si>
    <t>52577-650659</t>
  </si>
  <si>
    <t>Kilina</t>
  </si>
  <si>
    <t>660093</t>
  </si>
  <si>
    <t>29/04/17 23:29</t>
  </si>
  <si>
    <t>52577-650877</t>
  </si>
  <si>
    <t>Department of Urban Design and Planning, Siberian Federal Unversity</t>
  </si>
  <si>
    <t>Kwang joong</t>
  </si>
  <si>
    <t>06762</t>
  </si>
  <si>
    <t>29/05/17 11:39</t>
  </si>
  <si>
    <t>52577-653429</t>
  </si>
  <si>
    <t>Kodydek</t>
  </si>
  <si>
    <t>Klaus</t>
  </si>
  <si>
    <t>1180</t>
  </si>
  <si>
    <t>20/09/17 12:25</t>
  </si>
  <si>
    <t>27/09/17</t>
  </si>
  <si>
    <t>52577-660865</t>
  </si>
  <si>
    <t>19/07/17 16:55</t>
  </si>
  <si>
    <t>19/07/17</t>
  </si>
  <si>
    <t>52577-657042</t>
  </si>
  <si>
    <t>34726</t>
  </si>
  <si>
    <t>28/04/17 22:11</t>
  </si>
  <si>
    <t>52577-650834</t>
  </si>
  <si>
    <t>Kuçuk</t>
  </si>
  <si>
    <t>34862</t>
  </si>
  <si>
    <t>8/05/17 8:32</t>
  </si>
  <si>
    <t>52577-650678</t>
  </si>
  <si>
    <t>660018</t>
  </si>
  <si>
    <t>25/04/17 17:58</t>
  </si>
  <si>
    <t>52577-650551</t>
  </si>
  <si>
    <t>Kurik</t>
  </si>
  <si>
    <t>Kaija-luisa</t>
  </si>
  <si>
    <t>29/04/17 16:25</t>
  </si>
  <si>
    <t>52577-650857</t>
  </si>
  <si>
    <t>30/04/17 2:53</t>
  </si>
  <si>
    <t>52577-650881</t>
  </si>
  <si>
    <t>6175, 6211</t>
  </si>
  <si>
    <t>Lacilla</t>
  </si>
  <si>
    <t>50660</t>
  </si>
  <si>
    <t>52577-650494</t>
  </si>
  <si>
    <t>Laguía Martínez</t>
  </si>
  <si>
    <t>02005</t>
  </si>
  <si>
    <t>4/05/17 10:19</t>
  </si>
  <si>
    <t>52577-442315</t>
  </si>
  <si>
    <t>25/04/17 21:21</t>
  </si>
  <si>
    <t>52577-650562</t>
  </si>
  <si>
    <t>6009</t>
  </si>
  <si>
    <t>Laplaza Guerra</t>
  </si>
  <si>
    <t>Agustin</t>
  </si>
  <si>
    <t>28038</t>
  </si>
  <si>
    <t>29/04/17 18:42</t>
  </si>
  <si>
    <t>52577-650866</t>
  </si>
  <si>
    <t>Kumjin</t>
  </si>
  <si>
    <t>19/04/17 12:42</t>
  </si>
  <si>
    <t>52577-649709</t>
  </si>
  <si>
    <t>Ming-chun</t>
  </si>
  <si>
    <t>14/04/17 17:06</t>
  </si>
  <si>
    <t>52577-650031</t>
  </si>
  <si>
    <t>Lees</t>
  </si>
  <si>
    <t>Megan claire</t>
  </si>
  <si>
    <t>03690</t>
  </si>
  <si>
    <t>30/04/17 11:16</t>
  </si>
  <si>
    <t>52577-650888</t>
  </si>
  <si>
    <t>5982</t>
  </si>
  <si>
    <t>Lehmann</t>
  </si>
  <si>
    <t>Katharina</t>
  </si>
  <si>
    <t>80803</t>
  </si>
  <si>
    <t>14/06/17 11:36</t>
  </si>
  <si>
    <t>31/07/17</t>
  </si>
  <si>
    <t>52577-654453</t>
  </si>
  <si>
    <t>15442,15294</t>
  </si>
  <si>
    <t>Dongxue</t>
  </si>
  <si>
    <t>14/04/17 1:10</t>
  </si>
  <si>
    <t>14/04/17</t>
  </si>
  <si>
    <t>52577-647956</t>
  </si>
  <si>
    <t>Leon</t>
  </si>
  <si>
    <t>31110</t>
  </si>
  <si>
    <t>31/03/17 9:36</t>
  </si>
  <si>
    <t>31/03/17</t>
  </si>
  <si>
    <t>52577-648016</t>
  </si>
  <si>
    <t>5060</t>
  </si>
  <si>
    <t>Tze ming</t>
  </si>
  <si>
    <t>1807, 76zh,  Svobodny pr.</t>
  </si>
  <si>
    <t>660041</t>
  </si>
  <si>
    <t>27/04/17 5:27</t>
  </si>
  <si>
    <t>52577-650653</t>
  </si>
  <si>
    <t>Hanyue</t>
  </si>
  <si>
    <t>25/04/17 16:37</t>
  </si>
  <si>
    <t>52577-650539</t>
  </si>
  <si>
    <t>Ningting</t>
  </si>
  <si>
    <t>20/08/17 9:40</t>
  </si>
  <si>
    <t>52577-658214</t>
  </si>
  <si>
    <t>Ruoyao</t>
  </si>
  <si>
    <t>27/04/17 9:46</t>
  </si>
  <si>
    <t>52577-650662</t>
  </si>
  <si>
    <t>5920</t>
  </si>
  <si>
    <t>117566</t>
  </si>
  <si>
    <t>31/03/17 5:14</t>
  </si>
  <si>
    <t>52577-648526</t>
  </si>
  <si>
    <t>Xintian</t>
  </si>
  <si>
    <t>30/04/17 13:56</t>
  </si>
  <si>
    <t>52577-650891</t>
  </si>
  <si>
    <t>Xiujie</t>
  </si>
  <si>
    <t>28/04/17 18:05</t>
  </si>
  <si>
    <t>52577-650650</t>
  </si>
  <si>
    <t>Genevieve</t>
  </si>
  <si>
    <t>30/04/17 18:31</t>
  </si>
  <si>
    <t>52577-650901</t>
  </si>
  <si>
    <t>Haiqian</t>
  </si>
  <si>
    <t>13/04/17 4:53</t>
  </si>
  <si>
    <t>52577-649855</t>
  </si>
  <si>
    <t>Ming</t>
  </si>
  <si>
    <t>20/08/17 9:45</t>
  </si>
  <si>
    <t>52577-658213</t>
  </si>
  <si>
    <t>26/04/17 9:07</t>
  </si>
  <si>
    <t>52577-650573</t>
  </si>
  <si>
    <t>6/06/17 6:17</t>
  </si>
  <si>
    <t>9/06/17</t>
  </si>
  <si>
    <t>52577-650806</t>
  </si>
  <si>
    <t>660100</t>
  </si>
  <si>
    <t>29/04/17 17:16</t>
  </si>
  <si>
    <t>52577-650860</t>
  </si>
  <si>
    <t>Siberian Federal University, School of Architecture and Design</t>
  </si>
  <si>
    <t>Lopez</t>
  </si>
  <si>
    <t>Occidental y Diego de Vasquez, Cto.  Balcón del Norte, depto 53sur</t>
  </si>
  <si>
    <t>29/04/17 15:43</t>
  </si>
  <si>
    <t>52577-650855</t>
  </si>
  <si>
    <t>Lozano Velasco</t>
  </si>
  <si>
    <t>Jose maria</t>
  </si>
  <si>
    <t>29/06/17 1:25</t>
  </si>
  <si>
    <t>29/06/17</t>
  </si>
  <si>
    <t>52577-12090</t>
  </si>
  <si>
    <t>19/04/17 8:01</t>
  </si>
  <si>
    <t>52577-650175</t>
  </si>
  <si>
    <t>4602</t>
  </si>
  <si>
    <t>20/04/17 15:27</t>
  </si>
  <si>
    <t>52577-650241</t>
  </si>
  <si>
    <t>6034</t>
  </si>
  <si>
    <t>Luft</t>
  </si>
  <si>
    <t>Rosangela</t>
  </si>
  <si>
    <t>22250060</t>
  </si>
  <si>
    <t>24/04/17 15:54</t>
  </si>
  <si>
    <t>52577-649991</t>
  </si>
  <si>
    <t>Machado De Mello Bueno</t>
  </si>
  <si>
    <t>13087488</t>
  </si>
  <si>
    <t>8/05/17 23:01</t>
  </si>
  <si>
    <t>52577-651399</t>
  </si>
  <si>
    <t>Maldonado</t>
  </si>
  <si>
    <t>64810</t>
  </si>
  <si>
    <t>25/05/17 19:41</t>
  </si>
  <si>
    <t>52577-652896</t>
  </si>
  <si>
    <t>Francesco maria</t>
  </si>
  <si>
    <t xml:space="preserve">1/9 Bruce Street </t>
  </si>
  <si>
    <t>6152</t>
  </si>
  <si>
    <t>30/04/17 9:28</t>
  </si>
  <si>
    <t>52577-650885</t>
  </si>
  <si>
    <t>Mansueto</t>
  </si>
  <si>
    <t>Clara</t>
  </si>
  <si>
    <t>1406</t>
  </si>
  <si>
    <t>15/06/17 4:40</t>
  </si>
  <si>
    <t>52577-653623</t>
  </si>
  <si>
    <t>Mao</t>
  </si>
  <si>
    <t>30/04/17 16:50</t>
  </si>
  <si>
    <t>52577-650893</t>
  </si>
  <si>
    <t>24/05/17 12:52</t>
  </si>
  <si>
    <t>52577-652694</t>
  </si>
  <si>
    <t>5217</t>
  </si>
  <si>
    <t>28/04/17 15:04</t>
  </si>
  <si>
    <t>52577-650813</t>
  </si>
  <si>
    <t>5706</t>
  </si>
  <si>
    <t>Mardones</t>
  </si>
  <si>
    <t>Nuño</t>
  </si>
  <si>
    <t>6/04/17 11:03</t>
  </si>
  <si>
    <t>52577-649654</t>
  </si>
  <si>
    <t>5261</t>
  </si>
  <si>
    <t>27/09/17 10:16</t>
  </si>
  <si>
    <t>52577-662450</t>
  </si>
  <si>
    <t>Sixto</t>
  </si>
  <si>
    <t>50012</t>
  </si>
  <si>
    <t>27/04/17 15:20</t>
  </si>
  <si>
    <t>52577-650702</t>
  </si>
  <si>
    <t>5/09/17 14:35</t>
  </si>
  <si>
    <t>5/09/17</t>
  </si>
  <si>
    <t>52577-658424</t>
  </si>
  <si>
    <t>#6151</t>
  </si>
  <si>
    <t>Marti Ciriquian</t>
  </si>
  <si>
    <t>03007</t>
  </si>
  <si>
    <t>28/04/17 22:51</t>
  </si>
  <si>
    <t>52577-34338</t>
  </si>
  <si>
    <t>5902</t>
  </si>
  <si>
    <t>Martinez Gregori</t>
  </si>
  <si>
    <t>46400</t>
  </si>
  <si>
    <t>24/04/17 18:08</t>
  </si>
  <si>
    <t>52577-41512</t>
  </si>
  <si>
    <t>5952</t>
  </si>
  <si>
    <t>40135</t>
  </si>
  <si>
    <t>14/05/17 11:39</t>
  </si>
  <si>
    <t>14/05/17</t>
  </si>
  <si>
    <t>52577-651812</t>
  </si>
  <si>
    <t>University of Ferrara, Department of Architecture</t>
  </si>
  <si>
    <t>Mas Llorens</t>
  </si>
  <si>
    <t>23/04/17 12:42</t>
  </si>
  <si>
    <t>52577-6774</t>
  </si>
  <si>
    <t>6338, 5304</t>
  </si>
  <si>
    <t>30/04/17 3:31</t>
  </si>
  <si>
    <t>52577-650882</t>
  </si>
  <si>
    <t>Mcclure</t>
  </si>
  <si>
    <t>83843</t>
  </si>
  <si>
    <t>15/07/17 0:53</t>
  </si>
  <si>
    <t>52577-656938</t>
  </si>
  <si>
    <t>Medina</t>
  </si>
  <si>
    <t>28210</t>
  </si>
  <si>
    <t>19/07/17 2:40</t>
  </si>
  <si>
    <t>21/07/17</t>
  </si>
  <si>
    <t>52577-657061</t>
  </si>
  <si>
    <t>5675</t>
  </si>
  <si>
    <t>Karin</t>
  </si>
  <si>
    <t>27/04/17 17:06</t>
  </si>
  <si>
    <t>52577-650372</t>
  </si>
  <si>
    <t>20/08/17 7:23</t>
  </si>
  <si>
    <t>52577-658207</t>
  </si>
  <si>
    <t>Mengyuan</t>
  </si>
  <si>
    <t>6/04/17 4:58</t>
  </si>
  <si>
    <t>52577-648370</t>
  </si>
  <si>
    <t>4800</t>
  </si>
  <si>
    <t>Mifsut Garcia</t>
  </si>
  <si>
    <t>Cesar Damian</t>
  </si>
  <si>
    <t>9/06/17 10:27</t>
  </si>
  <si>
    <t>26/05/17</t>
  </si>
  <si>
    <t>52577-6675</t>
  </si>
  <si>
    <t>Miralles İ Garcia</t>
  </si>
  <si>
    <t>José luis</t>
  </si>
  <si>
    <t>46132</t>
  </si>
  <si>
    <t>5/09/17 16:55</t>
  </si>
  <si>
    <t>52577-12131</t>
  </si>
  <si>
    <t>3882</t>
  </si>
  <si>
    <t>Miranda</t>
  </si>
  <si>
    <t>Rosana</t>
  </si>
  <si>
    <t>04012140</t>
  </si>
  <si>
    <t>20/04/17 0:17</t>
  </si>
  <si>
    <t>52577-650176</t>
  </si>
  <si>
    <t>Molist Pujadas</t>
  </si>
  <si>
    <t>Laia</t>
  </si>
  <si>
    <t>25/04/17 11:39</t>
  </si>
  <si>
    <t>52577-650495</t>
  </si>
  <si>
    <t>Monclus Fraga</t>
  </si>
  <si>
    <t>30/04/17 12:12</t>
  </si>
  <si>
    <t>52577-650890</t>
  </si>
  <si>
    <t>Cláudia</t>
  </si>
  <si>
    <t>30/04/17 17:58</t>
  </si>
  <si>
    <t>52577-650072</t>
  </si>
  <si>
    <t>Montejano-Castillo</t>
  </si>
  <si>
    <t xml:space="preserve">Lago Chapala 47. Colonia Anáhuac. </t>
  </si>
  <si>
    <t>11320</t>
  </si>
  <si>
    <t>30/04/17 18:43</t>
  </si>
  <si>
    <t>52577-650902</t>
  </si>
  <si>
    <t>5955</t>
  </si>
  <si>
    <t>Montoya Arenas</t>
  </si>
  <si>
    <t>Catalina</t>
  </si>
  <si>
    <t>050032</t>
  </si>
  <si>
    <t>29/04/17 17:15</t>
  </si>
  <si>
    <t>52577-650862</t>
  </si>
  <si>
    <t>Moreno-Villanueva</t>
  </si>
  <si>
    <t>Mildred</t>
  </si>
  <si>
    <t>03800</t>
  </si>
  <si>
    <t>8/05/17 20:46</t>
  </si>
  <si>
    <t>52577-650903</t>
  </si>
  <si>
    <t>Mourato Monteiro</t>
  </si>
  <si>
    <t>Maria Dilomena</t>
  </si>
  <si>
    <t>1800</t>
  </si>
  <si>
    <t>2/05/17 14:37</t>
  </si>
  <si>
    <t>52577-650685</t>
  </si>
  <si>
    <t>Munoz Corbalan</t>
  </si>
  <si>
    <t>Juan Miguel</t>
  </si>
  <si>
    <t>08001</t>
  </si>
  <si>
    <t>8/05/17 14:13</t>
  </si>
  <si>
    <t>52577-604654</t>
  </si>
  <si>
    <t>Musch</t>
  </si>
  <si>
    <t>Marcel</t>
  </si>
  <si>
    <t>3/05/17 13:33</t>
  </si>
  <si>
    <t>52577-651064</t>
  </si>
  <si>
    <t>29/03/17 8:34</t>
  </si>
  <si>
    <t>52577-648426</t>
  </si>
  <si>
    <t>13/06/17 23:49</t>
  </si>
  <si>
    <t>13/06/17</t>
  </si>
  <si>
    <t>52577-651702</t>
  </si>
  <si>
    <t>6223</t>
  </si>
  <si>
    <t>19/07/17 17:02</t>
  </si>
  <si>
    <t>52577-657238</t>
  </si>
  <si>
    <t>Navarro Planas</t>
  </si>
  <si>
    <t>50008</t>
  </si>
  <si>
    <t>2/05/17 11:40</t>
  </si>
  <si>
    <t>23/05/17</t>
  </si>
  <si>
    <t>52577-591256</t>
  </si>
  <si>
    <t>94708</t>
  </si>
  <si>
    <t>25/08/17 19:31</t>
  </si>
  <si>
    <t>4/09/17</t>
  </si>
  <si>
    <t>52577-650953</t>
  </si>
  <si>
    <t>Nezhadmasoum</t>
  </si>
  <si>
    <t>Sanaz</t>
  </si>
  <si>
    <t>15/06/17 20:38</t>
  </si>
  <si>
    <t>52577-655226</t>
  </si>
  <si>
    <t>Eastern Mediterranean University (EMU)</t>
  </si>
  <si>
    <t>6254</t>
  </si>
  <si>
    <t>Nilsson</t>
  </si>
  <si>
    <t>Leonard</t>
  </si>
  <si>
    <t>79194</t>
  </si>
  <si>
    <t>29/04/17 18:57</t>
  </si>
  <si>
    <t>52577-650867</t>
  </si>
  <si>
    <t>Nolasco Cirugeda</t>
  </si>
  <si>
    <t>03005</t>
  </si>
  <si>
    <t>10/04/17 14:48</t>
  </si>
  <si>
    <t>52577-70985</t>
  </si>
  <si>
    <t>Nur</t>
  </si>
  <si>
    <t>Khilda Wildana</t>
  </si>
  <si>
    <t>90211</t>
  </si>
  <si>
    <t>27/04/17 4:11</t>
  </si>
  <si>
    <t>52577-650645</t>
  </si>
  <si>
    <t>30/04/17 19:16</t>
  </si>
  <si>
    <t>52577-650904</t>
  </si>
  <si>
    <t>Gabrielle</t>
  </si>
  <si>
    <t>30/04/17 18:41</t>
  </si>
  <si>
    <t>52577-650874</t>
  </si>
  <si>
    <t xml:space="preserve">PUCCampinas </t>
  </si>
  <si>
    <t>Orellana</t>
  </si>
  <si>
    <t>Máximo</t>
  </si>
  <si>
    <t>12000</t>
  </si>
  <si>
    <t>16/05/17 18:24</t>
  </si>
  <si>
    <t>52577-652164</t>
  </si>
  <si>
    <t>20124</t>
  </si>
  <si>
    <t>30/04/17 22:38</t>
  </si>
  <si>
    <t>52577-650917</t>
  </si>
  <si>
    <t>Pagani</t>
  </si>
  <si>
    <t>1/05/17 8:01</t>
  </si>
  <si>
    <t>52577-648286</t>
  </si>
  <si>
    <t>Pak Seresht</t>
  </si>
  <si>
    <t>Sahar</t>
  </si>
  <si>
    <t>28/04/17 16:59</t>
  </si>
  <si>
    <t>52577-650823</t>
  </si>
  <si>
    <t>Palencia Jiménez</t>
  </si>
  <si>
    <t>José sergio</t>
  </si>
  <si>
    <t>26/07/17 10:08</t>
  </si>
  <si>
    <t>52577-383276</t>
  </si>
  <si>
    <t>6228-16621-2-SM.doc</t>
  </si>
  <si>
    <t>Palomares Figueres</t>
  </si>
  <si>
    <t>María teresa</t>
  </si>
  <si>
    <t>46003</t>
  </si>
  <si>
    <t>18/09/17 16:49</t>
  </si>
  <si>
    <t>18/09/17</t>
  </si>
  <si>
    <t>52577-43699</t>
  </si>
  <si>
    <t>Panetti</t>
  </si>
  <si>
    <t>00175</t>
  </si>
  <si>
    <t>29/04/17 14:26</t>
  </si>
  <si>
    <t>52577-650851</t>
  </si>
  <si>
    <t>57100</t>
  </si>
  <si>
    <t>24/04/17 4:29</t>
  </si>
  <si>
    <t>52577-650402</t>
  </si>
  <si>
    <t>Penalva</t>
  </si>
  <si>
    <t>28/04/17 21:59</t>
  </si>
  <si>
    <t>52577-650734</t>
  </si>
  <si>
    <t>Rongxi</t>
  </si>
  <si>
    <t>28/04/17 15:41</t>
  </si>
  <si>
    <t>52577-650815</t>
  </si>
  <si>
    <t>Peñin Llobell</t>
  </si>
  <si>
    <t>30/08/17 12:58</t>
  </si>
  <si>
    <t>52577-23411</t>
  </si>
  <si>
    <t>6681</t>
  </si>
  <si>
    <t>Perez Alonso</t>
  </si>
  <si>
    <t>Yaiza</t>
  </si>
  <si>
    <t>46740</t>
  </si>
  <si>
    <t>7/09/17 14:01</t>
  </si>
  <si>
    <t>8/09/17</t>
  </si>
  <si>
    <t>52577-426892</t>
  </si>
  <si>
    <t>Perez Del Hoyo</t>
  </si>
  <si>
    <t>30/04/17 10:43</t>
  </si>
  <si>
    <t>52577-12551</t>
  </si>
  <si>
    <t>28/04/17 0:27</t>
  </si>
  <si>
    <t>52577-17663</t>
  </si>
  <si>
    <t>Petrosian</t>
  </si>
  <si>
    <t>Evgine</t>
  </si>
  <si>
    <t>24/04/17 4:39</t>
  </si>
  <si>
    <t>52577-650247</t>
  </si>
  <si>
    <t>6/06/17 12:19</t>
  </si>
  <si>
    <t>NO HAY COBRO</t>
  </si>
  <si>
    <t>52577-651079</t>
  </si>
  <si>
    <t>Pieczara</t>
  </si>
  <si>
    <t>18/04/17 21:45</t>
  </si>
  <si>
    <t>52577-650167</t>
  </si>
  <si>
    <t>35131</t>
  </si>
  <si>
    <t>30/04/17 19:48</t>
  </si>
  <si>
    <t>52577-650905</t>
  </si>
  <si>
    <t>6287</t>
  </si>
  <si>
    <t>Polo Martín</t>
  </si>
  <si>
    <t>Barbara</t>
  </si>
  <si>
    <t>08011</t>
  </si>
  <si>
    <t>15/03/17 9:04</t>
  </si>
  <si>
    <t>15/03/17</t>
  </si>
  <si>
    <t>52577-647652</t>
  </si>
  <si>
    <t>Portales Mananos</t>
  </si>
  <si>
    <t>Ana Maria</t>
  </si>
  <si>
    <t>17/07/17 14:05</t>
  </si>
  <si>
    <t>52577-4027</t>
  </si>
  <si>
    <t>Poyatos Sebastian</t>
  </si>
  <si>
    <t>46117</t>
  </si>
  <si>
    <t>30/04/17 20:15</t>
  </si>
  <si>
    <t>52577-17553</t>
  </si>
  <si>
    <t>Pressacco</t>
  </si>
  <si>
    <t>10137</t>
  </si>
  <si>
    <t>12/09/17 11:36</t>
  </si>
  <si>
    <t>52577-660035</t>
  </si>
  <si>
    <t>1040</t>
  </si>
  <si>
    <t>30/04/17 23:31</t>
  </si>
  <si>
    <t>52577-650922</t>
  </si>
  <si>
    <t>28640; 28964; 28157</t>
  </si>
  <si>
    <t>3/04/17 23:02</t>
  </si>
  <si>
    <t>52577-647775</t>
  </si>
  <si>
    <t>Radovic</t>
  </si>
  <si>
    <t>Darko</t>
  </si>
  <si>
    <t>29/04/17 18:05</t>
  </si>
  <si>
    <t>52577-650864</t>
  </si>
  <si>
    <t>Vuk</t>
  </si>
  <si>
    <t>29/04/17 5:17</t>
  </si>
  <si>
    <t>52577-650839</t>
  </si>
  <si>
    <t>Ramirez Hernandez</t>
  </si>
  <si>
    <t>30/05/17 8:09</t>
  </si>
  <si>
    <t>52577-653572</t>
  </si>
  <si>
    <t>Ravid</t>
  </si>
  <si>
    <t>Yifat</t>
  </si>
  <si>
    <t>6/09/17 22:31</t>
  </si>
  <si>
    <t>52577-659751</t>
  </si>
  <si>
    <t>Riggi</t>
  </si>
  <si>
    <t>Gloria</t>
  </si>
  <si>
    <t>00048</t>
  </si>
  <si>
    <t>28/04/17 17:17</t>
  </si>
  <si>
    <t>52577-650725</t>
  </si>
  <si>
    <t>Rocchio</t>
  </si>
  <si>
    <t>3/05/17 18:54</t>
  </si>
  <si>
    <t>52577-651088</t>
  </si>
  <si>
    <t>Rodrigo Gonzalez</t>
  </si>
  <si>
    <t>47006</t>
  </si>
  <si>
    <t>27/04/17 13:27</t>
  </si>
  <si>
    <t>52577-650692</t>
  </si>
  <si>
    <t>Rodrigo-Cervantes</t>
  </si>
  <si>
    <t>Norma Elisabethe</t>
  </si>
  <si>
    <t>Diagonal S Antonio 1731-102, Col. Narvarte, Del. Benito  Juarez</t>
  </si>
  <si>
    <t>03020</t>
  </si>
  <si>
    <t>23/05/17 7:45</t>
  </si>
  <si>
    <t>52577-652586</t>
  </si>
  <si>
    <t>Rodríguez Romero</t>
  </si>
  <si>
    <t>28660</t>
  </si>
  <si>
    <t>27/03/17 16:54</t>
  </si>
  <si>
    <t>27/03/17</t>
  </si>
  <si>
    <t>52577-487529</t>
  </si>
  <si>
    <t>5340</t>
  </si>
  <si>
    <t>30007</t>
  </si>
  <si>
    <t>26/05/17 3:03</t>
  </si>
  <si>
    <t>52577-650665</t>
  </si>
  <si>
    <t>Ros Sempere</t>
  </si>
  <si>
    <t>Marcos</t>
  </si>
  <si>
    <t>30609</t>
  </si>
  <si>
    <t>17/05/17 11:42</t>
  </si>
  <si>
    <t>52577-487689</t>
  </si>
  <si>
    <t>00852</t>
  </si>
  <si>
    <t>Hong kong</t>
  </si>
  <si>
    <t>7/08/17 9:23</t>
  </si>
  <si>
    <t>7/08/17</t>
  </si>
  <si>
    <t>52577-657797</t>
  </si>
  <si>
    <t>5926</t>
  </si>
  <si>
    <t>Ruiz</t>
  </si>
  <si>
    <t>09500</t>
  </si>
  <si>
    <t>19/03/17 21:41</t>
  </si>
  <si>
    <t>24/03/17</t>
  </si>
  <si>
    <t>52577-626978</t>
  </si>
  <si>
    <t>Sacon</t>
  </si>
  <si>
    <t>Maria teresita</t>
  </si>
  <si>
    <t>22/06/17 5:16</t>
  </si>
  <si>
    <t>22/06/17</t>
  </si>
  <si>
    <t>52577-653622</t>
  </si>
  <si>
    <t>Sadri</t>
  </si>
  <si>
    <t>Barmak</t>
  </si>
  <si>
    <t>1586644713</t>
  </si>
  <si>
    <t>25/08/17 18:27</t>
  </si>
  <si>
    <t>20/09/17</t>
  </si>
  <si>
    <t>52577-658076</t>
  </si>
  <si>
    <t>Sáenz De Tejada Granados</t>
  </si>
  <si>
    <t>Carlota</t>
  </si>
  <si>
    <t>27/03/17 13:54</t>
  </si>
  <si>
    <t>52577-648339</t>
  </si>
  <si>
    <t>5343</t>
  </si>
  <si>
    <t>Salamone</t>
  </si>
  <si>
    <t>00135</t>
  </si>
  <si>
    <t>29/04/17 13:49</t>
  </si>
  <si>
    <t>52577-650849</t>
  </si>
  <si>
    <t>Sammarco</t>
  </si>
  <si>
    <t>Cristian</t>
  </si>
  <si>
    <t>25/04/17 20:34</t>
  </si>
  <si>
    <t>52577-650561</t>
  </si>
  <si>
    <t xml:space="preserve">oxford </t>
  </si>
  <si>
    <t>19/06/17 9:37</t>
  </si>
  <si>
    <t>52577-655318</t>
  </si>
  <si>
    <t xml:space="preserve">Birmingham University </t>
  </si>
  <si>
    <t>Sanchez</t>
  </si>
  <si>
    <t>26/04/17 11:17</t>
  </si>
  <si>
    <t>52577-650588</t>
  </si>
  <si>
    <t>Santarsiero</t>
  </si>
  <si>
    <t>Mariangela Ludovica</t>
  </si>
  <si>
    <t>00198</t>
  </si>
  <si>
    <t>28/04/17 19:28</t>
  </si>
  <si>
    <t>52577-650827</t>
  </si>
  <si>
    <t>La Sapienza Università di Roma</t>
  </si>
  <si>
    <t>Santo-Tomas Muro</t>
  </si>
  <si>
    <t>Rocío</t>
  </si>
  <si>
    <t>27/03/17 14:10</t>
  </si>
  <si>
    <t>52577-648343</t>
  </si>
  <si>
    <t>5345</t>
  </si>
  <si>
    <t>27/04/17 13:52</t>
  </si>
  <si>
    <t>52577-650693</t>
  </si>
  <si>
    <t xml:space="preserve">Via Panorâmica Edgar Cardoso </t>
  </si>
  <si>
    <t>4/05/17 13:14</t>
  </si>
  <si>
    <t>52577-650338</t>
  </si>
  <si>
    <t>CEGOT Research Centre; Faculty of Arts of the University of Porto</t>
  </si>
  <si>
    <t>19/04/17 13:45</t>
  </si>
  <si>
    <t>52577-649716</t>
  </si>
  <si>
    <t>2730031</t>
  </si>
  <si>
    <t>26/04/17 9:19</t>
  </si>
  <si>
    <t>52577-650576</t>
  </si>
  <si>
    <t>Selva Royo</t>
  </si>
  <si>
    <t>Juan ramón</t>
  </si>
  <si>
    <t>31009</t>
  </si>
  <si>
    <t>24/04/17 10:02</t>
  </si>
  <si>
    <t>52577-650406</t>
  </si>
  <si>
    <t>Serrano Estrada</t>
  </si>
  <si>
    <t>Leticia</t>
  </si>
  <si>
    <t xml:space="preserve">San Vicente </t>
  </si>
  <si>
    <t>25/04/17 11:48</t>
  </si>
  <si>
    <t>52577-650473</t>
  </si>
  <si>
    <t>20/08/17 4:40</t>
  </si>
  <si>
    <t>52577-658212</t>
  </si>
  <si>
    <t>13/04/17 8:42</t>
  </si>
  <si>
    <t>52577-649532</t>
  </si>
  <si>
    <t>5636</t>
  </si>
  <si>
    <t>Shiraki</t>
  </si>
  <si>
    <t>Rieko</t>
  </si>
  <si>
    <t>15/03/17 11:19</t>
  </si>
  <si>
    <t>52577-647654</t>
  </si>
  <si>
    <t>20/04/17 10:51</t>
  </si>
  <si>
    <t>52577-650236</t>
  </si>
  <si>
    <t>Sjöholm</t>
  </si>
  <si>
    <t>Jennie</t>
  </si>
  <si>
    <t>97187</t>
  </si>
  <si>
    <t>4/05/17 12:31</t>
  </si>
  <si>
    <t>52577-651137</t>
  </si>
  <si>
    <t>27/09/17 12:14</t>
  </si>
  <si>
    <t>52577-662467</t>
  </si>
  <si>
    <t>40275</t>
  </si>
  <si>
    <t>30/05/17 14:47</t>
  </si>
  <si>
    <t>52577-653576</t>
  </si>
  <si>
    <t>Solorzano Gil</t>
  </si>
  <si>
    <t>25/04/17 20:46</t>
  </si>
  <si>
    <t>52577-650558</t>
  </si>
  <si>
    <t>26/04/17 10:50</t>
  </si>
  <si>
    <t>52577-650542</t>
  </si>
  <si>
    <t>Sopena Porta</t>
  </si>
  <si>
    <t>Maria Pilar</t>
  </si>
  <si>
    <t>8/09/17 13:25</t>
  </si>
  <si>
    <t>52577-660053</t>
  </si>
  <si>
    <t>Sosa Espinosa</t>
  </si>
  <si>
    <t>Asenet</t>
  </si>
  <si>
    <t>46020</t>
  </si>
  <si>
    <t>17/05/17 11:01</t>
  </si>
  <si>
    <t>52577-360726</t>
  </si>
  <si>
    <t>28546</t>
  </si>
  <si>
    <t>Stael De Alvarenga Pereira Costa</t>
  </si>
  <si>
    <t>Stael</t>
  </si>
  <si>
    <t xml:space="preserve">Belo Horizonte </t>
  </si>
  <si>
    <t>24/04/17 22:25</t>
  </si>
  <si>
    <t>52577-648359</t>
  </si>
  <si>
    <t>18595</t>
  </si>
  <si>
    <t>19/04/17 18:44</t>
  </si>
  <si>
    <t>52577-650214</t>
  </si>
  <si>
    <t>5151</t>
  </si>
  <si>
    <t>00186</t>
  </si>
  <si>
    <t>4/05/17 21:39</t>
  </si>
  <si>
    <t>52577-651174</t>
  </si>
  <si>
    <t xml:space="preserve">Univ. </t>
  </si>
  <si>
    <t>Pawel</t>
  </si>
  <si>
    <t>21/04/17 9:43</t>
  </si>
  <si>
    <t>52577-650115</t>
  </si>
  <si>
    <t>24/04/17 3:23</t>
  </si>
  <si>
    <t>52577-650399</t>
  </si>
  <si>
    <t>5703/6332</t>
  </si>
  <si>
    <t>25/04/17 11:47</t>
  </si>
  <si>
    <t>52577-650493</t>
  </si>
  <si>
    <t>6071</t>
  </si>
  <si>
    <t>26/04/17 16:31</t>
  </si>
  <si>
    <t>52577-650605</t>
  </si>
  <si>
    <t>Taher</t>
  </si>
  <si>
    <t>Muath</t>
  </si>
  <si>
    <t>30/04/17 13:06</t>
  </si>
  <si>
    <t>52577-650835</t>
  </si>
  <si>
    <t>400030</t>
  </si>
  <si>
    <t>25/04/17 3:30</t>
  </si>
  <si>
    <t>52577-650465</t>
  </si>
  <si>
    <t>25/04/17 4:04</t>
  </si>
  <si>
    <t>52577-650466</t>
  </si>
  <si>
    <t>6003</t>
  </si>
  <si>
    <t>Tapia Mora</t>
  </si>
  <si>
    <t>Yolanda Maria</t>
  </si>
  <si>
    <t>170302</t>
  </si>
  <si>
    <t>30/03/17 16:24</t>
  </si>
  <si>
    <t>52577-641012</t>
  </si>
  <si>
    <t xml:space="preserve">universidad politécnica de valencia </t>
  </si>
  <si>
    <t>6268</t>
  </si>
  <si>
    <t>Tapki</t>
  </si>
  <si>
    <t>34662</t>
  </si>
  <si>
    <t>2/05/17 15:50</t>
  </si>
  <si>
    <t>52577-650876</t>
  </si>
  <si>
    <t>Bozok University/ Architecture Deparment research assistant</t>
  </si>
  <si>
    <t>24/04/17 22:57</t>
  </si>
  <si>
    <t>52577-650455</t>
  </si>
  <si>
    <t>Temes Cordovez</t>
  </si>
  <si>
    <t>Rafael Ramon</t>
  </si>
  <si>
    <t>3/05/17 13:18</t>
  </si>
  <si>
    <t>52577-31666</t>
  </si>
  <si>
    <t>Nafiah</t>
  </si>
  <si>
    <t>57114</t>
  </si>
  <si>
    <t>52577-650671</t>
  </si>
  <si>
    <t>5062</t>
  </si>
  <si>
    <t>Tomas Llavador</t>
  </si>
  <si>
    <t>Jose Maria</t>
  </si>
  <si>
    <t>28/04/17 14:44</t>
  </si>
  <si>
    <t>52577-487909</t>
  </si>
  <si>
    <t>6128</t>
  </si>
  <si>
    <t>Tomas Lopez De Medrano-Villar</t>
  </si>
  <si>
    <t>28/09/17 13:51</t>
  </si>
  <si>
    <t>52577-439257</t>
  </si>
  <si>
    <t>4/05/17 11:14</t>
  </si>
  <si>
    <t>52577-651080</t>
  </si>
  <si>
    <t>Torres Cueco</t>
  </si>
  <si>
    <t>46009</t>
  </si>
  <si>
    <t>5/09/17 12:58</t>
  </si>
  <si>
    <t>52577-17432</t>
  </si>
  <si>
    <t>Ubeda Briones</t>
  </si>
  <si>
    <t>Julia</t>
  </si>
  <si>
    <t>14/08/17 11:02</t>
  </si>
  <si>
    <t>52577-658129</t>
  </si>
  <si>
    <t>25/04/17 13:55</t>
  </si>
  <si>
    <t>52577-649942</t>
  </si>
  <si>
    <t>5797</t>
  </si>
  <si>
    <t>Uribe Lemarie</t>
  </si>
  <si>
    <t>050031</t>
  </si>
  <si>
    <t>27/04/17 18:12</t>
  </si>
  <si>
    <t>52577-650712</t>
  </si>
  <si>
    <t>Urios Mondejar</t>
  </si>
  <si>
    <t>29/06/17 11:32</t>
  </si>
  <si>
    <t>5/07/17</t>
  </si>
  <si>
    <t>52577-16143</t>
  </si>
  <si>
    <t>Valinas Varela</t>
  </si>
  <si>
    <t>Maria Guadalupe</t>
  </si>
  <si>
    <t>53140</t>
  </si>
  <si>
    <t>27/04/17 18:51</t>
  </si>
  <si>
    <t>52577-650717</t>
  </si>
  <si>
    <t>Vasques</t>
  </si>
  <si>
    <t>24360066</t>
  </si>
  <si>
    <t>28/04/17 1:04</t>
  </si>
  <si>
    <t>52577-650448</t>
  </si>
  <si>
    <t>Vergara Alvarez</t>
  </si>
  <si>
    <t>Diego Angel</t>
  </si>
  <si>
    <t>44690</t>
  </si>
  <si>
    <t>1/09/17 11:54</t>
  </si>
  <si>
    <t>7/09/17</t>
  </si>
  <si>
    <t>52577-658497</t>
  </si>
  <si>
    <t>26/04/17 16:44</t>
  </si>
  <si>
    <t>52577-650619</t>
  </si>
  <si>
    <t>6212</t>
  </si>
  <si>
    <t>Vicens Salort</t>
  </si>
  <si>
    <t>Remedios</t>
  </si>
  <si>
    <t>28/04/17 14:19</t>
  </si>
  <si>
    <t>52577-42783</t>
  </si>
  <si>
    <t>6161</t>
  </si>
  <si>
    <t>Vicente-Almazan Perez De Petinto</t>
  </si>
  <si>
    <t xml:space="preserve"> C/ Segorbe, 3-5ª</t>
  </si>
  <si>
    <t>46004</t>
  </si>
  <si>
    <t>22/09/17 14:26</t>
  </si>
  <si>
    <t>22/09/17</t>
  </si>
  <si>
    <t>52577-6508</t>
  </si>
  <si>
    <t>5772</t>
  </si>
  <si>
    <t>Vicuna</t>
  </si>
  <si>
    <t>7630055</t>
  </si>
  <si>
    <t>29/04/17 20:15</t>
  </si>
  <si>
    <t>52577-650870</t>
  </si>
  <si>
    <t>Vidal Climent</t>
  </si>
  <si>
    <t>Ciro manuel</t>
  </si>
  <si>
    <t>5/07/17 13:48</t>
  </si>
  <si>
    <t>52577-13332</t>
  </si>
  <si>
    <t>03801</t>
  </si>
  <si>
    <t>10/07/17 21:13</t>
  </si>
  <si>
    <t>10/07/17</t>
  </si>
  <si>
    <t>52577-13354</t>
  </si>
  <si>
    <t>Vidal Vidal</t>
  </si>
  <si>
    <t>Vicente Manuel</t>
  </si>
  <si>
    <t>10/07/17 21:20</t>
  </si>
  <si>
    <t>52577-12782</t>
  </si>
  <si>
    <t>Vieira Carvalho</t>
  </si>
  <si>
    <t>Sidney</t>
  </si>
  <si>
    <t>16/04/17 23:05</t>
  </si>
  <si>
    <t>52577-650049</t>
  </si>
  <si>
    <t>6099</t>
  </si>
  <si>
    <t>Adolfo</t>
  </si>
  <si>
    <t>5/09/17 13:45</t>
  </si>
  <si>
    <t>52577-379051</t>
  </si>
  <si>
    <t>Rosina</t>
  </si>
  <si>
    <t>08024</t>
  </si>
  <si>
    <t>25/04/17 10:24</t>
  </si>
  <si>
    <t>52577-649754</t>
  </si>
  <si>
    <t>Vivanco Viladot</t>
  </si>
  <si>
    <t>Jose Antonio</t>
  </si>
  <si>
    <t>10/04/17 14:13</t>
  </si>
  <si>
    <t>52577-648184</t>
  </si>
  <si>
    <t>Chunyu</t>
  </si>
  <si>
    <t>19/04/17 7:54</t>
  </si>
  <si>
    <t>52577-650179</t>
  </si>
  <si>
    <t>5545, 5881</t>
  </si>
  <si>
    <t>361021</t>
  </si>
  <si>
    <t>28/04/17 10:09</t>
  </si>
  <si>
    <t>52577-650752</t>
  </si>
  <si>
    <t>26/05/17 8:16</t>
  </si>
  <si>
    <t>52577-650961</t>
  </si>
  <si>
    <t>Shaoxu</t>
  </si>
  <si>
    <t>718929961</t>
  </si>
  <si>
    <t>1010</t>
  </si>
  <si>
    <t>Nueva zelanda</t>
  </si>
  <si>
    <t>1/05/17 8:18</t>
  </si>
  <si>
    <t>52577-650655</t>
  </si>
  <si>
    <t>Xiaojun</t>
  </si>
  <si>
    <t>6/07/17 11:52</t>
  </si>
  <si>
    <t>52577-656408</t>
  </si>
  <si>
    <t>27/04/17 11:15</t>
  </si>
  <si>
    <t>52577-650005</t>
  </si>
  <si>
    <t>6061</t>
  </si>
  <si>
    <t>Wrona</t>
  </si>
  <si>
    <t>19/04/17 22:31</t>
  </si>
  <si>
    <t>52577-650219</t>
  </si>
  <si>
    <t>Pei-wen</t>
  </si>
  <si>
    <t>14/04/17 8:57</t>
  </si>
  <si>
    <t>52577-650027</t>
  </si>
  <si>
    <t>16/04/17 10:06</t>
  </si>
  <si>
    <t>52577-650050</t>
  </si>
  <si>
    <t>Xing</t>
  </si>
  <si>
    <t>Jicheng</t>
  </si>
  <si>
    <t>3/05/17 21:44</t>
  </si>
  <si>
    <t>52577-650163</t>
  </si>
  <si>
    <t>6/05/17 16:07</t>
  </si>
  <si>
    <t>52577-651183</t>
  </si>
  <si>
    <t>Shuchen</t>
  </si>
  <si>
    <t>15/06/17 17:35</t>
  </si>
  <si>
    <t>52577-655207</t>
  </si>
  <si>
    <t>6335</t>
  </si>
  <si>
    <t>19/09/17 14:22</t>
  </si>
  <si>
    <t>52577-660817</t>
  </si>
  <si>
    <t>E33075681</t>
  </si>
  <si>
    <t>28/04/17 9:36</t>
  </si>
  <si>
    <t>52577-650648</t>
  </si>
  <si>
    <t>210009</t>
  </si>
  <si>
    <t>28/04/17 4:46</t>
  </si>
  <si>
    <t>52577-650737</t>
  </si>
  <si>
    <t>5977</t>
  </si>
  <si>
    <t>Yanqi</t>
  </si>
  <si>
    <t>52577-650237</t>
  </si>
  <si>
    <t>28/09/17 10:37</t>
  </si>
  <si>
    <t>52577-662526</t>
  </si>
  <si>
    <t>25/04/17 14:21</t>
  </si>
  <si>
    <t>52577-650526</t>
  </si>
  <si>
    <t>1039</t>
  </si>
  <si>
    <t>4/04/17 12:12</t>
  </si>
  <si>
    <t>4/04/17</t>
  </si>
  <si>
    <t>52577-647994</t>
  </si>
  <si>
    <t>Zafer</t>
  </si>
  <si>
    <t>00000</t>
  </si>
  <si>
    <t>4/08/17 13:00</t>
  </si>
  <si>
    <t>4/08/17</t>
  </si>
  <si>
    <t>52577-650935</t>
  </si>
  <si>
    <t>Alba Victoria</t>
  </si>
  <si>
    <t>30/04/17 6:12</t>
  </si>
  <si>
    <t>52577-650883</t>
  </si>
  <si>
    <t>16634</t>
  </si>
  <si>
    <t>Republica checa</t>
  </si>
  <si>
    <t>15/05/17 12:53</t>
  </si>
  <si>
    <t>29/05/17</t>
  </si>
  <si>
    <t>52577-651565</t>
  </si>
  <si>
    <t>not yet</t>
  </si>
  <si>
    <t>3/05/17 21:42</t>
  </si>
  <si>
    <t>52577-651097</t>
  </si>
  <si>
    <t>20/08/17 9:55</t>
  </si>
  <si>
    <t>52577-658215</t>
  </si>
  <si>
    <t>28/06/17 4:00</t>
  </si>
  <si>
    <t>52577-656015</t>
  </si>
  <si>
    <t>29/04/17 16:45</t>
  </si>
  <si>
    <t>52577-650856</t>
  </si>
  <si>
    <t>5981</t>
  </si>
  <si>
    <t>29/04/17 16:07</t>
  </si>
  <si>
    <t>52577-650854</t>
  </si>
  <si>
    <t>5255</t>
  </si>
  <si>
    <t>26/05/17 6:36</t>
  </si>
  <si>
    <t>52577-651480</t>
  </si>
  <si>
    <t>12/06/17 21:52</t>
  </si>
  <si>
    <t>52577-652773</t>
  </si>
  <si>
    <t>27/04/17 7:46</t>
  </si>
  <si>
    <t>52577-650531</t>
  </si>
  <si>
    <t>2/05/17 15:01</t>
  </si>
  <si>
    <t>52577-651002</t>
  </si>
  <si>
    <t>Yuerong</t>
  </si>
  <si>
    <t>30/08/17 20:11</t>
  </si>
  <si>
    <t>6/09/17</t>
  </si>
  <si>
    <t>52577-658427</t>
  </si>
  <si>
    <t>Zhaoxi</t>
  </si>
  <si>
    <t>24/04/17 5:03</t>
  </si>
  <si>
    <t>52577-650403</t>
  </si>
  <si>
    <t>210016</t>
  </si>
  <si>
    <t>23/04/17 6:04</t>
  </si>
  <si>
    <t>52577-647751</t>
  </si>
  <si>
    <t>9/06/17 3:37</t>
  </si>
  <si>
    <t>52577-653607</t>
  </si>
  <si>
    <t>20/04/17 11:27</t>
  </si>
  <si>
    <t>52577-650243</t>
  </si>
  <si>
    <t>#6098</t>
  </si>
  <si>
    <t>16</t>
  </si>
  <si>
    <t>21/09/17 16:40</t>
  </si>
  <si>
    <t>26/09/17</t>
  </si>
  <si>
    <t>52577-660883</t>
  </si>
  <si>
    <t>Farooqi</t>
  </si>
  <si>
    <t>Abu talha</t>
  </si>
  <si>
    <t>Saez</t>
  </si>
  <si>
    <t>Muntanola</t>
  </si>
  <si>
    <t>Techer</t>
  </si>
  <si>
    <t>Boz Gunay</t>
  </si>
  <si>
    <t>Ozkuvanci</t>
  </si>
  <si>
    <t>De Alvarenga Pereira Costa</t>
  </si>
  <si>
    <t>Law</t>
  </si>
  <si>
    <t>Yian</t>
  </si>
  <si>
    <t>Xiaoyan</t>
  </si>
  <si>
    <t>Zitong</t>
  </si>
  <si>
    <t>Chiquan</t>
  </si>
  <si>
    <t>De Brito Mudo</t>
  </si>
  <si>
    <t>Xuefei</t>
  </si>
  <si>
    <t>Full Name</t>
  </si>
  <si>
    <t>Surnam</t>
  </si>
  <si>
    <t>Email</t>
  </si>
  <si>
    <t xml:space="preserve"> Abaee</t>
  </si>
  <si>
    <t xml:space="preserve"> Mazyar</t>
  </si>
  <si>
    <t xml:space="preserve"> Abughannam</t>
  </si>
  <si>
    <t xml:space="preserve"> Rana</t>
  </si>
  <si>
    <t>r.abughannam@gmail.com</t>
  </si>
  <si>
    <t xml:space="preserve"> Adamska</t>
  </si>
  <si>
    <t xml:space="preserve"> Monika Ewa</t>
  </si>
  <si>
    <t xml:space="preserve"> Aktaryan</t>
  </si>
  <si>
    <t xml:space="preserve"> Anna</t>
  </si>
  <si>
    <t xml:space="preserve"> Alangoya</t>
  </si>
  <si>
    <t xml:space="preserve"> Kezban Ayça</t>
  </si>
  <si>
    <t xml:space="preserve"> Alistratovaite-Kurtinaitiene</t>
  </si>
  <si>
    <t xml:space="preserve"> Altafini</t>
  </si>
  <si>
    <t xml:space="preserve"> Diego</t>
  </si>
  <si>
    <t xml:space="preserve"> Alvarenga</t>
  </si>
  <si>
    <t xml:space="preserve"> Stael</t>
  </si>
  <si>
    <t xml:space="preserve"> Alygizou</t>
  </si>
  <si>
    <t xml:space="preserve"> Niki Xenia</t>
  </si>
  <si>
    <t xml:space="preserve"> Amado</t>
  </si>
  <si>
    <t xml:space="preserve"> Ana</t>
  </si>
  <si>
    <t xml:space="preserve"> Amato</t>
  </si>
  <si>
    <t xml:space="preserve"> Anna Rita Donatella</t>
  </si>
  <si>
    <t xml:space="preserve"> Antonucci</t>
  </si>
  <si>
    <t xml:space="preserve"> Denise</t>
  </si>
  <si>
    <t xml:space="preserve"> Apostolopoulou</t>
  </si>
  <si>
    <t xml:space="preserve"> Aikaterini</t>
  </si>
  <si>
    <t xml:space="preserve"> Araldi</t>
  </si>
  <si>
    <t xml:space="preserve"> Alessandro</t>
  </si>
  <si>
    <t xml:space="preserve"> Arrais</t>
  </si>
  <si>
    <t xml:space="preserve"> Juliana</t>
  </si>
  <si>
    <t xml:space="preserve"> Arzmi</t>
  </si>
  <si>
    <t xml:space="preserve"> Azmah</t>
  </si>
  <si>
    <t xml:space="preserve"> Awad</t>
  </si>
  <si>
    <t xml:space="preserve"> Shaden</t>
  </si>
  <si>
    <t xml:space="preserve"> Aytac</t>
  </si>
  <si>
    <t xml:space="preserve"> Deniz Ozge</t>
  </si>
  <si>
    <t xml:space="preserve"> Baek</t>
  </si>
  <si>
    <t xml:space="preserve"> Kyunghyun</t>
  </si>
  <si>
    <t xml:space="preserve"> Bao</t>
  </si>
  <si>
    <t xml:space="preserve"> Li</t>
  </si>
  <si>
    <t xml:space="preserve"> Barkani</t>
  </si>
  <si>
    <t xml:space="preserve"> abdelaziz</t>
  </si>
  <si>
    <t xml:space="preserve"> Barke</t>
  </si>
  <si>
    <t xml:space="preserve"> Michael</t>
  </si>
  <si>
    <t xml:space="preserve"> Barosio</t>
  </si>
  <si>
    <t xml:space="preserve"> Michela</t>
  </si>
  <si>
    <t xml:space="preserve"> Barreiros Proença</t>
  </si>
  <si>
    <t xml:space="preserve"> Sérgio</t>
  </si>
  <si>
    <t xml:space="preserve"> Bekkouche</t>
  </si>
  <si>
    <t xml:space="preserve"> asmaa</t>
  </si>
  <si>
    <t xml:space="preserve"> Belibani</t>
  </si>
  <si>
    <t xml:space="preserve"> Rosalba</t>
  </si>
  <si>
    <t xml:space="preserve"> Belova</t>
  </si>
  <si>
    <t xml:space="preserve"> Daria</t>
  </si>
  <si>
    <t xml:space="preserve"> Benedict</t>
  </si>
  <si>
    <t xml:space="preserve"> Xavier</t>
  </si>
  <si>
    <t xml:space="preserve"> Berghauser Pont</t>
  </si>
  <si>
    <t xml:space="preserve"> Meta</t>
  </si>
  <si>
    <t xml:space="preserve"> Berk</t>
  </si>
  <si>
    <t xml:space="preserve"> İkbal</t>
  </si>
  <si>
    <t>Bertonlino De</t>
  </si>
  <si>
    <t>Lais Caroline</t>
  </si>
  <si>
    <t xml:space="preserve"> Bezerra</t>
  </si>
  <si>
    <t xml:space="preserve"> Lia</t>
  </si>
  <si>
    <t xml:space="preserve"> Bilsel</t>
  </si>
  <si>
    <t xml:space="preserve"> Fatma Cana</t>
  </si>
  <si>
    <t xml:space="preserve"> Binghua</t>
  </si>
  <si>
    <t xml:space="preserve"> Zhang</t>
  </si>
  <si>
    <t xml:space="preserve"> Boz</t>
  </si>
  <si>
    <t xml:space="preserve"> Melike</t>
  </si>
  <si>
    <t xml:space="preserve"> Bruyns</t>
  </si>
  <si>
    <t xml:space="preserve"> Gerhard</t>
  </si>
  <si>
    <t xml:space="preserve"> Bugarski</t>
  </si>
  <si>
    <t xml:space="preserve"> Jovana</t>
  </si>
  <si>
    <t xml:space="preserve"> Buongiorno</t>
  </si>
  <si>
    <t xml:space="preserve"> Vincenzo</t>
  </si>
  <si>
    <t xml:space="preserve"> Børrud</t>
  </si>
  <si>
    <t xml:space="preserve"> Elin</t>
  </si>
  <si>
    <t xml:space="preserve"> Caja</t>
  </si>
  <si>
    <t xml:space="preserve"> Michele</t>
  </si>
  <si>
    <t xml:space="preserve"> Calisir</t>
  </si>
  <si>
    <t>pinar</t>
  </si>
  <si>
    <t xml:space="preserve"> Callegaro</t>
  </si>
  <si>
    <t xml:space="preserve"> Martina</t>
  </si>
  <si>
    <t>Canedo</t>
  </si>
  <si>
    <t>Ninfa Fegina De</t>
  </si>
  <si>
    <t xml:space="preserve"> Cao</t>
  </si>
  <si>
    <t xml:space="preserve"> jun</t>
  </si>
  <si>
    <t xml:space="preserve"> Carlotti</t>
  </si>
  <si>
    <t xml:space="preserve"> paolo</t>
  </si>
  <si>
    <t xml:space="preserve"> Carrión</t>
  </si>
  <si>
    <t xml:space="preserve"> Ana María</t>
  </si>
  <si>
    <t xml:space="preserve"> Carvalho</t>
  </si>
  <si>
    <t xml:space="preserve"> Amanda</t>
  </si>
  <si>
    <t xml:space="preserve"> Casarin</t>
  </si>
  <si>
    <t xml:space="preserve"> Vanessa</t>
  </si>
  <si>
    <t xml:space="preserve"> Cazar</t>
  </si>
  <si>
    <t xml:space="preserve"> Karina</t>
  </si>
  <si>
    <t xml:space="preserve"> Çelik</t>
  </si>
  <si>
    <t xml:space="preserve"> Canan</t>
  </si>
  <si>
    <t xml:space="preserve"> Charalambous</t>
  </si>
  <si>
    <t xml:space="preserve"> Nadia</t>
  </si>
  <si>
    <t xml:space="preserve"> Chen</t>
  </si>
  <si>
    <t xml:space="preserve"> Chih-Hung</t>
  </si>
  <si>
    <t xml:space="preserve"> Fei</t>
  </si>
  <si>
    <t xml:space="preserve"> Yishan</t>
  </si>
  <si>
    <t xml:space="preserve"> Cheng</t>
  </si>
  <si>
    <t xml:space="preserve"> Yi-Siang</t>
  </si>
  <si>
    <t>Chia-Che</t>
  </si>
  <si>
    <t>Hsu</t>
  </si>
  <si>
    <t xml:space="preserve"> Christodoulou</t>
  </si>
  <si>
    <t xml:space="preserve"> Rafaela</t>
  </si>
  <si>
    <t xml:space="preserve"> Chung</t>
  </si>
  <si>
    <t xml:space="preserve"> Yu-Hsuan</t>
  </si>
  <si>
    <t xml:space="preserve"> Colomer</t>
  </si>
  <si>
    <t xml:space="preserve"> Vicente</t>
  </si>
  <si>
    <t xml:space="preserve"> Crognale</t>
  </si>
  <si>
    <t xml:space="preserve"> Marta</t>
  </si>
  <si>
    <t xml:space="preserve"> Dal Cin</t>
  </si>
  <si>
    <t xml:space="preserve"> Francesca</t>
  </si>
  <si>
    <t xml:space="preserve"> Davis</t>
  </si>
  <si>
    <t xml:space="preserve"> Howard</t>
  </si>
  <si>
    <t>De Smet</t>
  </si>
  <si>
    <t xml:space="preserve"> Deng</t>
  </si>
  <si>
    <t xml:space="preserve"> Ke</t>
  </si>
  <si>
    <t>Lunchuan</t>
  </si>
  <si>
    <t xml:space="preserve"> Di Lorenzo</t>
  </si>
  <si>
    <t xml:space="preserve"> Francesco</t>
  </si>
  <si>
    <t xml:space="preserve"> Dias Coelho</t>
  </si>
  <si>
    <t xml:space="preserve"> Carlos</t>
  </si>
  <si>
    <t xml:space="preserve"> Diaz</t>
  </si>
  <si>
    <t xml:space="preserve"> Santiana</t>
  </si>
  <si>
    <t xml:space="preserve"> Dijokienė</t>
  </si>
  <si>
    <t xml:space="preserve"> Dalia</t>
  </si>
  <si>
    <t xml:space="preserve"> Ding</t>
  </si>
  <si>
    <t xml:space="preserve"> Wowo</t>
  </si>
  <si>
    <t xml:space="preserve"> Diniz</t>
  </si>
  <si>
    <t xml:space="preserve"> Mariana</t>
  </si>
  <si>
    <t xml:space="preserve"> Djordjevic</t>
  </si>
  <si>
    <t xml:space="preserve"> Aleksandra</t>
  </si>
  <si>
    <t xml:space="preserve"> Doganer</t>
  </si>
  <si>
    <t xml:space="preserve"> Sedef</t>
  </si>
  <si>
    <t xml:space="preserve"> Dovey</t>
  </si>
  <si>
    <t xml:space="preserve"> Kim</t>
  </si>
  <si>
    <t xml:space="preserve"> Duan</t>
  </si>
  <si>
    <t xml:space="preserve"> Ruiyan</t>
  </si>
  <si>
    <t xml:space="preserve"> Efstratiadi</t>
  </si>
  <si>
    <t xml:space="preserve"> El Mostafa</t>
  </si>
  <si>
    <t xml:space="preserve"> limam</t>
  </si>
  <si>
    <t xml:space="preserve"> Eldesoky</t>
  </si>
  <si>
    <t xml:space="preserve"> Ahmed Hazem Mahmoud</t>
  </si>
  <si>
    <t xml:space="preserve"> Ena</t>
  </si>
  <si>
    <t xml:space="preserve"> Valeria</t>
  </si>
  <si>
    <t xml:space="preserve"> Enqi</t>
  </si>
  <si>
    <t xml:space="preserve"> Wang</t>
  </si>
  <si>
    <t xml:space="preserve"> Erin</t>
  </si>
  <si>
    <t>İrem</t>
  </si>
  <si>
    <t xml:space="preserve"> Ezquerra</t>
  </si>
  <si>
    <t xml:space="preserve"> Falsetti</t>
  </si>
  <si>
    <t xml:space="preserve"> Marco</t>
  </si>
  <si>
    <t xml:space="preserve"> Fang</t>
  </si>
  <si>
    <t xml:space="preserve"> Hongjun</t>
  </si>
  <si>
    <t xml:space="preserve"> Ferati</t>
  </si>
  <si>
    <t xml:space="preserve"> Armir</t>
  </si>
  <si>
    <t xml:space="preserve"> Fernandes</t>
  </si>
  <si>
    <t xml:space="preserve"> Figlus</t>
  </si>
  <si>
    <t xml:space="preserve"> Tomasz</t>
  </si>
  <si>
    <t xml:space="preserve"> Fleischmann</t>
  </si>
  <si>
    <t xml:space="preserve"> Martin</t>
  </si>
  <si>
    <t xml:space="preserve"> Shulan</t>
  </si>
  <si>
    <t xml:space="preserve"> Gan</t>
  </si>
  <si>
    <t xml:space="preserve"> Yunni</t>
  </si>
  <si>
    <t xml:space="preserve"> Gao</t>
  </si>
  <si>
    <t xml:space="preserve"> Caixia</t>
  </si>
  <si>
    <t xml:space="preserve"> xinting</t>
  </si>
  <si>
    <t xml:space="preserve"> García-Pérez</t>
  </si>
  <si>
    <t xml:space="preserve"> Sergio</t>
  </si>
  <si>
    <t xml:space="preserve"> Geddes</t>
  </si>
  <si>
    <t xml:space="preserve"> Geng</t>
  </si>
  <si>
    <t xml:space="preserve"> Yan</t>
  </si>
  <si>
    <t xml:space="preserve"> George</t>
  </si>
  <si>
    <t xml:space="preserve"> jeeno soa</t>
  </si>
  <si>
    <t xml:space="preserve"> Gopal</t>
  </si>
  <si>
    <t xml:space="preserve"> Arathy</t>
  </si>
  <si>
    <t xml:space="preserve"> Gu</t>
  </si>
  <si>
    <t xml:space="preserve"> Kai</t>
  </si>
  <si>
    <t xml:space="preserve"> Yuanyuan</t>
  </si>
  <si>
    <t xml:space="preserve"> Guo</t>
  </si>
  <si>
    <t xml:space="preserve"> Shou</t>
  </si>
  <si>
    <t xml:space="preserve"> Hallowell</t>
  </si>
  <si>
    <t xml:space="preserve"> Hazar</t>
  </si>
  <si>
    <t xml:space="preserve"> Dalya</t>
  </si>
  <si>
    <t xml:space="preserve"> He</t>
  </si>
  <si>
    <t xml:space="preserve"> Run</t>
  </si>
  <si>
    <t xml:space="preserve"> Weijia</t>
  </si>
  <si>
    <t xml:space="preserve"> Rui</t>
  </si>
  <si>
    <t xml:space="preserve"> Hu</t>
  </si>
  <si>
    <t xml:space="preserve"> Youpei</t>
  </si>
  <si>
    <t xml:space="preserve"> Hung</t>
  </si>
  <si>
    <t xml:space="preserve"> Calvin</t>
  </si>
  <si>
    <t xml:space="preserve"> Ji</t>
  </si>
  <si>
    <t xml:space="preserve"> Huimin</t>
  </si>
  <si>
    <t xml:space="preserve"> Qianyun</t>
  </si>
  <si>
    <t xml:space="preserve"> Jiang</t>
  </si>
  <si>
    <t xml:space="preserve"> Danning</t>
  </si>
  <si>
    <t xml:space="preserve"> Jin</t>
  </si>
  <si>
    <t xml:space="preserve"> Panpan</t>
  </si>
  <si>
    <t xml:space="preserve"> tanhua</t>
  </si>
  <si>
    <t>Jingxian</t>
  </si>
  <si>
    <t xml:space="preserve"> Justo</t>
  </si>
  <si>
    <t xml:space="preserve"> Kacha</t>
  </si>
  <si>
    <t xml:space="preserve"> Lemya</t>
  </si>
  <si>
    <t xml:space="preserve"> Kamalipour</t>
  </si>
  <si>
    <t xml:space="preserve"> Hesam</t>
  </si>
  <si>
    <t xml:space="preserve"> Kantarek</t>
  </si>
  <si>
    <t xml:space="preserve"> Anna Agata</t>
  </si>
  <si>
    <t xml:space="preserve"> Kaplan</t>
  </si>
  <si>
    <t xml:space="preserve"> Ruth</t>
  </si>
  <si>
    <t xml:space="preserve"> Kesici</t>
  </si>
  <si>
    <t xml:space="preserve"> neslişah</t>
  </si>
  <si>
    <t xml:space="preserve"> Khalil</t>
  </si>
  <si>
    <t xml:space="preserve"> Siepan</t>
  </si>
  <si>
    <t xml:space="preserve"> Mihyun</t>
  </si>
  <si>
    <t xml:space="preserve"> Komisar</t>
  </si>
  <si>
    <t xml:space="preserve"> June</t>
  </si>
  <si>
    <t xml:space="preserve"> Kotov</t>
  </si>
  <si>
    <t xml:space="preserve"> Egor</t>
  </si>
  <si>
    <t xml:space="preserve"> Kropf</t>
  </si>
  <si>
    <t xml:space="preserve"> Karl</t>
  </si>
  <si>
    <t xml:space="preserve"> Kruger Dalcin</t>
  </si>
  <si>
    <t xml:space="preserve"> Guilherme</t>
  </si>
  <si>
    <t xml:space="preserve"> Küçük</t>
  </si>
  <si>
    <t xml:space="preserve"> Ezgi</t>
  </si>
  <si>
    <t xml:space="preserve"> Kukina</t>
  </si>
  <si>
    <t xml:space="preserve"> Kummel</t>
  </si>
  <si>
    <t xml:space="preserve"> Olivia</t>
  </si>
  <si>
    <t xml:space="preserve"> Kurkcuoglu</t>
  </si>
  <si>
    <t xml:space="preserve"> Eren</t>
  </si>
  <si>
    <t>Kurtuluş</t>
  </si>
  <si>
    <t xml:space="preserve"> Kypris</t>
  </si>
  <si>
    <t xml:space="preserve"> Constantinos</t>
  </si>
  <si>
    <t xml:space="preserve"> Lai</t>
  </si>
  <si>
    <t xml:space="preserve"> Chuyang</t>
  </si>
  <si>
    <t xml:space="preserve"> Larkham</t>
  </si>
  <si>
    <t xml:space="preserve"> Peter</t>
  </si>
  <si>
    <t xml:space="preserve"> Latuf De Oliveira Sanchez</t>
  </si>
  <si>
    <t xml:space="preserve"> Renata</t>
  </si>
  <si>
    <t xml:space="preserve"> Lee</t>
  </si>
  <si>
    <t xml:space="preserve"> Tzu-Chang</t>
  </si>
  <si>
    <t xml:space="preserve"> Leung</t>
  </si>
  <si>
    <t xml:space="preserve"> T.M.</t>
  </si>
  <si>
    <t xml:space="preserve"> Luyuan</t>
  </si>
  <si>
    <t xml:space="preserve"> qian</t>
  </si>
  <si>
    <t>a0109379@u.nus.edu</t>
  </si>
  <si>
    <t xml:space="preserve"> Yingchun</t>
  </si>
  <si>
    <t xml:space="preserve"> Liang</t>
  </si>
  <si>
    <t xml:space="preserve"> Xiaoxu</t>
  </si>
  <si>
    <t xml:space="preserve"> Huali</t>
  </si>
  <si>
    <t xml:space="preserve"> Kun</t>
  </si>
  <si>
    <t xml:space="preserve"> Liu</t>
  </si>
  <si>
    <t xml:space="preserve"> Peng</t>
  </si>
  <si>
    <t xml:space="preserve"> Quan</t>
  </si>
  <si>
    <t xml:space="preserve"> Sibei</t>
  </si>
  <si>
    <t xml:space="preserve"> Xia</t>
  </si>
  <si>
    <t xml:space="preserve"> Logunova</t>
  </si>
  <si>
    <t xml:space="preserve"> Elena</t>
  </si>
  <si>
    <t xml:space="preserve"> Loureiro</t>
  </si>
  <si>
    <t xml:space="preserve"> Vânia</t>
  </si>
  <si>
    <t xml:space="preserve"> Lovra</t>
  </si>
  <si>
    <t xml:space="preserve"> Éva</t>
  </si>
  <si>
    <t xml:space="preserve"> Lu</t>
  </si>
  <si>
    <t xml:space="preserve"> Shan</t>
  </si>
  <si>
    <t xml:space="preserve"> Tingying</t>
  </si>
  <si>
    <t xml:space="preserve"> Ma</t>
  </si>
  <si>
    <t xml:space="preserve"> Mahasti</t>
  </si>
  <si>
    <t xml:space="preserve"> Payam</t>
  </si>
  <si>
    <t xml:space="preserve"> Mancini</t>
  </si>
  <si>
    <t xml:space="preserve"> Francesco Maria</t>
  </si>
  <si>
    <t xml:space="preserve"> Marat-Mendes</t>
  </si>
  <si>
    <t xml:space="preserve"> Teresa</t>
  </si>
  <si>
    <t xml:space="preserve"> Marshall</t>
  </si>
  <si>
    <t xml:space="preserve"> Stephen</t>
  </si>
  <si>
    <t xml:space="preserve"> Martins</t>
  </si>
  <si>
    <t xml:space="preserve"> Pedro</t>
  </si>
  <si>
    <t xml:space="preserve"> Marzot</t>
  </si>
  <si>
    <t xml:space="preserve"> Nicola</t>
  </si>
  <si>
    <t xml:space="preserve"> Matos Silva</t>
  </si>
  <si>
    <t xml:space="preserve"> Maria</t>
  </si>
  <si>
    <t xml:space="preserve"> Mcclure</t>
  </si>
  <si>
    <t xml:space="preserve"> Wendy</t>
  </si>
  <si>
    <t xml:space="preserve"> Mei</t>
  </si>
  <si>
    <t xml:space="preserve"> Qing</t>
  </si>
  <si>
    <t xml:space="preserve"> Melo Junior</t>
  </si>
  <si>
    <t xml:space="preserve"> Sílvio</t>
  </si>
  <si>
    <t xml:space="preserve"> MENG</t>
  </si>
  <si>
    <t xml:space="preserve"> YANG</t>
  </si>
  <si>
    <t xml:space="preserve"> Menici</t>
  </si>
  <si>
    <t xml:space="preserve"> Flavio</t>
  </si>
  <si>
    <t xml:space="preserve"> Meurisse</t>
  </si>
  <si>
    <t xml:space="preserve"> Quentin</t>
  </si>
  <si>
    <t xml:space="preserve"> Stella</t>
  </si>
  <si>
    <t xml:space="preserve"> Mifsut</t>
  </si>
  <si>
    <t xml:space="preserve"> César</t>
  </si>
  <si>
    <t xml:space="preserve"> Migliorisi</t>
  </si>
  <si>
    <t xml:space="preserve"> Ambra</t>
  </si>
  <si>
    <t xml:space="preserve"> DAMLA</t>
  </si>
  <si>
    <t xml:space="preserve"> Moretti</t>
  </si>
  <si>
    <t xml:space="preserve"> Karolina</t>
  </si>
  <si>
    <t xml:space="preserve"> Motak</t>
  </si>
  <si>
    <t xml:space="preserve"> Maciej</t>
  </si>
  <si>
    <t xml:space="preserve"> Mottelson</t>
  </si>
  <si>
    <t xml:space="preserve"> Johan</t>
  </si>
  <si>
    <t xml:space="preserve"> Mu</t>
  </si>
  <si>
    <t xml:space="preserve"> qi</t>
  </si>
  <si>
    <t xml:space="preserve"> Muminovic</t>
  </si>
  <si>
    <t xml:space="preserve"> Milica</t>
  </si>
  <si>
    <t xml:space="preserve"> Murati</t>
  </si>
  <si>
    <t xml:space="preserve"> Besnik</t>
  </si>
  <si>
    <t>lukasz.muslaka@geo.uni.lodz.pl</t>
  </si>
  <si>
    <t xml:space="preserve"> Narvaez</t>
  </si>
  <si>
    <t xml:space="preserve"> Laura</t>
  </si>
  <si>
    <t xml:space="preserve"> Nasr</t>
  </si>
  <si>
    <t xml:space="preserve"> Joe</t>
  </si>
  <si>
    <t xml:space="preserve"> Neira Alvarez</t>
  </si>
  <si>
    <t xml:space="preserve"> Daniel Mateo</t>
  </si>
  <si>
    <t xml:space="preserve"> Niković</t>
  </si>
  <si>
    <t xml:space="preserve"> Oliveira</t>
  </si>
  <si>
    <t xml:space="preserve"> Vítor</t>
  </si>
  <si>
    <t xml:space="preserve"> Osmond</t>
  </si>
  <si>
    <t xml:space="preserve"> Paul</t>
  </si>
  <si>
    <t xml:space="preserve"> Özgece</t>
  </si>
  <si>
    <t xml:space="preserve"> nezire</t>
  </si>
  <si>
    <t xml:space="preserve"> Pafka</t>
  </si>
  <si>
    <t xml:space="preserve"> Elek</t>
  </si>
  <si>
    <t xml:space="preserve"> Palomar Anguas</t>
  </si>
  <si>
    <t xml:space="preserve"> Maria Pilar</t>
  </si>
  <si>
    <t xml:space="preserve"> Panayi</t>
  </si>
  <si>
    <t xml:space="preserve"> Christina</t>
  </si>
  <si>
    <t xml:space="preserve"> Panayiotou</t>
  </si>
  <si>
    <t xml:space="preserve"> Andreas</t>
  </si>
  <si>
    <t xml:space="preserve"> Paraskevopoulos</t>
  </si>
  <si>
    <t xml:space="preserve"> Yannis</t>
  </si>
  <si>
    <t xml:space="preserve"> Parate</t>
  </si>
  <si>
    <t xml:space="preserve"> Pasalar</t>
  </si>
  <si>
    <t xml:space="preserve"> Celen</t>
  </si>
  <si>
    <t xml:space="preserve"> Passia</t>
  </si>
  <si>
    <t xml:space="preserve"> Yota</t>
  </si>
  <si>
    <t xml:space="preserve"> Danlu</t>
  </si>
  <si>
    <t xml:space="preserve"> Penn</t>
  </si>
  <si>
    <t xml:space="preserve"> Alan</t>
  </si>
  <si>
    <t xml:space="preserve"> Pezzetti</t>
  </si>
  <si>
    <t xml:space="preserve"> laura</t>
  </si>
  <si>
    <t>Pfutzenereuter</t>
  </si>
  <si>
    <t xml:space="preserve"> Andrea</t>
  </si>
  <si>
    <t xml:space="preserve"> Polivka</t>
  </si>
  <si>
    <t xml:space="preserve"> Jan</t>
  </si>
  <si>
    <t xml:space="preserve"> Porta</t>
  </si>
  <si>
    <t xml:space="preserve"> Pourvahidi</t>
  </si>
  <si>
    <t xml:space="preserve"> Parastoo</t>
  </si>
  <si>
    <t xml:space="preserve"> Psathiti</t>
  </si>
  <si>
    <t xml:space="preserve"> Chrystala</t>
  </si>
  <si>
    <t xml:space="preserve"> Yuan</t>
  </si>
  <si>
    <t xml:space="preserve"> Qu</t>
  </si>
  <si>
    <t xml:space="preserve"> Racine</t>
  </si>
  <si>
    <t xml:space="preserve"> Francois</t>
  </si>
  <si>
    <t xml:space="preserve"> Rasti</t>
  </si>
  <si>
    <t xml:space="preserve"> ayda</t>
  </si>
  <si>
    <t xml:space="preserve"> Razavivand Fard</t>
  </si>
  <si>
    <t xml:space="preserve"> Haniye</t>
  </si>
  <si>
    <t xml:space="preserve"> Ricchiardi</t>
  </si>
  <si>
    <t xml:space="preserve"> Romanini</t>
  </si>
  <si>
    <t xml:space="preserve"> Anicoli</t>
  </si>
  <si>
    <t xml:space="preserve"> Rong</t>
  </si>
  <si>
    <t xml:space="preserve"> Sammarco</t>
  </si>
  <si>
    <t xml:space="preserve"> cristian</t>
  </si>
  <si>
    <t xml:space="preserve"> Samuels</t>
  </si>
  <si>
    <t xml:space="preserve"> ivor</t>
  </si>
  <si>
    <t xml:space="preserve"> Sanders</t>
  </si>
  <si>
    <t xml:space="preserve"> Santos</t>
  </si>
  <si>
    <t xml:space="preserve"> João Rafael</t>
  </si>
  <si>
    <t xml:space="preserve"> Sarraf</t>
  </si>
  <si>
    <t xml:space="preserve"> Mohammad</t>
  </si>
  <si>
    <t xml:space="preserve"> Savvides</t>
  </si>
  <si>
    <t xml:space="preserve"> Scheer</t>
  </si>
  <si>
    <t xml:space="preserve"> Brenda</t>
  </si>
  <si>
    <t xml:space="preserve"> Shi</t>
  </si>
  <si>
    <t xml:space="preserve"> Yanhui</t>
  </si>
  <si>
    <t xml:space="preserve"> Silva</t>
  </si>
  <si>
    <t xml:space="preserve"> José Miguel</t>
  </si>
  <si>
    <t xml:space="preserve"> Song</t>
  </si>
  <si>
    <t>Jianjian</t>
  </si>
  <si>
    <t xml:space="preserve"> Yuxun</t>
  </si>
  <si>
    <t xml:space="preserve"> Söylemez</t>
  </si>
  <si>
    <t xml:space="preserve"> Emre</t>
  </si>
  <si>
    <t xml:space="preserve"> Stamatopoulou</t>
  </si>
  <si>
    <t xml:space="preserve"> Athina</t>
  </si>
  <si>
    <t xml:space="preserve"> Standal</t>
  </si>
  <si>
    <t xml:space="preserve"> Anja</t>
  </si>
  <si>
    <t xml:space="preserve"> Stojanovski</t>
  </si>
  <si>
    <t xml:space="preserve"> Todor</t>
  </si>
  <si>
    <t xml:space="preserve"> Strappa</t>
  </si>
  <si>
    <t xml:space="preserve"> Giuseppe</t>
  </si>
  <si>
    <t xml:space="preserve"> Sun</t>
  </si>
  <si>
    <t xml:space="preserve"> Sundborg</t>
  </si>
  <si>
    <t xml:space="preserve"> Bengt</t>
  </si>
  <si>
    <t xml:space="preserve"> Szmytkie</t>
  </si>
  <si>
    <t xml:space="preserve"> Robert</t>
  </si>
  <si>
    <t xml:space="preserve"> Tagore</t>
  </si>
  <si>
    <t xml:space="preserve"> Pratiti</t>
  </si>
  <si>
    <t xml:space="preserve"> Tan</t>
  </si>
  <si>
    <t xml:space="preserve"> Wenyong</t>
  </si>
  <si>
    <t xml:space="preserve"> Tang</t>
  </si>
  <si>
    <t xml:space="preserve"> Lian</t>
  </si>
  <si>
    <t xml:space="preserve"> Teixeira</t>
  </si>
  <si>
    <t xml:space="preserve"> Maria Cristina</t>
  </si>
  <si>
    <t xml:space="preserve"> Thai</t>
  </si>
  <si>
    <t xml:space="preserve"> Ha</t>
  </si>
  <si>
    <t xml:space="preserve"> Tian</t>
  </si>
  <si>
    <t xml:space="preserve"> Meng</t>
  </si>
  <si>
    <t xml:space="preserve"> Tong</t>
  </si>
  <si>
    <t xml:space="preserve"> Ziyu</t>
  </si>
  <si>
    <t xml:space="preserve"> Trisciuoglio</t>
  </si>
  <si>
    <t xml:space="preserve"> Tulumen</t>
  </si>
  <si>
    <t xml:space="preserve"> Zeynep</t>
  </si>
  <si>
    <t xml:space="preserve"> Tzortzi Georgi</t>
  </si>
  <si>
    <t xml:space="preserve"> Nerantzia Julia</t>
  </si>
  <si>
    <t>Ugochukwu</t>
  </si>
  <si>
    <t>Chidiebere</t>
  </si>
  <si>
    <t xml:space="preserve"> Urios</t>
  </si>
  <si>
    <t xml:space="preserve"> David</t>
  </si>
  <si>
    <t xml:space="preserve"> Usui</t>
  </si>
  <si>
    <t xml:space="preserve"> Hiroyuki</t>
  </si>
  <si>
    <t xml:space="preserve"> Vaughan</t>
  </si>
  <si>
    <t xml:space="preserve"> Venerandi</t>
  </si>
  <si>
    <t xml:space="preserve"> Vernez Moudon</t>
  </si>
  <si>
    <t xml:space="preserve"> Anne</t>
  </si>
  <si>
    <t xml:space="preserve"> Vicuña</t>
  </si>
  <si>
    <t xml:space="preserve"> Magdalena</t>
  </si>
  <si>
    <t xml:space="preserve"> Vis</t>
  </si>
  <si>
    <t xml:space="preserve"> Benjamin</t>
  </si>
  <si>
    <t xml:space="preserve"> anqi</t>
  </si>
  <si>
    <t xml:space="preserve"> Bo</t>
  </si>
  <si>
    <t xml:space="preserve"> Daren</t>
  </si>
  <si>
    <t xml:space="preserve"> Han</t>
  </si>
  <si>
    <t xml:space="preserve"> WANG</t>
  </si>
  <si>
    <t xml:space="preserve"> Haoyu</t>
  </si>
  <si>
    <t xml:space="preserve"> Ruikun</t>
  </si>
  <si>
    <t xml:space="preserve"> Yuchen</t>
  </si>
  <si>
    <t xml:space="preserve"> Wieck</t>
  </si>
  <si>
    <t xml:space="preserve"> Kathrin</t>
  </si>
  <si>
    <t xml:space="preserve"> Wu</t>
  </si>
  <si>
    <t xml:space="preserve"> Wenke</t>
  </si>
  <si>
    <t xml:space="preserve"> Gin</t>
  </si>
  <si>
    <t xml:space="preserve"> Xie</t>
  </si>
  <si>
    <t xml:space="preserve"> Shujiao</t>
  </si>
  <si>
    <t xml:space="preserve"> Zhong</t>
  </si>
  <si>
    <t xml:space="preserve"> XU</t>
  </si>
  <si>
    <t xml:space="preserve"> Haoran</t>
  </si>
  <si>
    <t xml:space="preserve"> Yacheng</t>
  </si>
  <si>
    <t xml:space="preserve"> Yang</t>
  </si>
  <si>
    <t xml:space="preserve"> Chia Jung</t>
  </si>
  <si>
    <t xml:space="preserve"> Junyan</t>
  </si>
  <si>
    <t xml:space="preserve"> Xiao</t>
  </si>
  <si>
    <t xml:space="preserve"> Yaygin</t>
  </si>
  <si>
    <t xml:space="preserve"> Muzaffer Ali</t>
  </si>
  <si>
    <t xml:space="preserve"> Yiu</t>
  </si>
  <si>
    <t xml:space="preserve"> Melody hoi-lam</t>
  </si>
  <si>
    <t xml:space="preserve"> Chuanqiao</t>
  </si>
  <si>
    <t xml:space="preserve"> Zaroulas</t>
  </si>
  <si>
    <t xml:space="preserve"> Sotirios</t>
  </si>
  <si>
    <t xml:space="preserve"> Zeballos Velarde</t>
  </si>
  <si>
    <t xml:space="preserve"> Zeng</t>
  </si>
  <si>
    <t xml:space="preserve"> Miao</t>
  </si>
  <si>
    <t xml:space="preserve"> Yajie</t>
  </si>
  <si>
    <t xml:space="preserve"> Zhan</t>
  </si>
  <si>
    <t xml:space="preserve"> xiaohui</t>
  </si>
  <si>
    <t xml:space="preserve"> Chi</t>
  </si>
  <si>
    <t xml:space="preserve"> Ye</t>
  </si>
  <si>
    <t xml:space="preserve"> Yu</t>
  </si>
  <si>
    <t xml:space="preserve"> Zhao</t>
  </si>
  <si>
    <t xml:space="preserve"> Pengyu</t>
  </si>
  <si>
    <t xml:space="preserve"> Zhou</t>
  </si>
  <si>
    <t xml:space="preserve"> Yihui</t>
  </si>
  <si>
    <t xml:space="preserve"> Zhu</t>
  </si>
  <si>
    <t xml:space="preserve"> Yichen</t>
  </si>
  <si>
    <t xml:space="preserve"> Zippelius</t>
  </si>
  <si>
    <t xml:space="preserve"> Eleonore</t>
  </si>
  <si>
    <t xml:space="preserve">  Henri Pierre</t>
  </si>
  <si>
    <t xml:space="preserve"> adelaida del puerto</t>
  </si>
  <si>
    <t xml:space="preserve">  François</t>
  </si>
  <si>
    <t xml:space="preserve">  Vitor Manuel Araujo</t>
  </si>
  <si>
    <t xml:space="preserve">  Aparna Sudhakar</t>
  </si>
  <si>
    <t xml:space="preserve"> 
Faculty of Architecture, RWTH Aachen University</t>
  </si>
  <si>
    <t xml:space="preserve">giuseppe </t>
  </si>
  <si>
    <t xml:space="preserve">Anna </t>
  </si>
  <si>
    <t>ida.pirstinger@urbandensity.at</t>
  </si>
  <si>
    <t xml:space="preserve">Luca </t>
  </si>
  <si>
    <t xml:space="preserve">  Alessia </t>
  </si>
  <si>
    <t xml:space="preserve">  Federica</t>
  </si>
  <si>
    <t>mariagalvao7@hotmail.com</t>
  </si>
  <si>
    <t>sam.griffiths@ucl.ac.uk</t>
  </si>
  <si>
    <t>k.karimi@ucl.ac.uk</t>
  </si>
  <si>
    <t xml:space="preserve">  Rokhsaneh</t>
  </si>
  <si>
    <t>rahbaryan@yahoo.com</t>
  </si>
  <si>
    <t>Nevter Zafer</t>
  </si>
  <si>
    <t xml:space="preserve">  Sukanya</t>
  </si>
  <si>
    <t>S.Krishnamurthy@tue.nl</t>
  </si>
  <si>
    <t xml:space="preserve"> Pieter</t>
  </si>
  <si>
    <t>p.j.v.v.wesemael@tue.nl</t>
  </si>
  <si>
    <t xml:space="preserve">  Milena</t>
  </si>
  <si>
    <t>mdelevicgrbic@arh.bg.ac.rs</t>
  </si>
  <si>
    <t>olivera.stankovic@gmail.com</t>
  </si>
  <si>
    <t xml:space="preserve">Hing-wah </t>
  </si>
  <si>
    <t>chauh@unimelb.edu.au</t>
  </si>
  <si>
    <t>k.dupre@griffith.edu.au</t>
  </si>
  <si>
    <t xml:space="preserve"> Bixia</t>
  </si>
  <si>
    <t>bixia.xu@griffithuni.edu.au</t>
  </si>
  <si>
    <t>michele.beccu@abdr.it</t>
  </si>
  <si>
    <t>aluesch@bgsu.edu</t>
  </si>
  <si>
    <t>nmarzot@tudelft.nl</t>
  </si>
  <si>
    <t xml:space="preserve">  Kornelia</t>
  </si>
  <si>
    <t>manoelanetto@yahoo.com.br</t>
  </si>
  <si>
    <t xml:space="preserve">  Oscar</t>
  </si>
  <si>
    <t>oscar_carracedo@nus.edu.sg</t>
  </si>
  <si>
    <t>Mohamed M. Fageir </t>
  </si>
  <si>
    <t>m0fageer@gmail.com</t>
  </si>
  <si>
    <t xml:space="preserve"> De Bellis </t>
  </si>
  <si>
    <t>y.erkanyazici@iku.edu.tr</t>
  </si>
  <si>
    <t>aysegoksin@gmail.com</t>
  </si>
  <si>
    <t>TORE</t>
  </si>
  <si>
    <t>e.tore@iku.edu.tr</t>
  </si>
  <si>
    <t>calandra@cc.univaq.it</t>
  </si>
  <si>
    <t xml:space="preserve">  Dalia</t>
  </si>
  <si>
    <t xml:space="preserve">  Thereza Christina</t>
  </si>
  <si>
    <t>thereza.urbanismouff@gmail.com</t>
  </si>
  <si>
    <t>alex.a.lamounier@gmail.com</t>
  </si>
  <si>
    <t xml:space="preserve">  Giulia Annalinda</t>
  </si>
  <si>
    <t>giuliaannalinda.neglia@poliba.it</t>
  </si>
  <si>
    <t xml:space="preserve">  Aline Nogueira</t>
  </si>
  <si>
    <t>alinenog76@gmail.com</t>
  </si>
  <si>
    <t>lmabreu@predialent.com.br</t>
  </si>
  <si>
    <t xml:space="preserve">MD. Symum </t>
  </si>
  <si>
    <t xml:space="preserve"> Sultana</t>
  </si>
  <si>
    <t xml:space="preserve"> Rahman</t>
  </si>
  <si>
    <t xml:space="preserve"> Nettekoven</t>
  </si>
  <si>
    <t>Malte Michael</t>
  </si>
  <si>
    <t>malte.nettekoven@uniroma1.it</t>
  </si>
  <si>
    <t>edoardo.curra@uniroma1.it</t>
  </si>
  <si>
    <t>alessandro.damico@uniroma1.it</t>
  </si>
  <si>
    <t xml:space="preserve">  Zhenyu</t>
  </si>
  <si>
    <t xml:space="preserve">  Huang</t>
  </si>
  <si>
    <t xml:space="preserve">  Malgorzata</t>
  </si>
  <si>
    <t> Barizza</t>
  </si>
  <si>
    <t>Elisabetta </t>
  </si>
  <si>
    <t>elisabetta.barizza@fastwebnet.it</t>
  </si>
  <si>
    <t>matteoieva@yahoo.it</t>
  </si>
  <si>
    <t xml:space="preserve">  Agnese </t>
  </si>
  <si>
    <t xml:space="preserve">  Antonio Vito</t>
  </si>
  <si>
    <t>av.riondino@libero.it</t>
  </si>
  <si>
    <t>massimo.zammerini@uniroma1.it</t>
  </si>
  <si>
    <t xml:space="preserve">  Maria Cristina Villefort </t>
  </si>
  <si>
    <t xml:space="preserve">Stael de Alvarenga Pereira </t>
  </si>
  <si>
    <t>songleileityb@163.com</t>
  </si>
  <si>
    <t>songfeng@urban.pku.edu.cn</t>
  </si>
  <si>
    <t>URENA</t>
  </si>
  <si>
    <t xml:space="preserve">  Jose Mde</t>
  </si>
  <si>
    <t>josemaria.urena@uclm.es</t>
  </si>
  <si>
    <t>eloy.solis@uclm.es</t>
  </si>
  <si>
    <t>borja.ruizapilanez@uclm.es</t>
  </si>
  <si>
    <t>inmaculada.mohino@uclm.es</t>
  </si>
  <si>
    <t xml:space="preserve"> Mayte</t>
  </si>
  <si>
    <t>mayte.arnaiz@alu.uclm.es</t>
  </si>
  <si>
    <t xml:space="preserve"> Nwaka</t>
  </si>
  <si>
    <t xml:space="preserve">  giovanni</t>
  </si>
  <si>
    <t>giovanni.multari@unina.it</t>
  </si>
  <si>
    <t xml:space="preserve">  Diana Almeida</t>
  </si>
  <si>
    <t>diana1213@gmail.com</t>
  </si>
  <si>
    <t xml:space="preserve">  Pisana</t>
  </si>
  <si>
    <t>kahraman</t>
  </si>
  <si>
    <t>emine duygu</t>
  </si>
  <si>
    <t>Ay&amp;#351;e Sema</t>
  </si>
  <si>
    <t>j.w.r.whitehand@bham.ac.nz</t>
  </si>
  <si>
    <t>Susan </t>
  </si>
  <si>
    <t>smwhitehand@hotmail.co.uk</t>
  </si>
  <si>
    <t xml:space="preserve">  Fan</t>
  </si>
  <si>
    <t>dcorner@uoregon.edu</t>
  </si>
  <si>
    <t>jyoung@uoregon.edu</t>
  </si>
  <si>
    <t>ollup@wp.pl</t>
  </si>
  <si>
    <t xml:space="preserve">  Ricardo</t>
  </si>
  <si>
    <t xml:space="preserve"> Susanna</t>
  </si>
  <si>
    <t>susannaclemente@virgilio.it</t>
  </si>
  <si>
    <t xml:space="preserve">Nicola </t>
  </si>
  <si>
    <t>valentino.danilo@gmail.com</t>
  </si>
  <si>
    <t>driga2000@yahoo.com.br</t>
  </si>
  <si>
    <t xml:space="preserve">Vicente Colomer </t>
  </si>
  <si>
    <t xml:space="preserve"> Tolga</t>
  </si>
  <si>
    <t xml:space="preserve">  Deniz</t>
  </si>
  <si>
    <t xml:space="preserve">  Kousuke</t>
  </si>
  <si>
    <t>steynjj@ufs.ac.za</t>
  </si>
  <si>
    <t xml:space="preserve">  Sara María</t>
  </si>
  <si>
    <t xml:space="preserve">  Silke</t>
  </si>
  <si>
    <t>manuelaraitano@hotmail.com</t>
  </si>
  <si>
    <t xml:space="preserve">  Marianna</t>
  </si>
  <si>
    <t>muravyevam@gmail.com</t>
  </si>
  <si>
    <t>lukoyanov414alexander@gmail.com</t>
  </si>
  <si>
    <t xml:space="preserve">Giancarlo </t>
  </si>
  <si>
    <t>giancarlo.cataldi@gmail.com</t>
  </si>
  <si>
    <t>zhengxi90@hotmail.com</t>
  </si>
  <si>
    <t xml:space="preserve">Nafiah Solikhah </t>
  </si>
  <si>
    <t xml:space="preserve">  Department of Architecture, Faculty of Engineering, University of Tarumanagara</t>
  </si>
  <si>
    <t>nafiahs@ft.untar.ac.id</t>
  </si>
  <si>
    <t xml:space="preserve">  Anna Bruna</t>
  </si>
  <si>
    <t>abmenghini@tiscali.it</t>
  </si>
  <si>
    <t xml:space="preserve">Department of Landscape Architecture, Southeast University,  Key Laboratory of Urban and Architectural Heritage Conservation (Southeast University), Ministry of Education, </t>
  </si>
  <si>
    <t xml:space="preserve"> Qingshan</t>
  </si>
  <si>
    <t xml:space="preserve">  Gianluca</t>
  </si>
  <si>
    <t>g.gnisci@hotmail.it</t>
  </si>
  <si>
    <t>paulavianna@univap.br</t>
  </si>
  <si>
    <t>sanmya@tajratecnologias.com.br</t>
  </si>
  <si>
    <t>na.xiu@slu.se</t>
  </si>
  <si>
    <t>maria.ignatieva@slu.se</t>
  </si>
  <si>
    <t>dn.lorenzo@gmail.com</t>
  </si>
  <si>
    <t>didier.vancutzem@ulb.ac.be</t>
  </si>
  <si>
    <t>gradcenter@mail.ru</t>
  </si>
  <si>
    <t>meltcova@gmail.com</t>
  </si>
  <si>
    <t>ucftkr3@ucl.ac.uk</t>
  </si>
  <si>
    <t>s.psarra@ucl.ac.uk</t>
  </si>
  <si>
    <t>c.capille.12@ucl.ac.uk</t>
  </si>
  <si>
    <t xml:space="preserve">  Mohammed</t>
  </si>
  <si>
    <t>mohammed.makki@aaschool.ac.uk</t>
  </si>
  <si>
    <t xml:space="preserve">  Lina</t>
  </si>
  <si>
    <t xml:space="preserve">  School of Architecture &amp; Urban Planning, Nanjing University, Nanjing, China</t>
  </si>
  <si>
    <t xml:space="preserve">  muge ozkan</t>
  </si>
  <si>
    <t>ozkanmuge@gmail.com.tr</t>
  </si>
  <si>
    <t>korcano@gmail.com</t>
  </si>
  <si>
    <t xml:space="preserve">  Han</t>
  </si>
  <si>
    <t>hanlu.seu@gmail.com</t>
  </si>
  <si>
    <t xml:space="preserve">  Garyfalia </t>
  </si>
  <si>
    <t>jao.mleite@gmail.com</t>
  </si>
  <si>
    <t>alessandra.capuano@uniroma1.it</t>
  </si>
  <si>
    <t>rdkavilkar@git.edu</t>
  </si>
  <si>
    <t>ravindra.deshmukh@bnca.ac.in</t>
  </si>
  <si>
    <t xml:space="preserve">  Malte</t>
  </si>
  <si>
    <t xml:space="preserve"> Dufaux</t>
  </si>
  <si>
    <t>sdekolo@unilag.edu.ng</t>
  </si>
  <si>
    <t xml:space="preserve">  Todor</t>
  </si>
  <si>
    <t xml:space="preserve">  Pedro</t>
  </si>
  <si>
    <t xml:space="preserve">  Luis C.</t>
  </si>
  <si>
    <t xml:space="preserve"> School of architetcure in Valencia</t>
  </si>
  <si>
    <t>gv@404design.eu</t>
  </si>
  <si>
    <t>angela.fiorelli@libero.it</t>
  </si>
  <si>
    <t>piamarziano@gmail.com</t>
  </si>
  <si>
    <t>arch.passiatore@libero.it</t>
  </si>
  <si>
    <t xml:space="preserve">Simona </t>
  </si>
  <si>
    <t xml:space="preserve">  Yuzhuo</t>
  </si>
  <si>
    <t xml:space="preserve">  Lieven</t>
  </si>
  <si>
    <t>lieven.ameel@helsinki.fi</t>
  </si>
  <si>
    <t>aoltremarini@gmail.com</t>
  </si>
  <si>
    <t>marta.burrai@hotmail.it</t>
  </si>
  <si>
    <t xml:space="preserve">  Luca</t>
  </si>
  <si>
    <t xml:space="preserve">  Lorenzo</t>
  </si>
  <si>
    <t>lb.bagnoli@gmail.com</t>
  </si>
  <si>
    <t xml:space="preserve">  Cynthia</t>
  </si>
  <si>
    <t>cynthia-eunice.aleman.1@ulaval.ca</t>
  </si>
  <si>
    <t>sweet_juliet@hotmail.it</t>
  </si>
  <si>
    <t>savino.elena@gmail.com</t>
  </si>
  <si>
    <t>matteo.ieva@poliba.it</t>
  </si>
  <si>
    <t xml:space="preserve">  Meta Berghauser</t>
  </si>
  <si>
    <t>antonio.camporeale.7@gmail.com</t>
  </si>
  <si>
    <t xml:space="preserve"> roberta</t>
  </si>
  <si>
    <t>gs_ud@aliyun.com</t>
  </si>
  <si>
    <t>bamboo_li@tju.edu.cn</t>
  </si>
  <si>
    <t>liutong@tju.edu.cn</t>
  </si>
  <si>
    <t>gs.urbanism@foxmail.com</t>
  </si>
  <si>
    <t>anna.delmonaco@uniroma1.it</t>
  </si>
  <si>
    <t>alessandrocamiz@gau.edu.tr</t>
  </si>
  <si>
    <t>bruccoleri.alessandro@gmail.com</t>
  </si>
  <si>
    <t xml:space="preserve">Pina </t>
  </si>
  <si>
    <t>michele.morganti@uniroma1.it</t>
  </si>
  <si>
    <t xml:space="preserve">  Andong</t>
  </si>
  <si>
    <t>alu@nju.edu.cn</t>
  </si>
  <si>
    <t>cmoccia@libero.it</t>
  </si>
  <si>
    <t xml:space="preserve">  Rita</t>
  </si>
  <si>
    <t xml:space="preserve"> Paul Christian </t>
  </si>
  <si>
    <t>alicevial@gmail.com</t>
  </si>
  <si>
    <t>decadiross@alice.it</t>
  </si>
  <si>
    <t>hadji3farah@gmail.com</t>
  </si>
  <si>
    <t>leinamh@hotmail.com</t>
  </si>
  <si>
    <t>quenzabougherira@gmail.com</t>
  </si>
  <si>
    <t>francescomenegattipublic@gmail.com</t>
  </si>
  <si>
    <t xml:space="preserve">  Eva</t>
  </si>
  <si>
    <t>TUZCU</t>
  </si>
  <si>
    <t>feraykoca@hotmail.com</t>
  </si>
  <si>
    <t xml:space="preserve">  Milton</t>
  </si>
  <si>
    <t>roby_ieva@hotmail.it</t>
  </si>
  <si>
    <t>roxnat@hotmail.it</t>
  </si>
  <si>
    <t xml:space="preserve">Tarsicio </t>
  </si>
  <si>
    <t>mariadelc.vera@unlv.edu</t>
  </si>
  <si>
    <t>dinanencini@libero.it</t>
  </si>
  <si>
    <t xml:space="preserve">  Kevin James Eugene</t>
  </si>
  <si>
    <t>kje.murray@mail.utoronto.ca</t>
  </si>
  <si>
    <t xml:space="preserve">lina </t>
  </si>
  <si>
    <t xml:space="preserve">  Lian</t>
  </si>
  <si>
    <t>Tanglian.nju@gmail.com</t>
  </si>
  <si>
    <t xml:space="preserve">  Gianluigi</t>
  </si>
  <si>
    <t>gianluigimaffei@libero.it</t>
  </si>
  <si>
    <t>daniela.esposito@uniroma1.it</t>
  </si>
  <si>
    <t>flejeune@miami.edu</t>
  </si>
  <si>
    <t>Tartaglia</t>
  </si>
  <si>
    <t>Фамилия (Last name)</t>
  </si>
  <si>
    <t>Имя (First name)</t>
  </si>
  <si>
    <t>Отчество (Middle name)</t>
  </si>
  <si>
    <t>Страна (Country)</t>
  </si>
  <si>
    <t>Город (City)</t>
  </si>
  <si>
    <t>E-mail</t>
  </si>
  <si>
    <t>Akdoğan</t>
  </si>
  <si>
    <t>Ali Reza</t>
  </si>
  <si>
    <t>Алжир</t>
  </si>
  <si>
    <t>Ribeiro</t>
  </si>
  <si>
    <t>Couto</t>
  </si>
  <si>
    <t>Elric</t>
  </si>
  <si>
    <t>Padrão</t>
  </si>
  <si>
    <t>Luisa María</t>
  </si>
  <si>
    <t>Rosália da Palma</t>
  </si>
  <si>
    <t>D</t>
  </si>
  <si>
    <t>Miranda Esper</t>
  </si>
  <si>
    <t>Sema</t>
  </si>
  <si>
    <t>Raphaella Sena Cordeiro de</t>
  </si>
  <si>
    <t>Fei Hong</t>
  </si>
  <si>
    <t>Raquel Teles</t>
  </si>
  <si>
    <t>Hope</t>
  </si>
  <si>
    <t>Marsh</t>
  </si>
  <si>
    <t>Rule</t>
  </si>
  <si>
    <t>Augusto Soares</t>
  </si>
  <si>
    <t>Damián</t>
  </si>
  <si>
    <t>Andrzej</t>
  </si>
  <si>
    <t>Joachim</t>
  </si>
  <si>
    <t>Barreiros</t>
  </si>
  <si>
    <t>Wook</t>
  </si>
  <si>
    <t>Said</t>
  </si>
  <si>
    <t>Bjørset</t>
  </si>
  <si>
    <t>Nensi</t>
  </si>
  <si>
    <t>Guillermo</t>
  </si>
  <si>
    <t>Avilova</t>
  </si>
  <si>
    <t>Павловна</t>
  </si>
  <si>
    <t>Белгород</t>
  </si>
  <si>
    <t>avilova_irina@mail.ru</t>
  </si>
  <si>
    <t>Adashova</t>
  </si>
  <si>
    <t>Tatyana</t>
  </si>
  <si>
    <t>Алексеевна</t>
  </si>
  <si>
    <t>Москва</t>
  </si>
  <si>
    <t>fortuna.72@mail.ru</t>
  </si>
  <si>
    <t>Adonina</t>
  </si>
  <si>
    <t>Владимировна</t>
  </si>
  <si>
    <t>Самара</t>
  </si>
  <si>
    <t>adoninanna@gmail.com</t>
  </si>
  <si>
    <t>Andreeva</t>
  </si>
  <si>
    <t>Natalya</t>
  </si>
  <si>
    <t>natzlobina@yandex.ru</t>
  </si>
  <si>
    <t>Artemyeva</t>
  </si>
  <si>
    <t>Геннадьевна</t>
  </si>
  <si>
    <t>tatart2@gmail.com</t>
  </si>
  <si>
    <t>Ahmedova</t>
  </si>
  <si>
    <t>Александровна</t>
  </si>
  <si>
    <t>dir_inst_arch@bk.ru</t>
  </si>
  <si>
    <t>Bagina</t>
  </si>
  <si>
    <t>Юрьевна</t>
  </si>
  <si>
    <t>Екатеринбург</t>
  </si>
  <si>
    <t>bagina@mail.ru</t>
  </si>
  <si>
    <t>Baymuratov</t>
  </si>
  <si>
    <t>Ramil</t>
  </si>
  <si>
    <t>Фаильевич</t>
  </si>
  <si>
    <t>Уфа</t>
  </si>
  <si>
    <t>zodchioil@mail.ru</t>
  </si>
  <si>
    <t>Baymuratova</t>
  </si>
  <si>
    <t>Хамитовна</t>
  </si>
  <si>
    <t>bjashka-s@mail.ru</t>
  </si>
  <si>
    <t>Balakina</t>
  </si>
  <si>
    <t>Alevtine</t>
  </si>
  <si>
    <t>balakinae@mgsu.ru</t>
  </si>
  <si>
    <t>Baltinate</t>
  </si>
  <si>
    <t>Ada</t>
  </si>
  <si>
    <t>Ивановна</t>
  </si>
  <si>
    <t>Красноярск</t>
  </si>
  <si>
    <t>ada.baltinate@yandex.ru</t>
  </si>
  <si>
    <t>Belomestnih</t>
  </si>
  <si>
    <t>Sergey</t>
  </si>
  <si>
    <t>Сергеевич</t>
  </si>
  <si>
    <t>Иркутск</t>
  </si>
  <si>
    <t>pen-dal@yandex.ru</t>
  </si>
  <si>
    <t>Berezovaya</t>
  </si>
  <si>
    <t>Валерьевна</t>
  </si>
  <si>
    <t>VBerezovaya@sfu-kras.ru</t>
  </si>
  <si>
    <t>Blankinstein</t>
  </si>
  <si>
    <t>Николаевна</t>
  </si>
  <si>
    <t>Bobyleva</t>
  </si>
  <si>
    <t>Umut</t>
  </si>
  <si>
    <t>Игоревна</t>
  </si>
  <si>
    <t>Архангельск</t>
  </si>
  <si>
    <t>pur-navolok@yandex.ru</t>
  </si>
  <si>
    <t>Yuri</t>
  </si>
  <si>
    <t>Николаевич</t>
  </si>
  <si>
    <t>borgir-666@mail.ru</t>
  </si>
  <si>
    <t>Bolşakov</t>
  </si>
  <si>
    <t>Andrey</t>
  </si>
  <si>
    <t>Геннадьевич</t>
  </si>
  <si>
    <t>andreybolsh@yandex.ru</t>
  </si>
  <si>
    <t>Bondarenko</t>
  </si>
  <si>
    <t>Андреевич</t>
  </si>
  <si>
    <t>igor.bondarenko.54@mail.ru</t>
  </si>
  <si>
    <t>Borisenko</t>
  </si>
  <si>
    <t>Михайловна</t>
  </si>
  <si>
    <t>jolly_rogue@mail.ru</t>
  </si>
  <si>
    <t>Brit</t>
  </si>
  <si>
    <t>Maksim</t>
  </si>
  <si>
    <t>Александрович</t>
  </si>
  <si>
    <t>maksimbrit@mail.ru</t>
  </si>
  <si>
    <t>Bundova</t>
  </si>
  <si>
    <t>Catherine</t>
  </si>
  <si>
    <t>Сергеевна</t>
  </si>
  <si>
    <t>ido-l@mail.ru</t>
  </si>
  <si>
    <t>Bushmakova</t>
  </si>
  <si>
    <t>Викторовна</t>
  </si>
  <si>
    <t>Пермь</t>
  </si>
  <si>
    <t>bushmakova@yandex.ru</t>
  </si>
  <si>
    <t>Weitens</t>
  </si>
  <si>
    <t>Georgevic</t>
  </si>
  <si>
    <t>Санкт-Петербург</t>
  </si>
  <si>
    <t>avaytens@gmail.com</t>
  </si>
  <si>
    <t>Gabay</t>
  </si>
  <si>
    <t>Феликсович</t>
  </si>
  <si>
    <t>Карслсруэ</t>
  </si>
  <si>
    <t>m.gabai@outlook.de</t>
  </si>
  <si>
    <t>Gabdrakhmanov</t>
  </si>
  <si>
    <t>Niyaz</t>
  </si>
  <si>
    <t>Камилевич</t>
  </si>
  <si>
    <t>Казань</t>
  </si>
  <si>
    <t>nz99nz@yandex.ru</t>
  </si>
  <si>
    <t>Gaikova</t>
  </si>
  <si>
    <t>Lyudmila</t>
  </si>
  <si>
    <t>Валентиновна</t>
  </si>
  <si>
    <t>gaykova_ludmila@mail.ru</t>
  </si>
  <si>
    <t>Galkina</t>
  </si>
  <si>
    <t>Георгиевна</t>
  </si>
  <si>
    <t>Комсомольск-на-амуре</t>
  </si>
  <si>
    <t>Arhigeg@mail.ru</t>
  </si>
  <si>
    <t>Gantsov</t>
  </si>
  <si>
    <t>Marat</t>
  </si>
  <si>
    <t>Айкаевич</t>
  </si>
  <si>
    <t>mgantsov@yandex.ru</t>
  </si>
  <si>
    <t>Gahramanova</t>
  </si>
  <si>
    <t>Shahla</t>
  </si>
  <si>
    <t>Шехали кызы</t>
  </si>
  <si>
    <t>Azerbaijan</t>
  </si>
  <si>
    <t>Баку</t>
  </si>
  <si>
    <t>shahlakahramanova@yandex.ru</t>
  </si>
  <si>
    <t>Gerashchenko</t>
  </si>
  <si>
    <t>Михайлович</t>
  </si>
  <si>
    <t>gera.sm@mail.ru</t>
  </si>
  <si>
    <t>Gladkova</t>
  </si>
  <si>
    <t>Андреевна</t>
  </si>
  <si>
    <t>egipko94@yandex.ru</t>
  </si>
  <si>
    <t>Globa</t>
  </si>
  <si>
    <t>Борисовна</t>
  </si>
  <si>
    <t>globasb@yandex.ru</t>
  </si>
  <si>
    <t>Goncharov</t>
  </si>
  <si>
    <t>Ruslan</t>
  </si>
  <si>
    <t>Вячеславович</t>
  </si>
  <si>
    <t>rgoncharov@hse.ru</t>
  </si>
  <si>
    <t>Gorsha</t>
  </si>
  <si>
    <t>nastya_2793@mail.ru</t>
  </si>
  <si>
    <t>Grigorieva</t>
  </si>
  <si>
    <t>anastasui@inbox.ru</t>
  </si>
  <si>
    <t>Grigoryeva_Elena@rudn.university</t>
  </si>
  <si>
    <t>Greenkrug</t>
  </si>
  <si>
    <t>Комсомольск-на-Амуре</t>
  </si>
  <si>
    <t>das@knastu.ru</t>
  </si>
  <si>
    <t>Gushchin</t>
  </si>
  <si>
    <t>Alexandria</t>
  </si>
  <si>
    <t>Николевич</t>
  </si>
  <si>
    <t>alexanderNG@yandex.ru</t>
  </si>
  <si>
    <t>Danilova</t>
  </si>
  <si>
    <t>DTanya95@yandex.ru</t>
  </si>
  <si>
    <t>Degaltseva</t>
  </si>
  <si>
    <t>Бийск</t>
  </si>
  <si>
    <t>katerina3310@yandex.ru</t>
  </si>
  <si>
    <t>Jasim</t>
  </si>
  <si>
    <t>Sumayah</t>
  </si>
  <si>
    <t>Лайидж,</t>
  </si>
  <si>
    <t>Багдад</t>
  </si>
  <si>
    <t>sumaya_arch@yahoo.com</t>
  </si>
  <si>
    <t>Zhorov</t>
  </si>
  <si>
    <t>Владимирович</t>
  </si>
  <si>
    <t>diz-u@inbox.ru</t>
  </si>
  <si>
    <t>Zarechkina</t>
  </si>
  <si>
    <t>Zarechkina.yuia@gmail.com</t>
  </si>
  <si>
    <t>Zakharchenko</t>
  </si>
  <si>
    <t>Константиновна</t>
  </si>
  <si>
    <t>zakharchenko_e.k@mail.ru</t>
  </si>
  <si>
    <t>zaharchenkoty@mail.ru</t>
  </si>
  <si>
    <t>Айдын</t>
  </si>
  <si>
    <t>giprogor@azdata.net</t>
  </si>
  <si>
    <t>Анатольевна</t>
  </si>
  <si>
    <t>sveta.istomina.01@list.ru</t>
  </si>
  <si>
    <t>Kamalova</t>
  </si>
  <si>
    <t>klavdiia.architect@yandex.ru</t>
  </si>
  <si>
    <t>Karepov</t>
  </si>
  <si>
    <t>Gennady</t>
  </si>
  <si>
    <t>g.karepov@mail.ru</t>
  </si>
  <si>
    <t>Федоровна</t>
  </si>
  <si>
    <t>Kiseleva</t>
  </si>
  <si>
    <t>Kis-73@mail.ru</t>
  </si>
  <si>
    <t>Klochkov</t>
  </si>
  <si>
    <t>Georgiy</t>
  </si>
  <si>
    <t>Новосибирск</t>
  </si>
  <si>
    <t>klgeorge@yandex.ru</t>
  </si>
  <si>
    <t>Kolesnikova</t>
  </si>
  <si>
    <t>Ильинична</t>
  </si>
  <si>
    <t>arh.lik@yandex.ru</t>
  </si>
  <si>
    <t>Konovalova</t>
  </si>
  <si>
    <t>Nina</t>
  </si>
  <si>
    <t>phuekirjuko@mail.ru</t>
  </si>
  <si>
    <t>Kononova</t>
  </si>
  <si>
    <t>Oksana</t>
  </si>
  <si>
    <t>oksana171289@mail.ru</t>
  </si>
  <si>
    <t>ekotov@hse.ru</t>
  </si>
  <si>
    <t>Krasilnikova</t>
  </si>
  <si>
    <t>Elina</t>
  </si>
  <si>
    <t>Эдуардовна</t>
  </si>
  <si>
    <t>Волгоград</t>
  </si>
  <si>
    <t>landurbanizm@gmail.com</t>
  </si>
  <si>
    <t>Krasheninnikov</t>
  </si>
  <si>
    <t>Валентинович</t>
  </si>
  <si>
    <t>Москва0</t>
  </si>
  <si>
    <t>Ud-marhi@mail.ru</t>
  </si>
  <si>
    <t>Kreidenko</t>
  </si>
  <si>
    <t>tatyanakreydenko@gmail.com</t>
  </si>
  <si>
    <t>Krutilova</t>
  </si>
  <si>
    <t>Олеговна</t>
  </si>
  <si>
    <t>marykrutilova@gmail.com</t>
  </si>
  <si>
    <t>Kubetskaya</t>
  </si>
  <si>
    <t>Love</t>
  </si>
  <si>
    <t>kubeckayal@mail.ru</t>
  </si>
  <si>
    <t>Kudasheva</t>
  </si>
  <si>
    <t>Dilara</t>
  </si>
  <si>
    <t>Радиковна</t>
  </si>
  <si>
    <t>dilara_kudasheva@mail.ru</t>
  </si>
  <si>
    <t>Kudryashova</t>
  </si>
  <si>
    <t>Антоновна</t>
  </si>
  <si>
    <t>Валериевна</t>
  </si>
  <si>
    <t>Kurcheeva</t>
  </si>
  <si>
    <t>Galina</t>
  </si>
  <si>
    <t>kurcheeva@yandex.ru</t>
  </si>
  <si>
    <t>Leizerova</t>
  </si>
  <si>
    <t>Arina</t>
  </si>
  <si>
    <t>Вениаминовна</t>
  </si>
  <si>
    <t>leyzerova@bk.ru</t>
  </si>
  <si>
    <t>Юрьевич</t>
  </si>
  <si>
    <t>ALipovka@sfu-kras.ru</t>
  </si>
  <si>
    <t>Lipovtseva</t>
  </si>
  <si>
    <t>Sofia</t>
  </si>
  <si>
    <t>Романовна</t>
  </si>
  <si>
    <t>Росиия</t>
  </si>
  <si>
    <t>sofiya.lipovtseva@mail.ru</t>
  </si>
  <si>
    <t>svetlana-maximova@yandex.ru</t>
  </si>
  <si>
    <t>Merkulova</t>
  </si>
  <si>
    <t>Евгеньевна</t>
  </si>
  <si>
    <t>merkulova55@mail.ru</t>
  </si>
  <si>
    <t>Mikidenko</t>
  </si>
  <si>
    <t>Леонидовна</t>
  </si>
  <si>
    <t>nl_nsk@mail.ru</t>
  </si>
  <si>
    <t>Moskaleva</t>
  </si>
  <si>
    <t>BlackOunce@ya.ru</t>
  </si>
  <si>
    <t>Nagiyev</t>
  </si>
  <si>
    <t>Nizami</t>
  </si>
  <si>
    <t>Гасанович</t>
  </si>
  <si>
    <t>Naumov</t>
  </si>
  <si>
    <t>Евгеньевич</t>
  </si>
  <si>
    <t>andrena@mail.ru</t>
  </si>
  <si>
    <t>Nemaeva</t>
  </si>
  <si>
    <t>Kalbagaeva</t>
  </si>
  <si>
    <t>Алматы</t>
  </si>
  <si>
    <t>elyava@mail.ru</t>
  </si>
  <si>
    <t>Nurpeisova</t>
  </si>
  <si>
    <t>Gulyaiza</t>
  </si>
  <si>
    <t>Тюмень</t>
  </si>
  <si>
    <t>Nuyanzina</t>
  </si>
  <si>
    <t>v.nuianzina@gmail.com</t>
  </si>
  <si>
    <t>Perkova</t>
  </si>
  <si>
    <t>Margarita</t>
  </si>
  <si>
    <t>perkova.margo@mail.ru</t>
  </si>
  <si>
    <t>Petrovskaya</t>
  </si>
  <si>
    <t>Petrovskaya_MV@rudn.university</t>
  </si>
  <si>
    <t>Petrosyan</t>
  </si>
  <si>
    <t>Хачатуровна</t>
  </si>
  <si>
    <t>Petrosyan.evgine@gmail.com</t>
  </si>
  <si>
    <t>Petrochenko</t>
  </si>
  <si>
    <t>yulia_solnze@mail.ru</t>
  </si>
  <si>
    <t>Poniatowski</t>
  </si>
  <si>
    <t>Stanislav</t>
  </si>
  <si>
    <t>ponyatovsky.s@gmail.com</t>
  </si>
  <si>
    <t>Popelnitskaya</t>
  </si>
  <si>
    <t>Мирельевна</t>
  </si>
  <si>
    <t>ipopelnitskaya@sfu-kras.ru</t>
  </si>
  <si>
    <t>Popkova</t>
  </si>
  <si>
    <t>So1omka@rambler.ru</t>
  </si>
  <si>
    <t>Popova</t>
  </si>
  <si>
    <t>julia.popova@inbox.ru</t>
  </si>
  <si>
    <t>Prikhodko</t>
  </si>
  <si>
    <t>Fedor</t>
  </si>
  <si>
    <t>Степанович</t>
  </si>
  <si>
    <t>Republic of Belarus</t>
  </si>
  <si>
    <t>Горки</t>
  </si>
  <si>
    <t>prihodko.fedor@yandex.by</t>
  </si>
  <si>
    <t>Ptichnikova</t>
  </si>
  <si>
    <t>ptichnikova_g@mail.ru</t>
  </si>
  <si>
    <t>Rasuleva</t>
  </si>
  <si>
    <t>schemaju@gmail.com</t>
  </si>
  <si>
    <t>Rakhimzhanova</t>
  </si>
  <si>
    <t>Leila</t>
  </si>
  <si>
    <t>Шаймерденовна</t>
  </si>
  <si>
    <t>lr-design@yandex.ru</t>
  </si>
  <si>
    <t>Rogoten</t>
  </si>
  <si>
    <t>nnrogoten@yandex.ru</t>
  </si>
  <si>
    <t>Romanova</t>
  </si>
  <si>
    <t>Alyona</t>
  </si>
  <si>
    <t>RomanovaAl_93@list.ru</t>
  </si>
  <si>
    <t>Ryzhova</t>
  </si>
  <si>
    <t>o.o.ryzhova@mail.ru</t>
  </si>
  <si>
    <t>Ryaposov</t>
  </si>
  <si>
    <t>ivanryap@gmail.com</t>
  </si>
  <si>
    <t>Sabitov</t>
  </si>
  <si>
    <t>Нариманович</t>
  </si>
  <si>
    <t>ufasabitov@gmail.ru</t>
  </si>
  <si>
    <t>Savelyev</t>
  </si>
  <si>
    <t>Matvey</t>
  </si>
  <si>
    <t>sawmat@mail.ru</t>
  </si>
  <si>
    <t>Savelyeva</t>
  </si>
  <si>
    <t>eosaveleva@gmail.com</t>
  </si>
  <si>
    <t>Sanok</t>
  </si>
  <si>
    <t>Иосифович</t>
  </si>
  <si>
    <t>sanok@e1.ru</t>
  </si>
  <si>
    <t>Sedova</t>
  </si>
  <si>
    <t>anastasiia.sedova@polimi.it</t>
  </si>
  <si>
    <t>Semenov</t>
  </si>
  <si>
    <t>Робертовна</t>
  </si>
  <si>
    <t>asemenova@sfu-kras.ru</t>
  </si>
  <si>
    <t>Sementsov</t>
  </si>
  <si>
    <t>s.sementsov@mail.ru</t>
  </si>
  <si>
    <t>Semina</t>
  </si>
  <si>
    <t>semina.ae@yandex.ru</t>
  </si>
  <si>
    <t>Sergunicheva</t>
  </si>
  <si>
    <t>sem501@yandex.ru</t>
  </si>
  <si>
    <t>Smolyaninov</t>
  </si>
  <si>
    <t>smololga@mail.ru</t>
  </si>
  <si>
    <t>Storozheva</t>
  </si>
  <si>
    <t>Петровна</t>
  </si>
  <si>
    <t>sv.stor@ayndex.ru</t>
  </si>
  <si>
    <t>Tatarnikova</t>
  </si>
  <si>
    <t>Yana</t>
  </si>
  <si>
    <t>yana.tatarnikova@gmail.com</t>
  </si>
  <si>
    <t>Tribuntseva</t>
  </si>
  <si>
    <t>Kesina</t>
  </si>
  <si>
    <t>ksenia.tribuntseva@yandex.ru</t>
  </si>
  <si>
    <t>Nataliav45@mail.ru</t>
  </si>
  <si>
    <t>Ushkov</t>
  </si>
  <si>
    <t>Semyon</t>
  </si>
  <si>
    <t>simon1998_90@mail.ru</t>
  </si>
  <si>
    <t>Fedan</t>
  </si>
  <si>
    <t>fanarhitect@gmail.com</t>
  </si>
  <si>
    <t>ifedchenk@inbox.ru</t>
  </si>
  <si>
    <t>Frolovskaya</t>
  </si>
  <si>
    <t>tereshkova81@mail.ru</t>
  </si>
  <si>
    <t>Kholodova</t>
  </si>
  <si>
    <t>lph@usaaa.ru</t>
  </si>
  <si>
    <t>Khrichenkov</t>
  </si>
  <si>
    <t>av.khrichenkov@urfu.ru</t>
  </si>
  <si>
    <t>Tsarev</t>
  </si>
  <si>
    <t>Vladimir</t>
  </si>
  <si>
    <t>Иннокентьевич</t>
  </si>
  <si>
    <t>vits@mail.ru</t>
  </si>
  <si>
    <t>Tsorik</t>
  </si>
  <si>
    <t>Вячеславовна</t>
  </si>
  <si>
    <t>alyona.tsorik@mail.ru</t>
  </si>
  <si>
    <t>Cheredova</t>
  </si>
  <si>
    <t>Владиславовна</t>
  </si>
  <si>
    <t>elena292013@gmail.com</t>
  </si>
  <si>
    <t>Chernov</t>
  </si>
  <si>
    <t>Shoqqee@gmail.com</t>
  </si>
  <si>
    <t>Chernyaev</t>
  </si>
  <si>
    <t>Maxim</t>
  </si>
  <si>
    <t>Васильевич</t>
  </si>
  <si>
    <t>m.chernyaev@mail.ru</t>
  </si>
  <si>
    <t>Chuy</t>
  </si>
  <si>
    <t>Shavlygin</t>
  </si>
  <si>
    <t>Dmitriy</t>
  </si>
  <si>
    <t>Олегович</t>
  </si>
  <si>
    <t>Shahinyan</t>
  </si>
  <si>
    <t>Shagen</t>
  </si>
  <si>
    <t>Зограбович</t>
  </si>
  <si>
    <t>Republic of Armenia</t>
  </si>
  <si>
    <t>Ереван</t>
  </si>
  <si>
    <t>shahen_shahinyan@mail.ru</t>
  </si>
  <si>
    <t>Sharipova</t>
  </si>
  <si>
    <t>Shatalov</t>
  </si>
  <si>
    <t>Anton</t>
  </si>
  <si>
    <t>Борисович</t>
  </si>
  <si>
    <t>a-shatalov@ya.ru</t>
  </si>
  <si>
    <t>Shilina</t>
  </si>
  <si>
    <t>shilinang@yandex.ru</t>
  </si>
  <si>
    <t>Shlokina</t>
  </si>
  <si>
    <t>anastasia_shl94@mail.ru</t>
  </si>
  <si>
    <t>Puppies</t>
  </si>
  <si>
    <t>Серафимович</t>
  </si>
  <si>
    <t>alexseraf@yandex.ru</t>
  </si>
  <si>
    <t>Engelhardt</t>
  </si>
  <si>
    <t>annengelgardt@gmail.com</t>
  </si>
  <si>
    <t>Yudashkina</t>
  </si>
  <si>
    <t>brentano@yandex.ru</t>
  </si>
  <si>
    <t>Yamaletdinov</t>
  </si>
  <si>
    <t>Фандусович</t>
  </si>
  <si>
    <t>Yama-71@mail.ru</t>
  </si>
  <si>
    <t>Yatsevich</t>
  </si>
  <si>
    <t xml:space="preserve">Ciaramella </t>
  </si>
  <si>
    <t>Utaha</t>
  </si>
  <si>
    <t>Padmanaban</t>
  </si>
  <si>
    <t>Sheng</t>
  </si>
  <si>
    <t>Zieng</t>
  </si>
  <si>
    <t xml:space="preserve"> Soewarno</t>
  </si>
  <si>
    <t>First Name</t>
  </si>
  <si>
    <t>Last Name</t>
  </si>
  <si>
    <t>Affiliation</t>
  </si>
  <si>
    <t>Lodz University of Technology</t>
  </si>
  <si>
    <t>University of Cincinnati</t>
  </si>
  <si>
    <t>conrad.kickert@uc.edu</t>
  </si>
  <si>
    <t>heraldo.borges@mackenzie.br</t>
  </si>
  <si>
    <t>alex.camiz@gmail.com</t>
  </si>
  <si>
    <t>University of Parma</t>
  </si>
  <si>
    <t>Univerisade de Lisboa</t>
  </si>
  <si>
    <t>jgillila@uwo.ca</t>
  </si>
  <si>
    <t>University of Cote d'Azur</t>
  </si>
  <si>
    <t>alessandro.venerandi@univ-cotedazur.fr</t>
  </si>
  <si>
    <t>Fluminense Federal University</t>
  </si>
  <si>
    <t>wenyong</t>
  </si>
  <si>
    <t>İstanbul Technical University, Faculty of Architecture</t>
  </si>
  <si>
    <t>Paul S.</t>
  </si>
  <si>
    <t>Aguilar-Dubose</t>
  </si>
  <si>
    <t>carolynaguilar@hotmail.com</t>
  </si>
  <si>
    <t>Northu</t>
  </si>
  <si>
    <t>Tangari</t>
  </si>
  <si>
    <t>Federal University of Rio de Janeiro</t>
  </si>
  <si>
    <t>vtangari@uol.com.br</t>
  </si>
  <si>
    <t>Ana Cláudia</t>
  </si>
  <si>
    <t>aclaudiacardoso@gmail.com</t>
  </si>
  <si>
    <t>sigridur@lbhi.is</t>
  </si>
  <si>
    <t>Universidade Federal de Santa Catarina (UFSC)</t>
  </si>
  <si>
    <t>rtsaboya@gmail.com</t>
  </si>
  <si>
    <t>Cracow University ofTechnoogy</t>
  </si>
  <si>
    <t>The university of Tokyo</t>
  </si>
  <si>
    <t>Nanjing Tech University，</t>
  </si>
  <si>
    <t>Karl S</t>
  </si>
  <si>
    <t>Oxford Brookes University</t>
  </si>
  <si>
    <t>p0016408@brookes.ac.uk</t>
  </si>
  <si>
    <t>Jonathas</t>
  </si>
  <si>
    <t>University of Toronto Scarborough</t>
  </si>
  <si>
    <t>cd.higgins@utoronto.ca</t>
  </si>
  <si>
    <t>birmingham university</t>
  </si>
  <si>
    <t>Sap</t>
  </si>
  <si>
    <t>giuseppe.strappa@uniroma1.it</t>
  </si>
  <si>
    <t>Universidade Federal de São João Del-Rei (UFSJ)</t>
  </si>
  <si>
    <t>nicola</t>
  </si>
  <si>
    <t>marzot</t>
  </si>
  <si>
    <t>università di genova</t>
  </si>
  <si>
    <t>giampiero.lombardini@unige.it</t>
  </si>
  <si>
    <t>Djokić</t>
  </si>
  <si>
    <t>University of Belgrade, Faculty of Architecture</t>
  </si>
  <si>
    <t>Politecnico di Bari</t>
  </si>
  <si>
    <t>Sapienza - University of Rome</t>
  </si>
  <si>
    <t>alessandro.araldi@univ-cotedazur.fr</t>
  </si>
  <si>
    <t>skypeana.2020@gmail.com</t>
  </si>
  <si>
    <t>University of Lodz, Faculty of Geographical Sciences, Department of Political and Historical Geography and Regional Studies</t>
  </si>
  <si>
    <t>Ozkovanci</t>
  </si>
  <si>
    <t>j.w.r.whitehand@bham.ac.uk</t>
  </si>
  <si>
    <t>Address: 21 Lower Kent Ridge Road, Singapore 119077; Email: 749462410@qq.com</t>
  </si>
  <si>
    <t>Pontificia Universidad Católica de Chi</t>
  </si>
  <si>
    <t>Pereira Costa</t>
  </si>
  <si>
    <t>Xi’an Jiaotong-Liverpool University</t>
  </si>
  <si>
    <t>jiawen.han@xjtlu.edu.cn</t>
  </si>
  <si>
    <t>wirkonas.agn@gmail.com</t>
  </si>
  <si>
    <t>vdelrion@calpoly.edu</t>
  </si>
  <si>
    <t>alessia</t>
  </si>
  <si>
    <t>allegri</t>
  </si>
  <si>
    <t>gonzalo.hoyos@uisek.edu.ec</t>
  </si>
  <si>
    <t>kurtulus.iremk@gmail.com</t>
  </si>
  <si>
    <t>Vilnius Gediminas Technical University, Department of Urban Design</t>
  </si>
  <si>
    <t>Doratli</t>
  </si>
  <si>
    <t>Xiaoxu</t>
  </si>
  <si>
    <t>Handou</t>
  </si>
  <si>
    <t>Ninfa Regina</t>
  </si>
  <si>
    <t>Subik</t>
  </si>
  <si>
    <t>Shrestha</t>
  </si>
  <si>
    <t>subiks@uoregon.edu</t>
  </si>
  <si>
    <t>Zengxin</t>
  </si>
  <si>
    <t>2982151802@qq.com</t>
  </si>
  <si>
    <t>College of Architecture and Urban Planning, Tongji University</t>
  </si>
  <si>
    <t xml:space="preserve">Zenep </t>
  </si>
  <si>
    <t>Ana Paula</t>
  </si>
  <si>
    <t>UC Berkeley</t>
  </si>
  <si>
    <t>Larbi Ben M’hidi University</t>
  </si>
  <si>
    <t>Architecture and Urban Planning  College of Tongji University</t>
  </si>
  <si>
    <t>28807735@qq.com</t>
  </si>
  <si>
    <t>LAN</t>
  </si>
  <si>
    <t xml:space="preserve">Agnieszka </t>
  </si>
  <si>
    <t>agnieszka.lisowska@uwr.edu.pl</t>
  </si>
  <si>
    <t>Zaporoska 26/17</t>
  </si>
  <si>
    <t>53-523</t>
  </si>
  <si>
    <t>Wrocław</t>
  </si>
  <si>
    <t>alberto.malabarba@gmail.com</t>
  </si>
  <si>
    <t>Via Lombardia 6/B</t>
  </si>
  <si>
    <t>24022</t>
  </si>
  <si>
    <t>Alzano Lombardo (BG)</t>
  </si>
  <si>
    <t>alizamahenriquez@gmail.com</t>
  </si>
  <si>
    <t xml:space="preserve">28 rue Bonneterie </t>
  </si>
  <si>
    <t>13002</t>
  </si>
  <si>
    <t>Marseille</t>
  </si>
  <si>
    <t xml:space="preserve">Bouches du Rhône </t>
  </si>
  <si>
    <t>Bulevar kralja Aleksandra 73/2, office 342a</t>
  </si>
  <si>
    <t>Milovanovic</t>
  </si>
  <si>
    <t>alekmil@arh.bg.ac.rs</t>
  </si>
  <si>
    <t>Bulevar kralja Aleksandra 73/2, office 346a</t>
  </si>
  <si>
    <t>alessandra.dicerbo92@gmail.com</t>
  </si>
  <si>
    <t>Via Luca Signorelli 1</t>
  </si>
  <si>
    <t>86170</t>
  </si>
  <si>
    <t>UMR 7300 ESPACE, Université Côte d'Azur, 98 bd. Herriot</t>
  </si>
  <si>
    <t>alessandro.venerandi@strath.ac.uk</t>
  </si>
  <si>
    <t>Flat 3, Apothecary House, St Clement Street</t>
  </si>
  <si>
    <t>SO23 9HH</t>
  </si>
  <si>
    <t>Winchester</t>
  </si>
  <si>
    <t>Rua dos Prazeres 40, 4 andar</t>
  </si>
  <si>
    <t>1200-355</t>
  </si>
  <si>
    <t>le petit hourtounet</t>
  </si>
  <si>
    <t>32700</t>
  </si>
  <si>
    <t>Lagarde Fimarcon</t>
  </si>
  <si>
    <t>Aliciam</t>
  </si>
  <si>
    <t>aliciablsic@outlook.fr</t>
  </si>
  <si>
    <t>ana.nikovic@yahoo.com</t>
  </si>
  <si>
    <t>Beograd</t>
  </si>
  <si>
    <t>ahzpfu@gmail.com</t>
  </si>
  <si>
    <t>Doutor Plácido Olimpio de Oliveira Street, 991, apt201</t>
  </si>
  <si>
    <t>89202450</t>
  </si>
  <si>
    <t xml:space="preserve">Joinville </t>
  </si>
  <si>
    <t>SC</t>
  </si>
  <si>
    <t>Karlsplatz 13/260-01</t>
  </si>
  <si>
    <t xml:space="preserve">akanta@poczta.onet.pl </t>
  </si>
  <si>
    <t>ul. Ułanów 28</t>
  </si>
  <si>
    <t xml:space="preserve">31-450 </t>
  </si>
  <si>
    <t>Kraków</t>
  </si>
  <si>
    <t>Cunha</t>
  </si>
  <si>
    <t>annacunha77@gmail.com</t>
  </si>
  <si>
    <t>Rua Prof. Maria Tereza Ganassali de Oliveira 73</t>
  </si>
  <si>
    <t>12327-490</t>
  </si>
  <si>
    <t>Jacareí</t>
  </si>
  <si>
    <t>antonio.riondino@poliba.it</t>
  </si>
  <si>
    <t>Via Martin Luther King, 3/A</t>
  </si>
  <si>
    <t>76016</t>
  </si>
  <si>
    <t>Margherita di Savoia (BT)</t>
  </si>
  <si>
    <t>asemakubat@gmail.com</t>
  </si>
  <si>
    <t>34367</t>
  </si>
  <si>
    <t>Jiangsu</t>
  </si>
  <si>
    <t>blertadino@hotmail.com</t>
  </si>
  <si>
    <t>1057</t>
  </si>
  <si>
    <t>776N East Capitol Blvd</t>
  </si>
  <si>
    <t>Salt Lake City</t>
  </si>
  <si>
    <t>b.yilmaz@tue.nl</t>
  </si>
  <si>
    <t>Beukenlaan 143-215 5616VD Eindhoven The Netherlands</t>
  </si>
  <si>
    <t>5616VD</t>
  </si>
  <si>
    <t>eindhoven</t>
  </si>
  <si>
    <t xml:space="preserve"> Netherlands</t>
  </si>
  <si>
    <t>Soygüzeloğlu</t>
  </si>
  <si>
    <t>bsoyguzeloglu@gtu.edu.tr</t>
  </si>
  <si>
    <t>34696</t>
  </si>
  <si>
    <t>busra.ince@metu.edu.tr</t>
  </si>
  <si>
    <t>Demetevler 357. Cadde İhlas Sitesi A Blok Daire:2</t>
  </si>
  <si>
    <t xml:space="preserve">Pan Tianshou College of Architecture, Art and Design, Ningbo University.   NO. 616 Fenghua Road, Jiangbei District, Ningbo, Zhejiang Province, China </t>
  </si>
  <si>
    <t>315211</t>
  </si>
  <si>
    <t xml:space="preserve"> China</t>
  </si>
  <si>
    <t>Carles</t>
  </si>
  <si>
    <t>carles.crosas@upc.edu</t>
  </si>
  <si>
    <t>Universitat Politècnica de Catalunya-Barcelona TECH, Carrer Jordi Girona 31</t>
  </si>
  <si>
    <t>Berizzi</t>
  </si>
  <si>
    <t>carlo.berizzi@unipv.it</t>
  </si>
  <si>
    <t>Via Mario Donati 16</t>
  </si>
  <si>
    <t>20146</t>
  </si>
  <si>
    <t>carmen.diez.medina@unizar.es</t>
  </si>
  <si>
    <t>Universidad de Zaragoza, Pedro Cerbuna 12.</t>
  </si>
  <si>
    <t xml:space="preserve"> Zaragoza</t>
  </si>
  <si>
    <t>caterina.barioglio@polito.it</t>
  </si>
  <si>
    <t>Villaggio Residenziale 12A</t>
  </si>
  <si>
    <t>13835</t>
  </si>
  <si>
    <t>Valdilana</t>
  </si>
  <si>
    <t>Cesar Damian Mifsut</t>
  </si>
  <si>
    <t>15973126876@163.com</t>
  </si>
  <si>
    <t>No. 100, Zhangwu Road, Zhangwu Campus, Tongji University.</t>
  </si>
  <si>
    <t>Chengcheng</t>
  </si>
  <si>
    <t>2132144@tongji.edu.cn</t>
  </si>
  <si>
    <t>Room 609, Building 9, District 3, Huacheng Youth Apartment, No. 225 Nanhuan 2nd Road,  Dongcheng Street</t>
  </si>
  <si>
    <t>213299</t>
  </si>
  <si>
    <t>Changzhou City, Jiangsu Province</t>
  </si>
  <si>
    <t>duanchenhao94@outlook.com</t>
  </si>
  <si>
    <t>Room 103，Building148，No. 600, Zhangwu Road</t>
  </si>
  <si>
    <t>20000</t>
  </si>
  <si>
    <t>shanghai</t>
  </si>
  <si>
    <t>zcy_2021@seu.edu.cn</t>
  </si>
  <si>
    <t>No. 2 Sipailou, Xinjiekou Street</t>
  </si>
  <si>
    <t>Nanjing（南京）</t>
  </si>
  <si>
    <t>truly925861468@126.com</t>
  </si>
  <si>
    <t>No. 100, Zhangwu Road, Siping Road Street, Yangpu District</t>
  </si>
  <si>
    <t>200082</t>
  </si>
  <si>
    <t>Chuqiao</t>
  </si>
  <si>
    <t>chuqiaosun@gmail.com</t>
  </si>
  <si>
    <t>Room 1105, 505 Caoyang Rd. Putuo District, Shanghai</t>
  </si>
  <si>
    <t>200063</t>
  </si>
  <si>
    <t>Minyu</t>
  </si>
  <si>
    <t>minyucui@tongji.edu.cn</t>
  </si>
  <si>
    <t>GuoKang Road 38, YangPu District, Shanghai, China</t>
  </si>
  <si>
    <t>Gewirtzman</t>
  </si>
  <si>
    <t>Dafna Fisher-</t>
  </si>
  <si>
    <t>ardafna@technion.ac.il</t>
  </si>
  <si>
    <t>Faculty of Architecture &amp; Town Planning, Technion city</t>
  </si>
  <si>
    <t>3200003</t>
  </si>
  <si>
    <t>cdj_1992@163.com</t>
  </si>
  <si>
    <t>No.2 Sipailou，Xinjiekou Street</t>
  </si>
  <si>
    <t>danwei@tongji.edu.cn</t>
  </si>
  <si>
    <t>Room 608, Building C, 1239 Siping Road, Yangpu District</t>
  </si>
  <si>
    <t>Shanghai City</t>
  </si>
  <si>
    <t>daniele.campobenedetto@polito.it</t>
  </si>
  <si>
    <t>Politecnico di Torino – Dipartimento DAD Viale Pier Andrea Mattioli, 39</t>
  </si>
  <si>
    <t>Nonnenwerthstraße 14</t>
  </si>
  <si>
    <t>50937</t>
  </si>
  <si>
    <t>Cologne</t>
  </si>
  <si>
    <t>maltseva.d.m@mail.ru</t>
  </si>
  <si>
    <t>Zvezdny Boulevard, 5 building 2. apartment 38</t>
  </si>
  <si>
    <t>129085</t>
  </si>
  <si>
    <t>david.klepej@bf.uni-lj.si</t>
  </si>
  <si>
    <t>Kraigherjeva 10</t>
  </si>
  <si>
    <t>Postojna</t>
  </si>
  <si>
    <t>Slovenia</t>
  </si>
  <si>
    <t>43 Farmhill Drive</t>
  </si>
  <si>
    <t>D14H312</t>
  </si>
  <si>
    <t>Stupar</t>
  </si>
  <si>
    <t>diana.stupar@aggf.unibl.org</t>
  </si>
  <si>
    <t>Romanijska 1a</t>
  </si>
  <si>
    <t>78000</t>
  </si>
  <si>
    <t>Banja Luka</t>
  </si>
  <si>
    <t>Bosnia and Herzegovina</t>
  </si>
  <si>
    <t>didem.turk@polito.it</t>
  </si>
  <si>
    <t xml:space="preserve">Politecnico di Torino – Dipartimento DAD Viale Pier Andrea Mattioli, 39 </t>
  </si>
  <si>
    <t>Diego Martin</t>
  </si>
  <si>
    <t>diegotomero@gmail.com</t>
  </si>
  <si>
    <t>calle islas marquesas 21</t>
  </si>
  <si>
    <t>28035</t>
  </si>
  <si>
    <t>dongqi.zhao@polimi.it</t>
  </si>
  <si>
    <t>20055</t>
  </si>
  <si>
    <t>arathy.gopal@spa.ac.in</t>
  </si>
  <si>
    <t>110002</t>
  </si>
  <si>
    <t>New Delhi</t>
  </si>
  <si>
    <t>Delhi</t>
  </si>
  <si>
    <t>Elkina</t>
  </si>
  <si>
    <t>yolkina.2720@gmail.com</t>
  </si>
  <si>
    <t>Bol'shaya Filevskaya, 55 k. 2</t>
  </si>
  <si>
    <t>121433</t>
  </si>
  <si>
    <t>eneidamendonca@gmail.com</t>
  </si>
  <si>
    <t>rua Luiz Fraga, 69, Maruípe</t>
  </si>
  <si>
    <t xml:space="preserve">29043-180 </t>
  </si>
  <si>
    <t>Vitória, Espírito Santo</t>
  </si>
  <si>
    <t>Escoda</t>
  </si>
  <si>
    <t>Eulalia Gomez</t>
  </si>
  <si>
    <t>eulalia.gomez@upc.edu</t>
  </si>
  <si>
    <t>Avinguda de Roma 56, 5-1</t>
  </si>
  <si>
    <t>08015</t>
  </si>
  <si>
    <t>DE Műszaki Kar Építőmérnöki Tanszék Ótemető utca 2-4</t>
  </si>
  <si>
    <t>4028</t>
  </si>
  <si>
    <t>Debrecen</t>
  </si>
  <si>
    <t>Felice De</t>
  </si>
  <si>
    <t>fdesilva@unisa.it</t>
  </si>
  <si>
    <t>via Libertà 372</t>
  </si>
  <si>
    <t>81024</t>
  </si>
  <si>
    <t>Maddaloni (Caserta)</t>
  </si>
  <si>
    <t>Peking University,  No.5 Yiheyuan Road</t>
  </si>
  <si>
    <t xml:space="preserve">China </t>
  </si>
  <si>
    <t>francesco.crupi@uniroma1.it</t>
  </si>
  <si>
    <t>Via Natale Prampolini, 14</t>
  </si>
  <si>
    <t>00132</t>
  </si>
  <si>
    <t>zyfu@link.cuhk.edu.hk</t>
  </si>
  <si>
    <t>A501, JCPGH, The Chinese University of Hong Kong, Sha Tin, New Territories, Hong Kong, China</t>
  </si>
  <si>
    <t>999077</t>
  </si>
  <si>
    <t>Sha Tin, New Territories</t>
  </si>
  <si>
    <t xml:space="preserve">FLAT A, 10/F Fair Wind Manor, Seymour Road </t>
  </si>
  <si>
    <t>giovangiuseppe.vannelli@unina.it</t>
  </si>
  <si>
    <t>Eduardo de Filippo street, 127</t>
  </si>
  <si>
    <t>Volla</t>
  </si>
  <si>
    <t>giovanni.fusco@univ-cotedazur.fr</t>
  </si>
  <si>
    <t xml:space="preserve">12 Rue Aristide Briand </t>
  </si>
  <si>
    <t>06100</t>
  </si>
  <si>
    <t>giulia.guadagnoli@unifi.it</t>
  </si>
  <si>
    <t>Via Michelino 17</t>
  </si>
  <si>
    <t>40127</t>
  </si>
  <si>
    <t>giusepperociola@yaho.it</t>
  </si>
  <si>
    <t>via Del Gelso n. 74</t>
  </si>
  <si>
    <t>76121</t>
  </si>
  <si>
    <t>Barletta</t>
  </si>
  <si>
    <t>620015</t>
  </si>
  <si>
    <t>henyan60521@163.com</t>
  </si>
  <si>
    <t>Si-Pai-Lou 2#</t>
  </si>
  <si>
    <t>Nanjing Jiangsu Province</t>
  </si>
  <si>
    <t>Zhuoshu</t>
  </si>
  <si>
    <t>zhuoshuhe@u.nus.edu</t>
  </si>
  <si>
    <t>4 Architecture Dr, Dept of Architecture, SDE1</t>
  </si>
  <si>
    <t>Hee Sun</t>
  </si>
  <si>
    <t>hee-sun.choi@polyu.edu.hk</t>
  </si>
  <si>
    <t>Then Hong Kong Polytechnic University, School of Design, Hung Hom, Kowloon, Hong Kong</t>
  </si>
  <si>
    <t>helen.khanamiryan@polimi.it</t>
  </si>
  <si>
    <t>Via Francesco Cucchi 7</t>
  </si>
  <si>
    <t>20133</t>
  </si>
  <si>
    <t>Moravcikova</t>
  </si>
  <si>
    <t>henrieta.moravcikova@stuba.sk</t>
  </si>
  <si>
    <t>Fakulta architektury a dizajnu STU, Namestie slobody 19</t>
  </si>
  <si>
    <t>812 45</t>
  </si>
  <si>
    <t>Bratislava</t>
  </si>
  <si>
    <t>Slovak Republic</t>
  </si>
  <si>
    <t>Avenida Angelica 1280 Apto 91</t>
  </si>
  <si>
    <t xml:space="preserve">01228-100 </t>
  </si>
  <si>
    <t xml:space="preserve">São Paulo </t>
  </si>
  <si>
    <t>3-5-28-103, Narashino-dai</t>
  </si>
  <si>
    <t>274-0063</t>
  </si>
  <si>
    <t>Funabashi</t>
  </si>
  <si>
    <t>Hongling</t>
  </si>
  <si>
    <t>catboy1123@163.com</t>
  </si>
  <si>
    <t>Guangrong Road NO.29, Hebei University of Technology</t>
  </si>
  <si>
    <t>300131</t>
  </si>
  <si>
    <t>1836 East 19 Ave</t>
  </si>
  <si>
    <t>97403 (USA)</t>
  </si>
  <si>
    <t>Eugene</t>
  </si>
  <si>
    <t>708985535@qq.com</t>
  </si>
  <si>
    <t>huaiqian</t>
  </si>
  <si>
    <t>1953029@tongji.edu.cn</t>
  </si>
  <si>
    <t>1239 Siping Rode</t>
  </si>
  <si>
    <t>Huiting</t>
  </si>
  <si>
    <t>fanbaos@foxmail.com</t>
  </si>
  <si>
    <t>668 Jimei Avenue</t>
  </si>
  <si>
    <t>Jimei District, Xiamen City</t>
  </si>
  <si>
    <t>C. Burgos, 55, 1r-2a</t>
  </si>
  <si>
    <t>iremduygutiryaki@gmail.com</t>
  </si>
  <si>
    <t>06680</t>
  </si>
  <si>
    <t>Ciftci</t>
  </si>
  <si>
    <t>ezgi.ciftci@ozu.edu.tr</t>
  </si>
  <si>
    <t>34794</t>
  </si>
  <si>
    <t>ul. Novosibirskaya 5, apt.17</t>
  </si>
  <si>
    <t xml:space="preserve">49 Bainton Road      </t>
  </si>
  <si>
    <t xml:space="preserve">Oxford </t>
  </si>
  <si>
    <t xml:space="preserve">Zaragoza </t>
  </si>
  <si>
    <t>arch_yanj@outlook.com</t>
  </si>
  <si>
    <t>Southeast University, No.2 Sipai Lou</t>
  </si>
  <si>
    <t xml:space="preserve">Xuanwu district,  Nanjing city, Jiangsu province, </t>
  </si>
  <si>
    <t>jingyiyang163@163.com</t>
  </si>
  <si>
    <t>Xueyuan Student Apartment of Beijing Jiaotong University. No.18, Jiaoda East Road. Haidian District.</t>
  </si>
  <si>
    <t>100081</t>
  </si>
  <si>
    <t>Jiyan</t>
  </si>
  <si>
    <t>2201213412@stu,pku.edu.cn</t>
  </si>
  <si>
    <t>College of Urban and Environmental Sciences of Peking University, No. 100, Zhongguancun North Street, Haidian Dist.</t>
  </si>
  <si>
    <t>joao.leite@edu.ulisboa.pt</t>
  </si>
  <si>
    <t>Avenida de Roma, n. 84 5 Esquerdo</t>
  </si>
  <si>
    <t>1700-351</t>
  </si>
  <si>
    <t>jmot@kglakademi.dk</t>
  </si>
  <si>
    <t>Philip de Langes Allé 10</t>
  </si>
  <si>
    <t>Copenhagen</t>
  </si>
  <si>
    <t>ljyblx9223@163.com</t>
  </si>
  <si>
    <t>No 5 Yiheyuan Road, Haidian District</t>
  </si>
  <si>
    <t>Ozgun</t>
  </si>
  <si>
    <t>kaan.ozgun@ozyegin.edu.tr</t>
  </si>
  <si>
    <t>ÖZYEĞİN ÜNİVERSİTESİ, Nişantepe Mahallesi Orman Sokak 34794 No: 34-36
Alemdağ- Çekmeköy</t>
  </si>
  <si>
    <t xml:space="preserve"> İstanbul</t>
  </si>
  <si>
    <t>Kaixin</t>
  </si>
  <si>
    <t>2201212670@stu.pku.edu.cn</t>
  </si>
  <si>
    <t>Nanshan District Lishui 2199</t>
  </si>
  <si>
    <t>518055</t>
  </si>
  <si>
    <t>Shenzhen</t>
  </si>
  <si>
    <t>Teng</t>
  </si>
  <si>
    <t>kyesenteng@126.com</t>
  </si>
  <si>
    <t>Tongji University, No.1239 Siping Road, Yangpu District</t>
  </si>
  <si>
    <t>zhuokf21@mails.tsinghua.edu.cn</t>
  </si>
  <si>
    <t>(South Tower of  Shuangqing Apartment) Building No.1，Yiqingnanlu Xiyan 6 Hao Yuan, Haidian District</t>
  </si>
  <si>
    <t>100085</t>
  </si>
  <si>
    <t>Avenida Tiradentes, 38 ap. 2502</t>
  </si>
  <si>
    <t>87.013-260</t>
  </si>
  <si>
    <t>Maringá</t>
  </si>
  <si>
    <t>ka.christof@gmail.com</t>
  </si>
  <si>
    <t>Krystali 5</t>
  </si>
  <si>
    <t>16345</t>
  </si>
  <si>
    <t>Kathryn</t>
  </si>
  <si>
    <t>kathryn.ewing@uct.ac.za</t>
  </si>
  <si>
    <t>16 Livingstone Road, Claremont</t>
  </si>
  <si>
    <t>7708</t>
  </si>
  <si>
    <t>Cape Town</t>
  </si>
  <si>
    <t>Shangguan</t>
  </si>
  <si>
    <t>7610898@qq.com</t>
  </si>
  <si>
    <t>Tongji University, No.100 Zhangwu Road, Yangpu District</t>
  </si>
  <si>
    <t>Keisuke</t>
  </si>
  <si>
    <t>sugano.keisuke.gu@u.tsukuba.ac.jp</t>
  </si>
  <si>
    <t>B433 Art &amp; Design Building 1-1-1 Tennodai</t>
  </si>
  <si>
    <t>305-8577</t>
  </si>
  <si>
    <t>Tsukuba</t>
  </si>
  <si>
    <t xml:space="preserve"> 21s156031@stu.hit.edu.cn</t>
  </si>
  <si>
    <t>518071</t>
  </si>
  <si>
    <t>Shenzhen city in Guangdong province</t>
  </si>
  <si>
    <t>2615 Portland Ave</t>
  </si>
  <si>
    <t>77845</t>
  </si>
  <si>
    <t>College Station</t>
  </si>
  <si>
    <t>Grochal</t>
  </si>
  <si>
    <t>krzysztof.grochal@doktorant.pk.edu.pl</t>
  </si>
  <si>
    <t>ul. Smolenia 12</t>
  </si>
  <si>
    <t>30-864</t>
  </si>
  <si>
    <t xml:space="preserve">Poland </t>
  </si>
  <si>
    <t>Laura Anna</t>
  </si>
  <si>
    <t>Edificio 5 Dipartimento ABC, Piazza Leonardo da Vinci 32</t>
  </si>
  <si>
    <t>histkril@savba.sk</t>
  </si>
  <si>
    <t>Okanikova 4</t>
  </si>
  <si>
    <t>81104</t>
  </si>
  <si>
    <t>Slovakia</t>
  </si>
  <si>
    <t>Jiangliang Building 510, Hankou Road 22</t>
  </si>
  <si>
    <t>Zhichu</t>
  </si>
  <si>
    <t>904619971@qq.com</t>
  </si>
  <si>
    <t>Fuzhou University, No. 2 Wulongjiang Avenue, Minhou County</t>
  </si>
  <si>
    <t>350000</t>
  </si>
  <si>
    <t>Fuzhou, Fujian Province</t>
  </si>
  <si>
    <t>zhanglin19@mails.tsinghua.edu.cn</t>
  </si>
  <si>
    <t>Tsinghua University, No.1 TsinghuaYuan, Haidian District</t>
  </si>
  <si>
    <t>605210474@qq.com</t>
  </si>
  <si>
    <t>No. 100 Cainiao Station, Tongji University Zhangwu Road Campus, Yangpu District, Shanghai</t>
  </si>
  <si>
    <t>2000092</t>
  </si>
  <si>
    <t xml:space="preserve">Fine </t>
  </si>
  <si>
    <t>Trabattoni</t>
  </si>
  <si>
    <t>l.trabattoni@po.edu.pl</t>
  </si>
  <si>
    <t>45-758</t>
  </si>
  <si>
    <t>kopp@ipr.praha.eu</t>
  </si>
  <si>
    <t>Kopretinova 2214</t>
  </si>
  <si>
    <t>252 28</t>
  </si>
  <si>
    <t>Cernosice</t>
  </si>
  <si>
    <t>Czech republic</t>
  </si>
  <si>
    <t>Debevec</t>
  </si>
  <si>
    <t>maja.debevec@bf.uni-lj.si</t>
  </si>
  <si>
    <t>UL- Biotehniška fakulteta, Oddelek za krajinsko arhitekturo, Jamnikarjeva 101</t>
  </si>
  <si>
    <t>1000</t>
  </si>
  <si>
    <t>Ljubljana</t>
  </si>
  <si>
    <t>malgorzata.hanzl@p.lodz.pl</t>
  </si>
  <si>
    <t>90/924</t>
  </si>
  <si>
    <t>Mar Esteve</t>
  </si>
  <si>
    <t>mar.esteve@uab.cat</t>
  </si>
  <si>
    <t>C/Joan Estevanell nº6</t>
  </si>
  <si>
    <t>08180</t>
  </si>
  <si>
    <t>Moià</t>
  </si>
  <si>
    <t>Corso Regio Parco 15bis</t>
  </si>
  <si>
    <t>10152</t>
  </si>
  <si>
    <t>30.310-380</t>
  </si>
  <si>
    <t>Rua de Santa Catarina 1396</t>
  </si>
  <si>
    <t>4000-447</t>
  </si>
  <si>
    <t>maeb@nmbu.no</t>
  </si>
  <si>
    <t>Hannestadveien 27F</t>
  </si>
  <si>
    <t>1715</t>
  </si>
  <si>
    <t>Yven</t>
  </si>
  <si>
    <t>2701813309@qq.com</t>
  </si>
  <si>
    <t>83 Shabei Street, Shapingba District</t>
  </si>
  <si>
    <t>400045</t>
  </si>
  <si>
    <t>Menglin</t>
  </si>
  <si>
    <t>91244553@qq.com</t>
  </si>
  <si>
    <t>Weijin road,No.92</t>
  </si>
  <si>
    <t>300000</t>
  </si>
  <si>
    <t xml:space="preserve">Tianjin </t>
  </si>
  <si>
    <t>Mengxun</t>
  </si>
  <si>
    <t>437329317@qq.com</t>
  </si>
  <si>
    <t>1239 Siping Road, Yangpu District, Tongji University</t>
  </si>
  <si>
    <t xml:space="preserve"> 200092</t>
  </si>
  <si>
    <t>2210264@tongji.edu.cn</t>
  </si>
  <si>
    <t>No.1388 Siping Raod</t>
  </si>
  <si>
    <t>mert.rifaioglu@iste.edu.tr</t>
  </si>
  <si>
    <t>31200</t>
  </si>
  <si>
    <t>Hatay</t>
  </si>
  <si>
    <t>ucbqokk@ucl.ac.uk</t>
  </si>
  <si>
    <t>Flat 12 Egret Heights Waterside Way</t>
  </si>
  <si>
    <t>N179GJ</t>
  </si>
  <si>
    <t>michal.zyl@gmail.com</t>
  </si>
  <si>
    <t>Bandurskiego 20/4</t>
  </si>
  <si>
    <t>31-515</t>
  </si>
  <si>
    <t>viale mattioli 39</t>
  </si>
  <si>
    <t>miguel.torres.garcia@juntadeandalucia.es</t>
  </si>
  <si>
    <t>Sevilla</t>
  </si>
  <si>
    <t>wumingbo14@mails.ucas.ac.cn</t>
  </si>
  <si>
    <t>mo.adamska@po.edu.pl</t>
  </si>
  <si>
    <t xml:space="preserve">45-758 </t>
  </si>
  <si>
    <t>Muhammad Mashhood</t>
  </si>
  <si>
    <t>mashhood.arif@kuleuven.be</t>
  </si>
  <si>
    <t>Henri van Cleemputteplein 4</t>
  </si>
  <si>
    <t>9040</t>
  </si>
  <si>
    <t>Ghent</t>
  </si>
  <si>
    <t>Munir</t>
  </si>
  <si>
    <t>munir.khader@etu.univ-cotedazur.fr</t>
  </si>
  <si>
    <t>06 204 Nice Cedex 3</t>
  </si>
  <si>
    <t>charalambous.nadia@ucy.ac.cy</t>
  </si>
  <si>
    <t>12 Naxou str, Dali</t>
  </si>
  <si>
    <t>2546</t>
  </si>
  <si>
    <t>Dali, Nicosia</t>
  </si>
  <si>
    <t>Khorrami</t>
  </si>
  <si>
    <t>Nahal.khorrami@ozu.edu.tr</t>
  </si>
  <si>
    <t>Atakent, 241. Sk, No: 7 (Terrace Tema), A Block, 42</t>
  </si>
  <si>
    <t>34307</t>
  </si>
  <si>
    <t>n.gorgol@gmail.com</t>
  </si>
  <si>
    <t xml:space="preserve"> 31-155</t>
  </si>
  <si>
    <t>Nehir Bera</t>
  </si>
  <si>
    <t>nehirberabicer@gmail.com</t>
  </si>
  <si>
    <t>Başkent Üniversitesi Baglica Kampusu Guzel Sanatlar Tasarim ve Mimarlik Fakultesi Eskisehir Yolu Etimesgut Ankara</t>
  </si>
  <si>
    <t>06790</t>
  </si>
  <si>
    <t xml:space="preserve">Eastern Mediterranean University Faculty of Arhcitecture, Department of Architecture, Mimar Sinan Street </t>
  </si>
  <si>
    <t>Famagusta, Northern Cyprus</t>
  </si>
  <si>
    <t>Via del Meloncello 18/5</t>
  </si>
  <si>
    <t>nikolamitrovic.arch@gmail.com</t>
  </si>
  <si>
    <t>11120</t>
  </si>
  <si>
    <t>Noemí Gómez</t>
  </si>
  <si>
    <t>noemi.gomez@ehu.eus</t>
  </si>
  <si>
    <t xml:space="preserve">olgucaliskan@gmail.com </t>
  </si>
  <si>
    <t>ODTU Mimarlik Fakultesi, Sehir ve Bolge Planlama Bolumu, Cankaya</t>
  </si>
  <si>
    <t>06800</t>
  </si>
  <si>
    <t xml:space="preserve">Ankara </t>
  </si>
  <si>
    <t>o.tumturk@unimelb.edu.au</t>
  </si>
  <si>
    <t>12 O'dowd Place</t>
  </si>
  <si>
    <t>3975</t>
  </si>
  <si>
    <t>Melbourne, Victoria, Australia</t>
  </si>
  <si>
    <t xml:space="preserve"> Australia</t>
  </si>
  <si>
    <t>ozlem.kurtulus@nottingham.ac.uk</t>
  </si>
  <si>
    <t>93 Boundary road, Beeston</t>
  </si>
  <si>
    <t>NG9 2QZ</t>
  </si>
  <si>
    <t>Nottingham</t>
  </si>
  <si>
    <t>panpanjin@g.ecc.u-tokyo.ac.jp</t>
  </si>
  <si>
    <t>Hongo, Bunkyoku, Koraku 1-5-3. Room326</t>
  </si>
  <si>
    <t>112-0004</t>
  </si>
  <si>
    <t>Patrik</t>
  </si>
  <si>
    <t>mayregger@uni-wuppertal.de</t>
  </si>
  <si>
    <t>Bremer Strasse 18</t>
  </si>
  <si>
    <t>Bielefeld</t>
  </si>
  <si>
    <t>Paul.sanders@deakin.edu.au</t>
  </si>
  <si>
    <t>1 Gheringhap Street</t>
  </si>
  <si>
    <t>3220</t>
  </si>
  <si>
    <t>Geelong</t>
  </si>
  <si>
    <t>Austalia</t>
  </si>
  <si>
    <t>10753687@polimi.it</t>
  </si>
  <si>
    <t>Viale Abruzzi, 84</t>
  </si>
  <si>
    <t>20131</t>
  </si>
  <si>
    <t>pbossel@Berkeley.edu</t>
  </si>
  <si>
    <t>3021 Deakin Street</t>
  </si>
  <si>
    <t>CA 94705</t>
  </si>
  <si>
    <t>piotr.kryczka@uwr.edu.pl</t>
  </si>
  <si>
    <t>50-137</t>
  </si>
  <si>
    <t>WROCLAW</t>
  </si>
  <si>
    <t>qianhui.zhao0211@gmail.com</t>
  </si>
  <si>
    <t>College of Urban and Environmental Sciences of Peking University,No. 100, Zhongguancun North Street, Haidian Dist., Beijing</t>
  </si>
  <si>
    <t>Qingyin</t>
  </si>
  <si>
    <t>765089425@qq.com</t>
  </si>
  <si>
    <t>Room 304, 78 Huizhan Street, Xuhui District（15614127291 wangxiao）</t>
  </si>
  <si>
    <t>200030</t>
  </si>
  <si>
    <t>Ranka</t>
  </si>
  <si>
    <t>ranka@sf.bg.ac.rs</t>
  </si>
  <si>
    <t>Vojvode Stepe 305</t>
  </si>
  <si>
    <t>11000</t>
  </si>
  <si>
    <t>Srbija</t>
  </si>
  <si>
    <t>Chilaule</t>
  </si>
  <si>
    <t>remigio.chilaule@gmail.com</t>
  </si>
  <si>
    <t>Frejasgade 10, 3 th. 2200 Copenhagen N</t>
  </si>
  <si>
    <t>2200 Copenhagen N</t>
  </si>
  <si>
    <t>Biondi</t>
  </si>
  <si>
    <t>riccardo.biondi@polito.it</t>
  </si>
  <si>
    <t>Via Conte Emanuele Thesauro 4</t>
  </si>
  <si>
    <t xml:space="preserve">Torino </t>
  </si>
  <si>
    <t>Yosifof</t>
  </si>
  <si>
    <t>roei.yosifof@technion.ac.il</t>
  </si>
  <si>
    <t>16 Ptachya st</t>
  </si>
  <si>
    <t>6954916</t>
  </si>
  <si>
    <t>Tel Aviv</t>
  </si>
  <si>
    <t>No. 29, Guangrong Road, Hongqiao District, Tianjin, China</t>
  </si>
  <si>
    <t>300130</t>
  </si>
  <si>
    <t>Rosina Vinyes</t>
  </si>
  <si>
    <t>rosina.vinyes@upc.edu</t>
  </si>
  <si>
    <t>Carrer Escorial 50 2on 6a</t>
  </si>
  <si>
    <t xml:space="preserve">08024 </t>
  </si>
  <si>
    <t>Ruihong</t>
  </si>
  <si>
    <t>ruihongjiao9@gmail.com</t>
  </si>
  <si>
    <t>Unit 4206, 222 Margaret Street</t>
  </si>
  <si>
    <t>Brisbane</t>
  </si>
  <si>
    <t>Sergio García</t>
  </si>
  <si>
    <t>365308349@qq.com</t>
  </si>
  <si>
    <t>No.124-401, Lane100, Zhubai Rd, Nanhui New Town</t>
  </si>
  <si>
    <t>201306</t>
  </si>
  <si>
    <t>Pudong New District, Shanghai</t>
  </si>
  <si>
    <t>Shanzhi</t>
  </si>
  <si>
    <t>shanzhikang@outlook.com</t>
  </si>
  <si>
    <t>Dian</t>
  </si>
  <si>
    <t>1361830705@qq.com</t>
  </si>
  <si>
    <t> 2rd Sipailou Street, Xuanwu District, Nanjing</t>
  </si>
  <si>
    <t xml:space="preserve">Nanjing </t>
  </si>
  <si>
    <t>22055726@qq.com</t>
  </si>
  <si>
    <t>No.2, Xueyuan Road, University Town New Area, Shangjie Town, Minhou County</t>
  </si>
  <si>
    <t>fushulan@zju.edu.cn</t>
  </si>
  <si>
    <t>Dongyuan 43-3-101</t>
  </si>
  <si>
    <t>310003</t>
  </si>
  <si>
    <t>silviacaser@gmail.com</t>
  </si>
  <si>
    <t>Rua Moreira 63 3</t>
  </si>
  <si>
    <t>4000-346</t>
  </si>
  <si>
    <t xml:space="preserve">Rua Santo Antônio do Monte 64 Apto 601.Bairro Santo Antônio </t>
  </si>
  <si>
    <t>30 330 220</t>
  </si>
  <si>
    <t xml:space="preserve">Belo Horozonte  </t>
  </si>
  <si>
    <t xml:space="preserve"> Brazil</t>
  </si>
  <si>
    <t>stefan.kubin@tuwien.ac.at</t>
  </si>
  <si>
    <t>Huetteldorferstrasse 194 / Top 11</t>
  </si>
  <si>
    <t>1140</t>
  </si>
  <si>
    <t xml:space="preserve">Wien </t>
  </si>
  <si>
    <t>Strandbygaard</t>
  </si>
  <si>
    <t>Sofie</t>
  </si>
  <si>
    <t>Kongebrovej 10A</t>
  </si>
  <si>
    <t xml:space="preserve">4320 </t>
  </si>
  <si>
    <t>Lejre</t>
  </si>
  <si>
    <t>susanne.tobisch@tuwien.ac.at</t>
  </si>
  <si>
    <t>Högelmüllergasse 1A/23</t>
  </si>
  <si>
    <t>1050</t>
  </si>
  <si>
    <t>Wien</t>
  </si>
  <si>
    <t>Teresa Marat</t>
  </si>
  <si>
    <t>Av. das Forças Armadas</t>
  </si>
  <si>
    <t>Ascensão</t>
  </si>
  <si>
    <t>ascensao.tiago@gmail.com</t>
  </si>
  <si>
    <t>Rua Fernão Lopes, 7</t>
  </si>
  <si>
    <t>4445-434</t>
  </si>
  <si>
    <t>Ermesinde</t>
  </si>
  <si>
    <t>twan581@aucklanduni.ac.nz</t>
  </si>
  <si>
    <t>Room 410 / 138 Anzac Avenue / Auckland CBD</t>
  </si>
  <si>
    <t>No.1239 Siping Road, Tongji University</t>
  </si>
  <si>
    <t xml:space="preserve">Fredriksstrandsvägen 8 LGH 1002, </t>
  </si>
  <si>
    <t xml:space="preserve"> Vaxholm</t>
  </si>
  <si>
    <t>01170</t>
  </si>
  <si>
    <t>Adana</t>
  </si>
  <si>
    <t>Pipan</t>
  </si>
  <si>
    <t>tomaz.pipan@bf.uni-lj.si</t>
  </si>
  <si>
    <t>Biotehniška fakulteta
Univerza v Ljubljani
Jamnikarjeva ul. 101.</t>
  </si>
  <si>
    <t>Tongyun</t>
  </si>
  <si>
    <t>1155164887@link.cuhk.edu.hk</t>
  </si>
  <si>
    <t>Lee Shau Kee Architecture Building The Chinese University of Hong Kong</t>
  </si>
  <si>
    <t>000000</t>
  </si>
  <si>
    <t>Tuan Quoc</t>
  </si>
  <si>
    <t>tuan@phuongdong.edu.vn</t>
  </si>
  <si>
    <t>46 Ngo Thi Nham street, Hai Ba Trung district,</t>
  </si>
  <si>
    <t>100000</t>
  </si>
  <si>
    <t>Hanoi</t>
  </si>
  <si>
    <t>tugcetezer@gmail.com</t>
  </si>
  <si>
    <t xml:space="preserve">Ferikoy Mah. Ozan Sk. No: 13 Palmiye Apt. Daire: 30 Sisli </t>
  </si>
  <si>
    <t>34377</t>
  </si>
  <si>
    <t>Turkiye</t>
  </si>
  <si>
    <t>Tun Sheng</t>
  </si>
  <si>
    <t>lts_1996@outlook.com</t>
  </si>
  <si>
    <t>Room 210, Chengyuan Graduate Apartment, No. 90 Chengxian Street, Xuanwu District</t>
  </si>
  <si>
    <t>210018</t>
  </si>
  <si>
    <t>Nanjing City Jiangsu Province</t>
  </si>
  <si>
    <t>prim@zhaw.ch</t>
  </si>
  <si>
    <t>Trottenstrasse 54</t>
  </si>
  <si>
    <t>8037</t>
  </si>
  <si>
    <t>Zurich</t>
  </si>
  <si>
    <t>vanessa.casarin@ufsc.br</t>
  </si>
  <si>
    <t>88034-480</t>
  </si>
  <si>
    <t>Florianópolis</t>
  </si>
  <si>
    <t>Santa Catarina</t>
  </si>
  <si>
    <t>Stadnikov</t>
  </si>
  <si>
    <t>stadnikov@bk.ru</t>
  </si>
  <si>
    <t>Blvrd. Vudroa Vilsona 8V, 1505</t>
  </si>
  <si>
    <t>Rua Roberto Frias s/n</t>
  </si>
  <si>
    <t>4200-465</t>
  </si>
  <si>
    <t>Bulevar kralja Aleksandra 73/2, office 343</t>
  </si>
  <si>
    <t>Tianjin University, 92 Weijin Road, Nankai District</t>
  </si>
  <si>
    <t>jwqxt_49@tju.edu.cn</t>
  </si>
  <si>
    <t xml:space="preserve"> Teaching Building No. 21, Tianjin University, No. 92 Weijin Road, Nankai District, Tianjin（天津市南开区卫津路92号天津大学第21教学楼）</t>
  </si>
  <si>
    <t>1464927763@qq.com</t>
  </si>
  <si>
    <t>908, Liwu Building in South China University of Technology</t>
  </si>
  <si>
    <t>510641</t>
  </si>
  <si>
    <t>Guangzhou</t>
  </si>
  <si>
    <t>400707</t>
  </si>
  <si>
    <t>Beibei</t>
  </si>
  <si>
    <t>22 Hankou Rd. Nanjing University</t>
  </si>
  <si>
    <t>Xiaochang</t>
  </si>
  <si>
    <t>471018946@qq.com</t>
  </si>
  <si>
    <t>Building 8, Xincun, Shanghai Road, Gulou District 15953186391</t>
  </si>
  <si>
    <t>1014757657@qq.com</t>
  </si>
  <si>
    <t>No. 100, Zhangwu Road, Tongji University</t>
  </si>
  <si>
    <t>510000</t>
  </si>
  <si>
    <t>fx897559160@163.com</t>
  </si>
  <si>
    <t>288 Liuhe Road</t>
  </si>
  <si>
    <t>310023</t>
  </si>
  <si>
    <t>Xinghan</t>
  </si>
  <si>
    <t>857220485@qq.com</t>
  </si>
  <si>
    <t>Tongji University, No. 100 Zhangwu Road, Yangpu District</t>
  </si>
  <si>
    <t>Xinting</t>
  </si>
  <si>
    <t>gxt22@mails.tsinghua.edu.cn</t>
  </si>
  <si>
    <t>School of Architecture, Tsinghua University</t>
  </si>
  <si>
    <t>100084</t>
  </si>
  <si>
    <t>Xinyi</t>
  </si>
  <si>
    <t>262039439@qq.com</t>
  </si>
  <si>
    <t>Tianjin University School of Architecture, No. 92 Weijin Road, Nankai District</t>
  </si>
  <si>
    <t>1318729382@qq.com</t>
  </si>
  <si>
    <t>No.2 Sipai Lou, Xuanwu district, Nanjing city, Jiangsu province, China</t>
  </si>
  <si>
    <t>Nanjing city</t>
  </si>
  <si>
    <t>chenxueqi@pku.edu.cn</t>
  </si>
  <si>
    <t>No.100 Zhongguancun North Street, Peking University College of Urban and Environmental Science</t>
  </si>
  <si>
    <t>Xueying</t>
  </si>
  <si>
    <t>1025559716@qq.com</t>
  </si>
  <si>
    <t>Wushe, Area B, Chongqing University, Shapingba District</t>
  </si>
  <si>
    <t>zhaoxueying1999</t>
  </si>
  <si>
    <t>Panormou 39</t>
  </si>
  <si>
    <t>11524</t>
  </si>
  <si>
    <t>Athens</t>
  </si>
  <si>
    <t xml:space="preserve"> Greece</t>
  </si>
  <si>
    <t>yi-cheng@smail.nju.edu.cn</t>
  </si>
  <si>
    <t>Hankou Road No22, Gulou Dist</t>
  </si>
  <si>
    <t>Yiingya</t>
  </si>
  <si>
    <t>liangyy1@sem.tsinghua.edu.cn</t>
  </si>
  <si>
    <t>Building 1- Unit 2- 801 ChaoYangJieZuo Community, Chaoyang District</t>
  </si>
  <si>
    <t>100025</t>
  </si>
  <si>
    <t>2434947881@qq.com</t>
  </si>
  <si>
    <t>Room 813, Liwu Science and Technology Building, South China University of Technology, No. 381 Wushan Road, Tianhe District</t>
  </si>
  <si>
    <t>GuangZhou</t>
  </si>
  <si>
    <t>yiran.liu@polimi.it</t>
  </si>
  <si>
    <t>Via Palmanova, 127</t>
  </si>
  <si>
    <t>20132</t>
  </si>
  <si>
    <t>Yiwen</t>
  </si>
  <si>
    <t>huangyiwen@seu.edu.cn</t>
  </si>
  <si>
    <t>Youssef</t>
  </si>
  <si>
    <t>assaly@outlook.com</t>
  </si>
  <si>
    <t>Flat 4, 1 Ardilaun road London</t>
  </si>
  <si>
    <t>N5 2QR</t>
  </si>
  <si>
    <t>10752457@polimi.it</t>
  </si>
  <si>
    <t>y.zhou.sau@smail.nju.edu.cn</t>
  </si>
  <si>
    <t>987882204@qq.com</t>
  </si>
  <si>
    <t>Jin Xianghe Road 35</t>
  </si>
  <si>
    <t>No 6. Jiefang road, Mingshan District</t>
  </si>
  <si>
    <t>Liaoning Benxi</t>
  </si>
  <si>
    <t>Yuming</t>
  </si>
  <si>
    <t>1037598932@qq.com</t>
  </si>
  <si>
    <t>Room1902, Building NO.1, NO.179, Jiuxin Road</t>
  </si>
  <si>
    <t>201615</t>
  </si>
  <si>
    <t>220220244@seu.edu.cn</t>
  </si>
  <si>
    <t xml:space="preserve"> Xinjiekou Street, No. 2 Sipailou</t>
  </si>
  <si>
    <t>Yuxuan</t>
  </si>
  <si>
    <t>lyxxyliu@163.com</t>
  </si>
  <si>
    <t>No.6, Pingshan 1st Road, Taoyuan Street, Nanshan District</t>
  </si>
  <si>
    <t>518000</t>
  </si>
  <si>
    <t>Guangdong</t>
  </si>
  <si>
    <t>2001213350@stu.pku.edu.cn</t>
  </si>
  <si>
    <t>Peking University
 No.5 Yiheyuan Road</t>
  </si>
  <si>
    <t>havlova@ipr.praha.eu</t>
  </si>
  <si>
    <t>Sulova 1245</t>
  </si>
  <si>
    <t>156 00</t>
  </si>
  <si>
    <t>Zdravko</t>
  </si>
  <si>
    <t>akizt@nus.edu.sg</t>
  </si>
  <si>
    <t>BLK C 111 Clementi Road #03-07</t>
  </si>
  <si>
    <t>Xiangping</t>
  </si>
  <si>
    <t>xiangping1998cqu@gmail.com</t>
  </si>
  <si>
    <t>School of Architecture, Southeast University, No. 2, Sipailou, Xuanwu District</t>
  </si>
  <si>
    <t>Yuchang</t>
  </si>
  <si>
    <t>archzyc@163.com</t>
  </si>
  <si>
    <t>Wenchang 14 dormitory, Sipailou Campus, Southeast University, Xinjiekou Street</t>
  </si>
  <si>
    <t>Zhe</t>
  </si>
  <si>
    <t>summerliu20@163.com</t>
  </si>
  <si>
    <t>Licheng District, Fengming Road 1000#</t>
  </si>
  <si>
    <t>250101</t>
  </si>
  <si>
    <t xml:space="preserve">Ji’nan City </t>
  </si>
  <si>
    <t>ShandonChina</t>
  </si>
  <si>
    <t>archpzy@163.com</t>
  </si>
  <si>
    <t>School of Architecture, Southeast University, 2 Sipailou</t>
  </si>
  <si>
    <t>z3qian@uwaterloo.ca</t>
  </si>
  <si>
    <t>393 Beechdrops Drive</t>
  </si>
  <si>
    <t>N2V0E6</t>
  </si>
  <si>
    <t>Waterloo</t>
  </si>
  <si>
    <t>zhu</t>
  </si>
  <si>
    <t>104671868@qq.com</t>
  </si>
  <si>
    <t>Si Pai Lou 2,  Southeast University</t>
  </si>
  <si>
    <t xml:space="preserve">nanjing </t>
  </si>
  <si>
    <t>757773214@qq.com</t>
  </si>
  <si>
    <t>Room 312, 28th Floor, Peking University, No. 5 Summer Palace Road, Haidian District, Beijing, China</t>
  </si>
  <si>
    <t>ph20011025</t>
  </si>
  <si>
    <t>Wushu 5-102, Suojincun 9, Xuanwu District</t>
  </si>
  <si>
    <t>210042</t>
  </si>
  <si>
    <t>Simeon</t>
  </si>
  <si>
    <t>simeon.ehrlich@gmail.com</t>
  </si>
  <si>
    <t>Gui</t>
  </si>
  <si>
    <t>slacks@126.com</t>
  </si>
  <si>
    <t>email</t>
  </si>
  <si>
    <t>adressses</t>
  </si>
  <si>
    <t>post code</t>
  </si>
  <si>
    <t>city</t>
  </si>
  <si>
    <r>
      <rPr>
        <u/>
        <sz val="11"/>
        <color indexed="23"/>
        <rFont val="Calibri"/>
        <family val="2"/>
      </rPr>
      <t>lmabreu@predialent.com.br</t>
    </r>
  </si>
  <si>
    <r>
      <rPr>
        <u/>
        <sz val="11"/>
        <color indexed="23"/>
        <rFont val="Calibri"/>
        <family val="2"/>
      </rPr>
      <t>cynthia-eunice.aleman.1@ulaval.ca</t>
    </r>
  </si>
  <si>
    <r>
      <rPr>
        <u/>
        <sz val="11"/>
        <color indexed="23"/>
        <rFont val="Calibri"/>
        <family val="2"/>
      </rPr>
      <t>luciacapanema@gmail.com</t>
    </r>
  </si>
  <si>
    <r>
      <rPr>
        <u/>
        <sz val="11"/>
        <color indexed="23"/>
        <rFont val="Calibri"/>
        <family val="2"/>
      </rPr>
      <t>lieven.ameel@helsinki.fi</t>
    </r>
  </si>
  <si>
    <r>
      <rPr>
        <u/>
        <sz val="11"/>
        <color indexed="23"/>
        <rFont val="Calibri"/>
        <family val="2"/>
      </rPr>
      <t>azad_ara1979@yahoo.it</t>
    </r>
  </si>
  <si>
    <r>
      <rPr>
        <u/>
        <sz val="11"/>
        <color indexed="23"/>
        <rFont val="Calibri"/>
        <family val="2"/>
      </rPr>
      <t>mayte.arnaiz@alu.uclm.es</t>
    </r>
  </si>
  <si>
    <r>
      <rPr>
        <u/>
        <sz val="11"/>
        <color indexed="23"/>
        <rFont val="Calibri"/>
        <family val="2"/>
      </rPr>
      <t>lb.bagnoli@gmail.com</t>
    </r>
  </si>
  <si>
    <r>
      <rPr>
        <u/>
        <sz val="11"/>
        <color indexed="23"/>
        <rFont val="Calibri"/>
        <family val="2"/>
      </rPr>
      <t>elisabetta.barizza@fastwebnet.it</t>
    </r>
  </si>
  <si>
    <r>
      <rPr>
        <u/>
        <sz val="11"/>
        <color indexed="23"/>
        <rFont val="Calibri"/>
        <family val="2"/>
      </rPr>
      <t>michele.beccu@abdr.it</t>
    </r>
  </si>
  <si>
    <r>
      <rPr>
        <u/>
        <sz val="11"/>
        <color indexed="23"/>
        <rFont val="Calibri"/>
        <family val="2"/>
      </rPr>
      <t>rosalba.belibani@uniroma1.it</t>
    </r>
  </si>
  <si>
    <r>
      <rPr>
        <u/>
        <sz val="11"/>
        <color indexed="23"/>
        <rFont val="Calibri"/>
        <family val="2"/>
      </rPr>
      <t>quenzabougherira@gmail.com</t>
    </r>
  </si>
  <si>
    <r>
      <rPr>
        <u/>
        <sz val="11"/>
        <color indexed="23"/>
        <rFont val="Calibri"/>
        <family val="2"/>
      </rPr>
      <t>bruccoleri.alessandro@gmail.com</t>
    </r>
  </si>
  <si>
    <r>
      <rPr>
        <u/>
        <sz val="11"/>
        <color indexed="23"/>
        <rFont val="Calibri"/>
        <family val="2"/>
      </rPr>
      <t>marta.burrai@hotmail.it</t>
    </r>
  </si>
  <si>
    <r>
      <rPr>
        <u/>
        <sz val="11"/>
        <color indexed="23"/>
        <rFont val="Calibri"/>
        <family val="2"/>
      </rPr>
      <t>calandra@cc.univaq.it</t>
    </r>
  </si>
  <si>
    <r>
      <rPr>
        <u/>
        <sz val="11"/>
        <color indexed="23"/>
        <rFont val="Calibri"/>
        <family val="2"/>
      </rPr>
      <t>alessandrocamiz@gau.edu.tr</t>
    </r>
  </si>
  <si>
    <r>
      <rPr>
        <u/>
        <sz val="11"/>
        <color indexed="23"/>
        <rFont val="Calibri"/>
        <family val="2"/>
      </rPr>
      <t>antonio.camporeale.7@gmail.com</t>
    </r>
  </si>
  <si>
    <r>
      <rPr>
        <u/>
        <sz val="11"/>
        <color indexed="23"/>
        <rFont val="Calibri"/>
        <family val="2"/>
      </rPr>
      <t>c.capille.12@ucl.ac.uk</t>
    </r>
  </si>
  <si>
    <r>
      <rPr>
        <u/>
        <sz val="11"/>
        <color indexed="23"/>
        <rFont val="Calibri"/>
        <family val="2"/>
      </rPr>
      <t>alessandra.capuano@uniroma1.it</t>
    </r>
  </si>
  <si>
    <r>
      <rPr>
        <u/>
        <sz val="11"/>
        <color indexed="23"/>
        <rFont val="Calibri"/>
        <family val="2"/>
      </rPr>
      <t>oscar_carracedo@nus.edu.sg</t>
    </r>
  </si>
  <si>
    <r>
      <rPr>
        <u/>
        <sz val="11"/>
        <color indexed="23"/>
        <rFont val="Calibri"/>
        <family val="2"/>
      </rPr>
      <t>thereza.urbanismouff@gmail.com</t>
    </r>
  </si>
  <si>
    <r>
      <rPr>
        <u/>
        <sz val="11"/>
        <color indexed="23"/>
        <rFont val="Calibri"/>
        <family val="2"/>
      </rPr>
      <t>giancarlo.cataldi@gmail.com</t>
    </r>
  </si>
  <si>
    <r>
      <rPr>
        <u/>
        <sz val="11"/>
        <color indexed="23"/>
        <rFont val="Calibri"/>
        <family val="2"/>
      </rPr>
      <t>chauh@unimelb.edu.au</t>
    </r>
  </si>
  <si>
    <r>
      <rPr>
        <u/>
        <sz val="11"/>
        <color indexed="23"/>
        <rFont val="Calibri"/>
        <family val="2"/>
      </rPr>
      <t>susannaclemente@virgilio.it</t>
    </r>
  </si>
  <si>
    <r>
      <rPr>
        <u/>
        <sz val="11"/>
        <color indexed="23"/>
        <rFont val="Calibri"/>
        <family val="2"/>
      </rPr>
      <t>cdcoelho.luotp@gmail.com</t>
    </r>
  </si>
  <si>
    <r>
      <rPr>
        <u/>
        <sz val="11"/>
        <color indexed="23"/>
        <rFont val="Calibri"/>
        <family val="2"/>
      </rPr>
      <t>dcorner@uoregon.edu</t>
    </r>
  </si>
  <si>
    <r>
      <rPr>
        <u/>
        <sz val="11"/>
        <color indexed="23"/>
        <rFont val="Calibri"/>
        <family val="2"/>
      </rPr>
      <t>alinenog76@gmail.com</t>
    </r>
  </si>
  <si>
    <r>
      <rPr>
        <u/>
        <sz val="11"/>
        <color indexed="23"/>
        <rFont val="Calibri"/>
        <family val="2"/>
      </rPr>
      <t>staelalvarenga@gmail.com</t>
    </r>
  </si>
  <si>
    <r>
      <rPr>
        <u/>
        <sz val="11"/>
        <color indexed="23"/>
        <rFont val="Calibri"/>
        <family val="2"/>
      </rPr>
      <t>edoardo.curra@uniroma1.it</t>
    </r>
  </si>
  <si>
    <r>
      <rPr>
        <u/>
        <sz val="11"/>
        <color indexed="23"/>
        <rFont val="Calibri"/>
        <family val="2"/>
      </rPr>
      <t>alessandro.damico@uniroma1.it</t>
    </r>
  </si>
  <si>
    <r>
      <rPr>
        <u/>
        <sz val="11"/>
        <color indexed="23"/>
        <rFont val="Calibri"/>
        <family val="2"/>
      </rPr>
      <t>hdavis@uoregon.edu</t>
    </r>
  </si>
  <si>
    <r>
      <rPr>
        <u/>
        <sz val="11"/>
        <color indexed="23"/>
        <rFont val="Calibri"/>
        <family val="2"/>
      </rPr>
      <t>decadiross@alice.it</t>
    </r>
  </si>
  <si>
    <r>
      <rPr>
        <u/>
        <sz val="11"/>
        <color indexed="23"/>
        <rFont val="Calibri"/>
        <family val="2"/>
      </rPr>
      <t>sdekolo@unilag.edu.ng</t>
    </r>
  </si>
  <si>
    <r>
      <rPr>
        <u/>
        <sz val="11"/>
        <color indexed="23"/>
        <rFont val="Calibri"/>
        <family val="2"/>
      </rPr>
      <t>anna.delmonaco@uniroma1.it</t>
    </r>
  </si>
  <si>
    <r>
      <rPr>
        <u/>
        <sz val="11"/>
        <color indexed="23"/>
        <rFont val="Calibri"/>
        <family val="2"/>
      </rPr>
      <t>ravindra.deshmukh@bnca.ac.in</t>
    </r>
  </si>
  <si>
    <r>
      <rPr>
        <u/>
        <sz val="11"/>
        <color indexed="23"/>
        <rFont val="Calibri"/>
        <family val="2"/>
      </rPr>
      <t>dn.lorenzo@gmail.com</t>
    </r>
  </si>
  <si>
    <r>
      <rPr>
        <u/>
        <sz val="11"/>
        <color indexed="23"/>
        <rFont val="Calibri"/>
        <family val="2"/>
      </rPr>
      <t>dww@nju.edu.cn</t>
    </r>
  </si>
  <si>
    <r>
      <rPr>
        <u/>
        <sz val="11"/>
        <color indexed="23"/>
        <rFont val="Calibri"/>
        <family val="2"/>
      </rPr>
      <t>k.dupre@griffith.edu.au</t>
    </r>
  </si>
  <si>
    <r>
      <rPr>
        <u/>
        <sz val="11"/>
        <color indexed="23"/>
        <rFont val="Calibri"/>
        <family val="2"/>
      </rPr>
      <t>y.erkanyazici@iku.edu.tr</t>
    </r>
  </si>
  <si>
    <r>
      <rPr>
        <u/>
        <sz val="11"/>
        <color indexed="23"/>
        <rFont val="Calibri"/>
        <family val="2"/>
      </rPr>
      <t>daniela.esposito@uniroma1.it</t>
    </r>
  </si>
  <si>
    <r>
      <rPr>
        <u/>
        <sz val="11"/>
        <color indexed="23"/>
        <rFont val="Calibri"/>
        <family val="2"/>
      </rPr>
      <t>sergiopadrao@gmail.com</t>
    </r>
  </si>
  <si>
    <r>
      <rPr>
        <u/>
        <sz val="11"/>
        <color indexed="23"/>
        <rFont val="Calibri"/>
        <family val="2"/>
      </rPr>
      <t>angela.fiorelli@libero.it</t>
    </r>
  </si>
  <si>
    <r>
      <rPr>
        <u/>
        <sz val="11"/>
        <color indexed="23"/>
        <rFont val="Calibri"/>
        <family val="2"/>
      </rPr>
      <t>mariagalvao7@hotmail.com</t>
    </r>
  </si>
  <si>
    <r>
      <rPr>
        <u/>
        <sz val="11"/>
        <color indexed="23"/>
        <rFont val="Calibri"/>
        <family val="2"/>
      </rPr>
      <t>pierre.gauthier@concordia.ca</t>
    </r>
  </si>
  <si>
    <r>
      <rPr>
        <u/>
        <sz val="11"/>
        <color indexed="23"/>
        <rFont val="Calibri"/>
        <family val="2"/>
      </rPr>
      <t>ilaria.geddes@gmail.com</t>
    </r>
  </si>
  <si>
    <r>
      <rPr>
        <u/>
        <sz val="11"/>
        <color indexed="23"/>
        <rFont val="Calibri"/>
        <family val="2"/>
      </rPr>
      <t>g.gnisci@hotmail.it</t>
    </r>
  </si>
  <si>
    <r>
      <rPr>
        <u/>
        <sz val="11"/>
        <color indexed="23"/>
        <rFont val="Calibri"/>
        <family val="2"/>
      </rPr>
      <t>aysegoksin@gmail.com</t>
    </r>
  </si>
  <si>
    <r>
      <rPr>
        <u/>
        <sz val="11"/>
        <color indexed="23"/>
        <rFont val="Calibri"/>
        <family val="2"/>
      </rPr>
      <t>gong@tju.edu.cn</t>
    </r>
  </si>
  <si>
    <r>
      <rPr>
        <u/>
        <sz val="11"/>
        <color indexed="23"/>
        <rFont val="Calibri"/>
        <family val="2"/>
      </rPr>
      <t>mdelevicgrbic@arh.bg.ac.rs</t>
    </r>
  </si>
  <si>
    <r>
      <rPr>
        <u/>
        <sz val="11"/>
        <color indexed="23"/>
        <rFont val="Calibri"/>
        <family val="2"/>
      </rPr>
      <t>sam.griffiths@ucl.ac.uk</t>
    </r>
  </si>
  <si>
    <r>
      <rPr>
        <u/>
        <sz val="11"/>
        <color indexed="23"/>
        <rFont val="Calibri"/>
        <family val="2"/>
      </rPr>
      <t>k.gu@auckland.ac.nz</t>
    </r>
  </si>
  <si>
    <r>
      <rPr>
        <u/>
        <sz val="11"/>
        <color indexed="23"/>
        <rFont val="Calibri"/>
        <family val="2"/>
      </rPr>
      <t>hadji3farah@gmail.com</t>
    </r>
  </si>
  <si>
    <r>
      <rPr>
        <u/>
        <sz val="11"/>
        <color indexed="23"/>
        <rFont val="Calibri"/>
        <family val="2"/>
      </rPr>
      <t>leinamh@hotmail.com</t>
    </r>
  </si>
  <si>
    <r>
      <rPr>
        <u/>
        <sz val="11"/>
        <color indexed="23"/>
        <rFont val="Calibri"/>
        <family val="2"/>
      </rPr>
      <t>mhanzl@p.lodz.pl</t>
    </r>
  </si>
  <si>
    <r>
      <rPr>
        <u/>
        <sz val="11"/>
        <color indexed="23"/>
        <rFont val="Calibri"/>
        <family val="2"/>
      </rPr>
      <t>besthhy@126.com</t>
    </r>
  </si>
  <si>
    <r>
      <rPr>
        <u/>
        <sz val="11"/>
        <color indexed="23"/>
        <rFont val="Calibri"/>
        <family val="2"/>
      </rPr>
      <t>m0fageer@gmail.com</t>
    </r>
  </si>
  <si>
    <r>
      <rPr>
        <u/>
        <sz val="11"/>
        <color indexed="23"/>
        <rFont val="Calibri"/>
        <family val="2"/>
      </rPr>
      <t>matteo.ieva@poliba.it</t>
    </r>
  </si>
  <si>
    <r>
      <rPr>
        <u/>
        <sz val="11"/>
        <color indexed="23"/>
        <rFont val="Calibri"/>
        <family val="2"/>
      </rPr>
      <t>roby_ieva@hotmail.it</t>
    </r>
  </si>
  <si>
    <r>
      <rPr>
        <u/>
        <sz val="11"/>
        <color indexed="23"/>
        <rFont val="Calibri"/>
        <family val="2"/>
      </rPr>
      <t>maria.ignatieva@slu.se</t>
    </r>
  </si>
  <si>
    <r>
      <rPr>
        <u/>
        <sz val="11"/>
        <color indexed="23"/>
        <rFont val="Calibri"/>
        <family val="2"/>
      </rPr>
      <t>kahramanduy@gmail.com</t>
    </r>
  </si>
  <si>
    <r>
      <rPr>
        <u/>
        <sz val="11"/>
        <color indexed="23"/>
        <rFont val="Calibri"/>
        <family val="2"/>
      </rPr>
      <t>k.karimi@ucl.ac.uk</t>
    </r>
  </si>
  <si>
    <r>
      <rPr>
        <u/>
        <sz val="11"/>
        <color indexed="23"/>
        <rFont val="Calibri"/>
        <family val="2"/>
      </rPr>
      <t>rdkavilkar@git.edu</t>
    </r>
  </si>
  <si>
    <r>
      <rPr>
        <u/>
        <sz val="11"/>
        <color indexed="23"/>
        <rFont val="Calibri"/>
        <family val="2"/>
      </rPr>
      <t>feraykoca@hotmail.com</t>
    </r>
  </si>
  <si>
    <r>
      <rPr>
        <u/>
        <sz val="11"/>
        <color indexed="23"/>
        <rFont val="Calibri"/>
        <family val="2"/>
      </rPr>
      <t>fani.kostourou.13@ucl.ac.uk</t>
    </r>
  </si>
  <si>
    <r>
      <rPr>
        <u/>
        <sz val="11"/>
        <color indexed="23"/>
        <rFont val="Calibri"/>
        <family val="2"/>
      </rPr>
      <t>ucftkr3@ucl.ac.uk</t>
    </r>
  </si>
  <si>
    <r>
      <rPr>
        <u/>
        <sz val="11"/>
        <color indexed="23"/>
        <rFont val="Calibri"/>
        <family val="2"/>
      </rPr>
      <t>S.Krishnamurthy@tue.nl</t>
    </r>
  </si>
  <si>
    <r>
      <rPr>
        <u/>
        <sz val="11"/>
        <color indexed="23"/>
        <rFont val="Calibri"/>
        <family val="2"/>
      </rPr>
      <t>kkropf@brookes.ac.uk</t>
    </r>
  </si>
  <si>
    <r>
      <rPr>
        <u/>
        <sz val="11"/>
        <color indexed="23"/>
        <rFont val="Calibri"/>
        <family val="2"/>
      </rPr>
      <t>ikukina@inbox.ru</t>
    </r>
  </si>
  <si>
    <r>
      <rPr>
        <u/>
        <sz val="11"/>
        <color indexed="23"/>
        <rFont val="Calibri"/>
        <family val="2"/>
      </rPr>
      <t>alex.a.lamounier@gmail.com</t>
    </r>
  </si>
  <si>
    <r>
      <rPr>
        <u/>
        <sz val="11"/>
        <color indexed="23"/>
        <rFont val="Calibri"/>
        <family val="2"/>
      </rPr>
      <t>jao.mleite@gmail.com</t>
    </r>
  </si>
  <si>
    <r>
      <rPr>
        <u/>
        <sz val="11"/>
        <color indexed="23"/>
        <rFont val="Calibri"/>
        <family val="2"/>
      </rPr>
      <t>flejeune@miami.edu</t>
    </r>
  </si>
  <si>
    <r>
      <rPr>
        <u/>
        <sz val="11"/>
        <color indexed="23"/>
        <rFont val="Calibri"/>
        <family val="2"/>
      </rPr>
      <t>bamboo_li@tju.edu.cn</t>
    </r>
  </si>
  <si>
    <r>
      <rPr>
        <u/>
        <sz val="11"/>
        <color indexed="23"/>
        <rFont val="Calibri"/>
        <family val="2"/>
      </rPr>
      <t>liqian82@nju.edu.cn</t>
    </r>
  </si>
  <si>
    <r>
      <rPr>
        <u/>
        <sz val="11"/>
        <color indexed="23"/>
        <rFont val="Calibri"/>
        <family val="2"/>
      </rPr>
      <t>gs_ud@aliyun.com</t>
    </r>
  </si>
  <si>
    <r>
      <rPr>
        <u/>
        <sz val="11"/>
        <color indexed="23"/>
        <rFont val="Calibri"/>
        <family val="2"/>
      </rPr>
      <t>pengliucd@hotmail.com</t>
    </r>
  </si>
  <si>
    <r>
      <rPr>
        <u/>
        <sz val="11"/>
        <color indexed="23"/>
        <rFont val="Calibri"/>
        <family val="2"/>
      </rPr>
      <t>liuq@nju.edu.cn</t>
    </r>
  </si>
  <si>
    <r>
      <rPr>
        <u/>
        <sz val="11"/>
        <color indexed="23"/>
        <rFont val="Calibri"/>
        <family val="2"/>
      </rPr>
      <t>liutong@tju.edu.cn</t>
    </r>
  </si>
  <si>
    <r>
      <rPr>
        <u/>
        <sz val="11"/>
        <color indexed="23"/>
        <rFont val="Calibri"/>
        <family val="2"/>
      </rPr>
      <t>lovra.eva@gmail.com</t>
    </r>
  </si>
  <si>
    <r>
      <rPr>
        <u/>
        <sz val="11"/>
        <color indexed="23"/>
        <rFont val="Calibri"/>
        <family val="2"/>
      </rPr>
      <t>alu@nju.edu.cn</t>
    </r>
  </si>
  <si>
    <r>
      <rPr>
        <u/>
        <sz val="11"/>
        <color indexed="23"/>
        <rFont val="Calibri"/>
        <family val="2"/>
      </rPr>
      <t>hanlu.seu@gmail.com</t>
    </r>
  </si>
  <si>
    <r>
      <rPr>
        <u/>
        <sz val="11"/>
        <color indexed="23"/>
        <rFont val="Calibri"/>
        <family val="2"/>
      </rPr>
      <t>aluesch@bgsu.edu</t>
    </r>
  </si>
  <si>
    <r>
      <rPr>
        <u/>
        <sz val="11"/>
        <color indexed="23"/>
        <rFont val="Calibri"/>
        <family val="2"/>
      </rPr>
      <t>lukoyanov414alexander@gmail.com</t>
    </r>
  </si>
  <si>
    <r>
      <rPr>
        <u/>
        <sz val="11"/>
        <color indexed="23"/>
        <rFont val="Calibri"/>
        <family val="2"/>
      </rPr>
      <t>ollup@wp.pl</t>
    </r>
  </si>
  <si>
    <r>
      <rPr>
        <u/>
        <sz val="11"/>
        <color indexed="23"/>
        <rFont val="Calibri"/>
        <family val="2"/>
      </rPr>
      <t>marietamaciel@gmail.com</t>
    </r>
  </si>
  <si>
    <r>
      <rPr>
        <u/>
        <sz val="11"/>
        <color indexed="23"/>
        <rFont val="Calibri"/>
        <family val="2"/>
      </rPr>
      <t>gianluigimaffei@libero.it</t>
    </r>
  </si>
  <si>
    <r>
      <rPr>
        <u/>
        <sz val="11"/>
        <color indexed="23"/>
        <rFont val="Calibri"/>
        <family val="2"/>
      </rPr>
      <t>mohammed.makki@aaschool.ac.uk</t>
    </r>
  </si>
  <si>
    <r>
      <rPr>
        <u/>
        <sz val="11"/>
        <color indexed="23"/>
        <rFont val="Calibri"/>
        <family val="2"/>
      </rPr>
      <t>teresa.marat-mendes@iscte.pt</t>
    </r>
  </si>
  <si>
    <r>
      <rPr>
        <u/>
        <sz val="11"/>
        <color indexed="23"/>
        <rFont val="Calibri"/>
        <family val="2"/>
      </rPr>
      <t>lars.marcus@chalmers.se</t>
    </r>
  </si>
  <si>
    <r>
      <rPr>
        <u/>
        <sz val="11"/>
        <color indexed="23"/>
        <rFont val="Calibri"/>
        <family val="2"/>
      </rPr>
      <t>piamarziano@gmail.com</t>
    </r>
  </si>
  <si>
    <r>
      <rPr>
        <u/>
        <sz val="11"/>
        <color indexed="23"/>
        <rFont val="Calibri"/>
        <family val="2"/>
      </rPr>
      <t>nmarzot@tudelft.nl</t>
    </r>
  </si>
  <si>
    <r>
      <rPr>
        <u/>
        <sz val="11"/>
        <color indexed="23"/>
        <rFont val="Calibri"/>
        <family val="2"/>
      </rPr>
      <t>valentino.danilo@gmail.com</t>
    </r>
  </si>
  <si>
    <r>
      <rPr>
        <u/>
        <sz val="11"/>
        <color indexed="23"/>
        <rFont val="Calibri"/>
        <family val="2"/>
      </rPr>
      <t>gradcenter@mail.ru</t>
    </r>
  </si>
  <si>
    <r>
      <rPr>
        <u/>
        <sz val="11"/>
        <color indexed="23"/>
        <rFont val="Calibri"/>
        <family val="2"/>
      </rPr>
      <t>meltcova@gmail.com</t>
    </r>
  </si>
  <si>
    <r>
      <rPr>
        <u/>
        <sz val="11"/>
        <color indexed="23"/>
        <rFont val="Calibri"/>
        <family val="2"/>
      </rPr>
      <t>francescomenegattipublic@gmail.com</t>
    </r>
  </si>
  <si>
    <r>
      <rPr>
        <u/>
        <sz val="11"/>
        <color indexed="23"/>
        <rFont val="Calibri"/>
        <family val="2"/>
      </rPr>
      <t>abmenghini@tiscali.it</t>
    </r>
  </si>
  <si>
    <r>
      <rPr>
        <u/>
        <sz val="11"/>
        <color indexed="23"/>
        <rFont val="Calibri"/>
        <family val="2"/>
      </rPr>
      <t>cmoccia@libero.it</t>
    </r>
  </si>
  <si>
    <r>
      <rPr>
        <u/>
        <sz val="11"/>
        <color indexed="23"/>
        <rFont val="Calibri"/>
        <family val="2"/>
      </rPr>
      <t>inmaculada.mohino@uclm.es</t>
    </r>
  </si>
  <si>
    <r>
      <rPr>
        <u/>
        <sz val="11"/>
        <color indexed="23"/>
        <rFont val="Calibri"/>
        <family val="2"/>
      </rPr>
      <t>michele.morganti@uniroma1.it</t>
    </r>
  </si>
  <si>
    <r>
      <rPr>
        <u/>
        <sz val="11"/>
        <color indexed="23"/>
        <rFont val="Calibri"/>
        <family val="2"/>
      </rPr>
      <t>giovanni.multari@unina.it</t>
    </r>
  </si>
  <si>
    <r>
      <rPr>
        <u/>
        <sz val="11"/>
        <color indexed="23"/>
        <rFont val="Calibri"/>
        <family val="2"/>
      </rPr>
      <t>muravyevam@gmail.com</t>
    </r>
  </si>
  <si>
    <r>
      <rPr>
        <u/>
        <sz val="11"/>
        <color indexed="23"/>
        <rFont val="Calibri"/>
        <family val="2"/>
      </rPr>
      <t>kje.murray@mail.utoronto.ca</t>
    </r>
  </si>
  <si>
    <r>
      <rPr>
        <u/>
        <sz val="11"/>
        <color indexed="23"/>
        <rFont val="Calibri"/>
        <family val="2"/>
      </rPr>
      <t>roxnat@hotmail.it</t>
    </r>
  </si>
  <si>
    <r>
      <rPr>
        <u/>
        <sz val="11"/>
        <color indexed="23"/>
        <rFont val="Calibri"/>
        <family val="2"/>
      </rPr>
      <t>giuliaannalinda.neglia@poliba.it</t>
    </r>
  </si>
  <si>
    <r>
      <rPr>
        <u/>
        <sz val="11"/>
        <color indexed="23"/>
        <rFont val="Calibri"/>
        <family val="2"/>
      </rPr>
      <t>hajoneis@uoregon.edu</t>
    </r>
  </si>
  <si>
    <r>
      <rPr>
        <u/>
        <sz val="11"/>
        <color indexed="23"/>
        <rFont val="Calibri"/>
        <family val="2"/>
      </rPr>
      <t>dinanencini@libero.it</t>
    </r>
  </si>
  <si>
    <r>
      <rPr>
        <u/>
        <sz val="11"/>
        <color indexed="23"/>
        <rFont val="Calibri"/>
        <family val="2"/>
      </rPr>
      <t>malte.nettekoven@uniroma1.it</t>
    </r>
  </si>
  <si>
    <r>
      <rPr>
        <u/>
        <sz val="11"/>
        <color indexed="23"/>
        <rFont val="Calibri"/>
        <family val="2"/>
      </rPr>
      <t>manoelanetto@yahoo.com.br</t>
    </r>
  </si>
  <si>
    <r>
      <rPr>
        <u/>
        <sz val="11"/>
        <color indexed="23"/>
        <rFont val="Calibri"/>
        <family val="2"/>
      </rPr>
      <t>r.occhiuto@ulg.ac.be</t>
    </r>
  </si>
  <si>
    <r>
      <rPr>
        <u/>
        <sz val="11"/>
        <color indexed="23"/>
        <rFont val="Calibri"/>
        <family val="2"/>
      </rPr>
      <t>aoltremarini@gmail.com</t>
    </r>
  </si>
  <si>
    <r>
      <rPr>
        <u/>
        <sz val="11"/>
        <color indexed="23"/>
        <rFont val="Calibri"/>
        <family val="2"/>
      </rPr>
      <t>ozkanmuge@gmail.com.tr</t>
    </r>
  </si>
  <si>
    <r>
      <rPr>
        <u/>
        <sz val="11"/>
        <color indexed="23"/>
        <rFont val="Calibri"/>
        <family val="2"/>
      </rPr>
      <t>arch.passiatore@libero.it</t>
    </r>
  </si>
  <si>
    <r>
      <rPr>
        <u/>
        <sz val="11"/>
        <color indexed="23"/>
        <rFont val="Calibri"/>
        <family val="2"/>
      </rPr>
      <t>ida.pirstinger@urbandensity.at</t>
    </r>
  </si>
  <si>
    <r>
      <rPr>
        <u/>
        <sz val="11"/>
        <color indexed="23"/>
        <rFont val="Calibri"/>
        <family val="2"/>
      </rPr>
      <t>meta.berghauserpont@chalmers.se</t>
    </r>
  </si>
  <si>
    <r>
      <rPr>
        <u/>
        <sz val="11"/>
        <color indexed="23"/>
        <rFont val="Calibri"/>
        <family val="2"/>
      </rPr>
      <t>s.psarra@ucl.ac.uk</t>
    </r>
  </si>
  <si>
    <r>
      <rPr>
        <u/>
        <sz val="11"/>
        <color indexed="23"/>
        <rFont val="Calibri"/>
        <family val="2"/>
      </rPr>
      <t>sweet_juliet@hotmail.it</t>
    </r>
  </si>
  <si>
    <r>
      <rPr>
        <u/>
        <sz val="11"/>
        <color indexed="23"/>
        <rFont val="Calibri"/>
        <family val="2"/>
      </rPr>
      <t>rahbaryan@yahoo.com</t>
    </r>
  </si>
  <si>
    <r>
      <rPr>
        <u/>
        <sz val="11"/>
        <color indexed="23"/>
        <rFont val="Calibri"/>
        <family val="2"/>
      </rPr>
      <t>manuelaraitano@hotmail.com</t>
    </r>
  </si>
  <si>
    <r>
      <rPr>
        <u/>
        <sz val="11"/>
        <color indexed="23"/>
        <rFont val="Calibri"/>
        <family val="2"/>
      </rPr>
      <t>driga2000@yahoo.com.br</t>
    </r>
  </si>
  <si>
    <r>
      <rPr>
        <u/>
        <sz val="11"/>
        <color indexed="23"/>
        <rFont val="Calibri"/>
        <family val="2"/>
      </rPr>
      <t>av.riondino@libero.it</t>
    </r>
  </si>
  <si>
    <r>
      <rPr>
        <u/>
        <sz val="11"/>
        <color indexed="23"/>
        <rFont val="Calibri"/>
        <family val="2"/>
      </rPr>
      <t>borja.ruizapilanez@uclm.es</t>
    </r>
  </si>
  <si>
    <r>
      <rPr>
        <u/>
        <sz val="11"/>
        <color indexed="23"/>
        <rFont val="Calibri"/>
        <family val="2"/>
      </rPr>
      <t>savino.elena@gmail.com</t>
    </r>
  </si>
  <si>
    <r>
      <rPr>
        <u/>
        <sz val="11"/>
        <color indexed="23"/>
        <rFont val="Calibri"/>
        <family val="2"/>
      </rPr>
      <t>scheer@arch.utah.edu</t>
    </r>
  </si>
  <si>
    <r>
      <rPr>
        <u/>
        <sz val="11"/>
        <color indexed="23"/>
        <rFont val="Calibri"/>
        <family val="2"/>
      </rPr>
      <t>vcolomer@urb.upv.es</t>
    </r>
  </si>
  <si>
    <r>
      <rPr>
        <u/>
        <sz val="11"/>
        <color indexed="23"/>
        <rFont val="Calibri"/>
        <family val="2"/>
      </rPr>
      <t>diana1213@gmail.com</t>
    </r>
  </si>
  <si>
    <r>
      <rPr>
        <u/>
        <sz val="11"/>
        <color indexed="23"/>
        <rFont val="Calibri"/>
        <family val="2"/>
      </rPr>
      <t>eloy.solis@uclm.es</t>
    </r>
  </si>
  <si>
    <r>
      <rPr>
        <u/>
        <sz val="11"/>
        <color indexed="23"/>
        <rFont val="Calibri"/>
        <family val="2"/>
      </rPr>
      <t>songfeng@urban.pku.edu.cn</t>
    </r>
  </si>
  <si>
    <r>
      <rPr>
        <u/>
        <sz val="11"/>
        <color indexed="23"/>
        <rFont val="Calibri"/>
        <family val="2"/>
      </rPr>
      <t>songleileityb@163.com</t>
    </r>
  </si>
  <si>
    <r>
      <rPr>
        <u/>
        <sz val="11"/>
        <color indexed="23"/>
        <rFont val="Calibri"/>
        <family val="2"/>
      </rPr>
      <t>olivera.stankovic@gmail.com</t>
    </r>
  </si>
  <si>
    <r>
      <rPr>
        <u/>
        <sz val="11"/>
        <color indexed="23"/>
        <rFont val="Calibri"/>
        <family val="2"/>
      </rPr>
      <t>steynjj@ufs.ac.za</t>
    </r>
  </si>
  <si>
    <r>
      <rPr>
        <u/>
        <sz val="11"/>
        <color indexed="23"/>
        <rFont val="Calibri"/>
        <family val="2"/>
      </rPr>
      <t>todor@kth.se</t>
    </r>
  </si>
  <si>
    <r>
      <rPr>
        <u/>
        <sz val="11"/>
        <color indexed="23"/>
        <rFont val="Calibri"/>
        <family val="2"/>
      </rPr>
      <t>Tanglian.nju@gmail.com</t>
    </r>
  </si>
  <si>
    <r>
      <rPr>
        <u/>
        <sz val="11"/>
        <color indexed="23"/>
        <rFont val="Calibri"/>
        <family val="2"/>
      </rPr>
      <t>sanmya@tajratecnologias.com.br</t>
    </r>
  </si>
  <si>
    <r>
      <rPr>
        <u/>
        <sz val="11"/>
        <color indexed="23"/>
        <rFont val="Calibri"/>
        <family val="2"/>
      </rPr>
      <t>mcrisvt@gmail.com</t>
    </r>
  </si>
  <si>
    <r>
      <rPr>
        <u/>
        <sz val="11"/>
        <color indexed="23"/>
        <rFont val="Calibri"/>
        <family val="2"/>
      </rPr>
      <t>nafiahs@ft.untar.ac.id</t>
    </r>
  </si>
  <si>
    <r>
      <rPr>
        <u/>
        <sz val="11"/>
        <color indexed="23"/>
        <rFont val="Calibri"/>
        <family val="2"/>
      </rPr>
      <t>tzy@nju.edu.cn</t>
    </r>
  </si>
  <si>
    <r>
      <rPr>
        <u/>
        <sz val="11"/>
        <color indexed="23"/>
        <rFont val="Calibri"/>
        <family val="2"/>
      </rPr>
      <t>e.tore@iku.edu.tr</t>
    </r>
  </si>
  <si>
    <r>
      <rPr>
        <u/>
        <sz val="11"/>
        <color indexed="23"/>
        <rFont val="Calibri"/>
        <family val="2"/>
      </rPr>
      <t>josemaria.urena@uclm.es</t>
    </r>
  </si>
  <si>
    <r>
      <rPr>
        <u/>
        <sz val="11"/>
        <color indexed="23"/>
        <rFont val="Calibri"/>
        <family val="2"/>
      </rPr>
      <t>gv@404design.eu</t>
    </r>
  </si>
  <si>
    <r>
      <rPr>
        <u/>
        <sz val="11"/>
        <color indexed="23"/>
        <rFont val="Calibri"/>
        <family val="2"/>
      </rPr>
      <t>p.j.v.v.wesemael@tue.nl</t>
    </r>
  </si>
  <si>
    <r>
      <rPr>
        <u/>
        <sz val="11"/>
        <color indexed="23"/>
        <rFont val="Calibri"/>
        <family val="2"/>
      </rPr>
      <t>didier.vancutzem@ulb.ac.be</t>
    </r>
  </si>
  <si>
    <r>
      <rPr>
        <u/>
        <sz val="11"/>
        <color indexed="23"/>
        <rFont val="Calibri"/>
        <family val="2"/>
      </rPr>
      <t>mariadelc.vera@unlv.edu</t>
    </r>
  </si>
  <si>
    <r>
      <rPr>
        <u/>
        <sz val="11"/>
        <color indexed="23"/>
        <rFont val="Calibri"/>
        <family val="2"/>
      </rPr>
      <t>alicevial@gmail.com</t>
    </r>
  </si>
  <si>
    <r>
      <rPr>
        <u/>
        <sz val="11"/>
        <color indexed="23"/>
        <rFont val="Calibri"/>
        <family val="2"/>
      </rPr>
      <t>paulavianna@univap.br</t>
    </r>
  </si>
  <si>
    <r>
      <rPr>
        <u/>
        <sz val="11"/>
        <color indexed="23"/>
        <rFont val="Calibri"/>
        <family val="2"/>
      </rPr>
      <t>j.w.r.whitehand@bham.ac.nz</t>
    </r>
  </si>
  <si>
    <r>
      <rPr>
        <u/>
        <sz val="11"/>
        <color indexed="23"/>
        <rFont val="Calibri"/>
        <family val="2"/>
      </rPr>
      <t>smwhitehand@hotmail.co.uk</t>
    </r>
  </si>
  <si>
    <r>
      <rPr>
        <u/>
        <sz val="11"/>
        <color indexed="23"/>
        <rFont val="Calibri"/>
        <family val="2"/>
      </rPr>
      <t>gs.urbanism@foxmail.com</t>
    </r>
  </si>
  <si>
    <r>
      <rPr>
        <u/>
        <sz val="11"/>
        <color indexed="23"/>
        <rFont val="Calibri"/>
        <family val="2"/>
      </rPr>
      <t>na.xiu@slu.se</t>
    </r>
  </si>
  <si>
    <r>
      <rPr>
        <u/>
        <sz val="11"/>
        <color indexed="23"/>
        <rFont val="Calibri"/>
        <family val="2"/>
      </rPr>
      <t>bixia.xu@griffithuni.edu.au</t>
    </r>
  </si>
  <si>
    <r>
      <rPr>
        <u/>
        <sz val="11"/>
        <color indexed="23"/>
        <rFont val="Calibri"/>
        <family val="2"/>
      </rPr>
      <t>jyoung@uoregon.edu</t>
    </r>
  </si>
  <si>
    <r>
      <rPr>
        <u/>
        <sz val="11"/>
        <color indexed="23"/>
        <rFont val="Calibri"/>
        <family val="2"/>
      </rPr>
      <t>nevter.zafer@emu.edu.tr</t>
    </r>
  </si>
  <si>
    <r>
      <rPr>
        <u/>
        <sz val="11"/>
        <color indexed="23"/>
        <rFont val="Calibri"/>
        <family val="2"/>
      </rPr>
      <t>massimo.zammerini@uniroma1.it</t>
    </r>
  </si>
  <si>
    <r>
      <rPr>
        <u/>
        <sz val="11"/>
        <color indexed="23"/>
        <rFont val="Calibri"/>
        <family val="2"/>
      </rPr>
      <t>zln.nju@gmail.com</t>
    </r>
  </si>
  <si>
    <r>
      <rPr>
        <u/>
        <sz val="11"/>
        <color indexed="23"/>
        <rFont val="Calibri"/>
        <family val="2"/>
      </rPr>
      <t>akizy@nus.edu.sg</t>
    </r>
  </si>
  <si>
    <r>
      <rPr>
        <u/>
        <sz val="11"/>
        <color indexed="23"/>
        <rFont val="Calibri"/>
        <family val="2"/>
      </rPr>
      <t>zhengxi90@hotmail.com</t>
    </r>
  </si>
  <si>
    <t>Aguilar dubose</t>
  </si>
  <si>
    <t>Al-saffar</t>
  </si>
  <si>
    <t>Kezban ayça</t>
  </si>
  <si>
    <t>Anapaula</t>
  </si>
  <si>
    <t>Alonso salvador</t>
  </si>
  <si>
    <t>Ampuero rodríguez</t>
  </si>
  <si>
    <t>Renatoalonso</t>
  </si>
  <si>
    <t xml:space="preserve"> Andary</t>
  </si>
  <si>
    <t>Apostolopopoulou</t>
  </si>
  <si>
    <t xml:space="preserve"> Östen</t>
  </si>
  <si>
    <t>Bambó naya</t>
  </si>
  <si>
    <t>Tobías</t>
  </si>
  <si>
    <t>Asmaa</t>
  </si>
  <si>
    <t>Berghauser pont</t>
  </si>
  <si>
    <t>Fatma cana</t>
  </si>
  <si>
    <t>Bobokava</t>
  </si>
  <si>
    <t>Borrud</t>
  </si>
  <si>
    <t>Radwane</t>
  </si>
  <si>
    <t>Buryns</t>
  </si>
  <si>
    <t>Andrés</t>
  </si>
  <si>
    <t>Capanema-alvares</t>
  </si>
  <si>
    <t>Carrau carbonell</t>
  </si>
  <si>
    <t>Anamaría</t>
  </si>
  <si>
    <t>Therezachristina</t>
  </si>
  <si>
    <t>Carvalho filho</t>
  </si>
  <si>
    <t>Ting-jung</t>
  </si>
  <si>
    <t>Yi-siang</t>
  </si>
  <si>
    <t>Yu-hsuan</t>
  </si>
  <si>
    <t>Colomer alcacer</t>
  </si>
  <si>
    <t>Colomer sendra</t>
  </si>
  <si>
    <t>Compte guerrero</t>
  </si>
  <si>
    <t>Hülya</t>
  </si>
  <si>
    <t>Dal cin</t>
  </si>
  <si>
    <t>Dalcin</t>
  </si>
  <si>
    <t>De Koning</t>
  </si>
  <si>
    <t>De olazabal salgado</t>
  </si>
  <si>
    <t>Deltoro soto</t>
  </si>
  <si>
    <t>Desmet</t>
  </si>
  <si>
    <t>Díez oronoz</t>
  </si>
  <si>
    <t>Dias coelho</t>
  </si>
  <si>
    <t>Diascoelho</t>
  </si>
  <si>
    <t>Dilorenzo</t>
  </si>
  <si>
    <t>Do ceu tereno</t>
  </si>
  <si>
    <t>Ahmedhazemmahmoud</t>
  </si>
  <si>
    <t>Elmostafa</t>
  </si>
  <si>
    <t>Limam</t>
  </si>
  <si>
    <t>Escobar vera</t>
  </si>
  <si>
    <t>Fernández maroto</t>
  </si>
  <si>
    <t>Carlaalexandra</t>
  </si>
  <si>
    <t>Fierro obando</t>
  </si>
  <si>
    <t>Fortunato gomes</t>
  </si>
  <si>
    <t>García martín</t>
  </si>
  <si>
    <t>García pérez</t>
  </si>
  <si>
    <t>García-pérez</t>
  </si>
  <si>
    <t>Jeenosoa</t>
  </si>
  <si>
    <t>Piergiorgio</t>
  </si>
  <si>
    <t>Gil martín</t>
  </si>
  <si>
    <t>Luisamaría</t>
  </si>
  <si>
    <t>Gomes sant anna</t>
  </si>
  <si>
    <t>Gomez-pardo gabaldon</t>
  </si>
  <si>
    <t>Guillén-salas</t>
  </si>
  <si>
    <t>Juancarlos</t>
  </si>
  <si>
    <t>Shuo</t>
  </si>
  <si>
    <t>Hernández montes</t>
  </si>
  <si>
    <t>Hoyos bucheli</t>
  </si>
  <si>
    <t>Soewon</t>
  </si>
  <si>
    <t>İranmanesh</t>
  </si>
  <si>
    <t>Nasim</t>
  </si>
  <si>
    <t>Jaschke machado</t>
  </si>
  <si>
    <t>Tanhua</t>
  </si>
  <si>
    <t>Annaagata</t>
  </si>
  <si>
    <t>Kesici</t>
  </si>
  <si>
    <t>Neslişah</t>
  </si>
  <si>
    <t>Kwangjoong</t>
  </si>
  <si>
    <t>Kianfar</t>
  </si>
  <si>
    <t>Ayda</t>
  </si>
  <si>
    <t>Kruger dalcin</t>
  </si>
  <si>
    <t>Ayse sema</t>
  </si>
  <si>
    <t>Laguía martínez</t>
  </si>
  <si>
    <t>Laplaza guerra</t>
  </si>
  <si>
    <t>Latufdeoliveirasanchez</t>
  </si>
  <si>
    <t>Tzu-chang</t>
  </si>
  <si>
    <t>Yi-ting</t>
  </si>
  <si>
    <t>León</t>
  </si>
  <si>
    <t>T.m.</t>
  </si>
  <si>
    <t>Tzeming</t>
  </si>
  <si>
    <t>Luyuan</t>
  </si>
  <si>
    <t>Feihong</t>
  </si>
  <si>
    <t>Lozano velasco</t>
  </si>
  <si>
    <t>M.sohrabi</t>
  </si>
  <si>
    <t>Machado de mello bueno</t>
  </si>
  <si>
    <t>Francescomaria</t>
  </si>
  <si>
    <t>Marat-mendes</t>
  </si>
  <si>
    <t>Mas llorens</t>
  </si>
  <si>
    <t>Matossilva</t>
  </si>
  <si>
    <t>Melojunior</t>
  </si>
  <si>
    <t>Damla</t>
  </si>
  <si>
    <t>Mifsut garcía</t>
  </si>
  <si>
    <t>Monclús fraga</t>
  </si>
  <si>
    <t>Montoya arenas</t>
  </si>
  <si>
    <t>Mu</t>
  </si>
  <si>
    <t>Muñoz corbalán</t>
  </si>
  <si>
    <t>Navarro planas</t>
  </si>
  <si>
    <t>Neiraalvarez</t>
  </si>
  <si>
    <t>Danielmateo</t>
  </si>
  <si>
    <t>Mariadelourdesdacunha</t>
  </si>
  <si>
    <t>Özgece</t>
  </si>
  <si>
    <t>Nezire</t>
  </si>
  <si>
    <t>Pak seresht</t>
  </si>
  <si>
    <t>Palomaranguas</t>
  </si>
  <si>
    <t>Mariapilar</t>
  </si>
  <si>
    <t>Maríateresa</t>
  </si>
  <si>
    <t>Pastrana salcedo</t>
  </si>
  <si>
    <t>Perez alonso</t>
  </si>
  <si>
    <t>Pérez del hoyo</t>
  </si>
  <si>
    <t>Pfutzenreuter</t>
  </si>
  <si>
    <t>Jean-françois</t>
  </si>
  <si>
    <t>Polo martín</t>
  </si>
  <si>
    <t>Bárbara</t>
  </si>
  <si>
    <t>Portalés mañanós</t>
  </si>
  <si>
    <t>Pozo urquizo</t>
  </si>
  <si>
    <t>Rasti</t>
  </si>
  <si>
    <t>Rodríguez romero</t>
  </si>
  <si>
    <t>Ros sempere</t>
  </si>
  <si>
    <t>Sáenz de tejada granados</t>
  </si>
  <si>
    <t>İvor</t>
  </si>
  <si>
    <t>Santo-tomás muro</t>
  </si>
  <si>
    <t>Joãorafael</t>
  </si>
  <si>
    <t>Selva royo</t>
  </si>
  <si>
    <t>Juanramón</t>
  </si>
  <si>
    <t>Serrano estrada</t>
  </si>
  <si>
    <t>Josémiguel</t>
  </si>
  <si>
    <t>Sopena porta</t>
  </si>
  <si>
    <t>Temes cordovez</t>
  </si>
  <si>
    <t>Rafaelramón</t>
  </si>
  <si>
    <t>Tomás llavador</t>
  </si>
  <si>
    <t>Tomé</t>
  </si>
  <si>
    <t>Torres cueco</t>
  </si>
  <si>
    <t>Tzortzigeorgi</t>
  </si>
  <si>
    <t>Nerantziajulia</t>
  </si>
  <si>
    <t>Van Nes</t>
  </si>
  <si>
    <t>Vergara alvarez</t>
  </si>
  <si>
    <t>Vernezmoudon</t>
  </si>
  <si>
    <t>Anqi</t>
  </si>
  <si>
    <t>Wir-konas</t>
  </si>
  <si>
    <t>Haoran</t>
  </si>
  <si>
    <t>Chiajung</t>
  </si>
  <si>
    <t>Muzafferali</t>
  </si>
  <si>
    <t>Melodyhoi-lam</t>
  </si>
  <si>
    <t>Zafer comert</t>
  </si>
  <si>
    <t>Zeballosvelarde</t>
  </si>
  <si>
    <t>Xiaohui</t>
  </si>
  <si>
    <t>italy-2015</t>
  </si>
  <si>
    <t>TiTLE</t>
  </si>
  <si>
    <t>AFFiLiATiON</t>
  </si>
  <si>
    <t>MAiL</t>
  </si>
  <si>
    <t>iran</t>
  </si>
  <si>
    <t>Abbamonte da silva</t>
  </si>
  <si>
    <t>Aguilar alonso</t>
  </si>
  <si>
    <t>Mariadolores</t>
  </si>
  <si>
    <t>Universidad iberoamericana, A.C.</t>
  </si>
  <si>
    <t>istanbul</t>
  </si>
  <si>
    <t xml:space="preserve"> Al ghifari</t>
  </si>
  <si>
    <t>Albuquerque campos costalonga seraphim</t>
  </si>
  <si>
    <t>Alistratovaite-kurtinaitiene</t>
  </si>
  <si>
    <t>inesa</t>
  </si>
  <si>
    <t xml:space="preserve"> Aljneibi</t>
  </si>
  <si>
    <t>Fatima</t>
  </si>
  <si>
    <t>Alonso de armiño perez</t>
  </si>
  <si>
    <t>C/ BOTANiCO CABANiLLES 16</t>
  </si>
  <si>
    <t>VALENCiA</t>
  </si>
  <si>
    <t>Nikixenia</t>
  </si>
  <si>
    <t>italia</t>
  </si>
  <si>
    <t>inés</t>
  </si>
  <si>
    <t>736. SOKAK iSiL SiTESi E BLOK NO:51 YiLDiZEVLER</t>
  </si>
  <si>
    <t>Alireza</t>
  </si>
  <si>
    <t>University of Naples, Federico ii</t>
  </si>
  <si>
    <t>Deniz ozge</t>
  </si>
  <si>
    <t>Azulay tapiero</t>
  </si>
  <si>
    <t xml:space="preserve"> Bakovic</t>
  </si>
  <si>
    <t>iSTANBUL</t>
  </si>
  <si>
    <t>Barkani</t>
  </si>
  <si>
    <t>Abdelaziz</t>
  </si>
  <si>
    <t>Barreiros pronça</t>
  </si>
  <si>
    <t>Beirao</t>
  </si>
  <si>
    <t>ikbal</t>
  </si>
  <si>
    <t>Bertolinode</t>
  </si>
  <si>
    <t>Laiscaroline</t>
  </si>
  <si>
    <t>POLiTECNiCO Di TORiNO - DAD</t>
  </si>
  <si>
    <t>Bonifacio dos santos</t>
  </si>
  <si>
    <t>Bosch reig</t>
  </si>
  <si>
    <t>ignacio</t>
  </si>
  <si>
    <t>UNiVERSiDAD POLiTÉCNiCA DE VALENCiA</t>
  </si>
  <si>
    <t>Bugaraski</t>
  </si>
  <si>
    <t>Buongiomo</t>
  </si>
  <si>
    <t>Cabanes gines</t>
  </si>
  <si>
    <t>Joseluis</t>
  </si>
  <si>
    <t>UNiV POLiTECNiCA VALENCiA</t>
  </si>
  <si>
    <t>c/ DR. ViCENTE PALLARES 17-11</t>
  </si>
  <si>
    <t>Mariaamélia</t>
  </si>
  <si>
    <t>iSCTE-iUL</t>
  </si>
  <si>
    <t>Çalişir</t>
  </si>
  <si>
    <t>ViA PRENESTiNA 202</t>
  </si>
  <si>
    <t>Ninfareginade</t>
  </si>
  <si>
    <t>BRASiL</t>
  </si>
  <si>
    <t>Cardoso maciel</t>
  </si>
  <si>
    <t>Carpio-pinedo</t>
  </si>
  <si>
    <t>C/ ALMiRANTE CADARSO 3</t>
  </si>
  <si>
    <t>istanbul Technical University</t>
  </si>
  <si>
    <t>iTU Mimarlik Fakultesi Taskisla Kampusu Elmadag</t>
  </si>
  <si>
    <t>Nanjing institute of Geography and Limnology of Chinese Academy of Sciences</t>
  </si>
  <si>
    <t>TAiWAN</t>
  </si>
  <si>
    <t>Chia-che</t>
  </si>
  <si>
    <t>iana</t>
  </si>
  <si>
    <t>Ciaramella</t>
  </si>
  <si>
    <t>iTALY</t>
  </si>
  <si>
    <t>MiLAN</t>
  </si>
  <si>
    <t>UNiVERSiDADE FEDERAL DE UBERLANDiA</t>
  </si>
  <si>
    <t>Collado capilla</t>
  </si>
  <si>
    <t>Vicentejose</t>
  </si>
  <si>
    <t>pl. MÚSiCO aBÉNiZ, 3, 17ª</t>
  </si>
  <si>
    <t>De lima bezerra</t>
  </si>
  <si>
    <t>Mariadocarmo</t>
  </si>
  <si>
    <t>ioanni</t>
  </si>
  <si>
    <t>Mariajulia</t>
  </si>
  <si>
    <t>TORiNO</t>
  </si>
  <si>
    <t>isabelle</t>
  </si>
  <si>
    <t>c/itsasargi nº11 1ºizda</t>
  </si>
  <si>
    <t>Dos reis martins</t>
  </si>
  <si>
    <t>Ting</t>
  </si>
  <si>
    <t>CHiNA</t>
  </si>
  <si>
    <t>via vittorio emanuele iii, 31</t>
  </si>
  <si>
    <t>Enqi</t>
  </si>
  <si>
    <t>isabel</t>
  </si>
  <si>
    <t>University of Valladolid - iUU</t>
  </si>
  <si>
    <t>Ferreira da silva</t>
  </si>
  <si>
    <t>Figueras nart</t>
  </si>
  <si>
    <t>Filipe narciso</t>
  </si>
  <si>
    <t>Mauritius islands</t>
  </si>
  <si>
    <t>Yunni</t>
  </si>
  <si>
    <t>Fernandomiguel</t>
  </si>
  <si>
    <t>Paseo Alfonso Xiii, 50</t>
  </si>
  <si>
    <t>Garcia mayor</t>
  </si>
  <si>
    <t>Mariaclara</t>
  </si>
  <si>
    <t>ilaria</t>
  </si>
  <si>
    <t>Ericmadeleinepierre</t>
  </si>
  <si>
    <t>Gil campuzano</t>
  </si>
  <si>
    <t>Miguelángel</t>
  </si>
  <si>
    <t>Escuela Superior internacional de Murcia</t>
  </si>
  <si>
    <t>CL ALEJANDRO MEDiNA, 5, 1ºD</t>
  </si>
  <si>
    <t>ARCHENA-MURCiA</t>
  </si>
  <si>
    <t>Gimenez baldres</t>
  </si>
  <si>
    <t>Apak Sitesi 8A No.6 inonu mah. 1773.sok., Batikent</t>
  </si>
  <si>
    <t>Gomes do nascimento</t>
  </si>
  <si>
    <t>UTiEL</t>
  </si>
  <si>
    <t>Mariarosaria</t>
  </si>
  <si>
    <t>SAPiENZA UNiVERSiTY OF ROME</t>
  </si>
  <si>
    <t>SOUTHEAST UNiVERSiTY</t>
  </si>
  <si>
    <t>LiEGE</t>
  </si>
  <si>
    <t>indonesia</t>
  </si>
  <si>
    <t>iacovantuono</t>
  </si>
  <si>
    <t>iborra pallarés</t>
  </si>
  <si>
    <t>C/ italia 17, 7ºizq</t>
  </si>
  <si>
    <t>iovene</t>
  </si>
  <si>
    <t>iparraguirre</t>
  </si>
  <si>
    <t>imanol</t>
  </si>
  <si>
    <t>iribarne</t>
  </si>
  <si>
    <t>izadi</t>
  </si>
  <si>
    <t>Mariaeugenianilda</t>
  </si>
  <si>
    <t>Jimenez jimenez</t>
  </si>
  <si>
    <t>University of Valladolid (instituto de Urbanística)</t>
  </si>
  <si>
    <t>VALLADOLiD</t>
  </si>
  <si>
    <t>Jiménez romera</t>
  </si>
  <si>
    <t>Jimenez vaca</t>
  </si>
  <si>
    <t>instituto Politécnico Nacional/ Sección de Estudios de Posgrado e investigación, ESiA Tecamachalco</t>
  </si>
  <si>
    <t>Emineduygu</t>
  </si>
  <si>
    <t>D.E.Ü. Mimarlik Fakültesi Dekanligi Tinaztepe Kampüsü, Dogus Caddesi No:209, Buca-iZMiR</t>
  </si>
  <si>
    <t>israel</t>
  </si>
  <si>
    <t>Khayyat kahouei</t>
  </si>
  <si>
    <t>Asli</t>
  </si>
  <si>
    <t>TU WiEN</t>
  </si>
  <si>
    <t>irina</t>
  </si>
  <si>
    <t>iTU Faculty of Architecture, Taskisla</t>
  </si>
  <si>
    <t>incheon National University</t>
  </si>
  <si>
    <t>Meganclaire</t>
  </si>
  <si>
    <t>UNiVERSiDAD DE ALiCANTE. CTRA. DE SAN ViCENTE DEL RASPEiG S/N</t>
  </si>
  <si>
    <t>ALiCANTE</t>
  </si>
  <si>
    <t>Room 3463, Yifu ii Building, Peking University, Haidian District</t>
  </si>
  <si>
    <t>424A CALEDONiAN ROAD</t>
  </si>
  <si>
    <t>Josemaria</t>
  </si>
  <si>
    <t>france-iran</t>
  </si>
  <si>
    <t>iSCTE-iUL, Department of Architecture and Urbanism</t>
  </si>
  <si>
    <t>UNiZAR</t>
  </si>
  <si>
    <t>Marti ciriquian</t>
  </si>
  <si>
    <t>iSABEL LA CATÓLiCA Nº 21 - ÁTiCO D</t>
  </si>
  <si>
    <t>Martinez gregori</t>
  </si>
  <si>
    <t>ESCUELA TÉCNiCA SUPERiOR DE ARQUiTECTURA</t>
  </si>
  <si>
    <t>University of idaho</t>
  </si>
  <si>
    <t>Mifsut garcia</t>
  </si>
  <si>
    <t>Cesardamian</t>
  </si>
  <si>
    <t>C/ SAN ViCENTE MÁRTiR, 58-5</t>
  </si>
  <si>
    <t>MiRALLES i GARCiA</t>
  </si>
  <si>
    <t>Joséluis</t>
  </si>
  <si>
    <t>C/ SALVADOR GiNER, 36</t>
  </si>
  <si>
    <t>Misirlisoy</t>
  </si>
  <si>
    <t>Molist pujadas</t>
  </si>
  <si>
    <t>Montejano-castillo</t>
  </si>
  <si>
    <t>instituto Politécnico Nacional</t>
  </si>
  <si>
    <t>Moreno-villanueva</t>
  </si>
  <si>
    <t>Calle 19 Num 74. int. 5. Col. San Pedro de los Pinos</t>
  </si>
  <si>
    <t>Mourato monteiro</t>
  </si>
  <si>
    <t>Mariafilomena</t>
  </si>
  <si>
    <t>Juanmiguel</t>
  </si>
  <si>
    <t>Nakajima</t>
  </si>
  <si>
    <t>UNiVERSiDAD DE NAVARRA</t>
  </si>
  <si>
    <t>Nolasco cirugeda</t>
  </si>
  <si>
    <t>Khildawildana</t>
  </si>
  <si>
    <t>ireland</t>
  </si>
  <si>
    <t>ibidem </t>
  </si>
  <si>
    <t>iNDiA</t>
  </si>
  <si>
    <t>TiRUCHiRAPPALLi</t>
  </si>
  <si>
    <t>Palencia jiménez</t>
  </si>
  <si>
    <t>Josésergio</t>
  </si>
  <si>
    <t>Palomares figueres</t>
  </si>
  <si>
    <t>ishasudhakar</t>
  </si>
  <si>
    <t>instituto Politecnico Nacional Mexico </t>
  </si>
  <si>
    <t>Peñin llobell</t>
  </si>
  <si>
    <t>BACHiLLER, 17</t>
  </si>
  <si>
    <t>CARCAiXENT</t>
  </si>
  <si>
    <t>Perez igualada</t>
  </si>
  <si>
    <t>Siberian Federal University, institute of Architecture and Design</t>
  </si>
  <si>
    <t>UNiVERSiTAT POLiTÉCNiCA DE VALENCiA</t>
  </si>
  <si>
    <t>ANTONiO SUAREZ Nº 10 PTA 14</t>
  </si>
  <si>
    <t>Poyatos sebastian</t>
  </si>
  <si>
    <t>Ramirez hernandez</t>
  </si>
  <si>
    <t>Universidad Tecnològica Equinoccial, Universidad internacional SEK, Politecnico di Milano, Xi’an Jiaotong Liverpool University</t>
  </si>
  <si>
    <t>Rodrigo gonzález</t>
  </si>
  <si>
    <t>Universidad de Valladolid - iUU</t>
  </si>
  <si>
    <t>Rodrigo-cervantes</t>
  </si>
  <si>
    <t>Normaelisabethe</t>
  </si>
  <si>
    <t>instituto Nacional de Antropologia e Historia (iNAH) Escuela Nacional de Conservacion (ENCRyM)</t>
  </si>
  <si>
    <t>MiGUEL MEDiNA, 27, 3º A</t>
  </si>
  <si>
    <t>LA ALGAiDA</t>
  </si>
  <si>
    <t>Mariateresita</t>
  </si>
  <si>
    <t>irene</t>
  </si>
  <si>
    <t>Mariangelaludovica</t>
  </si>
  <si>
    <t>CiRD "Os Celtas, 31 de janeiro", n.º1 - 5ºD</t>
  </si>
  <si>
    <t>Uppsala University / institute for Housing and Urban Research (iBF)</t>
  </si>
  <si>
    <t>UNiVERSiTY OF ALiCANTE</t>
  </si>
  <si>
    <t>Zifeng</t>
  </si>
  <si>
    <t>institut Teknologi Nasional Bandung, indonesia</t>
  </si>
  <si>
    <t>Rancamanyar ii no. 1 Turangga</t>
  </si>
  <si>
    <t>Solorzano gil</t>
  </si>
  <si>
    <t>iTESO Universidad Jesuita de Guadalajara</t>
  </si>
  <si>
    <t>Maríapilar</t>
  </si>
  <si>
    <t>Sosa espinosa</t>
  </si>
  <si>
    <t>Stael de alvarenga pereira costa</t>
  </si>
  <si>
    <t>KTH Royal institute of Technology</t>
  </si>
  <si>
    <t>institute of Geography and Spatial Organization, Polish Academy of Sciences</t>
  </si>
  <si>
    <t>41043. Casinalbo (MO). iTALiA</t>
  </si>
  <si>
    <t>Tapia mora</t>
  </si>
  <si>
    <t>Yolandamaria</t>
  </si>
  <si>
    <t>Mariacristina</t>
  </si>
  <si>
    <t>PLAZA POETA ViCENTE GAOS, 4-BO</t>
  </si>
  <si>
    <t>Tomas lopez de medrano-villar</t>
  </si>
  <si>
    <t>PL. POETA ViCENTE GAOS, 4 - ESCB 8</t>
  </si>
  <si>
    <t>Ubeda briones</t>
  </si>
  <si>
    <t>Spinozastraat, 45ii</t>
  </si>
  <si>
    <t>PATRiCKUGOCHUKWU@HOTMAiL.COM</t>
  </si>
  <si>
    <t>Uribe lemarie</t>
  </si>
  <si>
    <t>Urios mondejar</t>
  </si>
  <si>
    <t>Valiñas varela</t>
  </si>
  <si>
    <t>Mariaguadalupe</t>
  </si>
  <si>
    <t>instituto Politécnico Nacional México</t>
  </si>
  <si>
    <t>alessandro.VENERANDi@univ-cotedazur.fr</t>
  </si>
  <si>
    <t>Diegoangel</t>
  </si>
  <si>
    <t>isabel la católica 115</t>
  </si>
  <si>
    <t>Vicens salort</t>
  </si>
  <si>
    <t>SERPiS, 17 - 12</t>
  </si>
  <si>
    <t>Vicente-almazan perez de petinto</t>
  </si>
  <si>
    <t>Pontificia Universidad Católica de Chile, instituto de Estudios Urbanos y Territoriales</t>
  </si>
  <si>
    <t>Vidal climent</t>
  </si>
  <si>
    <t>ivoeliseo</t>
  </si>
  <si>
    <t>Ciromanuel</t>
  </si>
  <si>
    <t>Vidal vidal</t>
  </si>
  <si>
    <t>Vicentemanuel</t>
  </si>
  <si>
    <t>Vieira carvalho</t>
  </si>
  <si>
    <t>Vigil de insausti</t>
  </si>
  <si>
    <t>Vinyes i ballbé</t>
  </si>
  <si>
    <t>Vivanco viladot</t>
  </si>
  <si>
    <t>Joseantonio</t>
  </si>
  <si>
    <t>2W8,, iSTCE Lisbon university institute, Av.das Forcas Armadas, 1649-026, Lisboa Portugal</t>
  </si>
  <si>
    <t>RiHUA architects</t>
  </si>
  <si>
    <t>99 NEWSHAM DRiVE</t>
  </si>
  <si>
    <t>LiVERPOOL</t>
  </si>
  <si>
    <t>CHAZHENGJiE 174</t>
  </si>
  <si>
    <t>CHONGQiNG</t>
  </si>
  <si>
    <t>Zamarbide urdaniz</t>
  </si>
  <si>
    <t>Architecture Research institution of Southeast University</t>
  </si>
  <si>
    <t>Aliz Educational institutions.
Main Malow Wala Bazaar. Kot Abdul Malik.
Shaikhupura Raod</t>
  </si>
  <si>
    <t>2nd floor, No. 66, Soroush Street, Daryano street, Satarkhan Avenue, Tehran, iran</t>
  </si>
  <si>
    <t>igor</t>
  </si>
  <si>
    <t>Dipartimento di Architettura DiDA
Università  degli Studi di Firenze
c/o Dipartimento di ingegneria Civile e Ambientale Via di S. Marta 3</t>
  </si>
  <si>
    <t>Mersin Universitesi Mimarlik Fakultesi, Çiftlikköy Kampusu</t>
  </si>
  <si>
    <t>Mersin Üniversitesi
Çiftlikköy Kampüsü
Mimarlik Fakültesi
Mersin</t>
  </si>
  <si>
    <t>"Sapienza", Università di Roma
DiAP-Dipartimento di Architettura e Progetto
Via Antonio Gramsci 53</t>
  </si>
  <si>
    <t>MEXiCO</t>
  </si>
  <si>
    <t>Bahçelievler Mah. Bosna Bulvari Sok. Altinköy1 Sitesi A1 Blok N0:25</t>
  </si>
  <si>
    <t>SHi</t>
  </si>
  <si>
    <t>20090 Segrate (Mi)</t>
  </si>
  <si>
    <t>Rua Roberto ivens, nº 985 - 1º F</t>
  </si>
  <si>
    <t>École polytechnique fédérale de Lausanne
EPFL ENAC iNTER REME 
Station 16 : BP 2133</t>
  </si>
  <si>
    <t>34394
istanbul</t>
  </si>
  <si>
    <t>institute of Architecture and Town Planning
Technical University of Lodz
Al. Politechniki 6A</t>
  </si>
  <si>
    <t>ismail</t>
  </si>
  <si>
    <t>iulia</t>
  </si>
  <si>
    <t>P.R.CHiNA</t>
  </si>
  <si>
    <t>Mi 48103</t>
  </si>
  <si>
    <t>Kiziltaş</t>
  </si>
  <si>
    <t>iS 200 Kópavogur</t>
  </si>
  <si>
    <t>iTU - İstanbul Technical University,
Faculty of Architecture, Department of City &amp; Regional Planning,
TAŞKiŞLA Building</t>
  </si>
  <si>
    <t>Atalar Mahallesi, Atalar Caddesi, Menekşe Sokak, Danişoğlu Apartmani No:4, Daire:12</t>
  </si>
  <si>
    <t>iTU Mimarlik Fakultesi</t>
  </si>
  <si>
    <t>34437 Taskisla-Taksim / istanbul</t>
  </si>
  <si>
    <t>istanbul 34342</t>
  </si>
  <si>
    <t>institut für Geographie
Univertität Hamburg
Bundesstraße 55</t>
  </si>
  <si>
    <t>ETH Zürich
Assistenzprofessur für Architektur und Städtebau
Prof. Dr. Alex Lehnerer
HiL G74 
Stefano–Franscini–Platz 5</t>
  </si>
  <si>
    <t>HANiOTOU 13, P.PSiHiCO 154.52</t>
  </si>
  <si>
    <t>NMBU, iLP
Gordana Marjanovic</t>
  </si>
  <si>
    <t>NCARB RA - Architecture Program
875 Perimeter Drive MS 2451
University of idaho</t>
  </si>
  <si>
    <t>Moscow , iD 83844-2451</t>
  </si>
  <si>
    <t>CiTTA – Centro de investigação do Território, Transportes e Ambiente, Faculdade de Engenharia, Universidade do Porto, Rua Roberto Frias.</t>
  </si>
  <si>
    <t>inês</t>
  </si>
  <si>
    <t>ian</t>
  </si>
  <si>
    <t>institute of Architecture and Urban &amp;Spatial Planning of Serbia (institut za arhitekturu i urbanizam Srbije)
Bulevar kralja Aleksandra 73/ii</t>
  </si>
  <si>
    <t>iST - CESUR</t>
  </si>
  <si>
    <t>SCHOOL OF GEOGRAPHY PLANNiNG AND ENViRONMENTAL POLiCY - UNiVERSiTY COLLEGE DUBLiN - BELFiELD</t>
  </si>
  <si>
    <t>DUBLiN 4</t>
  </si>
  <si>
    <t>iRELAND</t>
  </si>
  <si>
    <t>istanbul Universitesi Siyasal Bilgiler Fakültesi 
Kamu Yönetimi ve Siyaset Bilimi Bölümü Vezneciler Fatih/İstanbul</t>
  </si>
  <si>
    <t>Pelin Pinar</t>
  </si>
  <si>
    <t>istanbul Universitesi Siyasal Bilgiler Fakültesi Kamu Yönetimi Bölümü</t>
  </si>
  <si>
    <t>Faculdade de Arquitetura e Urbanismo — Universidade de Brasília
Campus Darcy Ribeiro — iCC Norte Bloco A Caixa Postal 04431</t>
  </si>
  <si>
    <t>RUA CRUZ DOS POiAiS 1,3E</t>
  </si>
  <si>
    <t>1200-134 LiSBOA</t>
  </si>
  <si>
    <t>46022 VALENCiA</t>
  </si>
  <si>
    <t>Department of Civil, Environmental, Architectural Engineering (DiCEA)
via Marzolo 9</t>
  </si>
  <si>
    <t>EMÍLiA MALCATA REBELO,
RUA ALFERES LiNO LEiTE, 140</t>
  </si>
  <si>
    <t>4465-191 S. MAMEDE iNFESTA</t>
  </si>
  <si>
    <t>Head of School
School of Design
Creative industries Faculty 
Queensland University of Technology
2 George Street
Brisbane</t>
  </si>
  <si>
    <t>Kyoto shi, Kita ku, izumoji, Tawaracho 56
"Richiriba-Kamo" room 103
Kyoto</t>
  </si>
  <si>
    <t>islamabad 
44000</t>
  </si>
  <si>
    <t>C/O STUDiO TECNiCO GEOM. BASiLiO SCREPANTi
ViA COLOMBO, 49</t>
  </si>
  <si>
    <t>63824 ALTiDONA (FM)</t>
  </si>
  <si>
    <t>CNR c/o
Dipartimento di Architettura
Università di Napoli Federico ii
Via Forno Vecchio 36</t>
  </si>
  <si>
    <t>Avenida Dom João ii,  Lt1. 022. 2B 2º Esqº
Parque das Nações</t>
  </si>
  <si>
    <t>instituto Superior Técnico
Departamento de Eng. Civil e Arquitectura
Secção de Arquitectura
Avenida Rovisco Pais nº1</t>
  </si>
  <si>
    <t>3810-193 AVEiRO</t>
  </si>
  <si>
    <t>SOHRABi</t>
  </si>
  <si>
    <t>Nazli</t>
  </si>
  <si>
    <t>Orta Doğu Teknik Üniversitesi, Üniversitelere Mahallesi, Dumlupinar Bulvari No:1, Mimarlik Fakültesi Şehir ve Bölge Planlama Bölümü Sekreterliği</t>
  </si>
  <si>
    <t>ViA DELLA TRiNiTÁ DEi PELLEGRiNi, 12</t>
  </si>
  <si>
    <t>School of Architecture
The Chinese University of Hong Kong
Room 306, AiT Building
Shatin, New Territories
Hong Kong SAR</t>
  </si>
  <si>
    <t>Room 611, 757 Swanston St, Building 199
The University of Melbourne ViC</t>
  </si>
  <si>
    <t>ViA TEODOSiO 3 (PRESSO NASi)</t>
  </si>
  <si>
    <t>20131 MiLAN</t>
  </si>
  <si>
    <t>CiAUD (Research Centre for Architecture, Urban Planning and Design), Faculty of Architecture of the University of Lisbon</t>
  </si>
  <si>
    <t>Facoltà di Architettura, Sapienza Università di Roma, Via A. Gramsci 53, 00197, Rome, italy</t>
  </si>
  <si>
    <t>iran, islamic Republic Of</t>
  </si>
  <si>
    <t>Sapienza University, italy</t>
  </si>
  <si>
    <t>Polytechnic of Bari, Department diCAR, Associate Professor iCAR/14</t>
  </si>
  <si>
    <t>imagining new forms. Urban morphology and design practice</t>
  </si>
  <si>
    <t>DRACO Dottorato in Architettura e costruzione Facoltà di Architettura, Sapienza Università di Roma, Via A. Gramsci 53, 00197, Rome, italy</t>
  </si>
  <si>
    <t>DiARC_Department of Architecture Polytechnic School and Basic Sciences University of Studies of Naples "Federico ii"</t>
  </si>
  <si>
    <t>Consorzio Argonauti: DARC, Roma Tre University, and DiCAR, Polytechnic University of Bari Via Ostiense, 159, 00154, Rome</t>
  </si>
  <si>
    <t>Atlanta Beltline: Peripheral interstitial Urbanism</t>
  </si>
  <si>
    <t>imageability, image building forces and phases, and everyday choices of Utopia the immaterial urban heritage of Rio de Janeiro</t>
  </si>
  <si>
    <t>Dipartimento di ingegneria Civile Edile e Ambientale, Sapienza Università di Roma</t>
  </si>
  <si>
    <t>ANNODAMENTi URBANi</t>
  </si>
  <si>
    <t>Departament de Construccions Arquitectòniques i, Universitat Politècnica de Catalunya BarcelonaTech</t>
  </si>
  <si>
    <t>FormaUrbis Lab - CiAUD - Faculty of Architecture - University of Lisbon</t>
  </si>
  <si>
    <t>The italian Piazza: a Model for Comprehensive Analysis</t>
  </si>
  <si>
    <t>Dipartimento di Architettura e Progetto, Sapienza Università di Roma, Via A. Gramsci53, 00197, Rome, italy</t>
  </si>
  <si>
    <t>industrial morphologies: the historic London furniture industry and the new city of production</t>
  </si>
  <si>
    <t>Dipartimento di Scienze dell'ingegneria Civile e Architettura (diCAR) Polytechnic University of Bari. via F. Orabona, 4 70125 Bari</t>
  </si>
  <si>
    <t>Dipartimento di Scienze dell'ingegneria Civile e dell'Architettura</t>
  </si>
  <si>
    <t>Facoltà di Architettura, "Sapienza" Università di Roma, Via A. Gramsci 53, 00197, Rome, italy</t>
  </si>
  <si>
    <t>Lagos State Polytechnic, ikorodu, Lagos Nigeria</t>
  </si>
  <si>
    <t>Anna irene</t>
  </si>
  <si>
    <t>identified and modeled elements of urban fabric in academic works of students</t>
  </si>
  <si>
    <t>istanbul Kültür University</t>
  </si>
  <si>
    <t>Dramatic Changes in Urban Morphology: Urban Regeneration in istanbul-Gaziosmanpaa</t>
  </si>
  <si>
    <t>Forma Urbis Lab, CiAUD, Faculty of Architecture - University of Lisbon</t>
  </si>
  <si>
    <t>Architectural Heritage, Social identity and Multi-Cultural Urbanism in Doha</t>
  </si>
  <si>
    <t>DiCAR - Department of Civil Engineering and Architecture POLiTECNiCO Di BARi, Via E. Orabona, 4, 70125 Bari - iTALY</t>
  </si>
  <si>
    <t>READiNG AND REDESiGNiNG OF DiSTRiCT TAFOURA iN CENTRE OF ALGiERS</t>
  </si>
  <si>
    <t>institute of Architecture and Town Planning, Lodz University of Technology</t>
  </si>
  <si>
    <t>RMiT University Melbourne Australia</t>
  </si>
  <si>
    <t>Department of Architecture,College of Architecture and Urban Planning,Tongji University,CHiNA</t>
  </si>
  <si>
    <t>ieva</t>
  </si>
  <si>
    <t>Politecnico di Bari, Dipartimento diCAR</t>
  </si>
  <si>
    <t>ignatieva</t>
  </si>
  <si>
    <t>islam</t>
  </si>
  <si>
    <t>Urban Morphology and Land Values in the CBD of izmir, Turkey</t>
  </si>
  <si>
    <t>Associate professor in the Faculty of Architecture, Department of Restoration, izmir Dokuz Eylül University</t>
  </si>
  <si>
    <t>Department of Architecture, Gogte institute of Technology, Belgaum, Karnataka, india</t>
  </si>
  <si>
    <t>Neo-Liberalist Political ideology as influencing factor in Transformation of indian Urban Form</t>
  </si>
  <si>
    <t>Registered Architect in Bangladesh, working as a guest faculty in the university of asia pacific, director architect in dzignscape consultants limited and cofounder and researcher in Avantgardes</t>
  </si>
  <si>
    <t>The city around the Walls: The Theodosian Walls of istanbul as a guiding urban element</t>
  </si>
  <si>
    <t>Regional Morphology: The impact of Coal-Mining on Regional Developments in Central UK</t>
  </si>
  <si>
    <t>istanbul Technical University, Turkey</t>
  </si>
  <si>
    <t>DESTeC _ Dipartimento di ingegneria dell'Energia, dei Sistemi, del Territorio e delle Costruzioni UNiVERSiTY OF PiSA Largo Lazzarino, 1_56126_PiSA, iTALY</t>
  </si>
  <si>
    <t>Maria irene</t>
  </si>
  <si>
    <t>DiCAR - Dipartimento di ingegneria Civile e Architettura Politecnico di Bari</t>
  </si>
  <si>
    <t>FormaUrbis Lab, CiAUD Faculdade de Arquitectura - Universidade de Lisboa</t>
  </si>
  <si>
    <t>Lost in Realization. Spatial Fragments of Grand Urban Design Plans in the industrial Age</t>
  </si>
  <si>
    <t>A Comparative Study on Morphological Evolution of inner-city Residential Blocks in Tokyo and Beijing</t>
  </si>
  <si>
    <t>Fachgebiet Stadtquartiersplanung, Karlsruher institut für Technologie (KiT),Germany</t>
  </si>
  <si>
    <t>Research on Renewal Units of the Historic City under the Background of integrated Conservation, taking the Old South of Nanjing as an example</t>
  </si>
  <si>
    <t>PhD student in the University of Pécs PMMiK Marcel Breuer Doctoral School researcher of the Hungarian Academy of Arts</t>
  </si>
  <si>
    <t>Four improving Strategies for the Current industrial Heritage Renovation Case Study of Suzhou Creek,Shanghai</t>
  </si>
  <si>
    <t>institute of History, Polish Academy of Sciences</t>
  </si>
  <si>
    <t>Facoltà di ingegneria, CdL ingegneria Edile-Arch. UE, Sapienza Università di Roma.</t>
  </si>
  <si>
    <t>instituto Universitário de Lisboa, DiNÂMiACET-iUL</t>
  </si>
  <si>
    <t>FormaUrbis Lab. CiAUD. Faculdade de Arquitectura, Universidade de Lisboa</t>
  </si>
  <si>
    <t>University of Ferrara, italy, and TU-Delft, The Netherlands</t>
  </si>
  <si>
    <t>Politecnico di Bari - Dipartimento DiCAR</t>
  </si>
  <si>
    <t>Dipartimento di Scienze dell'ingegneria Civile e dell'Architettura, Politecnico di Bari.</t>
  </si>
  <si>
    <t>inmaculada</t>
  </si>
  <si>
    <t>Escuela Superior de ingeniería y Arquitectura Unidad Tecamachalco, instituto Politécnico Nacional</t>
  </si>
  <si>
    <t>Department of Civil, Environmental and Architectural Engineering (DiCEA), SOS_UrbanLab CRiTEVAT, Sapienza University of Rome, Via Eudossiana 18, 00184 Rome, italy</t>
  </si>
  <si>
    <t>Department of Architecture of the University Federico ii,Via Forno Vecchio 36, 80134, Naples, italy</t>
  </si>
  <si>
    <t>New wave of mosque building in iran, a change in traditional forms</t>
  </si>
  <si>
    <t>Politecnico di Bari, Department iCAR</t>
  </si>
  <si>
    <t>SAPiENZA UNiVERSiTY</t>
  </si>
  <si>
    <t>Open spaces as originary places. italian piazza</t>
  </si>
  <si>
    <t>Facoltà di ingegneria Civile e industriale, Sapienza Università di Roma, Via Eudossiana 18, 00184, Rome, italy</t>
  </si>
  <si>
    <t>Geoffrey i.</t>
  </si>
  <si>
    <t>The Formal and the informal City in Africa: Planning and Governance Dilemmas</t>
  </si>
  <si>
    <t>industrial Landscape between Modernity and Tradition: What Meanings to Accompany Change by the Project?</t>
  </si>
  <si>
    <t>Defining Traditional Nigde House Typologies and Their Morphological Language in Ancient inner Castle Area Nigde-Turkey</t>
  </si>
  <si>
    <t>BSSA, NMiMS, Mumbai</t>
  </si>
  <si>
    <t>PHiLADELPHiA Studio di una metropoli</t>
  </si>
  <si>
    <t>Sección de estudios de posgrado e investigación Esia Tecamachalco instituto Politecnico Nacional</t>
  </si>
  <si>
    <t>ida</t>
  </si>
  <si>
    <t>UNiRiTTER - LAUREATE iNTERNATiONAL UNiVERSiTiES</t>
  </si>
  <si>
    <t>Dipartimento di Scienze dell'ingegneria Civile e dell'Architettura - diCAR, Politecnico di Bari, via Orabona, 4 -70125, Bari, italy</t>
  </si>
  <si>
    <t>Dipartimento di ingegneria Civile Edile e Ambientale, Sapienza Università di Roma e Departament de Construccions Arquitectòniques i, Universitat Politècnica de Catalunya BarcelonaTech</t>
  </si>
  <si>
    <t>italy, Spain</t>
  </si>
  <si>
    <t>CiAUD - Faculdade de Arquitetura, Universidade de Lisboa</t>
  </si>
  <si>
    <t>Reticulation, Fabric weaving and interfacing as interpretative lens to chart spaces of infrastructural mediation: a morphological approach to Lisbon Metropolis</t>
  </si>
  <si>
    <t>Sushant School of Art and Architecture,Ansal's University Sector 55, Golf Course Road, Gurgaon - 122003 (Haryana) india</t>
  </si>
  <si>
    <t>The Valle ditria landscape: a morphological synthesis between rural and urban environment. Socio-building reading of the landscapes scalar components</t>
  </si>
  <si>
    <t>The effect of terrain on topological characteristics of street networks: evolution of Adriatic and ionian coastal cities 1800-2010</t>
  </si>
  <si>
    <t>A METROPOLiTAN REGiON, A RiVER AND TWO CiTiES - PUBLiC SPACE AS A SOLUTiON - ViLA NOVA DE GAiA AND PORTO</t>
  </si>
  <si>
    <t>ifat</t>
  </si>
  <si>
    <t>School of Architecture and the Built Environment, KTH Royal institute of Technology, Stockholm</t>
  </si>
  <si>
    <t>illy</t>
  </si>
  <si>
    <t>Università di Salerno, Dipartimento di ingegneria Civile</t>
  </si>
  <si>
    <t>UNiVAP - Universidade do Vale do Paraíba</t>
  </si>
  <si>
    <t>The Planning Concept of Heritage Buildings at Baluwerti Surakarta, Central Java, indonesia</t>
  </si>
  <si>
    <t>Dipartimento di Scienze dell'ingegneria Civile e dell'Architettura (DiCAR), Politecnico di Bari</t>
  </si>
  <si>
    <t>Department of Urban Studies and Planning, Massachusetts institute Of Technology</t>
  </si>
  <si>
    <t>Georgia institute of Technology</t>
  </si>
  <si>
    <t>Department of Architecture University of Naples "Federico ii"</t>
  </si>
  <si>
    <t>Wash ivanovic</t>
  </si>
  <si>
    <t>Retail Management to Revitalize inner Cities. Big Boxes and Detachted Centers</t>
  </si>
  <si>
    <t>Master segree student in the Faculty of Architecture, Department of Restoratio, izmir Dokuz Eylül University</t>
  </si>
  <si>
    <t xml:space="preserve">  ida</t>
  </si>
  <si>
    <t xml:space="preserve">Sushant School of Art and Architecture,Ansal's University Sector 55, Golf Course Road, Gurgaon - 122003 (Haryana) india </t>
  </si>
  <si>
    <t>ERKAN YAZiCi</t>
  </si>
  <si>
    <t>GOKSiN</t>
  </si>
  <si>
    <t xml:space="preserve">ilaria </t>
  </si>
  <si>
    <t xml:space="preserve">  institute of Architecture and Town Planning, Lodz University of Technology</t>
  </si>
  <si>
    <t>Polytechnic of Bari - Department of Civil Engineer Sciences and Architecture (diCAR)</t>
  </si>
  <si>
    <t xml:space="preserve"> Dipartimento di ingegneria Civile Edile e Ambientale, Sapienza Università di Roma</t>
  </si>
  <si>
    <t>SOLiS</t>
  </si>
  <si>
    <t>RUiZ-APiLANEZ</t>
  </si>
  <si>
    <t>MOHiNO</t>
  </si>
  <si>
    <t xml:space="preserve">inmaculada </t>
  </si>
  <si>
    <t>ARNAiZ</t>
  </si>
  <si>
    <t>KiViLCiM CORAKBAS</t>
  </si>
  <si>
    <t xml:space="preserve">  FiGEN</t>
  </si>
  <si>
    <t>BRUCCOLERi</t>
  </si>
  <si>
    <t xml:space="preserve">  Dipartimento di Scienze dell'ingegneria Civile e dell'Architettura, Politecnico di Bari.</t>
  </si>
  <si>
    <t>HADJi</t>
  </si>
  <si>
    <t>BOUGHERiRA</t>
  </si>
  <si>
    <t xml:space="preserve">  NiL</t>
  </si>
  <si>
    <t>CAGRi HAKAN</t>
  </si>
  <si>
    <t>DiRECCiON</t>
  </si>
  <si>
    <t>CODiGO POSTAL</t>
  </si>
  <si>
    <t>POBLACiON</t>
  </si>
  <si>
    <t>F.MATRiCULA</t>
  </si>
  <si>
    <t>E-MAiL</t>
  </si>
  <si>
    <t>iMPORTE PAGADO</t>
  </si>
  <si>
    <t>CODiGO CONGRESiSTA</t>
  </si>
  <si>
    <t>University/institution/Company's name</t>
  </si>
  <si>
    <t>if you have summited a full paper/s please enter the iD number/s</t>
  </si>
  <si>
    <t>if you are not attending the Conference in Valencia, please check the box below - i am not travelling to Valencia to attend the Conference</t>
  </si>
  <si>
    <t>DiAP department of architecture and design "Sapienza"</t>
  </si>
  <si>
    <t>ines</t>
  </si>
  <si>
    <t>MiDDLE EAST TECHNiCAL UNiVERSiTY</t>
  </si>
  <si>
    <t>Università Degli Studi Della Basilicata-DiCEM, Department of the European and Mediterranean Cultures (Architettura) Matera. Via Lazazzera, 75100 Matera-iTALY</t>
  </si>
  <si>
    <t>University of Lisbon, Faculty of Architecture, CiAUD</t>
  </si>
  <si>
    <t>EASTERN MEDiTERRANEAN UNiVERSiTY</t>
  </si>
  <si>
    <t>iborra Pallarés</t>
  </si>
  <si>
    <t>THE ROLE OF SUBURBAN ViLLAGES iN THE EXPANSiON OF SPANiSH METROPOLiTAN AREAS</t>
  </si>
  <si>
    <t>institute of Architecture and Design, Siberian Federal University</t>
  </si>
  <si>
    <t>Escuela Superior de ingeniería y Arquitectura Unidad Tecamachalco del instituto Politécnico Nacional</t>
  </si>
  <si>
    <t xml:space="preserve">ibidem </t>
  </si>
  <si>
    <t xml:space="preserve">instituto Politecnico Nacional Mexico </t>
  </si>
  <si>
    <t>ivo Eliseo</t>
  </si>
  <si>
    <t>Vigil De insausti</t>
  </si>
  <si>
    <t>Vinyes i Ballbé</t>
  </si>
  <si>
    <t xml:space="preserve">DAEGU UNiVERSiTY </t>
  </si>
  <si>
    <t>CHONGQiNG university</t>
  </si>
  <si>
    <t>iREM</t>
  </si>
  <si>
    <t>JiAN</t>
  </si>
  <si>
    <t>TiAN</t>
  </si>
  <si>
    <t>ZiTONG</t>
  </si>
  <si>
    <t>XiE</t>
  </si>
  <si>
    <t>XiNG</t>
  </si>
  <si>
    <t>XiONG</t>
  </si>
  <si>
    <t>XiA</t>
  </si>
  <si>
    <t>iraq</t>
  </si>
  <si>
    <t>isbatov</t>
  </si>
  <si>
    <t>ilgar</t>
  </si>
  <si>
    <t>istomina</t>
  </si>
  <si>
    <t xml:space="preserve"> inesa</t>
  </si>
  <si>
    <t xml:space="preserve"> isabelle</t>
  </si>
  <si>
    <t xml:space="preserve"> isabel</t>
  </si>
  <si>
    <t xml:space="preserve"> ilaria</t>
  </si>
  <si>
    <t xml:space="preserve"> irina</t>
  </si>
  <si>
    <t xml:space="preserve"> Misirlisoy</t>
  </si>
  <si>
    <t xml:space="preserve"> isha Sudhakar</t>
  </si>
  <si>
    <t xml:space="preserve"> Qi</t>
  </si>
  <si>
    <t xml:space="preserve"> JiANG</t>
  </si>
  <si>
    <t xml:space="preserve"> XiANGBEi</t>
  </si>
  <si>
    <t xml:space="preserve"> XiNG</t>
  </si>
  <si>
    <t>CiTTA, Universidade do Porto</t>
  </si>
  <si>
    <t>instituto Universitário de Lisboa iSCTE-iUL</t>
  </si>
  <si>
    <t>Universidad iberoamericana Mexico City</t>
  </si>
  <si>
    <t>Universidad iberoamericana, Ciudad de México</t>
  </si>
  <si>
    <t>China iPPR international Engineering Co.Ltd</t>
  </si>
  <si>
    <t>iceland</t>
  </si>
  <si>
    <t>instituto</t>
  </si>
  <si>
    <t>Architecture and Urban Research institute</t>
  </si>
  <si>
    <t>iTESO Jesuit university in Guadalajara</t>
  </si>
  <si>
    <t>Universidad internacional SEK</t>
  </si>
  <si>
    <t>inara</t>
  </si>
  <si>
    <t>Universidade de Lisboa, Faculdade de Arquitectura, CiAUD, formaurbis LAB</t>
  </si>
  <si>
    <t>izzy Yi</t>
  </si>
  <si>
    <t>FormaUrbis LAB, CiAUD, Lisbon School of Architecture, Universidade de Lisboa</t>
  </si>
  <si>
    <t>YiN</t>
  </si>
  <si>
    <t>istanbul Technical University, Faculty of Architecture, Department of City and Regional Planning</t>
  </si>
  <si>
    <t>UNiVERSiDADE</t>
  </si>
  <si>
    <t>indian institute of Technology Guwahati, india</t>
  </si>
  <si>
    <t>institute of Geographic Sciences and Natural Resources Research, CAS</t>
  </si>
  <si>
    <t>CAMiZ</t>
  </si>
  <si>
    <t>ilgi</t>
  </si>
  <si>
    <t>isidoro</t>
  </si>
  <si>
    <t>inge</t>
  </si>
  <si>
    <t>iEVA</t>
  </si>
  <si>
    <t>QiU</t>
  </si>
  <si>
    <t>Ruxandra-iulia</t>
  </si>
  <si>
    <t>iran, islamic Republic of</t>
  </si>
  <si>
    <t>Cansu iraz</t>
  </si>
  <si>
    <t>Hafizoğlu</t>
  </si>
  <si>
    <t>ilona</t>
  </si>
  <si>
    <t>iskusov</t>
  </si>
  <si>
    <t>iglebaek</t>
  </si>
  <si>
    <t>isernia</t>
  </si>
  <si>
    <t>institut za arhitekturu i urbanizam Srbije, Bulevar kralja Aleksandra 73/ii</t>
  </si>
  <si>
    <t>iSTANBUL TECHNiCAL UNiVERSiTY, FACULTY OF ARCHiTECTURE, TAŞKiŞLA CAMPUS, TAŞKiŞLA STREET, NO:2, HARBiYE</t>
  </si>
  <si>
    <t>Sinteza Co Shpk, Rr. Barrikadave, Qendra Tudriu iii/2</t>
  </si>
  <si>
    <t>Cumhuriyet mah. Öncü sk. Akkent sitesi, B blok NO: 4B İÇ KAPi NO: 7 ÜSKÜDAR/İSTANBUL</t>
  </si>
  <si>
    <t>ince</t>
  </si>
  <si>
    <t xml:space="preserve">italy </t>
  </si>
  <si>
    <t>SANT ViCENT MARTiR, 58 PTA. 5</t>
  </si>
  <si>
    <t>ViA XV MARTiRi,2</t>
  </si>
  <si>
    <t>MiLANO</t>
  </si>
  <si>
    <t>Assistant Professor, Department of Architecture, School of Planning and Architecture New Delhi, iP estate, New Delhi, india</t>
  </si>
  <si>
    <t>ViA SAN PROSDOCiM0,38</t>
  </si>
  <si>
    <t>İTÜ Mimarlik Fakültesi Taşkişla-Taksim</t>
  </si>
  <si>
    <t>DEPARTMENT  OF ARCHiTECTURE , NATiONAL iNSTiTUTE OF TECHNOLOGY , TiRUCHiRAPPALLi 620015, TAMiL NADU , iNDiA</t>
  </si>
  <si>
    <t xml:space="preserve"> india</t>
  </si>
  <si>
    <t>Architects &amp; Engineers Co., LTD. of Southeast University, NO.2 SiPAiLOU</t>
  </si>
  <si>
    <t xml:space="preserve">XUANWU DiSTRiCT, NANJiNG, JiANGSU, </t>
  </si>
  <si>
    <t>inés Aquilué</t>
  </si>
  <si>
    <t>irem Duygu</t>
  </si>
  <si>
    <t>Barbaros Mahallesi Abay Kunanbay Cad. No:25 Daire:6 Necdet Yenerim Apartmani Çankaya/Ankara</t>
  </si>
  <si>
    <t xml:space="preserve">Nişantepe District Alemdag Emlak Konutlari block no:A7 apartment no:45 Çekmeköy İSTANBUL </t>
  </si>
  <si>
    <t>iNCiRLi DEDE CADDESi  8.SOKAK SiNPAS 3</t>
  </si>
  <si>
    <t xml:space="preserve">Escuela de ingeniería y Arquitectura (EiNA) Universidad de Zaragoza María de Luna 3 </t>
  </si>
  <si>
    <t>ilioupoli</t>
  </si>
  <si>
    <t>Pingshanyilu Srteet No.6 HiT(SZ) Liyuan living area No.3 building, contact with 13624921669</t>
  </si>
  <si>
    <t xml:space="preserve">POLiTECHNiKA OPOLSKAm, ul. Prószkowska 76 </t>
  </si>
  <si>
    <t>POLiTECHNiKA Lodzka UL. Zeromskiego 118</t>
  </si>
  <si>
    <t>RUA LUiZ SiLVA 77/301</t>
  </si>
  <si>
    <t>BELO HORiZONTE</t>
  </si>
  <si>
    <t>iskenderun Teknik Universitesi Mimarlik Fakultesi Mimarlik Bolumu iSTE Merkez Kampusu</t>
  </si>
  <si>
    <t xml:space="preserve">iAPH, Departamento de Proyectos, Camino de los Descubrimientos, s/n.  - </t>
  </si>
  <si>
    <t>POLiTECHNiKA OPOLSKA, ul. Prószkowska 76</t>
  </si>
  <si>
    <t>98, BD EDOUARD HERRiOT (Laboratoire ESPACE UMR 7300)</t>
  </si>
  <si>
    <t>POLiTECHNiKA KRAKOWSKA iM.TADEUSZA KOŚCiUSZKi, Adress:  ul. Warszawska 24</t>
  </si>
  <si>
    <t>Bulevar kralja Aleksandra 73/ii, Office (room) 253</t>
  </si>
  <si>
    <t>Calle islas Marquesas, 21</t>
  </si>
  <si>
    <t>University of Wroclaw, PLAC UNiWERSYTECKi 1</t>
  </si>
  <si>
    <t>Escuela de ingeniería y Arquitectura. Edif. Torres Quevedo. C/ María de Luna, 3</t>
  </si>
  <si>
    <t>Professor, Department of Architecture, National institute of Technology</t>
  </si>
  <si>
    <t>Göktekin G3 Sitesi A Blok daire no:10 Uğur Mumcu Bulvari bina no:17 (81147 Sokak)</t>
  </si>
  <si>
    <t>Rua itapiranga 280. Ap.805A</t>
  </si>
  <si>
    <t>A-2, Zhongan Jade Lake Phase i, No. 99, Tongxing North Road, Tongjiaxi Town, Beibei District, Chongqing，China</t>
  </si>
  <si>
    <t>SOUTHEAST UNiVERSiTY, NO.2 SiPAiLOU, XUANWU DiSTRiCT, NANJiNG, JiANGSU, CHiNA</t>
  </si>
  <si>
    <t>NANJiNG, JiANGSU</t>
  </si>
  <si>
    <t>NANJiNG</t>
  </si>
  <si>
    <t>imran bin</t>
  </si>
  <si>
    <t>Tu</t>
  </si>
  <si>
    <t>Icland</t>
  </si>
  <si>
    <t xml:space="preserve">Taiwan </t>
  </si>
  <si>
    <t>Bonhomme</t>
  </si>
  <si>
    <t xml:space="preserve">Australia </t>
  </si>
  <si>
    <t>*</t>
  </si>
  <si>
    <t>no active email</t>
  </si>
  <si>
    <t>**</t>
  </si>
  <si>
    <t>Korea</t>
  </si>
  <si>
    <t>Irina</t>
  </si>
  <si>
    <t>Ildar</t>
  </si>
  <si>
    <t>Ivan</t>
  </si>
  <si>
    <t>Crosas</t>
  </si>
  <si>
    <t>Di Cerbo</t>
  </si>
  <si>
    <t>Enrlich</t>
  </si>
  <si>
    <t>2023</t>
  </si>
  <si>
    <t>Arif</t>
  </si>
  <si>
    <t>Ballbe</t>
  </si>
  <si>
    <t>Bicer</t>
  </si>
  <si>
    <t>Blanchi</t>
  </si>
  <si>
    <t>Bosselmann</t>
  </si>
  <si>
    <t>Christoforaki</t>
  </si>
  <si>
    <t>Ebert</t>
  </si>
  <si>
    <t>ELAssaly</t>
  </si>
  <si>
    <t>Ewing</t>
  </si>
  <si>
    <t>Gajic</t>
  </si>
  <si>
    <t>Gnanasambandam</t>
  </si>
  <si>
    <t>Guadagnoli</t>
  </si>
  <si>
    <t>Güell</t>
  </si>
  <si>
    <t>Hou</t>
  </si>
  <si>
    <t>Junyent</t>
  </si>
  <si>
    <t>Khader</t>
  </si>
  <si>
    <t>Klepej</t>
  </si>
  <si>
    <t>Kristekova</t>
  </si>
  <si>
    <t>Kryczka</t>
  </si>
  <si>
    <t>Lobo</t>
  </si>
  <si>
    <t>Mayregger</t>
  </si>
  <si>
    <t>Monclús</t>
  </si>
  <si>
    <t>Nguyen</t>
  </si>
  <si>
    <t>Okkali Alsavada</t>
  </si>
  <si>
    <t>Sugano</t>
  </si>
  <si>
    <t>Tezer</t>
  </si>
  <si>
    <t>Tiryaki</t>
  </si>
  <si>
    <t>yuan</t>
  </si>
  <si>
    <t>Zyla</t>
  </si>
  <si>
    <t>Holz Pfutzenreuter</t>
  </si>
  <si>
    <t>Lizama Henríquez</t>
  </si>
  <si>
    <t>Zhiying</t>
  </si>
  <si>
    <t>Alejandra</t>
  </si>
  <si>
    <t>Andréa</t>
  </si>
  <si>
    <t>Anna Paula</t>
  </si>
  <si>
    <t>Burcin</t>
  </si>
  <si>
    <t>Burcu</t>
  </si>
  <si>
    <t>Busra</t>
  </si>
  <si>
    <t>Carmen Díez</t>
  </si>
  <si>
    <t>Chenhao</t>
  </si>
  <si>
    <t>Chenyang</t>
  </si>
  <si>
    <t>Daijun</t>
  </si>
  <si>
    <t>Elizaveta</t>
  </si>
  <si>
    <t>Henrieta</t>
  </si>
  <si>
    <t>irem Ezgi</t>
  </si>
  <si>
    <t>Joao</t>
  </si>
  <si>
    <t>Kaan</t>
  </si>
  <si>
    <t>Kaixuan</t>
  </si>
  <si>
    <t>Kangfu</t>
  </si>
  <si>
    <t>Keer</t>
  </si>
  <si>
    <t>Kexin</t>
  </si>
  <si>
    <t>Maja</t>
  </si>
  <si>
    <t>Mengying</t>
  </si>
  <si>
    <t>Miguel Torres</t>
  </si>
  <si>
    <t>Nahal</t>
  </si>
  <si>
    <t>Pengcheng</t>
  </si>
  <si>
    <t>Remigio</t>
  </si>
  <si>
    <t>Riccardo</t>
  </si>
  <si>
    <t>Roei</t>
  </si>
  <si>
    <t>Shao</t>
  </si>
  <si>
    <t>Staël de Alvarenga Pereira</t>
  </si>
  <si>
    <t>Tianyi</t>
  </si>
  <si>
    <t>Tomaž</t>
  </si>
  <si>
    <t>Vitaly</t>
  </si>
  <si>
    <t>Wenwen</t>
  </si>
  <si>
    <t>Yining</t>
  </si>
  <si>
    <t>Yunlai</t>
  </si>
  <si>
    <t>Zhiyu</t>
  </si>
  <si>
    <t>Zijie</t>
  </si>
  <si>
    <t>Nikovic</t>
  </si>
  <si>
    <t>Trivic</t>
  </si>
  <si>
    <t>abaee</t>
  </si>
  <si>
    <t>mazyar</t>
  </si>
  <si>
    <t>abbamonte da silva</t>
  </si>
  <si>
    <t>luciano</t>
  </si>
  <si>
    <t>abbas</t>
  </si>
  <si>
    <t>syed zafar</t>
  </si>
  <si>
    <t>abe</t>
  </si>
  <si>
    <t>toshihiko</t>
  </si>
  <si>
    <t>abreu</t>
  </si>
  <si>
    <t>luciano muniz</t>
  </si>
  <si>
    <t>abshirini</t>
  </si>
  <si>
    <t>ehsan</t>
  </si>
  <si>
    <t>abughannam</t>
  </si>
  <si>
    <t>rana</t>
  </si>
  <si>
    <t>adamska</t>
  </si>
  <si>
    <t>monika</t>
  </si>
  <si>
    <t>adli</t>
  </si>
  <si>
    <t>saeid nazari</t>
  </si>
  <si>
    <t>aguilar alonso</t>
  </si>
  <si>
    <t>maria dolores</t>
  </si>
  <si>
    <t>aguilar dubose</t>
  </si>
  <si>
    <t>carolyn</t>
  </si>
  <si>
    <t>aitani</t>
  </si>
  <si>
    <t>koichiro</t>
  </si>
  <si>
    <t>akay</t>
  </si>
  <si>
    <t>mert</t>
  </si>
  <si>
    <t>akdogan</t>
  </si>
  <si>
    <t>ela</t>
  </si>
  <si>
    <t>aktaryan</t>
  </si>
  <si>
    <t>anna</t>
  </si>
  <si>
    <t>al ghifari</t>
  </si>
  <si>
    <t>amal</t>
  </si>
  <si>
    <t>reem</t>
  </si>
  <si>
    <t>mustiafiz</t>
  </si>
  <si>
    <t>al saffar</t>
  </si>
  <si>
    <t>mazin</t>
  </si>
  <si>
    <t>al sayed</t>
  </si>
  <si>
    <t>kinda</t>
  </si>
  <si>
    <t>alajmi</t>
  </si>
  <si>
    <t>mohammed</t>
  </si>
  <si>
    <t>alak</t>
  </si>
  <si>
    <t>simge</t>
  </si>
  <si>
    <t>alakhal</t>
  </si>
  <si>
    <t>almabrok</t>
  </si>
  <si>
    <t>alangoya</t>
  </si>
  <si>
    <t>kezban ayça</t>
  </si>
  <si>
    <t>alaniz uribe</t>
  </si>
  <si>
    <t>francisco</t>
  </si>
  <si>
    <t>albuquerque campos costalonga seraphim</t>
  </si>
  <si>
    <t>anapaula</t>
  </si>
  <si>
    <t>aleman</t>
  </si>
  <si>
    <t>cynthia</t>
  </si>
  <si>
    <t>alistratovaite-kurtinaitiene</t>
  </si>
  <si>
    <t>almeida</t>
  </si>
  <si>
    <t>almukhtar</t>
  </si>
  <si>
    <t>avar</t>
  </si>
  <si>
    <t>almuraiqeb</t>
  </si>
  <si>
    <t>abdullah</t>
  </si>
  <si>
    <t>alonso de armiño perez</t>
  </si>
  <si>
    <t>luis</t>
  </si>
  <si>
    <t>alonso salvador</t>
  </si>
  <si>
    <t>matilde</t>
  </si>
  <si>
    <t>altafini</t>
  </si>
  <si>
    <t>diego</t>
  </si>
  <si>
    <t>alvares</t>
  </si>
  <si>
    <t>lucia capanema</t>
  </si>
  <si>
    <t>alygizou</t>
  </si>
  <si>
    <t>nikixenia</t>
  </si>
  <si>
    <t>amado</t>
  </si>
  <si>
    <t>ana elisabete martinho</t>
  </si>
  <si>
    <t>amaral</t>
  </si>
  <si>
    <t>mariana</t>
  </si>
  <si>
    <t>rubens. do</t>
  </si>
  <si>
    <t>amato</t>
  </si>
  <si>
    <t>anna rita donatella</t>
  </si>
  <si>
    <t>ameel</t>
  </si>
  <si>
    <t>lieven</t>
  </si>
  <si>
    <t>amini</t>
  </si>
  <si>
    <t>sara</t>
  </si>
  <si>
    <t>ampuero rodríguez</t>
  </si>
  <si>
    <t>renatoalonso</t>
  </si>
  <si>
    <t>andary</t>
  </si>
  <si>
    <t>chetana</t>
  </si>
  <si>
    <t>anders</t>
  </si>
  <si>
    <t>selena</t>
  </si>
  <si>
    <t>andersen</t>
  </si>
  <si>
    <t>andrade</t>
  </si>
  <si>
    <t>fabiano paes de</t>
  </si>
  <si>
    <t>liza maria souza de</t>
  </si>
  <si>
    <t>antonucci</t>
  </si>
  <si>
    <t>denise</t>
  </si>
  <si>
    <t>antunes</t>
  </si>
  <si>
    <t>tatiana</t>
  </si>
  <si>
    <t>apostolopoulou</t>
  </si>
  <si>
    <t>aikaterini</t>
  </si>
  <si>
    <t>aquilué</t>
  </si>
  <si>
    <t>arabi</t>
  </si>
  <si>
    <t>maesoomeh</t>
  </si>
  <si>
    <t>aragão</t>
  </si>
  <si>
    <t>solange de</t>
  </si>
  <si>
    <t>aral</t>
  </si>
  <si>
    <t>araldi</t>
  </si>
  <si>
    <t>alessandro</t>
  </si>
  <si>
    <t>arefian</t>
  </si>
  <si>
    <t>farnaz</t>
  </si>
  <si>
    <t>arnaiz</t>
  </si>
  <si>
    <t>mayte</t>
  </si>
  <si>
    <t>arrais</t>
  </si>
  <si>
    <t>juliana</t>
  </si>
  <si>
    <t>arsiya</t>
  </si>
  <si>
    <t>alireza</t>
  </si>
  <si>
    <t>arts</t>
  </si>
  <si>
    <t>yvette</t>
  </si>
  <si>
    <t>arzmi</t>
  </si>
  <si>
    <t>azmah</t>
  </si>
  <si>
    <t>ascolese</t>
  </si>
  <si>
    <t>marianna</t>
  </si>
  <si>
    <t>ashqar</t>
  </si>
  <si>
    <t>huthaifa</t>
  </si>
  <si>
    <t>assreuy</t>
  </si>
  <si>
    <t>patricia</t>
  </si>
  <si>
    <t>awad</t>
  </si>
  <si>
    <t>shaden</t>
  </si>
  <si>
    <t>axelsson</t>
  </si>
  <si>
    <t>östen</t>
  </si>
  <si>
    <t>aykac</t>
  </si>
  <si>
    <t>aytac</t>
  </si>
  <si>
    <t>deniz ozge</t>
  </si>
  <si>
    <t>azulay tapiero</t>
  </si>
  <si>
    <t>marilda</t>
  </si>
  <si>
    <t>babalis</t>
  </si>
  <si>
    <t>dimitra</t>
  </si>
  <si>
    <t>baek</t>
  </si>
  <si>
    <t>kyunghyun</t>
  </si>
  <si>
    <t>bagnoli</t>
  </si>
  <si>
    <t>lorenzo</t>
  </si>
  <si>
    <t>bakovic</t>
  </si>
  <si>
    <t>mujesira</t>
  </si>
  <si>
    <t>bambó naya</t>
  </si>
  <si>
    <t>raimundo</t>
  </si>
  <si>
    <t>bao</t>
  </si>
  <si>
    <t>baptista</t>
  </si>
  <si>
    <t>janaína</t>
  </si>
  <si>
    <t>barbosa</t>
  </si>
  <si>
    <t>gisele</t>
  </si>
  <si>
    <t>barizza</t>
  </si>
  <si>
    <t>elisabetta</t>
  </si>
  <si>
    <t>barke</t>
  </si>
  <si>
    <t>michael</t>
  </si>
  <si>
    <t>baron</t>
  </si>
  <si>
    <t>nicole</t>
  </si>
  <si>
    <t>barosio</t>
  </si>
  <si>
    <t>michela</t>
  </si>
  <si>
    <t>barros</t>
  </si>
  <si>
    <t>bas</t>
  </si>
  <si>
    <t>yener</t>
  </si>
  <si>
    <t>basilio</t>
  </si>
  <si>
    <t>tobías</t>
  </si>
  <si>
    <t>bazaraite</t>
  </si>
  <si>
    <t>egle</t>
  </si>
  <si>
    <t>bazughayfan</t>
  </si>
  <si>
    <t>khalid</t>
  </si>
  <si>
    <t>beccu</t>
  </si>
  <si>
    <t>beirão</t>
  </si>
  <si>
    <t>josé</t>
  </si>
  <si>
    <t>belibani</t>
  </si>
  <si>
    <t>rosalba</t>
  </si>
  <si>
    <t>belova</t>
  </si>
  <si>
    <t>daria</t>
  </si>
  <si>
    <t>benedict</t>
  </si>
  <si>
    <t>xavier</t>
  </si>
  <si>
    <t>benfatti</t>
  </si>
  <si>
    <t>denio m.</t>
  </si>
  <si>
    <t>berghauser pont</t>
  </si>
  <si>
    <t>meta</t>
  </si>
  <si>
    <t>berk</t>
  </si>
  <si>
    <t>berrêdo</t>
  </si>
  <si>
    <t>eduarda</t>
  </si>
  <si>
    <t>bertolinode</t>
  </si>
  <si>
    <t>laiscaroline</t>
  </si>
  <si>
    <t>besi</t>
  </si>
  <si>
    <t>ourania</t>
  </si>
  <si>
    <t>bezerra</t>
  </si>
  <si>
    <t>lia</t>
  </si>
  <si>
    <t>bian</t>
  </si>
  <si>
    <t>pu</t>
  </si>
  <si>
    <t>bielik</t>
  </si>
  <si>
    <t>martin</t>
  </si>
  <si>
    <t>bijlsma</t>
  </si>
  <si>
    <t>elisabeth</t>
  </si>
  <si>
    <t>bilsel</t>
  </si>
  <si>
    <t>cana</t>
  </si>
  <si>
    <t>bin</t>
  </si>
  <si>
    <t>lu</t>
  </si>
  <si>
    <t>binghua</t>
  </si>
  <si>
    <t>zhang</t>
  </si>
  <si>
    <t>biraghi</t>
  </si>
  <si>
    <t>carlo</t>
  </si>
  <si>
    <t>bliankinshtein</t>
  </si>
  <si>
    <t>olga</t>
  </si>
  <si>
    <t>bobkova</t>
  </si>
  <si>
    <t>evgeniya</t>
  </si>
  <si>
    <t>boccolini</t>
  </si>
  <si>
    <t>sara maría</t>
  </si>
  <si>
    <t>bolca</t>
  </si>
  <si>
    <t>pelin</t>
  </si>
  <si>
    <t>bonatto</t>
  </si>
  <si>
    <t>daniella</t>
  </si>
  <si>
    <t>bonhomme</t>
  </si>
  <si>
    <t>marion</t>
  </si>
  <si>
    <t>bonifacio dos santos</t>
  </si>
  <si>
    <t>gabriela</t>
  </si>
  <si>
    <t>boontharm</t>
  </si>
  <si>
    <t>davisi</t>
  </si>
  <si>
    <t>bordalo</t>
  </si>
  <si>
    <t>ana</t>
  </si>
  <si>
    <t>borges</t>
  </si>
  <si>
    <t>heraldo</t>
  </si>
  <si>
    <t>børrud</t>
  </si>
  <si>
    <t>elin</t>
  </si>
  <si>
    <t>bosch reig</t>
  </si>
  <si>
    <t>botechia</t>
  </si>
  <si>
    <t>flavia ribeiro</t>
  </si>
  <si>
    <t>bougherira</t>
  </si>
  <si>
    <t>quenza</t>
  </si>
  <si>
    <t>bouillard</t>
  </si>
  <si>
    <t>ph.</t>
  </si>
  <si>
    <t>boukelouha</t>
  </si>
  <si>
    <t>radhwane</t>
  </si>
  <si>
    <t>boursas</t>
  </si>
  <si>
    <t>adnan</t>
  </si>
  <si>
    <t>boz</t>
  </si>
  <si>
    <t>melike</t>
  </si>
  <si>
    <t>bravo</t>
  </si>
  <si>
    <t>luisa</t>
  </si>
  <si>
    <t>breitung</t>
  </si>
  <si>
    <t>werner</t>
  </si>
  <si>
    <t>bruccoleri</t>
  </si>
  <si>
    <t>bruyns</t>
  </si>
  <si>
    <t>gerhard</t>
  </si>
  <si>
    <t>bugarski</t>
  </si>
  <si>
    <t>jovana</t>
  </si>
  <si>
    <t>builes</t>
  </si>
  <si>
    <t>buongiorno</t>
  </si>
  <si>
    <t>vincenzo</t>
  </si>
  <si>
    <t>burat</t>
  </si>
  <si>
    <t>sinan</t>
  </si>
  <si>
    <t>burrai</t>
  </si>
  <si>
    <t>marta</t>
  </si>
  <si>
    <t>buzzetti</t>
  </si>
  <si>
    <t>juan francisco</t>
  </si>
  <si>
    <t>caballero</t>
  </si>
  <si>
    <t>andrés</t>
  </si>
  <si>
    <t>cabanes gines</t>
  </si>
  <si>
    <t>joseluis</t>
  </si>
  <si>
    <t>cabrita</t>
  </si>
  <si>
    <t>maria amélia</t>
  </si>
  <si>
    <t>cai</t>
  </si>
  <si>
    <t>wenyan</t>
  </si>
  <si>
    <t>yongjie</t>
  </si>
  <si>
    <t>zi</t>
  </si>
  <si>
    <t>calandra</t>
  </si>
  <si>
    <t>lina maria</t>
  </si>
  <si>
    <t>çaliskan</t>
  </si>
  <si>
    <t>olgu</t>
  </si>
  <si>
    <t>callegaro</t>
  </si>
  <si>
    <t>martina</t>
  </si>
  <si>
    <t>camardelli</t>
  </si>
  <si>
    <t>marialucia</t>
  </si>
  <si>
    <t>camiz</t>
  </si>
  <si>
    <t>camporeale</t>
  </si>
  <si>
    <t>antonio</t>
  </si>
  <si>
    <t>campos</t>
  </si>
  <si>
    <t>ana cecília</t>
  </si>
  <si>
    <t>canakcioglu</t>
  </si>
  <si>
    <t>nevset</t>
  </si>
  <si>
    <t>canedo</t>
  </si>
  <si>
    <t>ninfareginade</t>
  </si>
  <si>
    <t>canuto</t>
  </si>
  <si>
    <t>robson</t>
  </si>
  <si>
    <t>capanna</t>
  </si>
  <si>
    <t>capille</t>
  </si>
  <si>
    <t>caue</t>
  </si>
  <si>
    <t>capozzi</t>
  </si>
  <si>
    <t>renato</t>
  </si>
  <si>
    <t>carbonara</t>
  </si>
  <si>
    <t>cardim</t>
  </si>
  <si>
    <t>joão</t>
  </si>
  <si>
    <t>cardoso</t>
  </si>
  <si>
    <t>daniel</t>
  </si>
  <si>
    <t>cardoso maciel</t>
  </si>
  <si>
    <t>marieta</t>
  </si>
  <si>
    <t>carpio-pinedo</t>
  </si>
  <si>
    <t>jose</t>
  </si>
  <si>
    <t>carracedo garcía-villalba</t>
  </si>
  <si>
    <t>oscar</t>
  </si>
  <si>
    <t>carranza</t>
  </si>
  <si>
    <t>pablo miranda</t>
  </si>
  <si>
    <t>carrau carbonell</t>
  </si>
  <si>
    <t>teresa</t>
  </si>
  <si>
    <t>carrión</t>
  </si>
  <si>
    <t>ana maría</t>
  </si>
  <si>
    <t>carroll</t>
  </si>
  <si>
    <t>michael james</t>
  </si>
  <si>
    <t>carvalho</t>
  </si>
  <si>
    <t>thereza christina</t>
  </si>
  <si>
    <t>amanda</t>
  </si>
  <si>
    <t>ana filomena</t>
  </si>
  <si>
    <t>monica de</t>
  </si>
  <si>
    <t>carvalho filho</t>
  </si>
  <si>
    <t>luiz</t>
  </si>
  <si>
    <t>casarin</t>
  </si>
  <si>
    <t>vanessa</t>
  </si>
  <si>
    <t>castillo</t>
  </si>
  <si>
    <t>milton montejano</t>
  </si>
  <si>
    <t>cataldi</t>
  </si>
  <si>
    <t>giancarlo</t>
  </si>
  <si>
    <t>cavaco</t>
  </si>
  <si>
    <t>cristina soares</t>
  </si>
  <si>
    <t>cavric</t>
  </si>
  <si>
    <t>branko</t>
  </si>
  <si>
    <t>cazar</t>
  </si>
  <si>
    <t>karina</t>
  </si>
  <si>
    <t>cebrian</t>
  </si>
  <si>
    <t>cechova</t>
  </si>
  <si>
    <t>katerina</t>
  </si>
  <si>
    <t>celik</t>
  </si>
  <si>
    <t>ozge</t>
  </si>
  <si>
    <t>çelik</t>
  </si>
  <si>
    <t>canan</t>
  </si>
  <si>
    <t>cengiz</t>
  </si>
  <si>
    <t>emre</t>
  </si>
  <si>
    <t>cerere</t>
  </si>
  <si>
    <t>chaiwat</t>
  </si>
  <si>
    <t>pamanee</t>
  </si>
  <si>
    <t>chang</t>
  </si>
  <si>
    <t>charalambous</t>
  </si>
  <si>
    <t>nadia</t>
  </si>
  <si>
    <t>chau</t>
  </si>
  <si>
    <t>hing-wah</t>
  </si>
  <si>
    <t>chih-hung</t>
  </si>
  <si>
    <t>fei</t>
  </si>
  <si>
    <t>bowen</t>
  </si>
  <si>
    <t>fangli</t>
  </si>
  <si>
    <t>hsiao-hui</t>
  </si>
  <si>
    <t>ponien</t>
  </si>
  <si>
    <t>shuang</t>
  </si>
  <si>
    <t>ting-jung</t>
  </si>
  <si>
    <t>wei</t>
  </si>
  <si>
    <t>xiaofei</t>
  </si>
  <si>
    <t>yongming</t>
  </si>
  <si>
    <t>cheng</t>
  </si>
  <si>
    <t>minying</t>
  </si>
  <si>
    <t>yi-siang</t>
  </si>
  <si>
    <t>yue</t>
  </si>
  <si>
    <t>chia-che</t>
  </si>
  <si>
    <t>hsu</t>
  </si>
  <si>
    <t>chiovitti</t>
  </si>
  <si>
    <t>anthea</t>
  </si>
  <si>
    <t>chou</t>
  </si>
  <si>
    <t>yu-ching</t>
  </si>
  <si>
    <t>christodoulou</t>
  </si>
  <si>
    <t>rafaela</t>
  </si>
  <si>
    <t>chuang</t>
  </si>
  <si>
    <t>chun-ya</t>
  </si>
  <si>
    <t>chui</t>
  </si>
  <si>
    <t>chung</t>
  </si>
  <si>
    <t>yu-hsuan</t>
  </si>
  <si>
    <t>chunhui</t>
  </si>
  <si>
    <t>shi</t>
  </si>
  <si>
    <t>chunling</t>
  </si>
  <si>
    <t>tliao</t>
  </si>
  <si>
    <t>ciaramella</t>
  </si>
  <si>
    <t>andrea</t>
  </si>
  <si>
    <t>cirtautas</t>
  </si>
  <si>
    <t>matas</t>
  </si>
  <si>
    <t>clemente</t>
  </si>
  <si>
    <t>susanna</t>
  </si>
  <si>
    <t>clua</t>
  </si>
  <si>
    <t>alvaro</t>
  </si>
  <si>
    <t>cocozza</t>
  </si>
  <si>
    <t>glauco</t>
  </si>
  <si>
    <t>coelho</t>
  </si>
  <si>
    <t>carlos dias</t>
  </si>
  <si>
    <t>leonardo loyolla</t>
  </si>
  <si>
    <t>rodrigo</t>
  </si>
  <si>
    <t>cohen</t>
  </si>
  <si>
    <t>jeffrey a.</t>
  </si>
  <si>
    <t>collado capilla</t>
  </si>
  <si>
    <t>vicentejose</t>
  </si>
  <si>
    <t>colomer alcacer</t>
  </si>
  <si>
    <t>juan</t>
  </si>
  <si>
    <t>colomer sendra</t>
  </si>
  <si>
    <t>vicente</t>
  </si>
  <si>
    <t>como</t>
  </si>
  <si>
    <t>compte guerrero</t>
  </si>
  <si>
    <t>florencio</t>
  </si>
  <si>
    <t>comrie</t>
  </si>
  <si>
    <t>henri pierre</t>
  </si>
  <si>
    <t>cong</t>
  </si>
  <si>
    <t>conzen</t>
  </si>
  <si>
    <t>corner</t>
  </si>
  <si>
    <t>donald</t>
  </si>
  <si>
    <t>coskun</t>
  </si>
  <si>
    <t>hülya</t>
  </si>
  <si>
    <t>costa</t>
  </si>
  <si>
    <t>stael de alvarenga pereira</t>
  </si>
  <si>
    <t>aline nogueira</t>
  </si>
  <si>
    <t>cozer aliprandi</t>
  </si>
  <si>
    <t>danielly</t>
  </si>
  <si>
    <t>crapolicchio</t>
  </si>
  <si>
    <t>crognale</t>
  </si>
  <si>
    <t>currà</t>
  </si>
  <si>
    <t>edoardo</t>
  </si>
  <si>
    <t>d'addabbo</t>
  </si>
  <si>
    <t>d'almeida</t>
  </si>
  <si>
    <t>patrícia bento</t>
  </si>
  <si>
    <t>d'amico</t>
  </si>
  <si>
    <t>jinghua</t>
  </si>
  <si>
    <t>xiaoling</t>
  </si>
  <si>
    <t>dal cin</t>
  </si>
  <si>
    <t>francesca</t>
  </si>
  <si>
    <t>dalton</t>
  </si>
  <si>
    <t>ruth</t>
  </si>
  <si>
    <t>dan</t>
  </si>
  <si>
    <t>liu</t>
  </si>
  <si>
    <t>dandekar</t>
  </si>
  <si>
    <t>hemalata</t>
  </si>
  <si>
    <t>daneshpour</t>
  </si>
  <si>
    <t>seyed abdolhadi</t>
  </si>
  <si>
    <t>davis</t>
  </si>
  <si>
    <t>howard</t>
  </si>
  <si>
    <t>de bellis</t>
  </si>
  <si>
    <t>vito</t>
  </si>
  <si>
    <t>de cadilhac</t>
  </si>
  <si>
    <t>rossella</t>
  </si>
  <si>
    <t>de hollanda</t>
  </si>
  <si>
    <t>carolina</t>
  </si>
  <si>
    <t>de koning</t>
  </si>
  <si>
    <t>remco</t>
  </si>
  <si>
    <t>de lima bezerra</t>
  </si>
  <si>
    <t>mariadocarmo</t>
  </si>
  <si>
    <t>de olazabal salgado</t>
  </si>
  <si>
    <t>eduardo</t>
  </si>
  <si>
    <t>de vitis</t>
  </si>
  <si>
    <t>luca</t>
  </si>
  <si>
    <t>de waaijer</t>
  </si>
  <si>
    <t>dirk arnoud</t>
  </si>
  <si>
    <t>degreas</t>
  </si>
  <si>
    <t>helena napoleon</t>
  </si>
  <si>
    <t>dekolo</t>
  </si>
  <si>
    <t>samuel</t>
  </si>
  <si>
    <t>del monaco</t>
  </si>
  <si>
    <t>anna irene</t>
  </si>
  <si>
    <t>del rio</t>
  </si>
  <si>
    <t>delsante</t>
  </si>
  <si>
    <t>deltoro soto</t>
  </si>
  <si>
    <t>mariajulia</t>
  </si>
  <si>
    <t>demiroz</t>
  </si>
  <si>
    <t>merve</t>
  </si>
  <si>
    <t>deng</t>
  </si>
  <si>
    <t>ke</t>
  </si>
  <si>
    <t>luchuan</t>
  </si>
  <si>
    <t>handuo</t>
  </si>
  <si>
    <t>deshmukh</t>
  </si>
  <si>
    <t>ravindra</t>
  </si>
  <si>
    <t>desmet</t>
  </si>
  <si>
    <t>dessì</t>
  </si>
  <si>
    <t>adriano</t>
  </si>
  <si>
    <t>deyl</t>
  </si>
  <si>
    <t>jiří</t>
  </si>
  <si>
    <t>dhammika</t>
  </si>
  <si>
    <t>maha muhandiramge kumara</t>
  </si>
  <si>
    <t>dhanani</t>
  </si>
  <si>
    <t>ashley</t>
  </si>
  <si>
    <t>dhar</t>
  </si>
  <si>
    <t>tapan</t>
  </si>
  <si>
    <t>di</t>
  </si>
  <si>
    <t>guo</t>
  </si>
  <si>
    <t>diana</t>
  </si>
  <si>
    <t>dias</t>
  </si>
  <si>
    <t>fabiano vieira</t>
  </si>
  <si>
    <t>joão manuel martins lima</t>
  </si>
  <si>
    <t>jose cabral</t>
  </si>
  <si>
    <t>diaz</t>
  </si>
  <si>
    <t>santiana</t>
  </si>
  <si>
    <t>dibaje</t>
  </si>
  <si>
    <t>aya</t>
  </si>
  <si>
    <t>díez</t>
  </si>
  <si>
    <t>carmen</t>
  </si>
  <si>
    <t>díez oronoz</t>
  </si>
  <si>
    <t>aritz</t>
  </si>
  <si>
    <t>dijokiene</t>
  </si>
  <si>
    <t>dalia</t>
  </si>
  <si>
    <t>dilorenzo</t>
  </si>
  <si>
    <t>francesco</t>
  </si>
  <si>
    <t>ding</t>
  </si>
  <si>
    <t>wowo</t>
  </si>
  <si>
    <t>fan</t>
  </si>
  <si>
    <t>diniz</t>
  </si>
  <si>
    <t>dinler</t>
  </si>
  <si>
    <t>mesut</t>
  </si>
  <si>
    <t>dino</t>
  </si>
  <si>
    <t>blerta</t>
  </si>
  <si>
    <t>djokic</t>
  </si>
  <si>
    <t>vladan</t>
  </si>
  <si>
    <t>djordjevic</t>
  </si>
  <si>
    <t>aleksandra</t>
  </si>
  <si>
    <t>do ceu tereno</t>
  </si>
  <si>
    <t>maria</t>
  </si>
  <si>
    <t>doevendans</t>
  </si>
  <si>
    <t>c.h.</t>
  </si>
  <si>
    <t>doganer</t>
  </si>
  <si>
    <t>sedef</t>
  </si>
  <si>
    <t>dong</t>
  </si>
  <si>
    <t>yinan</t>
  </si>
  <si>
    <t>xiao</t>
  </si>
  <si>
    <t>doratli</t>
  </si>
  <si>
    <t>naciye</t>
  </si>
  <si>
    <t>dos reis martins</t>
  </si>
  <si>
    <t>luciana</t>
  </si>
  <si>
    <t>dovey</t>
  </si>
  <si>
    <t>kim</t>
  </si>
  <si>
    <t>doyle</t>
  </si>
  <si>
    <t>duan</t>
  </si>
  <si>
    <t>ruiyan</t>
  </si>
  <si>
    <t>ting</t>
  </si>
  <si>
    <t>xiaotian</t>
  </si>
  <si>
    <t>dufaux</t>
  </si>
  <si>
    <t>françois</t>
  </si>
  <si>
    <t>dunn</t>
  </si>
  <si>
    <t>john</t>
  </si>
  <si>
    <t>dupre</t>
  </si>
  <si>
    <t>karine</t>
  </si>
  <si>
    <t>efstratiadi</t>
  </si>
  <si>
    <t>ehrlich</t>
  </si>
  <si>
    <t>simeon d.</t>
  </si>
  <si>
    <t>eid</t>
  </si>
  <si>
    <t>bana</t>
  </si>
  <si>
    <t>eldesoky</t>
  </si>
  <si>
    <t>ahmedhazemmahmoud</t>
  </si>
  <si>
    <t>emmi</t>
  </si>
  <si>
    <t>gianluca</t>
  </si>
  <si>
    <t>ena</t>
  </si>
  <si>
    <t>valeria</t>
  </si>
  <si>
    <t>enqi</t>
  </si>
  <si>
    <t>erdogan</t>
  </si>
  <si>
    <t>gizem</t>
  </si>
  <si>
    <t>erin</t>
  </si>
  <si>
    <t>erkan yazici</t>
  </si>
  <si>
    <t>yasemin</t>
  </si>
  <si>
    <t>erten</t>
  </si>
  <si>
    <t>sertac</t>
  </si>
  <si>
    <t>escobar vera</t>
  </si>
  <si>
    <t>eskidemir</t>
  </si>
  <si>
    <t>eslami</t>
  </si>
  <si>
    <t>sima vaez</t>
  </si>
  <si>
    <t>esposito</t>
  </si>
  <si>
    <t>daniela</t>
  </si>
  <si>
    <t>ezquerra</t>
  </si>
  <si>
    <t>falsetti</t>
  </si>
  <si>
    <t>marco</t>
  </si>
  <si>
    <t>zijing</t>
  </si>
  <si>
    <t>fang</t>
  </si>
  <si>
    <t>hongjun</t>
  </si>
  <si>
    <t>ling</t>
  </si>
  <si>
    <t>fedchenko</t>
  </si>
  <si>
    <t>feliciotti</t>
  </si>
  <si>
    <t>qiu</t>
  </si>
  <si>
    <t>ferati</t>
  </si>
  <si>
    <t>armir</t>
  </si>
  <si>
    <t>fernandes</t>
  </si>
  <si>
    <t>sérgio</t>
  </si>
  <si>
    <t>mário</t>
  </si>
  <si>
    <t>fernández maroto</t>
  </si>
  <si>
    <t>miguel</t>
  </si>
  <si>
    <t>ferrante</t>
  </si>
  <si>
    <t>annarita</t>
  </si>
  <si>
    <t>ferreira</t>
  </si>
  <si>
    <t>bruno macedo</t>
  </si>
  <si>
    <t>carolina da conceição</t>
  </si>
  <si>
    <t>ferreira da silva</t>
  </si>
  <si>
    <t>anderson</t>
  </si>
  <si>
    <t>fidan</t>
  </si>
  <si>
    <t>simay</t>
  </si>
  <si>
    <t>fierro obando</t>
  </si>
  <si>
    <t>gustavo</t>
  </si>
  <si>
    <t>figlus</t>
  </si>
  <si>
    <t>tomasz</t>
  </si>
  <si>
    <t>figueras nart</t>
  </si>
  <si>
    <t>mariona</t>
  </si>
  <si>
    <t>filipe narciso</t>
  </si>
  <si>
    <t>carlaalexandra</t>
  </si>
  <si>
    <t>fiorelli</t>
  </si>
  <si>
    <t>angela</t>
  </si>
  <si>
    <t>firley</t>
  </si>
  <si>
    <t>eric</t>
  </si>
  <si>
    <t>fischer</t>
  </si>
  <si>
    <t>ole</t>
  </si>
  <si>
    <t>fiúza</t>
  </si>
  <si>
    <t>filipa</t>
  </si>
  <si>
    <t>fleischmann</t>
  </si>
  <si>
    <t>fortunato gomes</t>
  </si>
  <si>
    <t>ramon</t>
  </si>
  <si>
    <t>fraser</t>
  </si>
  <si>
    <t>carl</t>
  </si>
  <si>
    <t>fredenburg</t>
  </si>
  <si>
    <t>emily</t>
  </si>
  <si>
    <t>fu</t>
  </si>
  <si>
    <t>hongpeng</t>
  </si>
  <si>
    <t>shulan</t>
  </si>
  <si>
    <t>fusco</t>
  </si>
  <si>
    <t>g</t>
  </si>
  <si>
    <t>subbaiyan</t>
  </si>
  <si>
    <t>gagliardi</t>
  </si>
  <si>
    <t>gajek</t>
  </si>
  <si>
    <t>galender</t>
  </si>
  <si>
    <t>fany</t>
  </si>
  <si>
    <t>galimberti</t>
  </si>
  <si>
    <t>beatrice</t>
  </si>
  <si>
    <t>gallarati</t>
  </si>
  <si>
    <t>mario</t>
  </si>
  <si>
    <t>galvao</t>
  </si>
  <si>
    <t>maria eduarda</t>
  </si>
  <si>
    <t>gan</t>
  </si>
  <si>
    <t>yunni</t>
  </si>
  <si>
    <t>caixia</t>
  </si>
  <si>
    <t>hao</t>
  </si>
  <si>
    <t>garba</t>
  </si>
  <si>
    <t>shaibu bala</t>
  </si>
  <si>
    <t>garcia</t>
  </si>
  <si>
    <t>brian</t>
  </si>
  <si>
    <t>garcía martín</t>
  </si>
  <si>
    <t>fernando miguel</t>
  </si>
  <si>
    <t>garcia mayor</t>
  </si>
  <si>
    <t>maria clara</t>
  </si>
  <si>
    <t>garcía pérez</t>
  </si>
  <si>
    <t>sergio</t>
  </si>
  <si>
    <t>garcía-vedrenne</t>
  </si>
  <si>
    <t>maite</t>
  </si>
  <si>
    <t>gaubatz</t>
  </si>
  <si>
    <t>piper</t>
  </si>
  <si>
    <t>gauthier</t>
  </si>
  <si>
    <t>pierre</t>
  </si>
  <si>
    <t>ge</t>
  </si>
  <si>
    <t>geddes</t>
  </si>
  <si>
    <t>geng</t>
  </si>
  <si>
    <t>mengmeng</t>
  </si>
  <si>
    <t>yan</t>
  </si>
  <si>
    <t>gerosa</t>
  </si>
  <si>
    <t>pier giorgio</t>
  </si>
  <si>
    <t>giannotti</t>
  </si>
  <si>
    <t>emanuel</t>
  </si>
  <si>
    <t>gibson</t>
  </si>
  <si>
    <t>luke</t>
  </si>
  <si>
    <t>gielen</t>
  </si>
  <si>
    <t>ericmadeleinepierre</t>
  </si>
  <si>
    <t>gil campuzano</t>
  </si>
  <si>
    <t>miguelángel</t>
  </si>
  <si>
    <t>gil martín</t>
  </si>
  <si>
    <t>luisamaría</t>
  </si>
  <si>
    <t>gilliland</t>
  </si>
  <si>
    <t>jason</t>
  </si>
  <si>
    <t>gimenez baldres</t>
  </si>
  <si>
    <t>enrique</t>
  </si>
  <si>
    <t>ginting</t>
  </si>
  <si>
    <t>salmina wati</t>
  </si>
  <si>
    <t>ginzarly</t>
  </si>
  <si>
    <t>manal</t>
  </si>
  <si>
    <t>gironi</t>
  </si>
  <si>
    <t>gnisci</t>
  </si>
  <si>
    <t>gokce</t>
  </si>
  <si>
    <t>duygu</t>
  </si>
  <si>
    <t>goksin</t>
  </si>
  <si>
    <t>zeynep ayse</t>
  </si>
  <si>
    <t>gomes</t>
  </si>
  <si>
    <t>ramon fortunato</t>
  </si>
  <si>
    <t>gomes do nascimento</t>
  </si>
  <si>
    <t>adriana</t>
  </si>
  <si>
    <t>gomes sant anna</t>
  </si>
  <si>
    <t>camila</t>
  </si>
  <si>
    <t>gomez-pardo gabaldon</t>
  </si>
  <si>
    <t>sonia</t>
  </si>
  <si>
    <t>gonçalves</t>
  </si>
  <si>
    <t>gong</t>
  </si>
  <si>
    <t>qingyu</t>
  </si>
  <si>
    <t>gonzalez</t>
  </si>
  <si>
    <t>madalen</t>
  </si>
  <si>
    <t>goodship</t>
  </si>
  <si>
    <t>paul</t>
  </si>
  <si>
    <t>gopal</t>
  </si>
  <si>
    <t>arathy</t>
  </si>
  <si>
    <t>gorgo</t>
  </si>
  <si>
    <t>letizia</t>
  </si>
  <si>
    <t>grbic</t>
  </si>
  <si>
    <t>milena</t>
  </si>
  <si>
    <t>griffiths</t>
  </si>
  <si>
    <t>sam</t>
  </si>
  <si>
    <t>gu</t>
  </si>
  <si>
    <t>kai</t>
  </si>
  <si>
    <t>wen</t>
  </si>
  <si>
    <t>yuanyuan</t>
  </si>
  <si>
    <t>mengjie</t>
  </si>
  <si>
    <t>yusheng</t>
  </si>
  <si>
    <t>guan</t>
  </si>
  <si>
    <t>guaralda</t>
  </si>
  <si>
    <t>mirko</t>
  </si>
  <si>
    <t>guarini</t>
  </si>
  <si>
    <t>maria rosaria</t>
  </si>
  <si>
    <t>guerra</t>
  </si>
  <si>
    <t>monica</t>
  </si>
  <si>
    <t>guerreiro</t>
  </si>
  <si>
    <t>gugliotta</t>
  </si>
  <si>
    <t>guillén-salas</t>
  </si>
  <si>
    <t>juan carlos</t>
  </si>
  <si>
    <t>gullì</t>
  </si>
  <si>
    <t>gumru</t>
  </si>
  <si>
    <t>belgin</t>
  </si>
  <si>
    <t>pengyu</t>
  </si>
  <si>
    <t>shuo</t>
  </si>
  <si>
    <t>gurleyen</t>
  </si>
  <si>
    <t>tugce</t>
  </si>
  <si>
    <t>gurovich</t>
  </si>
  <si>
    <t>alberto</t>
  </si>
  <si>
    <t>hadji</t>
  </si>
  <si>
    <t>farah</t>
  </si>
  <si>
    <t>leina meriem</t>
  </si>
  <si>
    <t>hadjichristos</t>
  </si>
  <si>
    <t>christos</t>
  </si>
  <si>
    <t>hall</t>
  </si>
  <si>
    <t>anthony</t>
  </si>
  <si>
    <t>tony</t>
  </si>
  <si>
    <t>hallowell</t>
  </si>
  <si>
    <t>han</t>
  </si>
  <si>
    <t>jiawen</t>
  </si>
  <si>
    <t>dong qing</t>
  </si>
  <si>
    <t>hanzl</t>
  </si>
  <si>
    <t>malgorzata</t>
  </si>
  <si>
    <t>du</t>
  </si>
  <si>
    <t>haizhao</t>
  </si>
  <si>
    <t>hardman</t>
  </si>
  <si>
    <t>hassan</t>
  </si>
  <si>
    <t>maya</t>
  </si>
  <si>
    <t>haupt</t>
  </si>
  <si>
    <t>per</t>
  </si>
  <si>
    <t>hautecler mail</t>
  </si>
  <si>
    <t>paul christian</t>
  </si>
  <si>
    <t>hayes</t>
  </si>
  <si>
    <t>hazar</t>
  </si>
  <si>
    <t>dalya</t>
  </si>
  <si>
    <t>he</t>
  </si>
  <si>
    <t>run</t>
  </si>
  <si>
    <t>sylvia</t>
  </si>
  <si>
    <t>weijia</t>
  </si>
  <si>
    <t>hekler</t>
  </si>
  <si>
    <t>hendrigan</t>
  </si>
  <si>
    <t>cole</t>
  </si>
  <si>
    <t>henrique</t>
  </si>
  <si>
    <t>vaneska</t>
  </si>
  <si>
    <t>henwood</t>
  </si>
  <si>
    <t>mark</t>
  </si>
  <si>
    <t>hernández montes</t>
  </si>
  <si>
    <t>hess</t>
  </si>
  <si>
    <t>hidjaz</t>
  </si>
  <si>
    <t>taufan</t>
  </si>
  <si>
    <t>hidman</t>
  </si>
  <si>
    <t>erik</t>
  </si>
  <si>
    <t>higgins</t>
  </si>
  <si>
    <t>christopher</t>
  </si>
  <si>
    <t>holanda</t>
  </si>
  <si>
    <t>frederico</t>
  </si>
  <si>
    <t>home</t>
  </si>
  <si>
    <t>robert</t>
  </si>
  <si>
    <t>hong</t>
  </si>
  <si>
    <t>hongyuan</t>
  </si>
  <si>
    <t>hu</t>
  </si>
  <si>
    <t>horak</t>
  </si>
  <si>
    <t>david</t>
  </si>
  <si>
    <t>horan</t>
  </si>
  <si>
    <t>edmund</t>
  </si>
  <si>
    <t>hoskara</t>
  </si>
  <si>
    <t>sebnem</t>
  </si>
  <si>
    <t>hoyos bucheli</t>
  </si>
  <si>
    <t>gonzalo</t>
  </si>
  <si>
    <t>youpei</t>
  </si>
  <si>
    <t>yuqing</t>
  </si>
  <si>
    <t>rui</t>
  </si>
  <si>
    <t>hua</t>
  </si>
  <si>
    <t>xiaoning</t>
  </si>
  <si>
    <t>huang</t>
  </si>
  <si>
    <t>po-ju</t>
  </si>
  <si>
    <t>yan-wen</t>
  </si>
  <si>
    <t>hui</t>
  </si>
  <si>
    <t>hung</t>
  </si>
  <si>
    <t>calvin</t>
  </si>
  <si>
    <t>huong</t>
  </si>
  <si>
    <t>luong thi thu</t>
  </si>
  <si>
    <t>hussein</t>
  </si>
  <si>
    <t>mohamed m. fageir</t>
  </si>
  <si>
    <t>hwang</t>
  </si>
  <si>
    <t>soewon</t>
  </si>
  <si>
    <t>armando</t>
  </si>
  <si>
    <t>matteo</t>
  </si>
  <si>
    <t>maddalena</t>
  </si>
  <si>
    <t>aminreza</t>
  </si>
  <si>
    <t>jorge</t>
  </si>
  <si>
    <t>nabanita</t>
  </si>
  <si>
    <t>kareem adel</t>
  </si>
  <si>
    <t>statica</t>
  </si>
  <si>
    <t>maryam</t>
  </si>
  <si>
    <t>jaime</t>
  </si>
  <si>
    <t>mariaeugenianilda</t>
  </si>
  <si>
    <t>jalan</t>
  </si>
  <si>
    <t>advaita</t>
  </si>
  <si>
    <t>jaschke machado</t>
  </si>
  <si>
    <t>jashanica</t>
  </si>
  <si>
    <t>kaltrina</t>
  </si>
  <si>
    <t>ching</t>
  </si>
  <si>
    <t>jessen</t>
  </si>
  <si>
    <t>asbjørn</t>
  </si>
  <si>
    <t>ji</t>
  </si>
  <si>
    <t>huimin</t>
  </si>
  <si>
    <t>qianyun</t>
  </si>
  <si>
    <t>yuxin</t>
  </si>
  <si>
    <t>jia</t>
  </si>
  <si>
    <t>chenchen</t>
  </si>
  <si>
    <t>yanfei</t>
  </si>
  <si>
    <t>jian</t>
  </si>
  <si>
    <t>izzy yi</t>
  </si>
  <si>
    <t>danning</t>
  </si>
  <si>
    <t>zhengliang</t>
  </si>
  <si>
    <t>jingjing</t>
  </si>
  <si>
    <t>ni</t>
  </si>
  <si>
    <t>jianshi</t>
  </si>
  <si>
    <t>jiao</t>
  </si>
  <si>
    <t>hongbin</t>
  </si>
  <si>
    <t>jie</t>
  </si>
  <si>
    <t>jimenez jimenez</t>
  </si>
  <si>
    <t>marina</t>
  </si>
  <si>
    <t>jiménez romera</t>
  </si>
  <si>
    <t>carlos</t>
  </si>
  <si>
    <t>jimenez vaca</t>
  </si>
  <si>
    <t>alejandro</t>
  </si>
  <si>
    <t>panpan</t>
  </si>
  <si>
    <t>yunlong</t>
  </si>
  <si>
    <t>jingxian</t>
  </si>
  <si>
    <t>jingzhu</t>
  </si>
  <si>
    <t>jolley</t>
  </si>
  <si>
    <t>victoria</t>
  </si>
  <si>
    <t>junior</t>
  </si>
  <si>
    <t>dirceu piccinato</t>
  </si>
  <si>
    <t>jusmartinah</t>
  </si>
  <si>
    <t>raja</t>
  </si>
  <si>
    <t>justo</t>
  </si>
  <si>
    <t>kabiri dehkordi</t>
  </si>
  <si>
    <t>nima</t>
  </si>
  <si>
    <t>kacha</t>
  </si>
  <si>
    <t>lemya</t>
  </si>
  <si>
    <t>kallas</t>
  </si>
  <si>
    <t>luana</t>
  </si>
  <si>
    <t>kamalipour</t>
  </si>
  <si>
    <t>hesam</t>
  </si>
  <si>
    <t>kantarek</t>
  </si>
  <si>
    <t>anna agata</t>
  </si>
  <si>
    <t>kaplan</t>
  </si>
  <si>
    <t>kapstein</t>
  </si>
  <si>
    <t>paula</t>
  </si>
  <si>
    <t>karadeniz</t>
  </si>
  <si>
    <t>beyza</t>
  </si>
  <si>
    <t>karatosun</t>
  </si>
  <si>
    <t>müjgan</t>
  </si>
  <si>
    <t>karimi</t>
  </si>
  <si>
    <t>kayvan</t>
  </si>
  <si>
    <t>karimnia</t>
  </si>
  <si>
    <t>elahe</t>
  </si>
  <si>
    <t>karle</t>
  </si>
  <si>
    <t>kavilkar</t>
  </si>
  <si>
    <t>rupali dhananjay</t>
  </si>
  <si>
    <t>kaynar rohloff</t>
  </si>
  <si>
    <t>ipek</t>
  </si>
  <si>
    <t>kazimierczak</t>
  </si>
  <si>
    <t>jaroslaw</t>
  </si>
  <si>
    <t>khairullina</t>
  </si>
  <si>
    <t>elvira</t>
  </si>
  <si>
    <t>khalil</t>
  </si>
  <si>
    <t>siepan</t>
  </si>
  <si>
    <t>khan</t>
  </si>
  <si>
    <t>n.m. esa abrar</t>
  </si>
  <si>
    <t>khayyat kahouei</t>
  </si>
  <si>
    <t>saloumeh</t>
  </si>
  <si>
    <t>khirfan</t>
  </si>
  <si>
    <t>luna</t>
  </si>
  <si>
    <t>kickert</t>
  </si>
  <si>
    <t>conrad</t>
  </si>
  <si>
    <t>kilina</t>
  </si>
  <si>
    <t>ekaterina</t>
  </si>
  <si>
    <t>hyo-jin</t>
  </si>
  <si>
    <t>mihyun</t>
  </si>
  <si>
    <t>hee-seok</t>
  </si>
  <si>
    <t>kwangjoong</t>
  </si>
  <si>
    <t>saehoon</t>
  </si>
  <si>
    <t>kissfazekas</t>
  </si>
  <si>
    <t>kornelia</t>
  </si>
  <si>
    <t>kivilcim corakbas</t>
  </si>
  <si>
    <t>figen</t>
  </si>
  <si>
    <t>kiziltaş</t>
  </si>
  <si>
    <t>aybike ceylan</t>
  </si>
  <si>
    <t>klets</t>
  </si>
  <si>
    <t>valeriya</t>
  </si>
  <si>
    <t>koç</t>
  </si>
  <si>
    <t>asli</t>
  </si>
  <si>
    <t>koca</t>
  </si>
  <si>
    <t>feray</t>
  </si>
  <si>
    <t>kodydek</t>
  </si>
  <si>
    <t>klaus</t>
  </si>
  <si>
    <t>komisar</t>
  </si>
  <si>
    <t>june</t>
  </si>
  <si>
    <t>kong</t>
  </si>
  <si>
    <t>ruoyang</t>
  </si>
  <si>
    <t>kostourou</t>
  </si>
  <si>
    <t>fani</t>
  </si>
  <si>
    <t>kotov</t>
  </si>
  <si>
    <t>egor</t>
  </si>
  <si>
    <t>krafta</t>
  </si>
  <si>
    <t>romulo</t>
  </si>
  <si>
    <t>krenz</t>
  </si>
  <si>
    <t>kimon</t>
  </si>
  <si>
    <t>krishnamurthy</t>
  </si>
  <si>
    <t>sukanya</t>
  </si>
  <si>
    <t>kristjánsdóttir</t>
  </si>
  <si>
    <t>sigríður</t>
  </si>
  <si>
    <t>kropf</t>
  </si>
  <si>
    <t>karl</t>
  </si>
  <si>
    <t>kruger dalcin</t>
  </si>
  <si>
    <t>guilherme</t>
  </si>
  <si>
    <t>kuang</t>
  </si>
  <si>
    <t>yuanxiao</t>
  </si>
  <si>
    <t>kubat</t>
  </si>
  <si>
    <t>ayse sema</t>
  </si>
  <si>
    <t>kubeš</t>
  </si>
  <si>
    <t>kucuk caliskan</t>
  </si>
  <si>
    <t>ezgi</t>
  </si>
  <si>
    <t>kukina</t>
  </si>
  <si>
    <t>kummel</t>
  </si>
  <si>
    <t>olivia</t>
  </si>
  <si>
    <t>kunstadt</t>
  </si>
  <si>
    <t>jeff</t>
  </si>
  <si>
    <t>kurik</t>
  </si>
  <si>
    <t>kaija-luisa</t>
  </si>
  <si>
    <t>kurkcuoglu</t>
  </si>
  <si>
    <t>eren</t>
  </si>
  <si>
    <t>kurtulus</t>
  </si>
  <si>
    <t>kuyucu</t>
  </si>
  <si>
    <t>tuna</t>
  </si>
  <si>
    <t>kuznetsova</t>
  </si>
  <si>
    <t>anastasia</t>
  </si>
  <si>
    <t>kwang-joong</t>
  </si>
  <si>
    <t>kypris</t>
  </si>
  <si>
    <t>constantinos</t>
  </si>
  <si>
    <t>lacilla</t>
  </si>
  <si>
    <t>elena</t>
  </si>
  <si>
    <t>lafrenz</t>
  </si>
  <si>
    <t>jürgen</t>
  </si>
  <si>
    <t>laguía martínez</t>
  </si>
  <si>
    <t>lai</t>
  </si>
  <si>
    <t>chuyang</t>
  </si>
  <si>
    <t>lammers</t>
  </si>
  <si>
    <t>daan</t>
  </si>
  <si>
    <t>lamounier</t>
  </si>
  <si>
    <t>alex assunção</t>
  </si>
  <si>
    <t>lan</t>
  </si>
  <si>
    <t>cassidy i-chih</t>
  </si>
  <si>
    <t>lanini</t>
  </si>
  <si>
    <t>laplaza guerra</t>
  </si>
  <si>
    <t>agustin</t>
  </si>
  <si>
    <t>largura</t>
  </si>
  <si>
    <t>aline estela</t>
  </si>
  <si>
    <t>larkham</t>
  </si>
  <si>
    <t>peter</t>
  </si>
  <si>
    <t>lattarulo</t>
  </si>
  <si>
    <t>maria irene</t>
  </si>
  <si>
    <t>latufde oliveira sanchez</t>
  </si>
  <si>
    <t>renata</t>
  </si>
  <si>
    <t>lay</t>
  </si>
  <si>
    <t>maria cristina dias</t>
  </si>
  <si>
    <t>le roux</t>
  </si>
  <si>
    <t>michèlle</t>
  </si>
  <si>
    <t>lee</t>
  </si>
  <si>
    <t>kumjin</t>
  </si>
  <si>
    <t>ming-chun</t>
  </si>
  <si>
    <t>tzu-chang</t>
  </si>
  <si>
    <t>yi-ting</t>
  </si>
  <si>
    <t>lees</t>
  </si>
  <si>
    <t>meganclaire</t>
  </si>
  <si>
    <t>lefosse</t>
  </si>
  <si>
    <t>deborah</t>
  </si>
  <si>
    <t>lehmann</t>
  </si>
  <si>
    <t>katharina</t>
  </si>
  <si>
    <t>lei</t>
  </si>
  <si>
    <t>dongxue</t>
  </si>
  <si>
    <t>leite</t>
  </si>
  <si>
    <t>joão silva</t>
  </si>
  <si>
    <t>lejeune</t>
  </si>
  <si>
    <t>jean-francois</t>
  </si>
  <si>
    <t>león</t>
  </si>
  <si>
    <t>leung</t>
  </si>
  <si>
    <t>tzeming</t>
  </si>
  <si>
    <t>ley</t>
  </si>
  <si>
    <t>karsten</t>
  </si>
  <si>
    <t>zhenyu</t>
  </si>
  <si>
    <t>hanyue</t>
  </si>
  <si>
    <t>jingjin</t>
  </si>
  <si>
    <t>kun</t>
  </si>
  <si>
    <t>lize</t>
  </si>
  <si>
    <t>na</t>
  </si>
  <si>
    <t>ningting</t>
  </si>
  <si>
    <t>ruoyao</t>
  </si>
  <si>
    <t>wenzhu</t>
  </si>
  <si>
    <t>xiaoxi</t>
  </si>
  <si>
    <t>xintian</t>
  </si>
  <si>
    <t>xiujie</t>
  </si>
  <si>
    <t>ya</t>
  </si>
  <si>
    <t>ye</t>
  </si>
  <si>
    <t>yingchun</t>
  </si>
  <si>
    <t>zhengyu</t>
  </si>
  <si>
    <t>chiung-wen</t>
  </si>
  <si>
    <t>liangliang</t>
  </si>
  <si>
    <t>lima</t>
  </si>
  <si>
    <t>andreyna</t>
  </si>
  <si>
    <t>cláudia gonçalves</t>
  </si>
  <si>
    <t>lin</t>
  </si>
  <si>
    <t>feihong</t>
  </si>
  <si>
    <t>genevieve</t>
  </si>
  <si>
    <t>woan-shiuan</t>
  </si>
  <si>
    <t>zhongjie</t>
  </si>
  <si>
    <t>linchao</t>
  </si>
  <si>
    <t>quan</t>
  </si>
  <si>
    <t>peng</t>
  </si>
  <si>
    <t>cui</t>
  </si>
  <si>
    <t>guangxin</t>
  </si>
  <si>
    <t>haiqian</t>
  </si>
  <si>
    <t>jiankun</t>
  </si>
  <si>
    <t>jingyi</t>
  </si>
  <si>
    <t>lixu</t>
  </si>
  <si>
    <t>mi</t>
  </si>
  <si>
    <t>ming</t>
  </si>
  <si>
    <t>rongling</t>
  </si>
  <si>
    <t>sibei</t>
  </si>
  <si>
    <t>xiaoyu</t>
  </si>
  <si>
    <t>yao</t>
  </si>
  <si>
    <t>locurcio</t>
  </si>
  <si>
    <t>logunova</t>
  </si>
  <si>
    <t>lombardini</t>
  </si>
  <si>
    <t>giampiero</t>
  </si>
  <si>
    <t>lopez</t>
  </si>
  <si>
    <t>loureiro</t>
  </si>
  <si>
    <t>vânia</t>
  </si>
  <si>
    <t>lovra</t>
  </si>
  <si>
    <t>éva</t>
  </si>
  <si>
    <t>lozano velasco</t>
  </si>
  <si>
    <t>josemaria</t>
  </si>
  <si>
    <t>tingying</t>
  </si>
  <si>
    <t>andong</t>
  </si>
  <si>
    <t>jing</t>
  </si>
  <si>
    <t>shan</t>
  </si>
  <si>
    <t>xu</t>
  </si>
  <si>
    <t>luescher</t>
  </si>
  <si>
    <t>andreas</t>
  </si>
  <si>
    <t>luft</t>
  </si>
  <si>
    <t>rosangela</t>
  </si>
  <si>
    <t>lukasz</t>
  </si>
  <si>
    <t>muslaka</t>
  </si>
  <si>
    <t>lukoyanov</t>
  </si>
  <si>
    <t>alexander</t>
  </si>
  <si>
    <t>lupienko</t>
  </si>
  <si>
    <t>aleksander</t>
  </si>
  <si>
    <t>lustoza</t>
  </si>
  <si>
    <t>regina</t>
  </si>
  <si>
    <t>luyao</t>
  </si>
  <si>
    <t>lyu</t>
  </si>
  <si>
    <t>m. sohrabi</t>
  </si>
  <si>
    <t>narciss</t>
  </si>
  <si>
    <t>ma</t>
  </si>
  <si>
    <t>yafei</t>
  </si>
  <si>
    <t>maccormick</t>
  </si>
  <si>
    <t>sarah</t>
  </si>
  <si>
    <t>macedo</t>
  </si>
  <si>
    <t>silvio</t>
  </si>
  <si>
    <t>machado</t>
  </si>
  <si>
    <t>carlos de sousa</t>
  </si>
  <si>
    <t>machado de mello bueno</t>
  </si>
  <si>
    <t>maciel</t>
  </si>
  <si>
    <t>marieta cardoso</t>
  </si>
  <si>
    <t>macken</t>
  </si>
  <si>
    <t>jared</t>
  </si>
  <si>
    <t>maffei</t>
  </si>
  <si>
    <t>gianluigi</t>
  </si>
  <si>
    <t>magdaniel</t>
  </si>
  <si>
    <t>flavia curvelo</t>
  </si>
  <si>
    <t>magidimisha</t>
  </si>
  <si>
    <t>hangwelani</t>
  </si>
  <si>
    <t>mahasti</t>
  </si>
  <si>
    <t>payam</t>
  </si>
  <si>
    <t>maistrou</t>
  </si>
  <si>
    <t>eleni</t>
  </si>
  <si>
    <t>maiullari</t>
  </si>
  <si>
    <t>makki</t>
  </si>
  <si>
    <t>maldonado</t>
  </si>
  <si>
    <t>malko</t>
  </si>
  <si>
    <t>malomo</t>
  </si>
  <si>
    <t>daniele</t>
  </si>
  <si>
    <t>mancini</t>
  </si>
  <si>
    <t>francesco maria</t>
  </si>
  <si>
    <t>manfredini</t>
  </si>
  <si>
    <t>manfredo</t>
  </si>
  <si>
    <t>mansueto</t>
  </si>
  <si>
    <t>clara</t>
  </si>
  <si>
    <t>mao</t>
  </si>
  <si>
    <t>marat-mendes</t>
  </si>
  <si>
    <t>marcus</t>
  </si>
  <si>
    <t>lars</t>
  </si>
  <si>
    <t>mardones</t>
  </si>
  <si>
    <t>nuño</t>
  </si>
  <si>
    <t>maretto</t>
  </si>
  <si>
    <t>marin</t>
  </si>
  <si>
    <t>sixto</t>
  </si>
  <si>
    <t>marjanovic</t>
  </si>
  <si>
    <t>gordana</t>
  </si>
  <si>
    <t>marras</t>
  </si>
  <si>
    <t>marshall</t>
  </si>
  <si>
    <t>stephen</t>
  </si>
  <si>
    <t>marti ciriquian</t>
  </si>
  <si>
    <t>pablo</t>
  </si>
  <si>
    <t>martinez gregori</t>
  </si>
  <si>
    <t>martins</t>
  </si>
  <si>
    <t>pedro</t>
  </si>
  <si>
    <t>marcelo lembi</t>
  </si>
  <si>
    <t>marziano</t>
  </si>
  <si>
    <t>pia</t>
  </si>
  <si>
    <t>mas llorens</t>
  </si>
  <si>
    <t>mashhoodi</t>
  </si>
  <si>
    <t>bardia</t>
  </si>
  <si>
    <t>mashiko</t>
  </si>
  <si>
    <t>tomoyuki</t>
  </si>
  <si>
    <t>massoud</t>
  </si>
  <si>
    <t>basma</t>
  </si>
  <si>
    <t>masuo</t>
  </si>
  <si>
    <t>kousuke</t>
  </si>
  <si>
    <t>matossilva</t>
  </si>
  <si>
    <t>matsuura</t>
  </si>
  <si>
    <t>kenjiro</t>
  </si>
  <si>
    <t>matteis</t>
  </si>
  <si>
    <t>valentino danilo</t>
  </si>
  <si>
    <t>maurer</t>
  </si>
  <si>
    <t>maximova</t>
  </si>
  <si>
    <t>svetlana</t>
  </si>
  <si>
    <t>mcclure</t>
  </si>
  <si>
    <t>wendy</t>
  </si>
  <si>
    <t>mccormack</t>
  </si>
  <si>
    <t>art</t>
  </si>
  <si>
    <t>mealha</t>
  </si>
  <si>
    <t>medeiros</t>
  </si>
  <si>
    <t>valério</t>
  </si>
  <si>
    <t>medina</t>
  </si>
  <si>
    <t>mee</t>
  </si>
  <si>
    <t>alan</t>
  </si>
  <si>
    <t>mehjabeen</t>
  </si>
  <si>
    <t>sumaiya</t>
  </si>
  <si>
    <t>mei</t>
  </si>
  <si>
    <t>qing</t>
  </si>
  <si>
    <t>mengyue</t>
  </si>
  <si>
    <t>melinda</t>
  </si>
  <si>
    <t>benko</t>
  </si>
  <si>
    <t>melo junior</t>
  </si>
  <si>
    <t>sílvio</t>
  </si>
  <si>
    <t>meltcova</t>
  </si>
  <si>
    <t>mendes</t>
  </si>
  <si>
    <t>mendonça</t>
  </si>
  <si>
    <t>eneida maria souza</t>
  </si>
  <si>
    <t>menegatti</t>
  </si>
  <si>
    <t>meneguetti</t>
  </si>
  <si>
    <t>karin</t>
  </si>
  <si>
    <t>meng</t>
  </si>
  <si>
    <t>menghe</t>
  </si>
  <si>
    <t>wu</t>
  </si>
  <si>
    <t>menghini</t>
  </si>
  <si>
    <t>anna bruna</t>
  </si>
  <si>
    <t>mengyuan</t>
  </si>
  <si>
    <t>menici</t>
  </si>
  <si>
    <t>flavio</t>
  </si>
  <si>
    <t>meurisse</t>
  </si>
  <si>
    <t>quentin</t>
  </si>
  <si>
    <t>meziani</t>
  </si>
  <si>
    <t>rim</t>
  </si>
  <si>
    <t>miao</t>
  </si>
  <si>
    <t>sun</t>
  </si>
  <si>
    <t>stella</t>
  </si>
  <si>
    <t>mifsut garcia</t>
  </si>
  <si>
    <t>cesardamian</t>
  </si>
  <si>
    <t>migliorisi</t>
  </si>
  <si>
    <t>ambra</t>
  </si>
  <si>
    <t>mir</t>
  </si>
  <si>
    <t>farzana</t>
  </si>
  <si>
    <t>miralles i garcia</t>
  </si>
  <si>
    <t>joséluis</t>
  </si>
  <si>
    <t>miranda</t>
  </si>
  <si>
    <t>rosana</t>
  </si>
  <si>
    <t>mishra</t>
  </si>
  <si>
    <t>anamika</t>
  </si>
  <si>
    <t>somya</t>
  </si>
  <si>
    <t>misiak</t>
  </si>
  <si>
    <t>jakub</t>
  </si>
  <si>
    <t>misirlisoy</t>
  </si>
  <si>
    <t>damla</t>
  </si>
  <si>
    <t>moccia</t>
  </si>
  <si>
    <t>moghayer</t>
  </si>
  <si>
    <t>taher j.t.</t>
  </si>
  <si>
    <t>mohino</t>
  </si>
  <si>
    <t>mohtat</t>
  </si>
  <si>
    <t>niloofar</t>
  </si>
  <si>
    <t>molist pujadas</t>
  </si>
  <si>
    <t>laia</t>
  </si>
  <si>
    <t>monaco</t>
  </si>
  <si>
    <t>anna del</t>
  </si>
  <si>
    <t>monclús fraga</t>
  </si>
  <si>
    <t>javier</t>
  </si>
  <si>
    <t>monteiro</t>
  </si>
  <si>
    <t>cláudia</t>
  </si>
  <si>
    <t>evandro ziggiatti</t>
  </si>
  <si>
    <t>maria filomena mourato</t>
  </si>
  <si>
    <t>montejano-castillo</t>
  </si>
  <si>
    <t>milton</t>
  </si>
  <si>
    <t>montezuma</t>
  </si>
  <si>
    <t>rita</t>
  </si>
  <si>
    <t>montoya arenas</t>
  </si>
  <si>
    <t>catalina</t>
  </si>
  <si>
    <t>moreira</t>
  </si>
  <si>
    <t>bruno</t>
  </si>
  <si>
    <t>moreno-villanueva</t>
  </si>
  <si>
    <t>mildred</t>
  </si>
  <si>
    <t>moretti</t>
  </si>
  <si>
    <t>karolina</t>
  </si>
  <si>
    <t>morganti</t>
  </si>
  <si>
    <t>morley</t>
  </si>
  <si>
    <t>motak</t>
  </si>
  <si>
    <t>maciej</t>
  </si>
  <si>
    <t>mottelson</t>
  </si>
  <si>
    <t>johan</t>
  </si>
  <si>
    <t>moudon</t>
  </si>
  <si>
    <t>anne vernez</t>
  </si>
  <si>
    <t>mourão</t>
  </si>
  <si>
    <t>joana</t>
  </si>
  <si>
    <t>mourato monteiro</t>
  </si>
  <si>
    <t>mariafilomena</t>
  </si>
  <si>
    <t>mozuriunaite</t>
  </si>
  <si>
    <t>skirmante</t>
  </si>
  <si>
    <t>mrdjenovic</t>
  </si>
  <si>
    <t>tatjana</t>
  </si>
  <si>
    <t>muminovic</t>
  </si>
  <si>
    <t>milica</t>
  </si>
  <si>
    <t>muñoz corbalán</t>
  </si>
  <si>
    <t>juanmiguel</t>
  </si>
  <si>
    <t>murati</t>
  </si>
  <si>
    <t>besnik</t>
  </si>
  <si>
    <t>muravyeva</t>
  </si>
  <si>
    <t>murcio</t>
  </si>
  <si>
    <t>roberto</t>
  </si>
  <si>
    <t>murray</t>
  </si>
  <si>
    <t>kevin james eugene</t>
  </si>
  <si>
    <t>musch</t>
  </si>
  <si>
    <t>marcel</t>
  </si>
  <si>
    <t>musiaka</t>
  </si>
  <si>
    <t>nakajima</t>
  </si>
  <si>
    <t>naoto</t>
  </si>
  <si>
    <t>nam</t>
  </si>
  <si>
    <t>seongwoo</t>
  </si>
  <si>
    <t>narvaez</t>
  </si>
  <si>
    <t>nasr</t>
  </si>
  <si>
    <t>joe</t>
  </si>
  <si>
    <t>nasserian</t>
  </si>
  <si>
    <t>ario</t>
  </si>
  <si>
    <t>natale</t>
  </si>
  <si>
    <t>rossana</t>
  </si>
  <si>
    <t>natálio</t>
  </si>
  <si>
    <t>navarro planas</t>
  </si>
  <si>
    <t>neglia</t>
  </si>
  <si>
    <t>giulia annalinda</t>
  </si>
  <si>
    <t>neira alvarez</t>
  </si>
  <si>
    <t>danielmateo</t>
  </si>
  <si>
    <t>neis</t>
  </si>
  <si>
    <t>hans joachim</t>
  </si>
  <si>
    <t>nel</t>
  </si>
  <si>
    <t>darren</t>
  </si>
  <si>
    <t>nencini</t>
  </si>
  <si>
    <t>dina</t>
  </si>
  <si>
    <t>nesbit</t>
  </si>
  <si>
    <t>jeffrey s</t>
  </si>
  <si>
    <t>nettekoven</t>
  </si>
  <si>
    <t>malte</t>
  </si>
  <si>
    <t>netto</t>
  </si>
  <si>
    <t>maria manoela gimmler</t>
  </si>
  <si>
    <t>nevado</t>
  </si>
  <si>
    <t>nezhadmasoum</t>
  </si>
  <si>
    <t>sanaz</t>
  </si>
  <si>
    <t>nikovic</t>
  </si>
  <si>
    <t>nilsson</t>
  </si>
  <si>
    <t>leonard</t>
  </si>
  <si>
    <t>nóbrega</t>
  </si>
  <si>
    <t>maria de lourdes da cunha</t>
  </si>
  <si>
    <t>nolasco cirugeda</t>
  </si>
  <si>
    <t>almudena</t>
  </si>
  <si>
    <t>novak</t>
  </si>
  <si>
    <t>mathew</t>
  </si>
  <si>
    <t>ntonu</t>
  </si>
  <si>
    <t>nunes</t>
  </si>
  <si>
    <t>rosa</t>
  </si>
  <si>
    <t>nur</t>
  </si>
  <si>
    <t>khildawildana</t>
  </si>
  <si>
    <t>nusrat</t>
  </si>
  <si>
    <t>fahmida</t>
  </si>
  <si>
    <t>nwaka</t>
  </si>
  <si>
    <t>geoffrey i.</t>
  </si>
  <si>
    <t>o'connell</t>
  </si>
  <si>
    <t>derry</t>
  </si>
  <si>
    <t>occhiuto</t>
  </si>
  <si>
    <t>ochoa</t>
  </si>
  <si>
    <t>oikonomou</t>
  </si>
  <si>
    <t>okretic</t>
  </si>
  <si>
    <t>gabrielle</t>
  </si>
  <si>
    <t>oladipupo</t>
  </si>
  <si>
    <t>fashina</t>
  </si>
  <si>
    <t>oliveira</t>
  </si>
  <si>
    <t>vítor</t>
  </si>
  <si>
    <t>oltremarini</t>
  </si>
  <si>
    <t>oluyemi</t>
  </si>
  <si>
    <t>akindeju folayele</t>
  </si>
  <si>
    <t>orellana</t>
  </si>
  <si>
    <t>máximo</t>
  </si>
  <si>
    <t>orsini</t>
  </si>
  <si>
    <t>osmond</t>
  </si>
  <si>
    <t>overholtzer</t>
  </si>
  <si>
    <t>pamela</t>
  </si>
  <si>
    <t>m.korcan</t>
  </si>
  <si>
    <t>ozbil</t>
  </si>
  <si>
    <t>ayse</t>
  </si>
  <si>
    <t>özden</t>
  </si>
  <si>
    <t>ozer</t>
  </si>
  <si>
    <t>ozlem</t>
  </si>
  <si>
    <t>özkuvanci</t>
  </si>
  <si>
    <t>özge</t>
  </si>
  <si>
    <t>padmanabhan</t>
  </si>
  <si>
    <t>gopalakrishnan</t>
  </si>
  <si>
    <t>pafka</t>
  </si>
  <si>
    <t>elek</t>
  </si>
  <si>
    <t>pagani</t>
  </si>
  <si>
    <t>valentina</t>
  </si>
  <si>
    <t>pagnussat camara</t>
  </si>
  <si>
    <t>pak seresht</t>
  </si>
  <si>
    <t>sahar</t>
  </si>
  <si>
    <t>palaiologou</t>
  </si>
  <si>
    <t>garyfalia</t>
  </si>
  <si>
    <t>palazzo</t>
  </si>
  <si>
    <t>pedro paulo</t>
  </si>
  <si>
    <t>palencia jiménez</t>
  </si>
  <si>
    <t>josésergio</t>
  </si>
  <si>
    <t>palomar anguas</t>
  </si>
  <si>
    <t>mariapilar</t>
  </si>
  <si>
    <t>palomares figueres</t>
  </si>
  <si>
    <t>maríateresa</t>
  </si>
  <si>
    <t>pan</t>
  </si>
  <si>
    <t>yanxiao</t>
  </si>
  <si>
    <t>panayi</t>
  </si>
  <si>
    <t>christina</t>
  </si>
  <si>
    <t>panayiotou</t>
  </si>
  <si>
    <t>panetti</t>
  </si>
  <si>
    <t>paraskevopoulos</t>
  </si>
  <si>
    <t>yannis</t>
  </si>
  <si>
    <t>parate</t>
  </si>
  <si>
    <t>parizi</t>
  </si>
  <si>
    <t>sousan torabi</t>
  </si>
  <si>
    <t>parlak temizel</t>
  </si>
  <si>
    <t>neris</t>
  </si>
  <si>
    <t>pasalar</t>
  </si>
  <si>
    <t>celen</t>
  </si>
  <si>
    <t>passia</t>
  </si>
  <si>
    <t>yota</t>
  </si>
  <si>
    <t>passiatore</t>
  </si>
  <si>
    <t>pastrana</t>
  </si>
  <si>
    <t>tarsicio</t>
  </si>
  <si>
    <t>pastrana salcedo</t>
  </si>
  <si>
    <t>patatas</t>
  </si>
  <si>
    <t>tiago</t>
  </si>
  <si>
    <t>patil</t>
  </si>
  <si>
    <t>madhavi</t>
  </si>
  <si>
    <t>pattacini</t>
  </si>
  <si>
    <t>laurence</t>
  </si>
  <si>
    <t>souporni</t>
  </si>
  <si>
    <t>pêgo</t>
  </si>
  <si>
    <t>vanda maria da cunha</t>
  </si>
  <si>
    <t>pegorin</t>
  </si>
  <si>
    <t>elisa</t>
  </si>
  <si>
    <t>penalva</t>
  </si>
  <si>
    <t>danlu</t>
  </si>
  <si>
    <t>dandan</t>
  </si>
  <si>
    <t>rongxi</t>
  </si>
  <si>
    <t>yixuan</t>
  </si>
  <si>
    <t>youfang</t>
  </si>
  <si>
    <t>peñin llobell</t>
  </si>
  <si>
    <t>penn</t>
  </si>
  <si>
    <t>peres</t>
  </si>
  <si>
    <t>otavio</t>
  </si>
  <si>
    <t>pérez</t>
  </si>
  <si>
    <t>luis c. alonso de armiño</t>
  </si>
  <si>
    <t>perez alonso</t>
  </si>
  <si>
    <t>yaiza</t>
  </si>
  <si>
    <t>pérez del hoyo</t>
  </si>
  <si>
    <t>raquel</t>
  </si>
  <si>
    <t>perez igualada</t>
  </si>
  <si>
    <t>petrosian</t>
  </si>
  <si>
    <t>evgine</t>
  </si>
  <si>
    <t>petruccioli</t>
  </si>
  <si>
    <t>attilio</t>
  </si>
  <si>
    <t>pfutzenreuter</t>
  </si>
  <si>
    <t>photis</t>
  </si>
  <si>
    <t>yorgos</t>
  </si>
  <si>
    <t>pieczara</t>
  </si>
  <si>
    <t>pietrogrande</t>
  </si>
  <si>
    <t>enrico</t>
  </si>
  <si>
    <t>pinet</t>
  </si>
  <si>
    <t>jean-françois</t>
  </si>
  <si>
    <t>pinho</t>
  </si>
  <si>
    <t>paulo</t>
  </si>
  <si>
    <t>pirbabaei</t>
  </si>
  <si>
    <t>mohammad taghi</t>
  </si>
  <si>
    <t>pirstinger</t>
  </si>
  <si>
    <t>pojani</t>
  </si>
  <si>
    <t>dorina</t>
  </si>
  <si>
    <t>polidori</t>
  </si>
  <si>
    <t>mauricio</t>
  </si>
  <si>
    <t>polivka</t>
  </si>
  <si>
    <t>jan</t>
  </si>
  <si>
    <t>polo martín</t>
  </si>
  <si>
    <t>bárbara</t>
  </si>
  <si>
    <t>pont</t>
  </si>
  <si>
    <t>meta berghauser</t>
  </si>
  <si>
    <t>porotto</t>
  </si>
  <si>
    <t>porta</t>
  </si>
  <si>
    <t>portalés mañanós</t>
  </si>
  <si>
    <t>posocco</t>
  </si>
  <si>
    <t>pisana</t>
  </si>
  <si>
    <t>poursamimi</t>
  </si>
  <si>
    <t>kiumars</t>
  </si>
  <si>
    <t>pourvahidi</t>
  </si>
  <si>
    <t>parastoo</t>
  </si>
  <si>
    <t>saneta devuono</t>
  </si>
  <si>
    <t>poyatos sebastian</t>
  </si>
  <si>
    <t>pozo urquizo</t>
  </si>
  <si>
    <t>ricardo</t>
  </si>
  <si>
    <t>pressacco</t>
  </si>
  <si>
    <t>proença</t>
  </si>
  <si>
    <t>psarra</t>
  </si>
  <si>
    <t>sophia</t>
  </si>
  <si>
    <t>psathiti</t>
  </si>
  <si>
    <t>chrystala</t>
  </si>
  <si>
    <t>psenner</t>
  </si>
  <si>
    <t>angelika</t>
  </si>
  <si>
    <t>pulimeno</t>
  </si>
  <si>
    <t>giulia</t>
  </si>
  <si>
    <t>qasem</t>
  </si>
  <si>
    <t>yun</t>
  </si>
  <si>
    <t>qianyu</t>
  </si>
  <si>
    <t>qu</t>
  </si>
  <si>
    <t>bing</t>
  </si>
  <si>
    <t>jige</t>
  </si>
  <si>
    <t>queiroga</t>
  </si>
  <si>
    <t>eugenio fernandes</t>
  </si>
  <si>
    <t>racine</t>
  </si>
  <si>
    <t>francois</t>
  </si>
  <si>
    <t>radovic</t>
  </si>
  <si>
    <t>darko</t>
  </si>
  <si>
    <t>vuk</t>
  </si>
  <si>
    <t>rahaman</t>
  </si>
  <si>
    <t>rahbarianyazd</t>
  </si>
  <si>
    <t>rokhsaneh</t>
  </si>
  <si>
    <t>rahman</t>
  </si>
  <si>
    <t>md. lutfor</t>
  </si>
  <si>
    <t>raitano</t>
  </si>
  <si>
    <t>manuela</t>
  </si>
  <si>
    <t>ramirez hernandez</t>
  </si>
  <si>
    <t>ramos</t>
  </si>
  <si>
    <t>sílvia cristina teixeira</t>
  </si>
  <si>
    <t>ran</t>
  </si>
  <si>
    <t>ravid</t>
  </si>
  <si>
    <t>yifat</t>
  </si>
  <si>
    <t>razavivandfard</t>
  </si>
  <si>
    <t>haniye</t>
  </si>
  <si>
    <t>rebelo</t>
  </si>
  <si>
    <t>emília malcata</t>
  </si>
  <si>
    <t>reggiani</t>
  </si>
  <si>
    <t>rego</t>
  </si>
  <si>
    <t>renato leão</t>
  </si>
  <si>
    <t>reis</t>
  </si>
  <si>
    <t>antônio tarcísio da luz</t>
  </si>
  <si>
    <t>ren</t>
  </si>
  <si>
    <t>yunying</t>
  </si>
  <si>
    <t>resende</t>
  </si>
  <si>
    <t>lelis</t>
  </si>
  <si>
    <t>ribeiro botechia</t>
  </si>
  <si>
    <t>flavia</t>
  </si>
  <si>
    <t>ricchiardi</t>
  </si>
  <si>
    <t>richards</t>
  </si>
  <si>
    <t>rifaioglu</t>
  </si>
  <si>
    <t>mert nezih</t>
  </si>
  <si>
    <t>rigatti</t>
  </si>
  <si>
    <t>decio</t>
  </si>
  <si>
    <t>riggi</t>
  </si>
  <si>
    <t>gloria</t>
  </si>
  <si>
    <t>riondino</t>
  </si>
  <si>
    <t>antonio vito</t>
  </si>
  <si>
    <t>rocchio</t>
  </si>
  <si>
    <t>rociola</t>
  </si>
  <si>
    <t>giuseppe francesco</t>
  </si>
  <si>
    <t>rodrigo gonzález</t>
  </si>
  <si>
    <t>rodrigo-cervantes</t>
  </si>
  <si>
    <t>normaelisabethe</t>
  </si>
  <si>
    <t>rodrigues lucas</t>
  </si>
  <si>
    <t>edinardo</t>
  </si>
  <si>
    <t>rodríguez romero</t>
  </si>
  <si>
    <t>eva</t>
  </si>
  <si>
    <t>romanini</t>
  </si>
  <si>
    <t>anicoli</t>
  </si>
  <si>
    <t>romice</t>
  </si>
  <si>
    <t>ombretta</t>
  </si>
  <si>
    <t>rong</t>
  </si>
  <si>
    <t>roosta</t>
  </si>
  <si>
    <t>ros sempere</t>
  </si>
  <si>
    <t>marcos</t>
  </si>
  <si>
    <t>rossini</t>
  </si>
  <si>
    <t>ruelland</t>
  </si>
  <si>
    <t>alexis</t>
  </si>
  <si>
    <t>ruiz</t>
  </si>
  <si>
    <t>ruiz-apilanez</t>
  </si>
  <si>
    <t>borja</t>
  </si>
  <si>
    <t>ruiz-apilánez</t>
  </si>
  <si>
    <t>saboya</t>
  </si>
  <si>
    <t>sacon</t>
  </si>
  <si>
    <t>mariateresita</t>
  </si>
  <si>
    <t>sadler</t>
  </si>
  <si>
    <t>rick</t>
  </si>
  <si>
    <t>sadri</t>
  </si>
  <si>
    <t>barmak</t>
  </si>
  <si>
    <t>sáenz de tejada granados</t>
  </si>
  <si>
    <t>carlota</t>
  </si>
  <si>
    <t>safe</t>
  </si>
  <si>
    <t>simone marques de sousa</t>
  </si>
  <si>
    <t>salamone</t>
  </si>
  <si>
    <t>salvati</t>
  </si>
  <si>
    <t>agnese</t>
  </si>
  <si>
    <t>sammarco</t>
  </si>
  <si>
    <t>cristian</t>
  </si>
  <si>
    <t>sammeck</t>
  </si>
  <si>
    <t>bernd</t>
  </si>
  <si>
    <t>sampayo</t>
  </si>
  <si>
    <t>mafalda t. de</t>
  </si>
  <si>
    <t>samuels</t>
  </si>
  <si>
    <t>sanchez</t>
  </si>
  <si>
    <t>sandalack</t>
  </si>
  <si>
    <t>beverly</t>
  </si>
  <si>
    <t>sanders</t>
  </si>
  <si>
    <t>sansen</t>
  </si>
  <si>
    <t>marjan</t>
  </si>
  <si>
    <t>santarsiero</t>
  </si>
  <si>
    <t>mariangelaludovica</t>
  </si>
  <si>
    <t>santini</t>
  </si>
  <si>
    <t>tyana</t>
  </si>
  <si>
    <t>santo-tomás muro</t>
  </si>
  <si>
    <t>rocío</t>
  </si>
  <si>
    <t>santos</t>
  </si>
  <si>
    <t>joão rafael</t>
  </si>
  <si>
    <t>alexandre</t>
  </si>
  <si>
    <t>paula mota</t>
  </si>
  <si>
    <t>santos y ganges</t>
  </si>
  <si>
    <t>saraiva</t>
  </si>
  <si>
    <t>alexandra</t>
  </si>
  <si>
    <t>sarma</t>
  </si>
  <si>
    <t>amit</t>
  </si>
  <si>
    <t>sarraf</t>
  </si>
  <si>
    <t>mohammad</t>
  </si>
  <si>
    <t>sarshar</t>
  </si>
  <si>
    <t>saboohi</t>
  </si>
  <si>
    <t>satoh</t>
  </si>
  <si>
    <t>shigeru</t>
  </si>
  <si>
    <t>saura</t>
  </si>
  <si>
    <t>magda</t>
  </si>
  <si>
    <t>savino</t>
  </si>
  <si>
    <t>savvides</t>
  </si>
  <si>
    <t>scardigno</t>
  </si>
  <si>
    <t>scarnato</t>
  </si>
  <si>
    <t>schafer</t>
  </si>
  <si>
    <t>karine lise</t>
  </si>
  <si>
    <t>scheer</t>
  </si>
  <si>
    <t>brenda</t>
  </si>
  <si>
    <t>schiavo</t>
  </si>
  <si>
    <t>priscila</t>
  </si>
  <si>
    <t>schmidel</t>
  </si>
  <si>
    <t>screpanti</t>
  </si>
  <si>
    <t>selva royo</t>
  </si>
  <si>
    <t>juan ramón</t>
  </si>
  <si>
    <t>selvi unlu</t>
  </si>
  <si>
    <t>tulin</t>
  </si>
  <si>
    <t>sena</t>
  </si>
  <si>
    <t>natasha</t>
  </si>
  <si>
    <t>seo</t>
  </si>
  <si>
    <t>kyung</t>
  </si>
  <si>
    <t>sepe</t>
  </si>
  <si>
    <t>marichela</t>
  </si>
  <si>
    <t>serpa</t>
  </si>
  <si>
    <t>serra</t>
  </si>
  <si>
    <t>serrano estrada</t>
  </si>
  <si>
    <t>leticia</t>
  </si>
  <si>
    <t>man</t>
  </si>
  <si>
    <t>shen</t>
  </si>
  <si>
    <t>chensi</t>
  </si>
  <si>
    <t>sheng</t>
  </si>
  <si>
    <t>zifeng</t>
  </si>
  <si>
    <t>qingjun</t>
  </si>
  <si>
    <t>yanhui</t>
  </si>
  <si>
    <t>zhongming</t>
  </si>
  <si>
    <t>shiraki</t>
  </si>
  <si>
    <t>rieko</t>
  </si>
  <si>
    <t>shou</t>
  </si>
  <si>
    <t>tao</t>
  </si>
  <si>
    <t>shpuza</t>
  </si>
  <si>
    <t>ermal</t>
  </si>
  <si>
    <t>shu</t>
  </si>
  <si>
    <t>yitian</t>
  </si>
  <si>
    <t>shutter</t>
  </si>
  <si>
    <t>leigh</t>
  </si>
  <si>
    <t>shuxian</t>
  </si>
  <si>
    <t>silva</t>
  </si>
  <si>
    <t>diana almeida</t>
  </si>
  <si>
    <t>jonathas magalhaes pereira da</t>
  </si>
  <si>
    <t>josé miguel</t>
  </si>
  <si>
    <t>joyce reis ferreira da</t>
  </si>
  <si>
    <t>jussara maria</t>
  </si>
  <si>
    <t>luísa cannas da</t>
  </si>
  <si>
    <t>paulo antónio santos</t>
  </si>
  <si>
    <t>sjöholm</t>
  </si>
  <si>
    <t>jennie</t>
  </si>
  <si>
    <t>slater</t>
  </si>
  <si>
    <t>terence</t>
  </si>
  <si>
    <t>slivinskaya</t>
  </si>
  <si>
    <t>liudmila</t>
  </si>
  <si>
    <t>soewarno</t>
  </si>
  <si>
    <t>nurtati</t>
  </si>
  <si>
    <t>sohrabi</t>
  </si>
  <si>
    <t>narcisse</t>
  </si>
  <si>
    <t>solis</t>
  </si>
  <si>
    <t>eloy</t>
  </si>
  <si>
    <t>solorzano gil</t>
  </si>
  <si>
    <t>jianjian</t>
  </si>
  <si>
    <t>yuxun</t>
  </si>
  <si>
    <t>songülen</t>
  </si>
  <si>
    <t>nazli</t>
  </si>
  <si>
    <t>sopena porta</t>
  </si>
  <si>
    <t>maríapilar</t>
  </si>
  <si>
    <t>sosa espinosa</t>
  </si>
  <si>
    <t>asenet</t>
  </si>
  <si>
    <t>söylemez</t>
  </si>
  <si>
    <t>stamatopoulou</t>
  </si>
  <si>
    <t>athina</t>
  </si>
  <si>
    <t>stan</t>
  </si>
  <si>
    <t>angelica</t>
  </si>
  <si>
    <t>standal</t>
  </si>
  <si>
    <t>anja</t>
  </si>
  <si>
    <t>stankovic grujicic</t>
  </si>
  <si>
    <t>olivera</t>
  </si>
  <si>
    <t>staub</t>
  </si>
  <si>
    <t>carine</t>
  </si>
  <si>
    <t>stefani</t>
  </si>
  <si>
    <t>nicolo'</t>
  </si>
  <si>
    <t>stevens</t>
  </si>
  <si>
    <t>nicholas</t>
  </si>
  <si>
    <t>steyn</t>
  </si>
  <si>
    <t>joseph johannes</t>
  </si>
  <si>
    <t>stojanovski</t>
  </si>
  <si>
    <t>todor</t>
  </si>
  <si>
    <t>strappa</t>
  </si>
  <si>
    <t>sudra</t>
  </si>
  <si>
    <t>pawel</t>
  </si>
  <si>
    <t>sultana</t>
  </si>
  <si>
    <t>erqi</t>
  </si>
  <si>
    <t>yichang</t>
  </si>
  <si>
    <t>sun ah</t>
  </si>
  <si>
    <t>sundborg</t>
  </si>
  <si>
    <t>bengt</t>
  </si>
  <si>
    <t>maksimova</t>
  </si>
  <si>
    <t>szmytkie</t>
  </si>
  <si>
    <t>tabi</t>
  </si>
  <si>
    <t>takahiro</t>
  </si>
  <si>
    <t>taci</t>
  </si>
  <si>
    <t>tadepalli</t>
  </si>
  <si>
    <t>srinivas</t>
  </si>
  <si>
    <t>tagliazucchi</t>
  </si>
  <si>
    <t>silvia</t>
  </si>
  <si>
    <t>tagore</t>
  </si>
  <si>
    <t>pratiti</t>
  </si>
  <si>
    <t>taher</t>
  </si>
  <si>
    <t>muath</t>
  </si>
  <si>
    <t>tajudeen</t>
  </si>
  <si>
    <t>takeuchi</t>
  </si>
  <si>
    <t>masaki</t>
  </si>
  <si>
    <t>talenti</t>
  </si>
  <si>
    <t>simona</t>
  </si>
  <si>
    <t>jiangdi</t>
  </si>
  <si>
    <t>tang</t>
  </si>
  <si>
    <t>lian</t>
  </si>
  <si>
    <t>jiaxuan</t>
  </si>
  <si>
    <t>jichun</t>
  </si>
  <si>
    <t>tângari</t>
  </si>
  <si>
    <t>vera</t>
  </si>
  <si>
    <t>tapia mora</t>
  </si>
  <si>
    <t>yolandamaria</t>
  </si>
  <si>
    <t>tapki</t>
  </si>
  <si>
    <t>sinem</t>
  </si>
  <si>
    <t>tarja</t>
  </si>
  <si>
    <t>sanmya feitosa</t>
  </si>
  <si>
    <t>zakharova</t>
  </si>
  <si>
    <t>tavares</t>
  </si>
  <si>
    <t>tawfik</t>
  </si>
  <si>
    <t>menna</t>
  </si>
  <si>
    <t>teixeira</t>
  </si>
  <si>
    <t>maria cristina</t>
  </si>
  <si>
    <t>temes cordovez</t>
  </si>
  <si>
    <t>rafael ramón</t>
  </si>
  <si>
    <t>teodosio</t>
  </si>
  <si>
    <t>tereno</t>
  </si>
  <si>
    <t>maria do ceu simoes</t>
  </si>
  <si>
    <t>thai</t>
  </si>
  <si>
    <t>ha</t>
  </si>
  <si>
    <t>thoha</t>
  </si>
  <si>
    <t>nafiah</t>
  </si>
  <si>
    <t>thomson</t>
  </si>
  <si>
    <t>william</t>
  </si>
  <si>
    <t>thorén</t>
  </si>
  <si>
    <t>kine halvorsen</t>
  </si>
  <si>
    <t>tian</t>
  </si>
  <si>
    <t>mengxiao</t>
  </si>
  <si>
    <t>tieben</t>
  </si>
  <si>
    <t>hendrik</t>
  </si>
  <si>
    <t>timmerman</t>
  </si>
  <si>
    <t>richard martin</t>
  </si>
  <si>
    <t>tin</t>
  </si>
  <si>
    <t>mikkel</t>
  </si>
  <si>
    <t>tomás llavador</t>
  </si>
  <si>
    <t>tomas lopez de medrano-villar</t>
  </si>
  <si>
    <t>tomé</t>
  </si>
  <si>
    <t>ziyu</t>
  </si>
  <si>
    <t>tore</t>
  </si>
  <si>
    <t>evrim</t>
  </si>
  <si>
    <t>torres cueco</t>
  </si>
  <si>
    <t>travasso</t>
  </si>
  <si>
    <t>nuno</t>
  </si>
  <si>
    <t>trevisan</t>
  </si>
  <si>
    <t>jitka</t>
  </si>
  <si>
    <t>triggianese</t>
  </si>
  <si>
    <t>trisciuoglio</t>
  </si>
  <si>
    <t>tsai</t>
  </si>
  <si>
    <t>chia-hua</t>
  </si>
  <si>
    <t>tulumen</t>
  </si>
  <si>
    <t>zeynep</t>
  </si>
  <si>
    <t>turchiarulo</t>
  </si>
  <si>
    <t>mariangela</t>
  </si>
  <si>
    <t>tuzcu</t>
  </si>
  <si>
    <t>nil</t>
  </si>
  <si>
    <t>tzortzic georgi</t>
  </si>
  <si>
    <t>nerantziajulia</t>
  </si>
  <si>
    <t>ubeda briones</t>
  </si>
  <si>
    <t>julia</t>
  </si>
  <si>
    <t>ueberbacher</t>
  </si>
  <si>
    <t>ugochukwu</t>
  </si>
  <si>
    <t>chidiebere</t>
  </si>
  <si>
    <t>unlu</t>
  </si>
  <si>
    <t>tolga</t>
  </si>
  <si>
    <t>urena</t>
  </si>
  <si>
    <t>jose mde</t>
  </si>
  <si>
    <t>uribe lemarie</t>
  </si>
  <si>
    <t>natalia</t>
  </si>
  <si>
    <t>urios mondejar</t>
  </si>
  <si>
    <t>usui</t>
  </si>
  <si>
    <t>hiroyuki</t>
  </si>
  <si>
    <t>valada</t>
  </si>
  <si>
    <t>sara dias</t>
  </si>
  <si>
    <t>vale</t>
  </si>
  <si>
    <t>valeri</t>
  </si>
  <si>
    <t>giuliano</t>
  </si>
  <si>
    <t>valiñas varela</t>
  </si>
  <si>
    <t>mariaguadalupe</t>
  </si>
  <si>
    <t>valle</t>
  </si>
  <si>
    <t>daniel casas</t>
  </si>
  <si>
    <t>van nes</t>
  </si>
  <si>
    <t>akkelies</t>
  </si>
  <si>
    <t>van wesemael</t>
  </si>
  <si>
    <t>pieter</t>
  </si>
  <si>
    <t>vancutsem</t>
  </si>
  <si>
    <t>didier</t>
  </si>
  <si>
    <t>vasques</t>
  </si>
  <si>
    <t>vaughan</t>
  </si>
  <si>
    <t>vazquez piombo</t>
  </si>
  <si>
    <t>venerandi</t>
  </si>
  <si>
    <t>maria del c.</t>
  </si>
  <si>
    <t>vergara alvarez</t>
  </si>
  <si>
    <t>diegoangel</t>
  </si>
  <si>
    <t>vialard</t>
  </si>
  <si>
    <t>alice</t>
  </si>
  <si>
    <t>vianna</t>
  </si>
  <si>
    <t>paula vilhena carnevale</t>
  </si>
  <si>
    <t>vicens salort</t>
  </si>
  <si>
    <t>remedios</t>
  </si>
  <si>
    <t>letícia</t>
  </si>
  <si>
    <t>vicente-almazan perez de petinto</t>
  </si>
  <si>
    <t>vicuña</t>
  </si>
  <si>
    <t>magdalena</t>
  </si>
  <si>
    <t>vidal climent</t>
  </si>
  <si>
    <t>ciromanuel</t>
  </si>
  <si>
    <t>vidal vidal</t>
  </si>
  <si>
    <t>vicentemanuel</t>
  </si>
  <si>
    <t>vieira carvalho</t>
  </si>
  <si>
    <t>sidney</t>
  </si>
  <si>
    <t>vigil de insausti</t>
  </si>
  <si>
    <t>adolfo</t>
  </si>
  <si>
    <t>villadiego</t>
  </si>
  <si>
    <t>kattia</t>
  </si>
  <si>
    <t>vinyes i ballbé</t>
  </si>
  <si>
    <t>rosina</t>
  </si>
  <si>
    <t>virdianti</t>
  </si>
  <si>
    <t>eka</t>
  </si>
  <si>
    <t>vis</t>
  </si>
  <si>
    <t>benjamin</t>
  </si>
  <si>
    <t>visconti</t>
  </si>
  <si>
    <t>federica</t>
  </si>
  <si>
    <t>vivanco viladot</t>
  </si>
  <si>
    <t>joseantonio</t>
  </si>
  <si>
    <t>walling</t>
  </si>
  <si>
    <t>dayne</t>
  </si>
  <si>
    <t>wan</t>
  </si>
  <si>
    <t>chenxin</t>
  </si>
  <si>
    <t>bo</t>
  </si>
  <si>
    <t>carol shaoxu</t>
  </si>
  <si>
    <t>haoyu</t>
  </si>
  <si>
    <t>lijun</t>
  </si>
  <si>
    <t>biao</t>
  </si>
  <si>
    <t>chunyu</t>
  </si>
  <si>
    <t>daren</t>
  </si>
  <si>
    <t>ruikun</t>
  </si>
  <si>
    <t>xiaojun</t>
  </si>
  <si>
    <t>yuchen</t>
  </si>
  <si>
    <t>yuzhuo</t>
  </si>
  <si>
    <t>yvonne</t>
  </si>
  <si>
    <t>zitong</t>
  </si>
  <si>
    <t>wash ivanovic</t>
  </si>
  <si>
    <t>glen</t>
  </si>
  <si>
    <t>guo xiao</t>
  </si>
  <si>
    <t>yi</t>
  </si>
  <si>
    <t>weidner</t>
  </si>
  <si>
    <t>silke</t>
  </si>
  <si>
    <t>weiss</t>
  </si>
  <si>
    <t>welling</t>
  </si>
  <si>
    <t>bethan</t>
  </si>
  <si>
    <t>zengxin</t>
  </si>
  <si>
    <t>wheeler</t>
  </si>
  <si>
    <t>white</t>
  </si>
  <si>
    <t>whitehand</t>
  </si>
  <si>
    <t>jeremy</t>
  </si>
  <si>
    <t>susan</t>
  </si>
  <si>
    <t>wieck</t>
  </si>
  <si>
    <t>kathrin</t>
  </si>
  <si>
    <t>wir-konas</t>
  </si>
  <si>
    <t>agnieszka</t>
  </si>
  <si>
    <t>wrona</t>
  </si>
  <si>
    <t>wenke</t>
  </si>
  <si>
    <t>linlin</t>
  </si>
  <si>
    <t>mingbo</t>
  </si>
  <si>
    <t>pei-wen</t>
  </si>
  <si>
    <t>yangyi</t>
  </si>
  <si>
    <t>xi</t>
  </si>
  <si>
    <t>yu</t>
  </si>
  <si>
    <t>nan</t>
  </si>
  <si>
    <t>xiangbei</t>
  </si>
  <si>
    <t>qiubo</t>
  </si>
  <si>
    <t>xiong</t>
  </si>
  <si>
    <t>xiaobo</t>
  </si>
  <si>
    <t>xiaoming</t>
  </si>
  <si>
    <t>xie</t>
  </si>
  <si>
    <t>shujiao</t>
  </si>
  <si>
    <t>shuyi</t>
  </si>
  <si>
    <t>xing</t>
  </si>
  <si>
    <t>zhong</t>
  </si>
  <si>
    <t>jicheng</t>
  </si>
  <si>
    <t>guoping</t>
  </si>
  <si>
    <t>xiu</t>
  </si>
  <si>
    <t>yin</t>
  </si>
  <si>
    <t>bixia</t>
  </si>
  <si>
    <t>haoran</t>
  </si>
  <si>
    <t>ruofei</t>
  </si>
  <si>
    <t>shuchen</t>
  </si>
  <si>
    <t>zhen</t>
  </si>
  <si>
    <t>xuzhou</t>
  </si>
  <si>
    <t>yamamoto</t>
  </si>
  <si>
    <t>daichi</t>
  </si>
  <si>
    <t>claudia</t>
  </si>
  <si>
    <t>junyan</t>
  </si>
  <si>
    <t>chengxing</t>
  </si>
  <si>
    <t>chia jung</t>
  </si>
  <si>
    <t>perry p. j.</t>
  </si>
  <si>
    <t>shuya</t>
  </si>
  <si>
    <t>siran</t>
  </si>
  <si>
    <t>yicong</t>
  </si>
  <si>
    <t>yihui</t>
  </si>
  <si>
    <t>qingshan</t>
  </si>
  <si>
    <t>yanqi</t>
  </si>
  <si>
    <t>yaygin</t>
  </si>
  <si>
    <t>muzaffer ali</t>
  </si>
  <si>
    <t>yesiltepe</t>
  </si>
  <si>
    <t>demet</t>
  </si>
  <si>
    <t>yibin</t>
  </si>
  <si>
    <t>yilmaz</t>
  </si>
  <si>
    <t>deniz</t>
  </si>
  <si>
    <t>yubo</t>
  </si>
  <si>
    <t>yiu</t>
  </si>
  <si>
    <t>yong</t>
  </si>
  <si>
    <t>yoon</t>
  </si>
  <si>
    <t>cheol-jae,</t>
  </si>
  <si>
    <t>you</t>
  </si>
  <si>
    <t>fanglu</t>
  </si>
  <si>
    <t>youngsoo</t>
  </si>
  <si>
    <t>young</t>
  </si>
  <si>
    <t>jenny</t>
  </si>
  <si>
    <t>youngjin</t>
  </si>
  <si>
    <t>ahn</t>
  </si>
  <si>
    <t>chuanqiao</t>
  </si>
  <si>
    <t>yuli</t>
  </si>
  <si>
    <t>golda</t>
  </si>
  <si>
    <t>yunda</t>
  </si>
  <si>
    <t>yunitsyna</t>
  </si>
  <si>
    <t>zafer comert</t>
  </si>
  <si>
    <t>nevter</t>
  </si>
  <si>
    <t>zaman</t>
  </si>
  <si>
    <t xml:space="preserve">çağri hakan </t>
  </si>
  <si>
    <t>zamani</t>
  </si>
  <si>
    <t>pegah</t>
  </si>
  <si>
    <t>zamarbide urdaniz</t>
  </si>
  <si>
    <t>albavictoria</t>
  </si>
  <si>
    <t>zammerini</t>
  </si>
  <si>
    <t>massimo</t>
  </si>
  <si>
    <t>zaroulas</t>
  </si>
  <si>
    <t>sotirios</t>
  </si>
  <si>
    <t>zdrahalova</t>
  </si>
  <si>
    <t>jana</t>
  </si>
  <si>
    <t>zeballosvelarde</t>
  </si>
  <si>
    <t>zeng</t>
  </si>
  <si>
    <t>yajie</t>
  </si>
  <si>
    <t>zhai</t>
  </si>
  <si>
    <t>yuqi</t>
  </si>
  <si>
    <t>zhanfang</t>
  </si>
  <si>
    <t>guanting</t>
  </si>
  <si>
    <t>minghao</t>
  </si>
  <si>
    <t>chi</t>
  </si>
  <si>
    <t>dixin</t>
  </si>
  <si>
    <t>haiyang</t>
  </si>
  <si>
    <t>huali</t>
  </si>
  <si>
    <t>limeng</t>
  </si>
  <si>
    <t>lingzhu</t>
  </si>
  <si>
    <t>qingyao</t>
  </si>
  <si>
    <t>shuyu</t>
  </si>
  <si>
    <t>xiaochun</t>
  </si>
  <si>
    <t>xufeng</t>
  </si>
  <si>
    <t>yidan</t>
  </si>
  <si>
    <t>yiting</t>
  </si>
  <si>
    <t>yuerongy</t>
  </si>
  <si>
    <t>zhaoxiz</t>
  </si>
  <si>
    <t>zhao</t>
  </si>
  <si>
    <t>mengdi</t>
  </si>
  <si>
    <t>yuetong</t>
  </si>
  <si>
    <t>yunqiang</t>
  </si>
  <si>
    <t>zhehan</t>
  </si>
  <si>
    <t>jianyi</t>
  </si>
  <si>
    <t>zhengxu</t>
  </si>
  <si>
    <t>zhou</t>
  </si>
  <si>
    <t>zijie </t>
  </si>
  <si>
    <t>zhouyan</t>
  </si>
  <si>
    <t>yichen</t>
  </si>
  <si>
    <t>zhuang</t>
  </si>
  <si>
    <t>zied</t>
  </si>
  <si>
    <t>eman</t>
  </si>
  <si>
    <t>zifcak</t>
  </si>
  <si>
    <t>stefan</t>
  </si>
  <si>
    <t>zippelius</t>
  </si>
  <si>
    <t>eleonore</t>
  </si>
  <si>
    <t>zoric</t>
  </si>
  <si>
    <t>zou</t>
  </si>
  <si>
    <t>zwoliński</t>
  </si>
  <si>
    <t>adam</t>
  </si>
  <si>
    <t>lisowska-kierepka</t>
  </si>
  <si>
    <t xml:space="preserve">agnieszka </t>
  </si>
  <si>
    <t>tylecka</t>
  </si>
  <si>
    <t>dalla caneva</t>
  </si>
  <si>
    <t>monacelli</t>
  </si>
  <si>
    <t>delgado bohorquez</t>
  </si>
  <si>
    <t>alina</t>
  </si>
  <si>
    <t>sukhbaatar</t>
  </si>
  <si>
    <t>amgalan</t>
  </si>
  <si>
    <t>gortazar-balerdi</t>
  </si>
  <si>
    <t>ander</t>
  </si>
  <si>
    <t>d'agostino</t>
  </si>
  <si>
    <t>martyka</t>
  </si>
  <si>
    <t>dayal</t>
  </si>
  <si>
    <t>arpita</t>
  </si>
  <si>
    <t>zaguła</t>
  </si>
  <si>
    <t>artur</t>
  </si>
  <si>
    <t>olczak</t>
  </si>
  <si>
    <t>bartłomiej</t>
  </si>
  <si>
    <t>kilje</t>
  </si>
  <si>
    <t>bim</t>
  </si>
  <si>
    <t>burçin</t>
  </si>
  <si>
    <t>seyrek</t>
  </si>
  <si>
    <t>cansu iraz</t>
  </si>
  <si>
    <t>díez medina</t>
  </si>
  <si>
    <t>ferreira leite de mello</t>
  </si>
  <si>
    <t>caroline</t>
  </si>
  <si>
    <t>barioglio</t>
  </si>
  <si>
    <t>caterina</t>
  </si>
  <si>
    <t>quaglio</t>
  </si>
  <si>
    <t>changyu</t>
  </si>
  <si>
    <t>chengyu</t>
  </si>
  <si>
    <t>forgaci</t>
  </si>
  <si>
    <t>claudiu</t>
  </si>
  <si>
    <t>prouin</t>
  </si>
  <si>
    <t>clement</t>
  </si>
  <si>
    <t>dijokienė</t>
  </si>
  <si>
    <t>poklewski-koziełł</t>
  </si>
  <si>
    <t>damian</t>
  </si>
  <si>
    <t>moreno</t>
  </si>
  <si>
    <t>campobenedetto</t>
  </si>
  <si>
    <t>maltseva</t>
  </si>
  <si>
    <t>turk</t>
  </si>
  <si>
    <t>didem</t>
  </si>
  <si>
    <t>diya</t>
  </si>
  <si>
    <t>chizzoniti</t>
  </si>
  <si>
    <t>domenico</t>
  </si>
  <si>
    <t>dongqi</t>
  </si>
  <si>
    <t>dongqing</t>
  </si>
  <si>
    <t>jopek</t>
  </si>
  <si>
    <t>dorota</t>
  </si>
  <si>
    <t>wantuch-matla</t>
  </si>
  <si>
    <t>hafizoğlu</t>
  </si>
  <si>
    <t>eda</t>
  </si>
  <si>
    <t>nekrasova</t>
  </si>
  <si>
    <t>batunova</t>
  </si>
  <si>
    <t>karbalaei hassani</t>
  </si>
  <si>
    <t>elham</t>
  </si>
  <si>
    <t>sarihan</t>
  </si>
  <si>
    <t>elif</t>
  </si>
  <si>
    <t>de brito mudo</t>
  </si>
  <si>
    <t>eloise</t>
  </si>
  <si>
    <t>gohaud</t>
  </si>
  <si>
    <t>emilien</t>
  </si>
  <si>
    <t>gomez-escoda</t>
  </si>
  <si>
    <t>eulalia</t>
  </si>
  <si>
    <t>hernández palacio</t>
  </si>
  <si>
    <t>fabio alberto</t>
  </si>
  <si>
    <t>fangjie</t>
  </si>
  <si>
    <t>usó martín</t>
  </si>
  <si>
    <t>fernando</t>
  </si>
  <si>
    <t>klopfer</t>
  </si>
  <si>
    <t>florian</t>
  </si>
  <si>
    <t>crupi</t>
  </si>
  <si>
    <t>sabatini downey</t>
  </si>
  <si>
    <t>uribe</t>
  </si>
  <si>
    <t>francisco alaniz</t>
  </si>
  <si>
    <t>viana</t>
  </si>
  <si>
    <t>franklin</t>
  </si>
  <si>
    <t>franklin ferreira</t>
  </si>
  <si>
    <t>mahoungou tenda</t>
  </si>
  <si>
    <t>fredy beaudesse</t>
  </si>
  <si>
    <t>hauer</t>
  </si>
  <si>
    <t>friedrich</t>
  </si>
  <si>
    <t>gabrielle astier de villatte</t>
  </si>
  <si>
    <t>terlicher</t>
  </si>
  <si>
    <t>gaia nerea</t>
  </si>
  <si>
    <t>vannelli</t>
  </si>
  <si>
    <t>giovangiuseppe</t>
  </si>
  <si>
    <t>schneider-skalska</t>
  </si>
  <si>
    <t>grażyna</t>
  </si>
  <si>
    <t>jang</t>
  </si>
  <si>
    <t>gukhwa</t>
  </si>
  <si>
    <t>rezgui</t>
  </si>
  <si>
    <t>hana</t>
  </si>
  <si>
    <t>hans</t>
  </si>
  <si>
    <t>hanyan</t>
  </si>
  <si>
    <t>hanyu</t>
  </si>
  <si>
    <t>haozhan</t>
  </si>
  <si>
    <t>adali</t>
  </si>
  <si>
    <t>hasan murad</t>
  </si>
  <si>
    <t>cetinkaya</t>
  </si>
  <si>
    <t>haydar</t>
  </si>
  <si>
    <t>khanamiryan</t>
  </si>
  <si>
    <t>helen</t>
  </si>
  <si>
    <t>bisbal</t>
  </si>
  <si>
    <t>toprak</t>
  </si>
  <si>
    <t>morawska</t>
  </si>
  <si>
    <t>alistratovaitė-kurtinaitienė</t>
  </si>
  <si>
    <t>oguz</t>
  </si>
  <si>
    <t>fraga</t>
  </si>
  <si>
    <t>javier monclús</t>
  </si>
  <si>
    <t>jiaqi</t>
  </si>
  <si>
    <t>jiaxiu</t>
  </si>
  <si>
    <t>jiayi</t>
  </si>
  <si>
    <t>jiayin</t>
  </si>
  <si>
    <t>che</t>
  </si>
  <si>
    <t>jihyun</t>
  </si>
  <si>
    <t>jingfen</t>
  </si>
  <si>
    <t>jingyao</t>
  </si>
  <si>
    <t>menghani</t>
  </si>
  <si>
    <t>jitendra</t>
  </si>
  <si>
    <t>tomczak</t>
  </si>
  <si>
    <t>joanna</t>
  </si>
  <si>
    <t>cunha borges</t>
  </si>
  <si>
    <t>beltran borràs</t>
  </si>
  <si>
    <t>júlia</t>
  </si>
  <si>
    <t>junwei</t>
  </si>
  <si>
    <t>junyuan</t>
  </si>
  <si>
    <t>kleszcz</t>
  </si>
  <si>
    <t>justyna</t>
  </si>
  <si>
    <t>kowalski</t>
  </si>
  <si>
    <t>kamil</t>
  </si>
  <si>
    <t>kuzara</t>
  </si>
  <si>
    <t>katarzyna</t>
  </si>
  <si>
    <t>keran</t>
  </si>
  <si>
    <t>racoń-leja</t>
  </si>
  <si>
    <t>kinga</t>
  </si>
  <si>
    <t>solarek</t>
  </si>
  <si>
    <t>krystyna</t>
  </si>
  <si>
    <t>barnaś</t>
  </si>
  <si>
    <t>krzysztof</t>
  </si>
  <si>
    <t>jasiński</t>
  </si>
  <si>
    <t>leszek</t>
  </si>
  <si>
    <t>bolton</t>
  </si>
  <si>
    <t>liam</t>
  </si>
  <si>
    <t>liran</t>
  </si>
  <si>
    <t>zixuan</t>
  </si>
  <si>
    <t>liyuan</t>
  </si>
  <si>
    <t>kopp</t>
  </si>
  <si>
    <t>lukas</t>
  </si>
  <si>
    <t>utzig</t>
  </si>
  <si>
    <t>luojie</t>
  </si>
  <si>
    <t>baranowska-deptula</t>
  </si>
  <si>
    <t>kozień-woźniak</t>
  </si>
  <si>
    <t>mader</t>
  </si>
  <si>
    <t>małgorzata</t>
  </si>
  <si>
    <t>mahajan</t>
  </si>
  <si>
    <t>manu</t>
  </si>
  <si>
    <t>krawecka</t>
  </si>
  <si>
    <t>margaret</t>
  </si>
  <si>
    <t>capotorto</t>
  </si>
  <si>
    <t>margherita</t>
  </si>
  <si>
    <t>karaselnikova</t>
  </si>
  <si>
    <t>stasiak</t>
  </si>
  <si>
    <t>oliver pujol</t>
  </si>
  <si>
    <t>naghibi</t>
  </si>
  <si>
    <t>długosz</t>
  </si>
  <si>
    <t>mateusz</t>
  </si>
  <si>
    <t>gyurkovich</t>
  </si>
  <si>
    <t>kautsky</t>
  </si>
  <si>
    <t>barrientos</t>
  </si>
  <si>
    <t>melissa</t>
  </si>
  <si>
    <t>hopkins</t>
  </si>
  <si>
    <t>mehaffy</t>
  </si>
  <si>
    <t>dominczak</t>
  </si>
  <si>
    <t>michal</t>
  </si>
  <si>
    <t>małysz</t>
  </si>
  <si>
    <t>michał</t>
  </si>
  <si>
    <t>żyła</t>
  </si>
  <si>
    <t>mingxing</t>
  </si>
  <si>
    <t>ghaderi</t>
  </si>
  <si>
    <t>strzelecka-seredyńska</t>
  </si>
  <si>
    <t>oukhattar</t>
  </si>
  <si>
    <t>mounir</t>
  </si>
  <si>
    <t>togtokhbayar</t>
  </si>
  <si>
    <t>munkh-erdene</t>
  </si>
  <si>
    <t>gorgol</t>
  </si>
  <si>
    <t>benabdallah</t>
  </si>
  <si>
    <t>nawal</t>
  </si>
  <si>
    <t>nikita</t>
  </si>
  <si>
    <t>mitrovic</t>
  </si>
  <si>
    <t>nikola</t>
  </si>
  <si>
    <t>ningcongying</t>
  </si>
  <si>
    <t>ellenbogen</t>
  </si>
  <si>
    <t>nirit rivka</t>
  </si>
  <si>
    <t>odd</t>
  </si>
  <si>
    <t>tumturk</t>
  </si>
  <si>
    <t>onur</t>
  </si>
  <si>
    <t>nemati</t>
  </si>
  <si>
    <t>parnian</t>
  </si>
  <si>
    <t>patrícia</t>
  </si>
  <si>
    <t>paweł</t>
  </si>
  <si>
    <t>sacerdoti</t>
  </si>
  <si>
    <t>pierfrancesco</t>
  </si>
  <si>
    <t>sopena</t>
  </si>
  <si>
    <t>pilar</t>
  </si>
  <si>
    <t>lorens</t>
  </si>
  <si>
    <t>piotr</t>
  </si>
  <si>
    <t>qiaochu</t>
  </si>
  <si>
    <t>qilin</t>
  </si>
  <si>
    <t>luo</t>
  </si>
  <si>
    <t>qiuyi</t>
  </si>
  <si>
    <t>dini</t>
  </si>
  <si>
    <t>britton</t>
  </si>
  <si>
    <t>sandy</t>
  </si>
  <si>
    <t>girotto</t>
  </si>
  <si>
    <t>nalaskowska</t>
  </si>
  <si>
    <t>silva lopes</t>
  </si>
  <si>
    <t>zhand</t>
  </si>
  <si>
    <t>sepehr</t>
  </si>
  <si>
    <t>shuhu</t>
  </si>
  <si>
    <t>siliang</t>
  </si>
  <si>
    <t>lanteri</t>
  </si>
  <si>
    <t>spolaor</t>
  </si>
  <si>
    <t>pang</t>
  </si>
  <si>
    <t>simai</t>
  </si>
  <si>
    <t>kazlauskas</t>
  </si>
  <si>
    <t>simonas</t>
  </si>
  <si>
    <t>kubin</t>
  </si>
  <si>
    <t>stellacci</t>
  </si>
  <si>
    <t>stefania</t>
  </si>
  <si>
    <t>schroeder</t>
  </si>
  <si>
    <t>zhuoyuan</t>
  </si>
  <si>
    <t>tobisch</t>
  </si>
  <si>
    <t>susanne</t>
  </si>
  <si>
    <t>suxin</t>
  </si>
  <si>
    <t>nogalski</t>
  </si>
  <si>
    <t>szymon</t>
  </si>
  <si>
    <t>gloaguen</t>
  </si>
  <si>
    <t>thomas</t>
  </si>
  <si>
    <t>ünlü</t>
  </si>
  <si>
    <t>kroc</t>
  </si>
  <si>
    <t>chu</t>
  </si>
  <si>
    <t>tze ming</t>
  </si>
  <si>
    <t>vahid</t>
  </si>
  <si>
    <t>zlatinova-pavlova</t>
  </si>
  <si>
    <t>veneta</t>
  </si>
  <si>
    <t>rypar</t>
  </si>
  <si>
    <t>vit</t>
  </si>
  <si>
    <t>wanqi</t>
  </si>
  <si>
    <t>su</t>
  </si>
  <si>
    <t>wenying</t>
  </si>
  <si>
    <t>korbel</t>
  </si>
  <si>
    <t>wojciech</t>
  </si>
  <si>
    <t>jianchi</t>
  </si>
  <si>
    <t>xiangrui</t>
  </si>
  <si>
    <t>xiaofang</t>
  </si>
  <si>
    <t>xiaoying</t>
  </si>
  <si>
    <t>zhuo</t>
  </si>
  <si>
    <t>xingyu</t>
  </si>
  <si>
    <t>xinru</t>
  </si>
  <si>
    <t>xinyu</t>
  </si>
  <si>
    <t>xuan</t>
  </si>
  <si>
    <t>xueqi</t>
  </si>
  <si>
    <t>yanchu</t>
  </si>
  <si>
    <t>xuanbing</t>
  </si>
  <si>
    <t>yaqian</t>
  </si>
  <si>
    <t>yihan</t>
  </si>
  <si>
    <t>yihao</t>
  </si>
  <si>
    <t>yiran</t>
  </si>
  <si>
    <t>yuhu</t>
  </si>
  <si>
    <t>yuqiu</t>
  </si>
  <si>
    <t>yushan</t>
  </si>
  <si>
    <t>myczkowski</t>
  </si>
  <si>
    <t>zbigniew</t>
  </si>
  <si>
    <t>zuziak</t>
  </si>
  <si>
    <t>havlova</t>
  </si>
  <si>
    <t>zdenka</t>
  </si>
  <si>
    <t>kang</t>
  </si>
  <si>
    <t>zhenyuan</t>
  </si>
  <si>
    <t>zhijie</t>
  </si>
  <si>
    <t>zhixuan</t>
  </si>
  <si>
    <t>zhongwei</t>
  </si>
  <si>
    <t>zisheng</t>
  </si>
  <si>
    <t>zixin</t>
  </si>
  <si>
    <t>vėtė</t>
  </si>
  <si>
    <t>agnė</t>
  </si>
  <si>
    <t>bertyák</t>
  </si>
  <si>
    <t>ágnes</t>
  </si>
  <si>
    <t>martire</t>
  </si>
  <si>
    <t>agustina</t>
  </si>
  <si>
    <t>ahmed</t>
  </si>
  <si>
    <t>felstead</t>
  </si>
  <si>
    <t>aimee</t>
  </si>
  <si>
    <t>madden</t>
  </si>
  <si>
    <t>aisling</t>
  </si>
  <si>
    <t>malabarba</t>
  </si>
  <si>
    <t>buffa</t>
  </si>
  <si>
    <t>tessari</t>
  </si>
  <si>
    <t>lipovka</t>
  </si>
  <si>
    <t>alexei</t>
  </si>
  <si>
    <t>nolasco-cirugeda</t>
  </si>
  <si>
    <t>amante</t>
  </si>
  <si>
    <t>milan</t>
  </si>
  <si>
    <t>andreina</t>
  </si>
  <si>
    <t>ang</t>
  </si>
  <si>
    <t>skoura</t>
  </si>
  <si>
    <t>linnik</t>
  </si>
  <si>
    <t>blanco pastor</t>
  </si>
  <si>
    <t>kaya</t>
  </si>
  <si>
    <t>ayşegül</t>
  </si>
  <si>
    <t>coehlo</t>
  </si>
  <si>
    <t>wagner</t>
  </si>
  <si>
    <t>cesar</t>
  </si>
  <si>
    <t>mifsut garcía</t>
  </si>
  <si>
    <t>césar</t>
  </si>
  <si>
    <t>wolfe</t>
  </si>
  <si>
    <t>charles</t>
  </si>
  <si>
    <t>mueller</t>
  </si>
  <si>
    <t>christiane</t>
  </si>
  <si>
    <t>shang</t>
  </si>
  <si>
    <t>chuan</t>
  </si>
  <si>
    <t>chuanmeng</t>
  </si>
  <si>
    <t>qiang</t>
  </si>
  <si>
    <t>arribas bel</t>
  </si>
  <si>
    <t>dani</t>
  </si>
  <si>
    <t>rathod</t>
  </si>
  <si>
    <t>dhruti</t>
  </si>
  <si>
    <t>saez</t>
  </si>
  <si>
    <t>crescêncio</t>
  </si>
  <si>
    <t>sepulveda</t>
  </si>
  <si>
    <t>boyko</t>
  </si>
  <si>
    <t>dmitry</t>
  </si>
  <si>
    <t>pilka</t>
  </si>
  <si>
    <t>donatas</t>
  </si>
  <si>
    <t>sevik</t>
  </si>
  <si>
    <t>ebru</t>
  </si>
  <si>
    <t>rico carranza</t>
  </si>
  <si>
    <t>abanto</t>
  </si>
  <si>
    <t>elizabeth</t>
  </si>
  <si>
    <t>strauß</t>
  </si>
  <si>
    <t>ziggiatti monteiro</t>
  </si>
  <si>
    <t>evandro</t>
  </si>
  <si>
    <t>güngör</t>
  </si>
  <si>
    <t>ezgi nur</t>
  </si>
  <si>
    <t>micocci</t>
  </si>
  <si>
    <t>fabiano</t>
  </si>
  <si>
    <t>berlingieri</t>
  </si>
  <si>
    <t>fabrizia</t>
  </si>
  <si>
    <t>afshar bakeshloo</t>
  </si>
  <si>
    <t>farbod</t>
  </si>
  <si>
    <t>felix</t>
  </si>
  <si>
    <t>göçek karabey</t>
  </si>
  <si>
    <t>ferdağ</t>
  </si>
  <si>
    <t>cin</t>
  </si>
  <si>
    <t>francesca dal</t>
  </si>
  <si>
    <t>rao</t>
  </si>
  <si>
    <t>fujie</t>
  </si>
  <si>
    <t>montero</t>
  </si>
  <si>
    <t>gaetan</t>
  </si>
  <si>
    <t>amadei</t>
  </si>
  <si>
    <t>giorgio</t>
  </si>
  <si>
    <t>fini</t>
  </si>
  <si>
    <t>guneri</t>
  </si>
  <si>
    <t>hajo</t>
  </si>
  <si>
    <t>oh</t>
  </si>
  <si>
    <t>hangyu</t>
  </si>
  <si>
    <t>zaiter</t>
  </si>
  <si>
    <t>barrett</t>
  </si>
  <si>
    <t>heather</t>
  </si>
  <si>
    <t>napoleon degreas</t>
  </si>
  <si>
    <t>helena</t>
  </si>
  <si>
    <t>endemann</t>
  </si>
  <si>
    <t>henry</t>
  </si>
  <si>
    <t>maia</t>
  </si>
  <si>
    <t>hortênsia</t>
  </si>
  <si>
    <t>aquilué junyent</t>
  </si>
  <si>
    <t>kurtinaitiene</t>
  </si>
  <si>
    <t>goudsmit</t>
  </si>
  <si>
    <t>jaewoo</t>
  </si>
  <si>
    <t>jeffrey</t>
  </si>
  <si>
    <t>mun</t>
  </si>
  <si>
    <t>jihun</t>
  </si>
  <si>
    <t>jiong</t>
  </si>
  <si>
    <t>perez</t>
  </si>
  <si>
    <t>joan</t>
  </si>
  <si>
    <t>silva leite</t>
  </si>
  <si>
    <t>cooper</t>
  </si>
  <si>
    <t>jon</t>
  </si>
  <si>
    <t>gil</t>
  </si>
  <si>
    <t>chong</t>
  </si>
  <si>
    <t>muntañola</t>
  </si>
  <si>
    <t>narciso</t>
  </si>
  <si>
    <t>rybak-niedziolka</t>
  </si>
  <si>
    <t xml:space="preserve">karol </t>
  </si>
  <si>
    <t>omer</t>
  </si>
  <si>
    <t>khalafalla</t>
  </si>
  <si>
    <t>brown</t>
  </si>
  <si>
    <t>liujun</t>
  </si>
  <si>
    <t>gregori</t>
  </si>
  <si>
    <t>ludovica</t>
  </si>
  <si>
    <t>luiza</t>
  </si>
  <si>
    <t>guyot</t>
  </si>
  <si>
    <t>madeleine</t>
  </si>
  <si>
    <t>techer</t>
  </si>
  <si>
    <t>magalie</t>
  </si>
  <si>
    <t>grochulska-salak</t>
  </si>
  <si>
    <t>kingsley</t>
  </si>
  <si>
    <t>maggie ma</t>
  </si>
  <si>
    <t>tantoush</t>
  </si>
  <si>
    <t>mahmud</t>
  </si>
  <si>
    <t>malak</t>
  </si>
  <si>
    <t>michieletto</t>
  </si>
  <si>
    <t>manlio</t>
  </si>
  <si>
    <t>del signore</t>
  </si>
  <si>
    <t>marcella</t>
  </si>
  <si>
    <t>brewster</t>
  </si>
  <si>
    <t>villefort teixeira</t>
  </si>
  <si>
    <t>may</t>
  </si>
  <si>
    <t>marie</t>
  </si>
  <si>
    <t>pijpers-van esch</t>
  </si>
  <si>
    <t>marjolein</t>
  </si>
  <si>
    <t>lizama henríquez</t>
  </si>
  <si>
    <t>alejandra</t>
  </si>
  <si>
    <t>milovanovic</t>
  </si>
  <si>
    <t>di cerbo</t>
  </si>
  <si>
    <t>blanchi</t>
  </si>
  <si>
    <t>aliciam</t>
  </si>
  <si>
    <t>holz pfutzenreuter</t>
  </si>
  <si>
    <t>andréa</t>
  </si>
  <si>
    <t>cunha</t>
  </si>
  <si>
    <t>anna paula</t>
  </si>
  <si>
    <t>burcin</t>
  </si>
  <si>
    <t>soygüzeloğlu</t>
  </si>
  <si>
    <t>burcu</t>
  </si>
  <si>
    <t>busra</t>
  </si>
  <si>
    <t>crosas</t>
  </si>
  <si>
    <t>carles</t>
  </si>
  <si>
    <t>berizzi</t>
  </si>
  <si>
    <t>carmen díez</t>
  </si>
  <si>
    <t>cesar damian mifsut</t>
  </si>
  <si>
    <t>chengcheng</t>
  </si>
  <si>
    <t>chenhao</t>
  </si>
  <si>
    <t>chenyang</t>
  </si>
  <si>
    <t>chuqiao</t>
  </si>
  <si>
    <t>minyu</t>
  </si>
  <si>
    <t>gewirtzman</t>
  </si>
  <si>
    <t>dafna fisher-</t>
  </si>
  <si>
    <t>daijun</t>
  </si>
  <si>
    <t>klepej</t>
  </si>
  <si>
    <t>stupar</t>
  </si>
  <si>
    <t>diego martin</t>
  </si>
  <si>
    <t>elkina</t>
  </si>
  <si>
    <t>elizaveta</t>
  </si>
  <si>
    <t>escoda</t>
  </si>
  <si>
    <t>eulalia gomez</t>
  </si>
  <si>
    <t>felice de</t>
  </si>
  <si>
    <t>zhiying</t>
  </si>
  <si>
    <t>guadagnoli</t>
  </si>
  <si>
    <t>padmanaban</t>
  </si>
  <si>
    <t>zhuoshu</t>
  </si>
  <si>
    <t>choi</t>
  </si>
  <si>
    <t>hee sun</t>
  </si>
  <si>
    <t>moravcikova</t>
  </si>
  <si>
    <t>henrieta</t>
  </si>
  <si>
    <t>hongling</t>
  </si>
  <si>
    <t>huiting</t>
  </si>
  <si>
    <t>junyent</t>
  </si>
  <si>
    <t>inés aquilué</t>
  </si>
  <si>
    <t>tiryaki</t>
  </si>
  <si>
    <t>irem duygu</t>
  </si>
  <si>
    <t>ciftci</t>
  </si>
  <si>
    <t>irem ezgi</t>
  </si>
  <si>
    <t>monclús</t>
  </si>
  <si>
    <t>jiyan</t>
  </si>
  <si>
    <t>joao</t>
  </si>
  <si>
    <t>ozgun</t>
  </si>
  <si>
    <t>kaan</t>
  </si>
  <si>
    <t>kaixin</t>
  </si>
  <si>
    <t>teng</t>
  </si>
  <si>
    <t>kaixuan</t>
  </si>
  <si>
    <t>kangfu</t>
  </si>
  <si>
    <t>karin schwabe</t>
  </si>
  <si>
    <t>christoforaki</t>
  </si>
  <si>
    <t>ewing</t>
  </si>
  <si>
    <t>kathryn</t>
  </si>
  <si>
    <t>shangguan</t>
  </si>
  <si>
    <t>keer</t>
  </si>
  <si>
    <t>sugano</t>
  </si>
  <si>
    <t>keisuke</t>
  </si>
  <si>
    <t>kexin</t>
  </si>
  <si>
    <t>grochal</t>
  </si>
  <si>
    <t>laura anna</t>
  </si>
  <si>
    <t>kristekova</t>
  </si>
  <si>
    <t>zhichu</t>
  </si>
  <si>
    <t>trabattoni</t>
  </si>
  <si>
    <t>debevec</t>
  </si>
  <si>
    <t>maja</t>
  </si>
  <si>
    <t>güell</t>
  </si>
  <si>
    <t>mar esteve</t>
  </si>
  <si>
    <t>maria cristina villefort</t>
  </si>
  <si>
    <t>ebert</t>
  </si>
  <si>
    <t>menglin</t>
  </si>
  <si>
    <t>mengxun</t>
  </si>
  <si>
    <t>mengying</t>
  </si>
  <si>
    <t>okkali alsavada</t>
  </si>
  <si>
    <t>zyla</t>
  </si>
  <si>
    <t>miguel torres</t>
  </si>
  <si>
    <t>arif</t>
  </si>
  <si>
    <t>muhammad mashhood</t>
  </si>
  <si>
    <t>khader</t>
  </si>
  <si>
    <t>munir</t>
  </si>
  <si>
    <t>khorrami</t>
  </si>
  <si>
    <t>nahal</t>
  </si>
  <si>
    <t>bicer</t>
  </si>
  <si>
    <t>nehir bera</t>
  </si>
  <si>
    <t>lobo</t>
  </si>
  <si>
    <t>noemí gómez</t>
  </si>
  <si>
    <t>caliskan</t>
  </si>
  <si>
    <t>mayregger</t>
  </si>
  <si>
    <t>patrik</t>
  </si>
  <si>
    <t>pengcheng</t>
  </si>
  <si>
    <t>bosselmann</t>
  </si>
  <si>
    <t>kryczka</t>
  </si>
  <si>
    <t>qianhui</t>
  </si>
  <si>
    <t>qingyin</t>
  </si>
  <si>
    <t>gajic</t>
  </si>
  <si>
    <t>ranka</t>
  </si>
  <si>
    <t>chilaule</t>
  </si>
  <si>
    <t>remigio</t>
  </si>
  <si>
    <t>biondi</t>
  </si>
  <si>
    <t>riccardo</t>
  </si>
  <si>
    <t>yosifof</t>
  </si>
  <si>
    <t>roei</t>
  </si>
  <si>
    <t>ballbe</t>
  </si>
  <si>
    <t>rosina vinyes</t>
  </si>
  <si>
    <t>ruihong</t>
  </si>
  <si>
    <t>sergio garcía</t>
  </si>
  <si>
    <t>shanzhi</t>
  </si>
  <si>
    <t>dian</t>
  </si>
  <si>
    <t>shao</t>
  </si>
  <si>
    <t>staël de alvarenga pereira</t>
  </si>
  <si>
    <t>sofie</t>
  </si>
  <si>
    <t>gnanasambandam</t>
  </si>
  <si>
    <t>teresa marat</t>
  </si>
  <si>
    <t>ascensão</t>
  </si>
  <si>
    <t>tianyi</t>
  </si>
  <si>
    <t>pipan</t>
  </si>
  <si>
    <t>tomaž</t>
  </si>
  <si>
    <t>tongyun</t>
  </si>
  <si>
    <t>nguyen</t>
  </si>
  <si>
    <t>tuan quoc</t>
  </si>
  <si>
    <t>tezer</t>
  </si>
  <si>
    <t>tun sheng</t>
  </si>
  <si>
    <t>primas</t>
  </si>
  <si>
    <t>urs</t>
  </si>
  <si>
    <t>stadnikov</t>
  </si>
  <si>
    <t>vitaly</t>
  </si>
  <si>
    <t>wenwen</t>
  </si>
  <si>
    <t>xiaochang</t>
  </si>
  <si>
    <t>xinghan</t>
  </si>
  <si>
    <t>xinyi</t>
  </si>
  <si>
    <t>xueying</t>
  </si>
  <si>
    <t>yiingya</t>
  </si>
  <si>
    <t>yining</t>
  </si>
  <si>
    <t>yiwen</t>
  </si>
  <si>
    <t>elassaly</t>
  </si>
  <si>
    <t>youssef</t>
  </si>
  <si>
    <t>hou</t>
  </si>
  <si>
    <t>yuming</t>
  </si>
  <si>
    <t>yunlai</t>
  </si>
  <si>
    <t>yuxuan</t>
  </si>
  <si>
    <t>yuyang</t>
  </si>
  <si>
    <t>trivic</t>
  </si>
  <si>
    <t>zdravko</t>
  </si>
  <si>
    <t>xiangping</t>
  </si>
  <si>
    <t>yuchang</t>
  </si>
  <si>
    <t>zhe</t>
  </si>
  <si>
    <t>zhiyu</t>
  </si>
  <si>
    <t>zijie</t>
  </si>
  <si>
    <t>enrlich</t>
  </si>
  <si>
    <t>simeon</t>
  </si>
  <si>
    <t>gui</t>
  </si>
  <si>
    <t>Bowling Green State University, Ohio/United States</t>
  </si>
  <si>
    <t>School of Architecture, University of Nevada Las Vegas, 4505 S. Maryland Parkway, Las Vegas, NV89154-4018 United States</t>
  </si>
  <si>
    <t>Korea, South Korea</t>
  </si>
  <si>
    <t>TELEPHONE</t>
  </si>
  <si>
    <t>ADDRESS</t>
  </si>
  <si>
    <t>ZIP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</si>
</sst>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2"/>
      <color indexed="8"/>
      <name val="Calibri"/>
    </font>
    <font>
      <sz val="14"/>
      <color indexed="8"/>
      <name val="Calibri"/>
      <family val="2"/>
    </font>
    <font>
      <u/>
      <sz val="12"/>
      <color indexed="11"/>
      <name val="Calibri"/>
      <family val="2"/>
    </font>
    <font>
      <sz val="15"/>
      <color indexed="8"/>
      <name val="Calibri"/>
      <family val="2"/>
    </font>
    <font>
      <sz val="10"/>
      <color indexed="16"/>
      <name val="Calibri"/>
      <family val="2"/>
    </font>
    <font>
      <b/>
      <sz val="11"/>
      <color indexed="8"/>
      <name val="Arial"/>
      <family val="2"/>
    </font>
    <font>
      <sz val="11"/>
      <color indexed="8"/>
      <name val="Arial"/>
      <family val="2"/>
    </font>
    <font>
      <sz val="11"/>
      <color indexed="14"/>
      <name val="Arial"/>
      <family val="2"/>
    </font>
    <font>
      <sz val="11"/>
      <color indexed="15"/>
      <name val="Arial"/>
      <family val="2"/>
    </font>
    <font>
      <sz val="11"/>
      <color indexed="16"/>
      <name val="Arial"/>
      <family val="2"/>
    </font>
    <font>
      <u/>
      <sz val="11"/>
      <color indexed="17"/>
      <name val="Arial"/>
      <family val="2"/>
    </font>
    <font>
      <sz val="11"/>
      <color indexed="18"/>
      <name val="Arial"/>
      <family val="2"/>
    </font>
    <font>
      <b/>
      <sz val="11"/>
      <color indexed="16"/>
      <name val="Arial"/>
      <family val="2"/>
    </font>
    <font>
      <u/>
      <sz val="11"/>
      <color indexed="16"/>
      <name val="Arial"/>
      <family val="2"/>
    </font>
    <font>
      <sz val="8"/>
      <name val="Calibri"/>
      <family val="2"/>
    </font>
    <font>
      <sz val="11"/>
      <color rgb="FF006100"/>
      <name val="Helvetica Neue"/>
      <family val="2"/>
      <charset val="162"/>
      <scheme val="minor"/>
    </font>
    <font>
      <sz val="11"/>
      <color rgb="FF9C0006"/>
      <name val="Helvetica Neue"/>
      <family val="2"/>
      <charset val="162"/>
      <scheme val="minor"/>
    </font>
    <font>
      <sz val="12"/>
      <color indexed="8"/>
      <name val="Calibri"/>
      <family val="2"/>
    </font>
    <font>
      <u/>
      <sz val="12"/>
      <color theme="10"/>
      <name val="Calibri"/>
      <family val="2"/>
    </font>
    <font>
      <sz val="11"/>
      <color rgb="FF7030A0"/>
      <name val="Calibri"/>
      <family val="2"/>
      <charset val="162"/>
    </font>
    <font>
      <u/>
      <sz val="11"/>
      <color rgb="FF7030A0"/>
      <name val="Calibri"/>
      <family val="2"/>
      <charset val="162"/>
    </font>
    <font>
      <b/>
      <sz val="11"/>
      <color theme="1"/>
      <name val="Helvetica Neue"/>
      <family val="2"/>
      <scheme val="minor"/>
    </font>
    <font>
      <u/>
      <sz val="11"/>
      <color theme="10"/>
      <name val="Helvetica Neue"/>
      <family val="2"/>
      <scheme val="minor"/>
    </font>
    <font>
      <sz val="11"/>
      <color rgb="FF111111"/>
      <name val="Helvetica Neue"/>
      <family val="2"/>
      <scheme val="minor"/>
    </font>
    <font>
      <sz val="11"/>
      <color theme="1"/>
      <name val="Calibri"/>
      <family val="2"/>
    </font>
    <font>
      <b/>
      <sz val="11"/>
      <color rgb="FF0070C0"/>
      <name val="Helvetica Neue"/>
      <family val="2"/>
      <scheme val="minor"/>
    </font>
    <font>
      <sz val="11"/>
      <color rgb="FF0070C0"/>
      <name val="Helvetica Neue"/>
      <family val="2"/>
      <scheme val="minor"/>
    </font>
    <font>
      <sz val="11"/>
      <color rgb="FF0070C0"/>
      <name val="Calibri"/>
      <family val="2"/>
    </font>
    <font>
      <sz val="11"/>
      <color rgb="FF00B0F0"/>
      <name val="Calibri"/>
      <family val="2"/>
    </font>
    <font>
      <u/>
      <sz val="11"/>
      <color theme="10"/>
      <name val="Calibri"/>
      <family val="2"/>
    </font>
    <font>
      <sz val="11"/>
      <color indexed="8"/>
      <name val="Calibri"/>
      <family val="2"/>
    </font>
    <font>
      <sz val="11"/>
      <color indexed="21"/>
      <name val="Calibri"/>
      <family val="2"/>
    </font>
    <font>
      <b/>
      <sz val="11"/>
      <color indexed="23"/>
      <name val="Calibri"/>
      <family val="2"/>
    </font>
    <font>
      <sz val="11"/>
      <color indexed="23"/>
      <name val="Calibri"/>
      <family val="2"/>
    </font>
    <font>
      <u/>
      <sz val="11"/>
      <color indexed="23"/>
      <name val="Calibri"/>
      <family val="2"/>
    </font>
    <font>
      <sz val="11"/>
      <color theme="7" tint="-0.249977111117893"/>
      <name val="Calibri"/>
      <family val="2"/>
    </font>
    <font>
      <sz val="11"/>
      <color theme="7" tint="-0.249977111117893"/>
      <name val="Helvetica Neue"/>
      <family val="2"/>
      <scheme val="minor"/>
    </font>
    <font>
      <b/>
      <sz val="11"/>
      <color rgb="FF7030A0"/>
      <name val="Calibri"/>
      <family val="2"/>
      <charset val="162"/>
    </font>
    <font>
      <b/>
      <sz val="11"/>
      <color rgb="FF7030A0"/>
      <name val="Helvetica"/>
      <family val="2"/>
      <charset val="162"/>
    </font>
    <font>
      <sz val="11"/>
      <color rgb="FF7030A0"/>
      <name val="Helvetica"/>
      <family val="2"/>
      <charset val="162"/>
    </font>
    <font>
      <sz val="11"/>
      <color rgb="FF7030A0"/>
      <name val="Arial Unicode MS"/>
      <family val="2"/>
      <charset val="162"/>
    </font>
    <font>
      <b/>
      <sz val="11"/>
      <color rgb="FF7030A0"/>
      <name val="Arial"/>
      <family val="2"/>
      <charset val="162"/>
    </font>
    <font>
      <sz val="11"/>
      <color rgb="FF7030A0"/>
      <name val="Times New Roman"/>
      <family val="1"/>
      <charset val="162"/>
    </font>
    <font>
      <b/>
      <sz val="11"/>
      <color theme="3" tint="-0.249977111117893"/>
      <name val="Calibri"/>
      <family val="2"/>
    </font>
    <font>
      <sz val="11"/>
      <color theme="3" tint="-0.249977111117893"/>
      <name val="Calibri"/>
      <family val="2"/>
    </font>
    <font>
      <sz val="11"/>
      <color indexed="8"/>
      <name val="Verdana"/>
      <family val="2"/>
    </font>
    <font>
      <sz val="11"/>
      <color rgb="FF34C096"/>
      <name val="Calibri"/>
      <family val="2"/>
    </font>
    <font>
      <sz val="11"/>
      <color rgb="FFFF0000"/>
      <name val="Arial"/>
      <family val="2"/>
    </font>
    <font>
      <sz val="11"/>
      <color rgb="FF00B050"/>
      <name val="Arial"/>
      <family val="2"/>
    </font>
    <font>
      <sz val="11"/>
      <color rgb="FF00B0F0"/>
      <name val="Arial"/>
      <family val="2"/>
    </font>
    <font>
      <b/>
      <sz val="11"/>
      <color rgb="FF00B050"/>
      <name val="Arial"/>
      <family val="2"/>
    </font>
    <font>
      <b/>
      <sz val="11"/>
      <color theme="1"/>
      <name val="Calibri"/>
      <family val="2"/>
    </font>
    <font>
      <u/>
      <sz val="11"/>
      <color theme="1"/>
      <name val="Calibri"/>
      <family val="2"/>
    </font>
    <font>
      <sz val="12"/>
      <color theme="1"/>
      <name val="Calibri"/>
      <family val="2"/>
      <charset val="162"/>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24"/>
        <bgColor auto="1"/>
      </patternFill>
    </fill>
    <fill>
      <patternFill patternType="solid">
        <fgColor indexed="28"/>
        <bgColor auto="1"/>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0000"/>
        <bgColor indexed="64"/>
      </patternFill>
    </fill>
    <fill>
      <patternFill patternType="solid">
        <fgColor rgb="FFBDBDBD"/>
        <bgColor rgb="FF000000"/>
      </patternFill>
    </fill>
    <fill>
      <patternFill patternType="solid">
        <fgColor rgb="FFF5F5F5"/>
        <bgColor rgb="FF000000"/>
      </patternFill>
    </fill>
    <fill>
      <patternFill patternType="solid">
        <fgColor rgb="FFFFFFFF"/>
        <bgColor rgb="FF000000"/>
      </patternFill>
    </fill>
    <fill>
      <patternFill patternType="solid">
        <fgColor theme="0"/>
        <bgColor indexed="64"/>
      </patternFill>
    </fill>
    <fill>
      <patternFill patternType="solid">
        <fgColor rgb="FFFFFFFF"/>
        <bgColor indexed="64"/>
      </patternFill>
    </fill>
  </fills>
  <borders count="6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9"/>
      </bottom>
      <diagonal/>
    </border>
    <border>
      <left style="thin">
        <color indexed="13"/>
      </left>
      <right style="thin">
        <color indexed="13"/>
      </right>
      <top style="thin">
        <color indexed="13"/>
      </top>
      <bottom style="thin">
        <color indexed="20"/>
      </bottom>
      <diagonal/>
    </border>
    <border>
      <left style="thin">
        <color indexed="13"/>
      </left>
      <right style="thin">
        <color indexed="13"/>
      </right>
      <top style="thin">
        <color indexed="19"/>
      </top>
      <bottom style="thin">
        <color indexed="19"/>
      </bottom>
      <diagonal/>
    </border>
    <border>
      <left style="thin">
        <color indexed="13"/>
      </left>
      <right style="thin">
        <color indexed="13"/>
      </right>
      <top style="thin">
        <color indexed="20"/>
      </top>
      <bottom style="thin">
        <color indexed="19"/>
      </bottom>
      <diagonal/>
    </border>
    <border>
      <left style="thin">
        <color indexed="13"/>
      </left>
      <right style="thin">
        <color indexed="13"/>
      </right>
      <top style="thin">
        <color indexed="19"/>
      </top>
      <bottom style="thin">
        <color indexed="13"/>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5"/>
      </bottom>
      <diagonal/>
    </border>
    <border>
      <left style="thin">
        <color indexed="22"/>
      </left>
      <right style="thin">
        <color indexed="22"/>
      </right>
      <top style="thin">
        <color indexed="25"/>
      </top>
      <bottom style="thin">
        <color indexed="22"/>
      </bottom>
      <diagonal/>
    </border>
    <border>
      <left style="thin">
        <color indexed="27"/>
      </left>
      <right style="thin">
        <color indexed="27"/>
      </right>
      <top style="thin">
        <color indexed="27"/>
      </top>
      <bottom style="thin">
        <color indexed="27"/>
      </bottom>
      <diagonal/>
    </border>
    <border>
      <left style="thin">
        <color indexed="27"/>
      </left>
      <right style="thin">
        <color indexed="27"/>
      </right>
      <top style="thin">
        <color indexed="13"/>
      </top>
      <bottom style="thin">
        <color indexed="13"/>
      </bottom>
      <diagonal/>
    </border>
    <border>
      <left style="thin">
        <color indexed="27"/>
      </left>
      <right style="thin">
        <color indexed="13"/>
      </right>
      <top style="thin">
        <color indexed="13"/>
      </top>
      <bottom style="thin">
        <color indexed="13"/>
      </bottom>
      <diagonal/>
    </border>
    <border>
      <left style="thin">
        <color indexed="13"/>
      </left>
      <right style="thin">
        <color indexed="27"/>
      </right>
      <top style="thin">
        <color indexed="13"/>
      </top>
      <bottom style="thin">
        <color indexed="13"/>
      </bottom>
      <diagonal/>
    </border>
    <border>
      <left style="thin">
        <color indexed="27"/>
      </left>
      <right style="thin">
        <color indexed="27"/>
      </right>
      <top style="thin">
        <color indexed="13"/>
      </top>
      <bottom style="thin">
        <color indexed="19"/>
      </bottom>
      <diagonal/>
    </border>
    <border>
      <left style="thin">
        <color indexed="13"/>
      </left>
      <right style="thin">
        <color indexed="13"/>
      </right>
      <top style="thin">
        <color indexed="27"/>
      </top>
      <bottom style="thin">
        <color indexed="13"/>
      </bottom>
      <diagonal/>
    </border>
    <border>
      <left style="thin">
        <color indexed="13"/>
      </left>
      <right style="thin">
        <color indexed="27"/>
      </right>
      <top style="thin">
        <color indexed="19"/>
      </top>
      <bottom style="thin">
        <color indexed="19"/>
      </bottom>
      <diagonal/>
    </border>
    <border>
      <left style="thin">
        <color indexed="13"/>
      </left>
      <right style="thin">
        <color indexed="27"/>
      </right>
      <top style="thin">
        <color indexed="27"/>
      </top>
      <bottom style="thin">
        <color indexed="13"/>
      </bottom>
      <diagonal/>
    </border>
    <border>
      <left style="thin">
        <color indexed="13"/>
      </left>
      <right style="thin">
        <color indexed="27"/>
      </right>
      <top style="thin">
        <color indexed="19"/>
      </top>
      <bottom style="thin">
        <color indexed="13"/>
      </bottom>
      <diagonal/>
    </border>
    <border>
      <left style="thin">
        <color indexed="13"/>
      </left>
      <right style="thin">
        <color indexed="13"/>
      </right>
      <top style="thin">
        <color indexed="27"/>
      </top>
      <bottom style="thin">
        <color indexed="27"/>
      </bottom>
      <diagonal/>
    </border>
    <border>
      <left style="thin">
        <color indexed="13"/>
      </left>
      <right style="thin">
        <color indexed="13"/>
      </right>
      <top style="thin">
        <color indexed="13"/>
      </top>
      <bottom style="thin">
        <color indexed="27"/>
      </bottom>
      <diagonal/>
    </border>
    <border>
      <left style="thin">
        <color indexed="13"/>
      </left>
      <right style="thin">
        <color indexed="27"/>
      </right>
      <top style="thin">
        <color indexed="13"/>
      </top>
      <bottom style="thin">
        <color indexed="27"/>
      </bottom>
      <diagonal/>
    </border>
    <border>
      <left style="thin">
        <color indexed="13"/>
      </left>
      <right style="thin">
        <color indexed="27"/>
      </right>
      <top style="thin">
        <color indexed="27"/>
      </top>
      <bottom style="thin">
        <color indexed="27"/>
      </bottom>
      <diagonal/>
    </border>
    <border>
      <left style="thin">
        <color indexed="13"/>
      </left>
      <right style="thin">
        <color indexed="27"/>
      </right>
      <top style="thin">
        <color indexed="13"/>
      </top>
      <bottom style="thin">
        <color indexed="19"/>
      </bottom>
      <diagonal/>
    </border>
    <border>
      <left style="thin">
        <color indexed="27"/>
      </left>
      <right style="thin">
        <color indexed="27"/>
      </right>
      <top style="thin">
        <color indexed="13"/>
      </top>
      <bottom style="thin">
        <color indexed="20"/>
      </bottom>
      <diagonal/>
    </border>
    <border>
      <left style="thin">
        <color indexed="13"/>
      </left>
      <right style="thin">
        <color indexed="13"/>
      </right>
      <top style="thin">
        <color indexed="20"/>
      </top>
      <bottom style="thin">
        <color indexed="13"/>
      </bottom>
      <diagonal/>
    </border>
    <border>
      <left style="thin">
        <color indexed="13"/>
      </left>
      <right style="thin">
        <color indexed="27"/>
      </right>
      <top style="thin">
        <color indexed="13"/>
      </top>
      <bottom style="thin">
        <color indexed="20"/>
      </bottom>
      <diagonal/>
    </border>
    <border>
      <left style="thin">
        <color indexed="27"/>
      </left>
      <right style="thin">
        <color indexed="13"/>
      </right>
      <top style="thin">
        <color indexed="13"/>
      </top>
      <bottom style="thin">
        <color indexed="19"/>
      </bottom>
      <diagonal/>
    </border>
    <border>
      <left style="thin">
        <color indexed="27"/>
      </left>
      <right style="thin">
        <color indexed="27"/>
      </right>
      <top style="thin">
        <color indexed="20"/>
      </top>
      <bottom style="thin">
        <color indexed="19"/>
      </bottom>
      <diagonal/>
    </border>
    <border>
      <left style="thin">
        <color indexed="27"/>
      </left>
      <right style="thin">
        <color indexed="13"/>
      </right>
      <top style="thin">
        <color indexed="19"/>
      </top>
      <bottom style="thin">
        <color indexed="19"/>
      </bottom>
      <diagonal/>
    </border>
    <border>
      <left style="thin">
        <color indexed="27"/>
      </left>
      <right style="thin">
        <color indexed="27"/>
      </right>
      <top style="thin">
        <color indexed="19"/>
      </top>
      <bottom style="thin">
        <color indexed="19"/>
      </bottom>
      <diagonal/>
    </border>
    <border>
      <left style="thin">
        <color indexed="27"/>
      </left>
      <right style="thin">
        <color indexed="13"/>
      </right>
      <top style="thin">
        <color indexed="19"/>
      </top>
      <bottom style="thin">
        <color indexed="13"/>
      </bottom>
      <diagonal/>
    </border>
    <border>
      <left style="thin">
        <color indexed="27"/>
      </left>
      <right style="thin">
        <color indexed="27"/>
      </right>
      <top style="thin">
        <color indexed="19"/>
      </top>
      <bottom style="thin">
        <color indexed="13"/>
      </bottom>
      <diagonal/>
    </border>
    <border>
      <left style="thin">
        <color indexed="22"/>
      </left>
      <right style="thin">
        <color indexed="22"/>
      </right>
      <top style="thin">
        <color indexed="22"/>
      </top>
      <bottom style="thin">
        <color indexed="27"/>
      </bottom>
      <diagonal/>
    </border>
    <border>
      <left style="thin">
        <color indexed="27"/>
      </left>
      <right style="thin">
        <color indexed="22"/>
      </right>
      <top style="thin">
        <color indexed="22"/>
      </top>
      <bottom style="thin">
        <color indexed="22"/>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27"/>
      </left>
      <right style="thin">
        <color indexed="27"/>
      </right>
      <top style="thin">
        <color indexed="27"/>
      </top>
      <bottom/>
      <diagonal/>
    </border>
    <border>
      <left style="thin">
        <color indexed="27"/>
      </left>
      <right style="thin">
        <color indexed="27"/>
      </right>
      <top style="thin">
        <color indexed="19"/>
      </top>
      <bottom/>
      <diagonal/>
    </border>
    <border>
      <left style="thin">
        <color indexed="27"/>
      </left>
      <right style="thin">
        <color indexed="13"/>
      </right>
      <top style="thin">
        <color indexed="13"/>
      </top>
      <bottom/>
      <diagonal/>
    </border>
    <border>
      <left style="thin">
        <color indexed="13"/>
      </left>
      <right style="thin">
        <color indexed="27"/>
      </right>
      <top style="thin">
        <color indexed="13"/>
      </top>
      <bottom/>
      <diagonal/>
    </border>
    <border>
      <left style="thin">
        <color indexed="22"/>
      </left>
      <right style="thin">
        <color indexed="22"/>
      </right>
      <top style="thin">
        <color indexed="22"/>
      </top>
      <bottom/>
      <diagonal/>
    </border>
    <border>
      <left style="thin">
        <color indexed="27"/>
      </left>
      <right style="thin">
        <color indexed="22"/>
      </right>
      <top/>
      <bottom style="thin">
        <color indexed="22"/>
      </bottom>
      <diagonal/>
    </border>
    <border>
      <left style="thin">
        <color indexed="22"/>
      </left>
      <right style="thin">
        <color indexed="22"/>
      </right>
      <top/>
      <bottom style="thin">
        <color indexed="22"/>
      </bottom>
      <diagonal/>
    </border>
    <border>
      <left/>
      <right/>
      <top/>
      <bottom style="thin">
        <color indexed="18"/>
      </bottom>
      <diagonal/>
    </border>
    <border>
      <left/>
      <right/>
      <top/>
      <bottom style="thin">
        <color indexed="19"/>
      </bottom>
      <diagonal/>
    </border>
    <border>
      <left/>
      <right/>
      <top style="thin">
        <color indexed="18"/>
      </top>
      <bottom style="thin">
        <color indexed="18"/>
      </bottom>
      <diagonal/>
    </border>
    <border>
      <left/>
      <right/>
      <top/>
      <bottom style="medium">
        <color rgb="FFDDDDDD"/>
      </bottom>
      <diagonal/>
    </border>
    <border>
      <left/>
      <right/>
      <top style="thin">
        <color indexed="19"/>
      </top>
      <bottom style="thin">
        <color indexed="18"/>
      </bottom>
      <diagonal/>
    </border>
    <border>
      <left/>
      <right/>
      <top style="thin">
        <color indexed="18"/>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rgb="FFAAAAAA"/>
      </left>
      <right style="medium">
        <color rgb="FFAAAAAA"/>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bottom style="medium">
        <color rgb="FFAAAAAA"/>
      </bottom>
      <diagonal/>
    </border>
    <border>
      <left/>
      <right style="medium">
        <color rgb="FFAAAAAA"/>
      </right>
      <top/>
      <bottom style="medium">
        <color rgb="FFAAAAAA"/>
      </bottom>
      <diagonal/>
    </border>
    <border>
      <left style="medium">
        <color rgb="FFAAAAAA"/>
      </left>
      <right style="medium">
        <color rgb="FFAAAAAA"/>
      </right>
      <top/>
      <bottom style="medium">
        <color rgb="FF000090"/>
      </bottom>
      <diagonal/>
    </border>
    <border>
      <left/>
      <right style="medium">
        <color rgb="FFAAAAAA"/>
      </right>
      <top/>
      <bottom style="medium">
        <color rgb="FF000090"/>
      </bottom>
      <diagonal/>
    </border>
    <border>
      <left style="thin">
        <color indexed="22"/>
      </left>
      <right/>
      <top style="thin">
        <color indexed="22"/>
      </top>
      <bottom style="thin">
        <color indexed="22"/>
      </bottom>
      <diagonal/>
    </border>
    <border>
      <left/>
      <right/>
      <top style="thin">
        <color theme="6" tint="0.79998168889431442"/>
      </top>
      <bottom style="thin">
        <color theme="6" tint="0.79998168889431442"/>
      </bottom>
      <diagonal/>
    </border>
    <border>
      <left/>
      <right/>
      <top style="thin">
        <color indexed="22"/>
      </top>
      <bottom style="thin">
        <color indexed="22"/>
      </bottom>
      <diagonal/>
    </border>
    <border>
      <left/>
      <right style="thin">
        <color indexed="22"/>
      </right>
      <top style="thin">
        <color indexed="22"/>
      </top>
      <bottom style="thin">
        <color indexed="22"/>
      </bottom>
      <diagonal/>
    </border>
  </borders>
  <cellStyleXfs count="4">
    <xf numFmtId="0" fontId="0" fillId="0" borderId="0" applyNumberFormat="0" applyFill="0" applyBorder="0" applyProtection="0"/>
    <xf numFmtId="0" fontId="15" fillId="7" borderId="0" applyNumberFormat="0" applyBorder="0" applyAlignment="0" applyProtection="0"/>
    <xf numFmtId="0" fontId="16" fillId="8" borderId="0" applyNumberFormat="0" applyBorder="0" applyAlignment="0" applyProtection="0"/>
    <xf numFmtId="0" fontId="18" fillId="0" borderId="0" applyNumberFormat="0" applyFill="0" applyBorder="0" applyAlignment="0" applyProtection="0"/>
  </cellStyleXfs>
  <cellXfs count="363">
    <xf numFmtId="0" fontId="0" fillId="0" borderId="0" xfId="0"/>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4" borderId="1" xfId="0" applyFill="1" applyBorder="1"/>
    <xf numFmtId="0" fontId="4" fillId="4" borderId="1" xfId="0" applyFont="1" applyFill="1" applyBorder="1" applyAlignment="1">
      <alignment horizontal="left" vertical="top" wrapText="1"/>
    </xf>
    <xf numFmtId="49" fontId="4" fillId="4"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wrapText="1"/>
    </xf>
    <xf numFmtId="49" fontId="5" fillId="4" borderId="10" xfId="0" applyNumberFormat="1" applyFont="1" applyFill="1" applyBorder="1" applyAlignment="1">
      <alignment horizontal="left" vertical="center"/>
    </xf>
    <xf numFmtId="49" fontId="5" fillId="4" borderId="11" xfId="0" applyNumberFormat="1" applyFont="1" applyFill="1" applyBorder="1" applyAlignment="1">
      <alignment horizontal="left" vertical="center"/>
    </xf>
    <xf numFmtId="49" fontId="5" fillId="4" borderId="12" xfId="0" applyNumberFormat="1" applyFont="1" applyFill="1" applyBorder="1" applyAlignment="1">
      <alignment horizontal="left" vertical="center"/>
    </xf>
    <xf numFmtId="49" fontId="5" fillId="4" borderId="13" xfId="0" applyNumberFormat="1" applyFont="1" applyFill="1" applyBorder="1" applyAlignment="1">
      <alignment horizontal="left" vertical="center"/>
    </xf>
    <xf numFmtId="49" fontId="5" fillId="4" borderId="1" xfId="0" applyNumberFormat="1" applyFont="1" applyFill="1" applyBorder="1" applyAlignment="1">
      <alignment horizontal="left" vertical="center"/>
    </xf>
    <xf numFmtId="0" fontId="5" fillId="4" borderId="1" xfId="0" applyFont="1" applyFill="1" applyBorder="1" applyAlignment="1">
      <alignment horizontal="left" vertical="center"/>
    </xf>
    <xf numFmtId="49" fontId="6"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49" fontId="6" fillId="4" borderId="12" xfId="0" applyNumberFormat="1" applyFont="1" applyFill="1" applyBorder="1" applyAlignment="1">
      <alignment horizontal="left" vertical="center"/>
    </xf>
    <xf numFmtId="49" fontId="6" fillId="4" borderId="13" xfId="0" applyNumberFormat="1" applyFont="1" applyFill="1" applyBorder="1" applyAlignment="1">
      <alignment horizontal="left" vertical="center"/>
    </xf>
    <xf numFmtId="49" fontId="6" fillId="4" borderId="1" xfId="0" applyNumberFormat="1" applyFont="1" applyFill="1" applyBorder="1" applyAlignment="1">
      <alignment horizontal="left" vertical="center"/>
    </xf>
    <xf numFmtId="0" fontId="6" fillId="4" borderId="1" xfId="0" applyNumberFormat="1" applyFont="1" applyFill="1" applyBorder="1" applyAlignment="1">
      <alignment horizontal="left" vertical="center"/>
    </xf>
    <xf numFmtId="49" fontId="6" fillId="4" borderId="14" xfId="0" applyNumberFormat="1" applyFont="1" applyFill="1" applyBorder="1" applyAlignment="1">
      <alignment horizontal="left" vertical="center"/>
    </xf>
    <xf numFmtId="49" fontId="6" fillId="0" borderId="15" xfId="0" applyNumberFormat="1" applyFont="1" applyBorder="1" applyAlignment="1">
      <alignment horizontal="left" vertical="center" readingOrder="1"/>
    </xf>
    <xf numFmtId="49" fontId="6" fillId="4" borderId="16" xfId="0" applyNumberFormat="1" applyFont="1" applyFill="1" applyBorder="1" applyAlignment="1">
      <alignment horizontal="left" vertical="center"/>
    </xf>
    <xf numFmtId="49" fontId="6" fillId="0" borderId="1" xfId="0" applyNumberFormat="1" applyFont="1" applyBorder="1" applyAlignment="1">
      <alignment horizontal="left" vertical="center" readingOrder="1"/>
    </xf>
    <xf numFmtId="49" fontId="6" fillId="0" borderId="1" xfId="0" applyNumberFormat="1" applyFont="1" applyBorder="1" applyAlignment="1">
      <alignment horizontal="left" vertical="center" wrapText="1" readingOrder="1"/>
    </xf>
    <xf numFmtId="49" fontId="6" fillId="0" borderId="17" xfId="0" applyNumberFormat="1" applyFont="1" applyBorder="1" applyAlignment="1">
      <alignment horizontal="left" vertical="center" readingOrder="1"/>
    </xf>
    <xf numFmtId="0" fontId="6" fillId="0" borderId="1" xfId="0" applyFont="1" applyBorder="1" applyAlignment="1">
      <alignment vertical="center" readingOrder="1"/>
    </xf>
    <xf numFmtId="49" fontId="6" fillId="4" borderId="18" xfId="0" applyNumberFormat="1" applyFont="1" applyFill="1" applyBorder="1" applyAlignment="1">
      <alignment horizontal="left" vertical="center"/>
    </xf>
    <xf numFmtId="49" fontId="6" fillId="0" borderId="2" xfId="0" applyNumberFormat="1" applyFont="1" applyBorder="1" applyAlignment="1">
      <alignment horizontal="left" vertical="center" readingOrder="1"/>
    </xf>
    <xf numFmtId="49" fontId="6" fillId="4" borderId="19" xfId="0" applyNumberFormat="1" applyFont="1" applyFill="1" applyBorder="1" applyAlignment="1">
      <alignment horizontal="left" vertical="center"/>
    </xf>
    <xf numFmtId="0" fontId="6" fillId="0" borderId="1" xfId="0" applyFont="1" applyBorder="1" applyAlignment="1">
      <alignment horizontal="left" vertical="center"/>
    </xf>
    <xf numFmtId="49" fontId="6" fillId="0" borderId="20" xfId="0" applyNumberFormat="1" applyFont="1" applyBorder="1" applyAlignment="1">
      <alignment horizontal="left" vertical="center" readingOrder="1"/>
    </xf>
    <xf numFmtId="49" fontId="6" fillId="0" borderId="21" xfId="0" applyNumberFormat="1" applyFont="1" applyBorder="1" applyAlignment="1">
      <alignment horizontal="left" vertical="center" readingOrder="1"/>
    </xf>
    <xf numFmtId="49" fontId="6" fillId="0" borderId="19" xfId="0" applyNumberFormat="1" applyFont="1" applyBorder="1" applyAlignment="1">
      <alignment horizontal="left" vertical="center" readingOrder="1"/>
    </xf>
    <xf numFmtId="49" fontId="6" fillId="0" borderId="22" xfId="0" applyNumberFormat="1" applyFont="1" applyBorder="1" applyAlignment="1">
      <alignment horizontal="left" vertical="center" readingOrder="1"/>
    </xf>
    <xf numFmtId="49" fontId="6" fillId="4" borderId="22" xfId="0" applyNumberFormat="1" applyFont="1" applyFill="1" applyBorder="1" applyAlignment="1">
      <alignment horizontal="left" vertical="center"/>
    </xf>
    <xf numFmtId="49" fontId="6" fillId="4" borderId="1" xfId="0" applyNumberFormat="1" applyFont="1" applyFill="1" applyBorder="1"/>
    <xf numFmtId="49" fontId="6" fillId="4" borderId="1" xfId="0" applyNumberFormat="1" applyFont="1" applyFill="1" applyBorder="1" applyAlignment="1">
      <alignment vertical="center"/>
    </xf>
    <xf numFmtId="49" fontId="6" fillId="4" borderId="13" xfId="0" applyNumberFormat="1" applyFont="1" applyFill="1" applyBorder="1"/>
    <xf numFmtId="49" fontId="6" fillId="4" borderId="20" xfId="0" applyNumberFormat="1" applyFont="1" applyFill="1" applyBorder="1"/>
    <xf numFmtId="49" fontId="6" fillId="4" borderId="20" xfId="0" applyNumberFormat="1" applyFont="1" applyFill="1" applyBorder="1" applyAlignment="1">
      <alignment vertical="center"/>
    </xf>
    <xf numFmtId="49" fontId="6" fillId="4" borderId="19" xfId="0" applyNumberFormat="1" applyFont="1" applyFill="1" applyBorder="1"/>
    <xf numFmtId="49" fontId="6" fillId="4" borderId="19" xfId="0" applyNumberFormat="1" applyFont="1" applyFill="1" applyBorder="1" applyAlignment="1">
      <alignment vertical="center"/>
    </xf>
    <xf numFmtId="49" fontId="6" fillId="4" borderId="17" xfId="0" applyNumberFormat="1" applyFont="1" applyFill="1" applyBorder="1" applyAlignment="1">
      <alignment horizontal="left" vertical="center"/>
    </xf>
    <xf numFmtId="49" fontId="6" fillId="0" borderId="13" xfId="0" applyNumberFormat="1" applyFont="1" applyBorder="1" applyAlignment="1">
      <alignment horizontal="left" vertical="center" readingOrder="1"/>
    </xf>
    <xf numFmtId="49" fontId="6" fillId="0" borderId="10" xfId="0" applyNumberFormat="1" applyFont="1" applyBorder="1" applyAlignment="1">
      <alignment horizontal="left" vertical="center" readingOrder="1"/>
    </xf>
    <xf numFmtId="49" fontId="6" fillId="4" borderId="15" xfId="0" applyNumberFormat="1" applyFont="1" applyFill="1" applyBorder="1"/>
    <xf numFmtId="49" fontId="6" fillId="4" borderId="15" xfId="0" applyNumberFormat="1" applyFont="1" applyFill="1" applyBorder="1" applyAlignment="1">
      <alignment vertical="center"/>
    </xf>
    <xf numFmtId="49" fontId="6" fillId="4" borderId="23" xfId="0" applyNumberFormat="1" applyFont="1" applyFill="1" applyBorder="1"/>
    <xf numFmtId="49" fontId="6" fillId="4" borderId="21" xfId="0" applyNumberFormat="1" applyFont="1" applyFill="1" applyBorder="1" applyAlignment="1">
      <alignment horizontal="left" vertical="center"/>
    </xf>
    <xf numFmtId="49" fontId="6" fillId="0" borderId="23" xfId="0" applyNumberFormat="1" applyFont="1" applyBorder="1" applyAlignment="1">
      <alignment horizontal="left" vertical="center" readingOrder="1"/>
    </xf>
    <xf numFmtId="49" fontId="6" fillId="4" borderId="15" xfId="0" applyNumberFormat="1" applyFont="1" applyFill="1" applyBorder="1" applyAlignment="1">
      <alignment horizontal="left" vertical="center"/>
    </xf>
    <xf numFmtId="49" fontId="6" fillId="4" borderId="20" xfId="0" applyNumberFormat="1" applyFont="1" applyFill="1" applyBorder="1" applyAlignment="1">
      <alignment horizontal="left" vertical="center"/>
    </xf>
    <xf numFmtId="0" fontId="6" fillId="0" borderId="13" xfId="0" applyFont="1" applyBorder="1" applyAlignment="1">
      <alignment vertical="center"/>
    </xf>
    <xf numFmtId="49" fontId="6" fillId="4" borderId="10" xfId="0" applyNumberFormat="1" applyFont="1" applyFill="1" applyBorder="1" applyAlignment="1">
      <alignment horizontal="left" vertical="center" readingOrder="1"/>
    </xf>
    <xf numFmtId="49" fontId="6" fillId="4" borderId="11" xfId="0" applyNumberFormat="1" applyFont="1" applyFill="1" applyBorder="1" applyAlignment="1">
      <alignment horizontal="left" vertical="center" readingOrder="1"/>
    </xf>
    <xf numFmtId="0" fontId="6" fillId="0" borderId="1" xfId="0" applyFont="1" applyBorder="1" applyAlignment="1">
      <alignment vertical="center"/>
    </xf>
    <xf numFmtId="49" fontId="6" fillId="0" borderId="13" xfId="0" applyNumberFormat="1" applyFont="1" applyBorder="1" applyAlignment="1">
      <alignment horizontal="left" vertical="center" wrapText="1" readingOrder="1"/>
    </xf>
    <xf numFmtId="49" fontId="6" fillId="4" borderId="11" xfId="0" applyNumberFormat="1" applyFont="1" applyFill="1" applyBorder="1"/>
    <xf numFmtId="49" fontId="6" fillId="4" borderId="18" xfId="0" applyNumberFormat="1" applyFont="1" applyFill="1" applyBorder="1"/>
    <xf numFmtId="49" fontId="6" fillId="4" borderId="12" xfId="0" applyNumberFormat="1" applyFont="1" applyFill="1" applyBorder="1" applyAlignment="1">
      <alignment horizontal="left" vertical="center" readingOrder="1"/>
    </xf>
    <xf numFmtId="49" fontId="6" fillId="4" borderId="24" xfId="0" applyNumberFormat="1" applyFont="1" applyFill="1" applyBorder="1" applyAlignment="1">
      <alignment horizontal="left" vertical="center"/>
    </xf>
    <xf numFmtId="49" fontId="6" fillId="0" borderId="25" xfId="0" applyNumberFormat="1" applyFont="1" applyBorder="1" applyAlignment="1">
      <alignment horizontal="left" vertical="center" readingOrder="1"/>
    </xf>
    <xf numFmtId="49" fontId="6" fillId="4" borderId="26" xfId="0" applyNumberFormat="1" applyFont="1" applyFill="1" applyBorder="1"/>
    <xf numFmtId="49" fontId="6" fillId="4" borderId="27" xfId="0" applyNumberFormat="1" applyFont="1" applyFill="1" applyBorder="1" applyAlignment="1">
      <alignment horizontal="left" vertical="center"/>
    </xf>
    <xf numFmtId="49" fontId="6" fillId="4" borderId="28" xfId="0" applyNumberFormat="1" applyFont="1" applyFill="1" applyBorder="1" applyAlignment="1">
      <alignment horizontal="left" vertical="center"/>
    </xf>
    <xf numFmtId="49" fontId="6" fillId="4" borderId="29" xfId="0" applyNumberFormat="1" applyFont="1" applyFill="1" applyBorder="1" applyAlignment="1">
      <alignment horizontal="left" vertical="center"/>
    </xf>
    <xf numFmtId="49" fontId="6" fillId="4" borderId="30" xfId="0" applyNumberFormat="1" applyFont="1" applyFill="1" applyBorder="1" applyAlignment="1">
      <alignment horizontal="left" vertical="center"/>
    </xf>
    <xf numFmtId="49" fontId="6" fillId="4" borderId="31" xfId="0" applyNumberFormat="1" applyFont="1" applyFill="1" applyBorder="1" applyAlignment="1">
      <alignment horizontal="left" vertical="center"/>
    </xf>
    <xf numFmtId="49" fontId="6" fillId="0" borderId="6" xfId="0" applyNumberFormat="1" applyFont="1" applyBorder="1" applyAlignment="1">
      <alignment horizontal="left" vertical="center" readingOrder="1"/>
    </xf>
    <xf numFmtId="0" fontId="6" fillId="0" borderId="2" xfId="0" applyFont="1" applyBorder="1" applyAlignment="1">
      <alignment horizontal="left" vertical="center" readingOrder="1"/>
    </xf>
    <xf numFmtId="49" fontId="6" fillId="0" borderId="4" xfId="0" applyNumberFormat="1" applyFont="1" applyBorder="1" applyAlignment="1">
      <alignment horizontal="left" vertical="center" readingOrder="1"/>
    </xf>
    <xf numFmtId="49" fontId="6" fillId="0" borderId="16" xfId="0" applyNumberFormat="1" applyFont="1" applyBorder="1" applyAlignment="1">
      <alignment horizontal="left" vertical="center" readingOrder="1"/>
    </xf>
    <xf numFmtId="49" fontId="6" fillId="4" borderId="16" xfId="0" applyNumberFormat="1" applyFont="1" applyFill="1" applyBorder="1"/>
    <xf numFmtId="0" fontId="6" fillId="0" borderId="16" xfId="0" applyFont="1" applyBorder="1" applyAlignment="1">
      <alignment vertical="center"/>
    </xf>
    <xf numFmtId="49" fontId="6" fillId="4" borderId="30" xfId="0" applyNumberFormat="1" applyFont="1" applyFill="1" applyBorder="1"/>
    <xf numFmtId="49" fontId="6" fillId="4" borderId="14" xfId="0" applyNumberFormat="1" applyFont="1" applyFill="1" applyBorder="1" applyAlignment="1">
      <alignment horizontal="left" vertical="center" readingOrder="1"/>
    </xf>
    <xf numFmtId="49" fontId="6" fillId="0" borderId="18" xfId="0" applyNumberFormat="1" applyFont="1" applyBorder="1" applyAlignment="1">
      <alignment horizontal="left" vertical="center" readingOrder="1"/>
    </xf>
    <xf numFmtId="0" fontId="6" fillId="0" borderId="4" xfId="0" applyFont="1" applyBorder="1" applyAlignment="1">
      <alignment horizontal="left" vertical="center"/>
    </xf>
    <xf numFmtId="0" fontId="6" fillId="0" borderId="2" xfId="0" applyFont="1" applyBorder="1" applyAlignment="1">
      <alignment horizontal="left" vertical="center"/>
    </xf>
    <xf numFmtId="49" fontId="6" fillId="4" borderId="32" xfId="0" applyNumberFormat="1" applyFont="1" applyFill="1" applyBorder="1" applyAlignment="1">
      <alignment horizontal="left" vertical="center"/>
    </xf>
    <xf numFmtId="49" fontId="6" fillId="4" borderId="30" xfId="0" applyNumberFormat="1" applyFont="1" applyFill="1" applyBorder="1" applyAlignment="1">
      <alignment horizontal="left" vertical="center" readingOrder="1"/>
    </xf>
    <xf numFmtId="49" fontId="6" fillId="0" borderId="10" xfId="0" applyNumberFormat="1" applyFont="1" applyBorder="1" applyAlignment="1">
      <alignment horizontal="left"/>
    </xf>
    <xf numFmtId="2" fontId="6" fillId="0" borderId="34" xfId="0" applyNumberFormat="1" applyFont="1" applyBorder="1" applyAlignment="1">
      <alignment horizontal="center"/>
    </xf>
    <xf numFmtId="49" fontId="5" fillId="4" borderId="1" xfId="0" applyNumberFormat="1" applyFont="1" applyFill="1" applyBorder="1" applyAlignment="1">
      <alignment horizontal="left" vertical="center" wrapText="1"/>
    </xf>
    <xf numFmtId="49" fontId="5" fillId="4" borderId="1" xfId="0" applyNumberFormat="1" applyFont="1" applyFill="1" applyBorder="1" applyAlignment="1">
      <alignment horizontal="center" wrapText="1"/>
    </xf>
    <xf numFmtId="1" fontId="5" fillId="4" borderId="1" xfId="0" applyNumberFormat="1" applyFont="1" applyFill="1" applyBorder="1" applyAlignment="1">
      <alignment horizontal="center" wrapText="1"/>
    </xf>
    <xf numFmtId="49" fontId="7" fillId="4" borderId="1" xfId="0" applyNumberFormat="1" applyFont="1" applyFill="1" applyBorder="1"/>
    <xf numFmtId="49" fontId="7" fillId="4" borderId="1" xfId="0" applyNumberFormat="1" applyFont="1" applyFill="1" applyBorder="1" applyAlignment="1">
      <alignment horizontal="left" vertical="center"/>
    </xf>
    <xf numFmtId="49" fontId="7" fillId="4" borderId="1" xfId="0" applyNumberFormat="1" applyFont="1" applyFill="1" applyBorder="1" applyAlignment="1">
      <alignment horizontal="left" vertical="center" wrapText="1"/>
    </xf>
    <xf numFmtId="1" fontId="8" fillId="4" borderId="1" xfId="0" applyNumberFormat="1" applyFont="1" applyFill="1" applyBorder="1" applyAlignment="1">
      <alignment horizontal="center"/>
    </xf>
    <xf numFmtId="1" fontId="7" fillId="4" borderId="1" xfId="0" applyNumberFormat="1" applyFont="1" applyFill="1" applyBorder="1" applyAlignment="1">
      <alignment horizontal="center"/>
    </xf>
    <xf numFmtId="0" fontId="7" fillId="4" borderId="1" xfId="0" applyNumberFormat="1" applyFont="1" applyFill="1" applyBorder="1"/>
    <xf numFmtId="49" fontId="9" fillId="4" borderId="1" xfId="0" applyNumberFormat="1" applyFont="1" applyFill="1" applyBorder="1" applyAlignment="1">
      <alignment horizontal="left" vertical="top" wrapText="1"/>
    </xf>
    <xf numFmtId="49" fontId="9" fillId="4" borderId="1" xfId="0" applyNumberFormat="1" applyFont="1" applyFill="1" applyBorder="1" applyAlignment="1">
      <alignment horizontal="left" vertical="center"/>
    </xf>
    <xf numFmtId="49" fontId="6" fillId="4" borderId="1" xfId="0" applyNumberFormat="1" applyFont="1" applyFill="1" applyBorder="1" applyAlignment="1">
      <alignment vertical="center" wrapText="1"/>
    </xf>
    <xf numFmtId="0" fontId="6" fillId="4" borderId="1" xfId="0" applyNumberFormat="1" applyFont="1" applyFill="1" applyBorder="1"/>
    <xf numFmtId="1" fontId="6" fillId="4" borderId="1" xfId="0" applyNumberFormat="1" applyFont="1" applyFill="1" applyBorder="1"/>
    <xf numFmtId="49" fontId="11" fillId="4" borderId="1" xfId="0" applyNumberFormat="1" applyFont="1" applyFill="1" applyBorder="1" applyAlignment="1">
      <alignment horizontal="left" vertical="top"/>
    </xf>
    <xf numFmtId="49" fontId="11" fillId="4" borderId="1" xfId="0" applyNumberFormat="1" applyFont="1" applyFill="1" applyBorder="1" applyAlignment="1">
      <alignment horizontal="left" vertical="center"/>
    </xf>
    <xf numFmtId="49" fontId="11" fillId="4" borderId="1" xfId="0" applyNumberFormat="1" applyFont="1" applyFill="1" applyBorder="1" applyAlignment="1">
      <alignment horizontal="left" vertical="center" wrapText="1"/>
    </xf>
    <xf numFmtId="49" fontId="9" fillId="4" borderId="1" xfId="0" applyNumberFormat="1" applyFont="1" applyFill="1" applyBorder="1" applyAlignment="1">
      <alignment horizontal="left" vertical="center" wrapText="1"/>
    </xf>
    <xf numFmtId="0" fontId="6" fillId="4" borderId="1" xfId="0" applyFont="1" applyFill="1" applyBorder="1"/>
    <xf numFmtId="49" fontId="12" fillId="4" borderId="1" xfId="0" applyNumberFormat="1" applyFont="1" applyFill="1" applyBorder="1" applyAlignment="1">
      <alignment horizontal="left" vertical="top" wrapText="1"/>
    </xf>
    <xf numFmtId="49" fontId="9" fillId="4" borderId="1" xfId="0" applyNumberFormat="1" applyFont="1" applyFill="1" applyBorder="1" applyAlignment="1">
      <alignment horizontal="left" vertical="top" wrapText="1" readingOrder="1"/>
    </xf>
    <xf numFmtId="49" fontId="9" fillId="4" borderId="1" xfId="0" applyNumberFormat="1" applyFont="1" applyFill="1" applyBorder="1" applyAlignment="1">
      <alignment horizontal="left" vertical="center" wrapText="1" readingOrder="1"/>
    </xf>
    <xf numFmtId="49" fontId="7" fillId="4" borderId="2" xfId="0" applyNumberFormat="1" applyFont="1" applyFill="1" applyBorder="1"/>
    <xf numFmtId="49" fontId="7" fillId="4" borderId="3" xfId="0" applyNumberFormat="1" applyFont="1" applyFill="1" applyBorder="1" applyAlignment="1">
      <alignment horizontal="left" vertical="center" wrapText="1"/>
    </xf>
    <xf numFmtId="49" fontId="7" fillId="4" borderId="3" xfId="0" applyNumberFormat="1" applyFont="1" applyFill="1" applyBorder="1" applyAlignment="1">
      <alignment horizontal="left" vertical="center"/>
    </xf>
    <xf numFmtId="49" fontId="9" fillId="4" borderId="2" xfId="0" applyNumberFormat="1" applyFont="1" applyFill="1" applyBorder="1" applyAlignment="1">
      <alignment horizontal="left" vertical="top" wrapText="1"/>
    </xf>
    <xf numFmtId="49" fontId="9" fillId="4" borderId="4" xfId="0" applyNumberFormat="1" applyFont="1" applyFill="1" applyBorder="1" applyAlignment="1">
      <alignment horizontal="left" vertical="top" wrapText="1"/>
    </xf>
    <xf numFmtId="49" fontId="9" fillId="4" borderId="5" xfId="0" applyNumberFormat="1" applyFont="1" applyFill="1" applyBorder="1" applyAlignment="1">
      <alignment horizontal="left" vertical="center" wrapText="1"/>
    </xf>
    <xf numFmtId="49" fontId="9" fillId="4" borderId="5" xfId="0" applyNumberFormat="1" applyFont="1" applyFill="1" applyBorder="1" applyAlignment="1">
      <alignment horizontal="left" vertical="center"/>
    </xf>
    <xf numFmtId="49" fontId="11" fillId="4" borderId="4" xfId="0" applyNumberFormat="1" applyFont="1" applyFill="1" applyBorder="1" applyAlignment="1">
      <alignment horizontal="left" vertical="center"/>
    </xf>
    <xf numFmtId="49" fontId="6" fillId="4" borderId="4" xfId="0" applyNumberFormat="1" applyFont="1" applyFill="1" applyBorder="1"/>
    <xf numFmtId="49" fontId="11" fillId="4" borderId="4" xfId="0" applyNumberFormat="1" applyFont="1" applyFill="1" applyBorder="1" applyAlignment="1">
      <alignment horizontal="left" vertical="center" wrapText="1"/>
    </xf>
    <xf numFmtId="49" fontId="7" fillId="4" borderId="4" xfId="0" applyNumberFormat="1" applyFont="1" applyFill="1" applyBorder="1"/>
    <xf numFmtId="49" fontId="7" fillId="4" borderId="4" xfId="0" applyNumberFormat="1" applyFont="1" applyFill="1" applyBorder="1" applyAlignment="1">
      <alignment horizontal="left" vertical="center"/>
    </xf>
    <xf numFmtId="49" fontId="7" fillId="4" borderId="4" xfId="0" applyNumberFormat="1" applyFont="1" applyFill="1" applyBorder="1" applyAlignment="1">
      <alignment horizontal="left" vertical="center" wrapText="1"/>
    </xf>
    <xf numFmtId="49" fontId="9" fillId="4" borderId="4" xfId="0" applyNumberFormat="1" applyFont="1" applyFill="1" applyBorder="1" applyAlignment="1">
      <alignment horizontal="left" vertical="center"/>
    </xf>
    <xf numFmtId="49" fontId="9" fillId="4" borderId="4" xfId="0" applyNumberFormat="1" applyFont="1" applyFill="1" applyBorder="1" applyAlignment="1">
      <alignment horizontal="left" vertical="center" wrapText="1"/>
    </xf>
    <xf numFmtId="49" fontId="7" fillId="4" borderId="6" xfId="0" applyNumberFormat="1" applyFont="1" applyFill="1" applyBorder="1"/>
    <xf numFmtId="49" fontId="7" fillId="4" borderId="6" xfId="0" applyNumberFormat="1" applyFont="1" applyFill="1" applyBorder="1" applyAlignment="1">
      <alignment horizontal="left" vertical="center"/>
    </xf>
    <xf numFmtId="49" fontId="7" fillId="4" borderId="6" xfId="0" applyNumberFormat="1" applyFont="1" applyFill="1" applyBorder="1" applyAlignment="1">
      <alignment horizontal="left" vertical="center" wrapText="1"/>
    </xf>
    <xf numFmtId="49" fontId="9" fillId="4" borderId="2" xfId="0" applyNumberFormat="1" applyFont="1" applyFill="1" applyBorder="1" applyAlignment="1">
      <alignment horizontal="left" vertical="center" wrapText="1" readingOrder="1"/>
    </xf>
    <xf numFmtId="49" fontId="9" fillId="4" borderId="4" xfId="0" applyNumberFormat="1" applyFont="1" applyFill="1" applyBorder="1" applyAlignment="1">
      <alignment horizontal="left" vertical="center" readingOrder="1"/>
    </xf>
    <xf numFmtId="49" fontId="11" fillId="4" borderId="2" xfId="0" applyNumberFormat="1" applyFont="1" applyFill="1" applyBorder="1" applyAlignment="1">
      <alignment horizontal="left" vertical="center"/>
    </xf>
    <xf numFmtId="49" fontId="6" fillId="4" borderId="2" xfId="0" applyNumberFormat="1" applyFont="1" applyFill="1" applyBorder="1"/>
    <xf numFmtId="49" fontId="11" fillId="4" borderId="2" xfId="0" applyNumberFormat="1" applyFont="1" applyFill="1" applyBorder="1" applyAlignment="1">
      <alignment horizontal="left" vertical="center" wrapText="1"/>
    </xf>
    <xf numFmtId="49" fontId="11" fillId="4" borderId="6" xfId="0" applyNumberFormat="1" applyFont="1" applyFill="1" applyBorder="1" applyAlignment="1">
      <alignment horizontal="left" vertical="center"/>
    </xf>
    <xf numFmtId="49" fontId="6" fillId="4" borderId="6" xfId="0" applyNumberFormat="1" applyFont="1" applyFill="1" applyBorder="1"/>
    <xf numFmtId="49" fontId="11" fillId="4" borderId="6" xfId="0" applyNumberFormat="1" applyFont="1" applyFill="1" applyBorder="1" applyAlignment="1">
      <alignment horizontal="left" vertical="center" wrapText="1"/>
    </xf>
    <xf numFmtId="49" fontId="7" fillId="4" borderId="2" xfId="0" applyNumberFormat="1" applyFont="1" applyFill="1" applyBorder="1" applyAlignment="1">
      <alignment horizontal="left" vertical="center"/>
    </xf>
    <xf numFmtId="49" fontId="7" fillId="4" borderId="2" xfId="0" applyNumberFormat="1" applyFont="1" applyFill="1" applyBorder="1" applyAlignment="1">
      <alignment horizontal="left" vertical="center" wrapText="1"/>
    </xf>
    <xf numFmtId="49" fontId="9" fillId="4" borderId="4" xfId="0" applyNumberFormat="1" applyFont="1" applyFill="1" applyBorder="1" applyAlignment="1">
      <alignment horizontal="left" vertical="center" wrapText="1" readingOrder="1"/>
    </xf>
    <xf numFmtId="49" fontId="9" fillId="4" borderId="4" xfId="0" applyNumberFormat="1" applyFont="1" applyFill="1" applyBorder="1" applyAlignment="1">
      <alignment horizontal="left" vertical="top" wrapText="1" readingOrder="1"/>
    </xf>
    <xf numFmtId="0" fontId="6" fillId="0" borderId="1" xfId="0" applyFont="1" applyBorder="1" applyAlignment="1">
      <alignment horizontal="left" vertical="center" readingOrder="1"/>
    </xf>
    <xf numFmtId="49" fontId="6" fillId="4" borderId="39" xfId="0" applyNumberFormat="1" applyFont="1" applyFill="1" applyBorder="1" applyAlignment="1">
      <alignment horizontal="left" vertical="center"/>
    </xf>
    <xf numFmtId="49" fontId="6" fillId="4" borderId="40" xfId="0" applyNumberFormat="1" applyFont="1" applyFill="1" applyBorder="1" applyAlignment="1">
      <alignment horizontal="left" vertical="center"/>
    </xf>
    <xf numFmtId="49" fontId="6" fillId="4" borderId="41" xfId="0" applyNumberFormat="1" applyFont="1" applyFill="1" applyBorder="1" applyAlignment="1">
      <alignment horizontal="left" vertical="center"/>
    </xf>
    <xf numFmtId="49" fontId="6" fillId="4" borderId="42" xfId="0" applyNumberFormat="1" applyFont="1" applyFill="1" applyBorder="1" applyAlignment="1">
      <alignment horizontal="left" vertical="center"/>
    </xf>
    <xf numFmtId="0" fontId="15" fillId="7" borderId="38" xfId="1" applyBorder="1" applyProtection="1">
      <protection locked="0"/>
    </xf>
    <xf numFmtId="0" fontId="0" fillId="0" borderId="38" xfId="0" applyNumberFormat="1" applyBorder="1"/>
    <xf numFmtId="0" fontId="16" fillId="8" borderId="38" xfId="2" applyBorder="1" applyProtection="1">
      <protection locked="0"/>
    </xf>
    <xf numFmtId="49" fontId="5" fillId="4" borderId="10" xfId="0" applyNumberFormat="1" applyFont="1" applyFill="1" applyBorder="1" applyAlignment="1">
      <alignment horizontal="center" vertical="center"/>
    </xf>
    <xf numFmtId="1" fontId="5" fillId="4" borderId="10" xfId="0" applyNumberFormat="1" applyFont="1" applyFill="1" applyBorder="1" applyAlignment="1">
      <alignment horizontal="center" vertical="center"/>
    </xf>
    <xf numFmtId="1" fontId="6" fillId="4" borderId="10" xfId="0" applyNumberFormat="1" applyFont="1" applyFill="1" applyBorder="1" applyAlignment="1">
      <alignment horizontal="center" vertical="center"/>
    </xf>
    <xf numFmtId="1" fontId="6" fillId="4" borderId="39" xfId="0" applyNumberFormat="1" applyFont="1" applyFill="1" applyBorder="1" applyAlignment="1">
      <alignment horizontal="center" vertical="center"/>
    </xf>
    <xf numFmtId="1" fontId="6" fillId="4" borderId="38" xfId="0" applyNumberFormat="1" applyFont="1" applyFill="1" applyBorder="1" applyAlignment="1">
      <alignment horizontal="center" vertical="center"/>
    </xf>
    <xf numFmtId="0" fontId="0" fillId="0" borderId="38" xfId="0" applyNumberFormat="1" applyBorder="1" applyAlignment="1">
      <alignment horizontal="center"/>
    </xf>
    <xf numFmtId="0" fontId="0" fillId="0" borderId="0" xfId="0" applyNumberFormat="1" applyAlignment="1">
      <alignment horizontal="center"/>
    </xf>
    <xf numFmtId="0" fontId="6" fillId="0" borderId="44" xfId="0" applyNumberFormat="1" applyFont="1" applyBorder="1" applyAlignment="1">
      <alignment horizontal="center"/>
    </xf>
    <xf numFmtId="2" fontId="6" fillId="0" borderId="45" xfId="0" applyNumberFormat="1" applyFont="1" applyBorder="1" applyAlignment="1">
      <alignment horizontal="center"/>
    </xf>
    <xf numFmtId="0" fontId="6" fillId="0" borderId="45" xfId="0" applyNumberFormat="1" applyFont="1" applyBorder="1" applyAlignment="1">
      <alignment horizontal="center"/>
    </xf>
    <xf numFmtId="0" fontId="6" fillId="0" borderId="38" xfId="0" applyNumberFormat="1" applyFont="1" applyBorder="1" applyAlignment="1">
      <alignment horizontal="center"/>
    </xf>
    <xf numFmtId="2" fontId="6" fillId="0" borderId="38" xfId="0" applyNumberFormat="1" applyFont="1" applyBorder="1" applyAlignment="1">
      <alignment horizontal="center"/>
    </xf>
    <xf numFmtId="0" fontId="6" fillId="5" borderId="43" xfId="0" applyNumberFormat="1" applyFont="1" applyFill="1" applyBorder="1" applyAlignment="1">
      <alignment horizontal="center" vertical="center"/>
    </xf>
    <xf numFmtId="0" fontId="19" fillId="0" borderId="49" xfId="0" applyFont="1" applyFill="1" applyBorder="1" applyAlignment="1">
      <alignment vertical="center" wrapText="1"/>
    </xf>
    <xf numFmtId="49" fontId="19" fillId="0" borderId="48" xfId="0" applyNumberFormat="1" applyFont="1" applyFill="1" applyBorder="1" applyAlignment="1">
      <alignment vertical="top" wrapText="1"/>
    </xf>
    <xf numFmtId="0" fontId="19" fillId="0" borderId="0" xfId="0" applyFont="1" applyFill="1" applyAlignment="1">
      <alignment vertical="center" wrapText="1"/>
    </xf>
    <xf numFmtId="49" fontId="19" fillId="0" borderId="51" xfId="0" applyNumberFormat="1" applyFont="1" applyFill="1" applyBorder="1" applyAlignment="1">
      <alignment vertical="top" wrapText="1"/>
    </xf>
    <xf numFmtId="49" fontId="19" fillId="0" borderId="46" xfId="0" applyNumberFormat="1" applyFont="1" applyFill="1" applyBorder="1" applyAlignment="1">
      <alignment vertical="top" wrapText="1"/>
    </xf>
    <xf numFmtId="0" fontId="20" fillId="0" borderId="46" xfId="3" applyFont="1" applyFill="1" applyBorder="1" applyAlignment="1">
      <alignment vertical="top" wrapText="1" readingOrder="1"/>
    </xf>
    <xf numFmtId="0" fontId="19" fillId="0" borderId="46" xfId="0" applyFont="1" applyFill="1" applyBorder="1" applyAlignment="1">
      <alignment vertical="top" wrapText="1" readingOrder="1"/>
    </xf>
    <xf numFmtId="49" fontId="19" fillId="0" borderId="46" xfId="0" applyNumberFormat="1" applyFont="1" applyFill="1" applyBorder="1" applyAlignment="1">
      <alignment vertical="top" wrapText="1" readingOrder="1"/>
    </xf>
    <xf numFmtId="49" fontId="19" fillId="0" borderId="48" xfId="0" applyNumberFormat="1" applyFont="1" applyFill="1" applyBorder="1" applyAlignment="1">
      <alignment horizontal="center" vertical="top" wrapText="1"/>
    </xf>
    <xf numFmtId="49" fontId="19" fillId="0" borderId="51" xfId="0" applyNumberFormat="1" applyFont="1" applyFill="1" applyBorder="1" applyAlignment="1">
      <alignment horizontal="center" vertical="top" wrapText="1"/>
    </xf>
    <xf numFmtId="49" fontId="19" fillId="0" borderId="46" xfId="0" applyNumberFormat="1" applyFont="1" applyFill="1" applyBorder="1" applyAlignment="1">
      <alignment horizontal="center" vertical="top" wrapText="1"/>
    </xf>
    <xf numFmtId="0" fontId="19" fillId="0" borderId="46" xfId="0" applyFont="1" applyFill="1" applyBorder="1" applyAlignment="1">
      <alignment horizontal="center" vertical="top" wrapText="1" readingOrder="1"/>
    </xf>
    <xf numFmtId="49" fontId="19" fillId="0" borderId="46" xfId="0" applyNumberFormat="1" applyFont="1" applyFill="1" applyBorder="1" applyAlignment="1">
      <alignment horizontal="center" vertical="top" wrapText="1" readingOrder="1"/>
    </xf>
    <xf numFmtId="0" fontId="21" fillId="0" borderId="38" xfId="0" applyFont="1" applyBorder="1" applyAlignment="1">
      <alignment horizontal="center" vertical="center"/>
    </xf>
    <xf numFmtId="0" fontId="23" fillId="9" borderId="38" xfId="0" applyFont="1" applyFill="1" applyBorder="1" applyAlignment="1">
      <alignment horizontal="center" vertical="center"/>
    </xf>
    <xf numFmtId="0" fontId="22" fillId="10" borderId="38" xfId="3" applyFont="1" applyFill="1" applyBorder="1" applyAlignment="1">
      <alignment horizontal="center" vertical="center" wrapText="1"/>
    </xf>
    <xf numFmtId="0" fontId="24" fillId="10" borderId="52" xfId="0" applyFont="1" applyFill="1" applyBorder="1" applyAlignment="1">
      <alignment horizontal="center" vertical="center"/>
    </xf>
    <xf numFmtId="0" fontId="22" fillId="9" borderId="38" xfId="3" applyFont="1" applyFill="1" applyBorder="1" applyAlignment="1">
      <alignment horizontal="center" vertical="center" wrapText="1"/>
    </xf>
    <xf numFmtId="0" fontId="25" fillId="0" borderId="38" xfId="0" applyFont="1" applyBorder="1" applyAlignment="1">
      <alignment horizontal="center" vertical="center"/>
    </xf>
    <xf numFmtId="0" fontId="26" fillId="9" borderId="38" xfId="0" applyFont="1" applyFill="1" applyBorder="1" applyAlignment="1">
      <alignment horizontal="center" vertical="center"/>
    </xf>
    <xf numFmtId="0" fontId="26" fillId="9" borderId="38" xfId="0" applyFont="1" applyFill="1" applyBorder="1" applyAlignment="1">
      <alignment horizontal="center" vertical="center" wrapText="1"/>
    </xf>
    <xf numFmtId="0" fontId="26" fillId="10" borderId="38" xfId="0" applyFont="1" applyFill="1" applyBorder="1" applyAlignment="1">
      <alignment horizontal="center" vertical="center"/>
    </xf>
    <xf numFmtId="0" fontId="26" fillId="10" borderId="38" xfId="0" applyFont="1" applyFill="1" applyBorder="1" applyAlignment="1">
      <alignment horizontal="center" vertical="center" wrapText="1"/>
    </xf>
    <xf numFmtId="0" fontId="26" fillId="10" borderId="52" xfId="0" applyFont="1" applyFill="1" applyBorder="1" applyAlignment="1">
      <alignment horizontal="center" vertical="center"/>
    </xf>
    <xf numFmtId="0" fontId="26" fillId="9" borderId="52" xfId="0" applyFont="1" applyFill="1" applyBorder="1" applyAlignment="1">
      <alignment horizontal="center" vertical="center"/>
    </xf>
    <xf numFmtId="0" fontId="26" fillId="10" borderId="54" xfId="0" applyFont="1" applyFill="1" applyBorder="1" applyAlignment="1">
      <alignment horizontal="center" vertical="center"/>
    </xf>
    <xf numFmtId="0" fontId="26" fillId="10" borderId="54" xfId="0" applyFont="1" applyFill="1" applyBorder="1" applyAlignment="1">
      <alignment horizontal="center" vertical="center" wrapText="1"/>
    </xf>
    <xf numFmtId="0" fontId="27" fillId="10" borderId="52" xfId="0" applyFont="1" applyFill="1" applyBorder="1" applyAlignment="1">
      <alignment horizontal="center" vertical="center"/>
    </xf>
    <xf numFmtId="0" fontId="27" fillId="10" borderId="52" xfId="0" applyFont="1" applyFill="1" applyBorder="1" applyAlignment="1">
      <alignment horizontal="center" vertical="center" wrapText="1"/>
    </xf>
    <xf numFmtId="0" fontId="26" fillId="10" borderId="55" xfId="0" applyFont="1" applyFill="1" applyBorder="1" applyAlignment="1">
      <alignment horizontal="center" vertical="center"/>
    </xf>
    <xf numFmtId="0" fontId="26" fillId="10" borderId="52" xfId="0" applyFont="1" applyFill="1" applyBorder="1" applyAlignment="1">
      <alignment horizontal="center" vertical="center" wrapText="1"/>
    </xf>
    <xf numFmtId="0" fontId="26" fillId="11" borderId="38" xfId="0" applyFont="1" applyFill="1" applyBorder="1" applyAlignment="1">
      <alignment horizontal="center" vertical="center"/>
    </xf>
    <xf numFmtId="0" fontId="26" fillId="11" borderId="52" xfId="0" applyFont="1" applyFill="1" applyBorder="1" applyAlignment="1">
      <alignment horizontal="center" vertical="center"/>
    </xf>
    <xf numFmtId="0" fontId="28" fillId="12" borderId="0" xfId="0" applyFont="1" applyFill="1" applyAlignment="1">
      <alignment horizontal="center" vertical="center"/>
    </xf>
    <xf numFmtId="0" fontId="28" fillId="13" borderId="0" xfId="0" applyFont="1" applyFill="1" applyAlignment="1">
      <alignment horizontal="left" vertical="top"/>
    </xf>
    <xf numFmtId="0" fontId="28" fillId="14" borderId="0" xfId="0" applyFont="1" applyFill="1" applyAlignment="1">
      <alignment horizontal="left" vertical="top"/>
    </xf>
    <xf numFmtId="0" fontId="17" fillId="0" borderId="0" xfId="0" applyFont="1"/>
    <xf numFmtId="49" fontId="31" fillId="0" borderId="7" xfId="0" applyNumberFormat="1" applyFont="1" applyBorder="1" applyAlignment="1">
      <alignment horizontal="left" vertical="center" readingOrder="1"/>
    </xf>
    <xf numFmtId="49" fontId="31" fillId="0" borderId="7" xfId="0" applyNumberFormat="1" applyFont="1" applyBorder="1" applyAlignment="1">
      <alignment horizontal="left" vertical="center" wrapText="1" readingOrder="1"/>
    </xf>
    <xf numFmtId="0" fontId="31" fillId="0" borderId="7" xfId="0" applyFont="1" applyBorder="1" applyAlignment="1">
      <alignment horizontal="left" vertical="center" readingOrder="1"/>
    </xf>
    <xf numFmtId="0" fontId="30" fillId="0" borderId="0" xfId="0" applyNumberFormat="1" applyFont="1"/>
    <xf numFmtId="0" fontId="31" fillId="0" borderId="7" xfId="0" applyNumberFormat="1" applyFont="1" applyBorder="1" applyAlignment="1">
      <alignment horizontal="left" vertical="center" readingOrder="1"/>
    </xf>
    <xf numFmtId="0" fontId="31" fillId="0" borderId="7" xfId="0" applyFont="1" applyBorder="1" applyAlignment="1">
      <alignment vertical="center" readingOrder="1"/>
    </xf>
    <xf numFmtId="0" fontId="31" fillId="0" borderId="7" xfId="0" applyFont="1" applyBorder="1" applyAlignment="1">
      <alignment vertical="center"/>
    </xf>
    <xf numFmtId="0" fontId="30" fillId="0" borderId="7" xfId="0" applyFont="1" applyBorder="1"/>
    <xf numFmtId="0" fontId="31" fillId="0" borderId="7" xfId="0" applyNumberFormat="1" applyFont="1" applyBorder="1" applyAlignment="1">
      <alignment vertical="center" readingOrder="1"/>
    </xf>
    <xf numFmtId="49" fontId="32" fillId="5" borderId="8" xfId="0" applyNumberFormat="1" applyFont="1" applyFill="1" applyBorder="1" applyAlignment="1">
      <alignment horizontal="left" vertical="center" readingOrder="1"/>
    </xf>
    <xf numFmtId="0" fontId="32" fillId="5" borderId="8" xfId="0" applyFont="1" applyFill="1" applyBorder="1" applyAlignment="1">
      <alignment horizontal="left" vertical="center" readingOrder="1"/>
    </xf>
    <xf numFmtId="0" fontId="30" fillId="5" borderId="8" xfId="0" applyFont="1" applyFill="1" applyBorder="1" applyAlignment="1">
      <alignment horizontal="left"/>
    </xf>
    <xf numFmtId="0" fontId="33" fillId="5" borderId="8" xfId="0" applyFont="1" applyFill="1" applyBorder="1" applyAlignment="1">
      <alignment horizontal="left" vertical="center"/>
    </xf>
    <xf numFmtId="49" fontId="33" fillId="0" borderId="9" xfId="0" applyNumberFormat="1" applyFont="1" applyBorder="1" applyAlignment="1">
      <alignment horizontal="left" vertical="center" readingOrder="1"/>
    </xf>
    <xf numFmtId="0" fontId="33" fillId="0" borderId="9" xfId="0" applyFont="1" applyBorder="1" applyAlignment="1">
      <alignment horizontal="left" vertical="center" readingOrder="1"/>
    </xf>
    <xf numFmtId="0" fontId="30" fillId="0" borderId="9" xfId="0" applyFont="1" applyBorder="1" applyAlignment="1">
      <alignment horizontal="left"/>
    </xf>
    <xf numFmtId="0" fontId="33" fillId="0" borderId="9" xfId="0" applyFont="1" applyBorder="1" applyAlignment="1">
      <alignment horizontal="left" vertical="center"/>
    </xf>
    <xf numFmtId="49" fontId="33" fillId="0" borderId="7" xfId="0" applyNumberFormat="1" applyFont="1" applyBorder="1" applyAlignment="1">
      <alignment horizontal="left" vertical="center" readingOrder="1"/>
    </xf>
    <xf numFmtId="0" fontId="33" fillId="0" borderId="7" xfId="0" applyFont="1" applyBorder="1" applyAlignment="1">
      <alignment horizontal="left" vertical="center" readingOrder="1"/>
    </xf>
    <xf numFmtId="0" fontId="30" fillId="0" borderId="7" xfId="0" applyFont="1" applyBorder="1" applyAlignment="1">
      <alignment horizontal="left"/>
    </xf>
    <xf numFmtId="49" fontId="34" fillId="0" borderId="7" xfId="0" applyNumberFormat="1" applyFont="1" applyBorder="1" applyAlignment="1">
      <alignment horizontal="left" vertical="center" readingOrder="1"/>
    </xf>
    <xf numFmtId="0" fontId="33" fillId="0" borderId="7" xfId="0" applyFont="1" applyBorder="1" applyAlignment="1">
      <alignment horizontal="left" vertical="center"/>
    </xf>
    <xf numFmtId="0" fontId="33" fillId="0" borderId="7" xfId="0" applyNumberFormat="1" applyFont="1" applyBorder="1" applyAlignment="1">
      <alignment horizontal="left" vertical="center" readingOrder="1"/>
    </xf>
    <xf numFmtId="49" fontId="33" fillId="0" borderId="7" xfId="0" applyNumberFormat="1" applyFont="1" applyBorder="1" applyAlignment="1">
      <alignment horizontal="left" vertical="center" wrapText="1" readingOrder="1"/>
    </xf>
    <xf numFmtId="0" fontId="27" fillId="9" borderId="38" xfId="0" applyFont="1" applyFill="1" applyBorder="1" applyAlignment="1">
      <alignment horizontal="center" vertical="center"/>
    </xf>
    <xf numFmtId="0" fontId="27" fillId="9" borderId="38" xfId="0" applyFont="1" applyFill="1" applyBorder="1" applyAlignment="1">
      <alignment horizontal="center" vertical="center" wrapText="1"/>
    </xf>
    <xf numFmtId="0" fontId="29" fillId="9" borderId="38" xfId="3" applyFont="1" applyFill="1" applyBorder="1" applyAlignment="1">
      <alignment horizontal="center" vertical="center"/>
    </xf>
    <xf numFmtId="0" fontId="27" fillId="10" borderId="38" xfId="0" applyFont="1" applyFill="1" applyBorder="1" applyAlignment="1">
      <alignment horizontal="center" vertical="center"/>
    </xf>
    <xf numFmtId="0" fontId="29" fillId="10" borderId="38" xfId="3" applyFont="1" applyFill="1" applyBorder="1" applyAlignment="1">
      <alignment horizontal="center" vertical="center"/>
    </xf>
    <xf numFmtId="0" fontId="27" fillId="10" borderId="38" xfId="0" applyFont="1" applyFill="1" applyBorder="1" applyAlignment="1">
      <alignment horizontal="center" vertical="center" wrapText="1"/>
    </xf>
    <xf numFmtId="0" fontId="29" fillId="10" borderId="38" xfId="3" applyFont="1" applyFill="1" applyBorder="1" applyAlignment="1">
      <alignment horizontal="center" vertical="center" wrapText="1"/>
    </xf>
    <xf numFmtId="0" fontId="29" fillId="10" borderId="52" xfId="3" applyFont="1" applyFill="1" applyBorder="1" applyAlignment="1">
      <alignment horizontal="center" vertical="center"/>
    </xf>
    <xf numFmtId="0" fontId="27" fillId="9" borderId="53" xfId="0" applyFont="1" applyFill="1" applyBorder="1" applyAlignment="1">
      <alignment horizontal="center" vertical="center"/>
    </xf>
    <xf numFmtId="0" fontId="29" fillId="10" borderId="52" xfId="3" applyFont="1" applyFill="1" applyBorder="1" applyAlignment="1">
      <alignment horizontal="center" vertical="center" wrapText="1"/>
    </xf>
    <xf numFmtId="0" fontId="29" fillId="9" borderId="38" xfId="3" applyFont="1" applyFill="1" applyBorder="1" applyAlignment="1">
      <alignment horizontal="center" vertical="center" wrapText="1"/>
    </xf>
    <xf numFmtId="0" fontId="30" fillId="9" borderId="38" xfId="0" applyFont="1" applyFill="1" applyBorder="1" applyAlignment="1">
      <alignment horizontal="center" vertical="center" wrapText="1"/>
    </xf>
    <xf numFmtId="0" fontId="30" fillId="10" borderId="38" xfId="0" applyFont="1" applyFill="1" applyBorder="1" applyAlignment="1">
      <alignment horizontal="center" vertical="center"/>
    </xf>
    <xf numFmtId="0" fontId="30" fillId="9" borderId="38" xfId="0" applyFont="1" applyFill="1" applyBorder="1" applyAlignment="1">
      <alignment horizontal="center" vertical="center"/>
    </xf>
    <xf numFmtId="0" fontId="30" fillId="10" borderId="38" xfId="0" applyFont="1" applyFill="1" applyBorder="1" applyAlignment="1">
      <alignment horizontal="center" vertical="center" wrapText="1"/>
    </xf>
    <xf numFmtId="0" fontId="30" fillId="10" borderId="52" xfId="0" applyFont="1" applyFill="1" applyBorder="1" applyAlignment="1">
      <alignment horizontal="center" vertical="center" wrapText="1"/>
    </xf>
    <xf numFmtId="0" fontId="27" fillId="10" borderId="54" xfId="0" applyFont="1" applyFill="1" applyBorder="1" applyAlignment="1">
      <alignment horizontal="center" vertical="center" wrapText="1"/>
    </xf>
    <xf numFmtId="0" fontId="30" fillId="10" borderId="54" xfId="0" applyFont="1" applyFill="1" applyBorder="1" applyAlignment="1">
      <alignment horizontal="center" vertical="center" wrapText="1"/>
    </xf>
    <xf numFmtId="0" fontId="27" fillId="10" borderId="54" xfId="0" applyFont="1" applyFill="1" applyBorder="1" applyAlignment="1">
      <alignment horizontal="center" vertical="center"/>
    </xf>
    <xf numFmtId="0" fontId="29" fillId="10" borderId="54" xfId="3" applyFont="1" applyFill="1" applyBorder="1" applyAlignment="1">
      <alignment horizontal="center" vertical="center"/>
    </xf>
    <xf numFmtId="0" fontId="27" fillId="9" borderId="52" xfId="0" applyFont="1" applyFill="1" applyBorder="1" applyAlignment="1">
      <alignment horizontal="center" vertical="center" wrapText="1"/>
    </xf>
    <xf numFmtId="0" fontId="30" fillId="9" borderId="52" xfId="0" applyFont="1" applyFill="1" applyBorder="1" applyAlignment="1">
      <alignment horizontal="center" vertical="center" wrapText="1"/>
    </xf>
    <xf numFmtId="0" fontId="27" fillId="9" borderId="52" xfId="0" applyFont="1" applyFill="1" applyBorder="1" applyAlignment="1">
      <alignment horizontal="center" vertical="center"/>
    </xf>
    <xf numFmtId="0" fontId="29" fillId="9" borderId="52" xfId="3" applyFont="1" applyFill="1" applyBorder="1" applyAlignment="1">
      <alignment horizontal="center" vertical="center"/>
    </xf>
    <xf numFmtId="0" fontId="27" fillId="10" borderId="55" xfId="0" applyFont="1" applyFill="1" applyBorder="1" applyAlignment="1">
      <alignment horizontal="center" vertical="center"/>
    </xf>
    <xf numFmtId="0" fontId="27" fillId="10" borderId="55" xfId="0" applyFont="1" applyFill="1" applyBorder="1" applyAlignment="1">
      <alignment horizontal="center" vertical="center" wrapText="1"/>
    </xf>
    <xf numFmtId="0" fontId="29" fillId="10" borderId="55" xfId="3" applyFont="1" applyFill="1" applyBorder="1" applyAlignment="1">
      <alignment horizontal="center" vertical="center"/>
    </xf>
    <xf numFmtId="0" fontId="30" fillId="10" borderId="52" xfId="0" applyFont="1" applyFill="1" applyBorder="1" applyAlignment="1">
      <alignment horizontal="center" vertical="center"/>
    </xf>
    <xf numFmtId="0" fontId="30" fillId="9" borderId="52" xfId="0" applyFont="1" applyFill="1" applyBorder="1" applyAlignment="1">
      <alignment horizontal="center" vertical="center"/>
    </xf>
    <xf numFmtId="0" fontId="30" fillId="10" borderId="54" xfId="0" applyFont="1" applyFill="1" applyBorder="1" applyAlignment="1">
      <alignment horizontal="center" vertical="center"/>
    </xf>
    <xf numFmtId="0" fontId="27" fillId="10" borderId="0" xfId="0" applyFont="1" applyFill="1" applyBorder="1" applyAlignment="1">
      <alignment horizontal="center" vertical="center"/>
    </xf>
    <xf numFmtId="0" fontId="29" fillId="10" borderId="54" xfId="3" applyFont="1" applyFill="1" applyBorder="1" applyAlignment="1">
      <alignment horizontal="center" vertical="center" wrapText="1"/>
    </xf>
    <xf numFmtId="0" fontId="30" fillId="10" borderId="55" xfId="0" applyFont="1" applyFill="1" applyBorder="1" applyAlignment="1">
      <alignment horizontal="center" vertical="center"/>
    </xf>
    <xf numFmtId="0" fontId="27" fillId="9" borderId="54" xfId="0" applyFont="1" applyFill="1" applyBorder="1" applyAlignment="1">
      <alignment horizontal="center" vertical="center" wrapText="1"/>
    </xf>
    <xf numFmtId="0" fontId="29" fillId="9" borderId="54" xfId="3" applyFont="1" applyFill="1" applyBorder="1" applyAlignment="1">
      <alignment horizontal="center" vertical="center" wrapText="1"/>
    </xf>
    <xf numFmtId="0" fontId="29" fillId="10" borderId="55" xfId="3" applyFont="1" applyFill="1" applyBorder="1" applyAlignment="1">
      <alignment horizontal="center" vertical="center" wrapText="1"/>
    </xf>
    <xf numFmtId="0" fontId="27" fillId="11" borderId="38" xfId="0" applyFont="1" applyFill="1" applyBorder="1" applyAlignment="1">
      <alignment horizontal="center" vertical="center" wrapText="1"/>
    </xf>
    <xf numFmtId="0" fontId="27" fillId="11" borderId="56" xfId="0" applyFont="1" applyFill="1" applyBorder="1" applyAlignment="1">
      <alignment horizontal="center" vertical="center" wrapText="1"/>
    </xf>
    <xf numFmtId="0" fontId="30" fillId="11" borderId="38" xfId="0" applyFont="1" applyFill="1" applyBorder="1"/>
    <xf numFmtId="0" fontId="27" fillId="11" borderId="57" xfId="0" applyFont="1" applyFill="1" applyBorder="1"/>
    <xf numFmtId="0" fontId="27" fillId="0" borderId="0" xfId="0" applyFont="1"/>
    <xf numFmtId="0" fontId="30" fillId="0" borderId="0" xfId="0" applyFont="1"/>
    <xf numFmtId="0" fontId="35" fillId="0" borderId="0" xfId="0" applyFont="1" applyAlignment="1">
      <alignment vertical="center"/>
    </xf>
    <xf numFmtId="0" fontId="36" fillId="0" borderId="0" xfId="0" applyFont="1"/>
    <xf numFmtId="0" fontId="35" fillId="0" borderId="0" xfId="0" applyFont="1"/>
    <xf numFmtId="0" fontId="37" fillId="0" borderId="0" xfId="0" applyFont="1" applyFill="1" applyAlignment="1">
      <alignment vertical="center" wrapText="1"/>
    </xf>
    <xf numFmtId="49" fontId="38" fillId="0" borderId="47" xfId="0" applyNumberFormat="1" applyFont="1" applyFill="1" applyBorder="1" applyAlignment="1">
      <alignment horizontal="left" vertical="top" wrapText="1" indent="1"/>
    </xf>
    <xf numFmtId="49" fontId="38" fillId="0" borderId="47" xfId="0" applyNumberFormat="1" applyFont="1" applyFill="1" applyBorder="1" applyAlignment="1">
      <alignment horizontal="center" vertical="top" wrapText="1"/>
    </xf>
    <xf numFmtId="49" fontId="38" fillId="0" borderId="46" xfId="0" applyNumberFormat="1" applyFont="1" applyFill="1" applyBorder="1" applyAlignment="1">
      <alignment horizontal="left" vertical="top" wrapText="1"/>
    </xf>
    <xf numFmtId="0" fontId="19" fillId="0" borderId="0" xfId="0" applyFont="1"/>
    <xf numFmtId="49" fontId="39" fillId="0" borderId="50" xfId="0" applyNumberFormat="1" applyFont="1" applyFill="1" applyBorder="1" applyAlignment="1">
      <alignment horizontal="left" vertical="top" wrapText="1" indent="1"/>
    </xf>
    <xf numFmtId="49" fontId="39" fillId="0" borderId="50" xfId="0" applyNumberFormat="1" applyFont="1" applyFill="1" applyBorder="1" applyAlignment="1">
      <alignment horizontal="center" vertical="top" wrapText="1"/>
    </xf>
    <xf numFmtId="49" fontId="40" fillId="0" borderId="48" xfId="0" applyNumberFormat="1" applyFont="1" applyFill="1" applyBorder="1" applyAlignment="1">
      <alignment horizontal="left" vertical="top" wrapText="1"/>
    </xf>
    <xf numFmtId="49" fontId="39" fillId="0" borderId="48" xfId="0" applyNumberFormat="1" applyFont="1" applyFill="1" applyBorder="1" applyAlignment="1">
      <alignment horizontal="left" vertical="top" wrapText="1" indent="1"/>
    </xf>
    <xf numFmtId="49" fontId="39" fillId="0" borderId="48" xfId="0" applyNumberFormat="1" applyFont="1" applyFill="1" applyBorder="1" applyAlignment="1">
      <alignment horizontal="center" vertical="top" wrapText="1"/>
    </xf>
    <xf numFmtId="49" fontId="41" fillId="0" borderId="48" xfId="0" applyNumberFormat="1" applyFont="1" applyFill="1" applyBorder="1" applyAlignment="1">
      <alignment horizontal="left" vertical="top" wrapText="1"/>
    </xf>
    <xf numFmtId="49" fontId="39" fillId="0" borderId="51" xfId="0" applyNumberFormat="1" applyFont="1" applyFill="1" applyBorder="1" applyAlignment="1">
      <alignment horizontal="left" vertical="top" wrapText="1" indent="1"/>
    </xf>
    <xf numFmtId="49" fontId="40" fillId="0" borderId="51" xfId="0" applyNumberFormat="1" applyFont="1" applyFill="1" applyBorder="1" applyAlignment="1">
      <alignment horizontal="left" vertical="top" wrapText="1"/>
    </xf>
    <xf numFmtId="49" fontId="42" fillId="0" borderId="46" xfId="0" applyNumberFormat="1" applyFont="1" applyFill="1" applyBorder="1" applyAlignment="1">
      <alignment horizontal="left" vertical="top" wrapText="1" readingOrder="1"/>
    </xf>
    <xf numFmtId="49" fontId="39" fillId="0" borderId="51" xfId="0" applyNumberFormat="1" applyFont="1" applyFill="1" applyBorder="1" applyAlignment="1">
      <alignment horizontal="center" vertical="top" wrapText="1"/>
    </xf>
    <xf numFmtId="0" fontId="19" fillId="0" borderId="0" xfId="0" applyFont="1" applyAlignment="1">
      <alignment vertical="center" wrapText="1"/>
    </xf>
    <xf numFmtId="0" fontId="19" fillId="0" borderId="0" xfId="0" applyFont="1" applyAlignment="1">
      <alignment vertical="top" wrapText="1"/>
    </xf>
    <xf numFmtId="0" fontId="19" fillId="0" borderId="0" xfId="0" applyNumberFormat="1" applyFont="1" applyAlignment="1">
      <alignment horizontal="left" vertical="top" wrapText="1"/>
    </xf>
    <xf numFmtId="0" fontId="19" fillId="0" borderId="0" xfId="0" applyNumberFormat="1" applyFont="1" applyAlignment="1">
      <alignment horizontal="center" vertical="top" wrapText="1"/>
    </xf>
    <xf numFmtId="0" fontId="43" fillId="0" borderId="0" xfId="0" applyFont="1" applyBorder="1" applyProtection="1">
      <protection locked="0"/>
    </xf>
    <xf numFmtId="0" fontId="44" fillId="0" borderId="0" xfId="0" applyFont="1"/>
    <xf numFmtId="0" fontId="44" fillId="0" borderId="0" xfId="0" applyFont="1" applyBorder="1" applyProtection="1">
      <protection locked="0"/>
    </xf>
    <xf numFmtId="0" fontId="45" fillId="0" borderId="0" xfId="0" applyFont="1" applyFill="1" applyBorder="1" applyProtection="1">
      <protection locked="0"/>
    </xf>
    <xf numFmtId="0" fontId="30" fillId="0" borderId="0" xfId="0" applyFont="1" applyFill="1" applyBorder="1" applyProtection="1">
      <protection locked="0"/>
    </xf>
    <xf numFmtId="0" fontId="16" fillId="0" borderId="0" xfId="2" applyFill="1" applyBorder="1" applyProtection="1">
      <protection locked="0"/>
    </xf>
    <xf numFmtId="0" fontId="30" fillId="0" borderId="0" xfId="0" applyFont="1" applyFill="1"/>
    <xf numFmtId="0" fontId="15" fillId="0" borderId="0" xfId="1" applyFill="1" applyBorder="1" applyProtection="1">
      <protection locked="0"/>
    </xf>
    <xf numFmtId="0" fontId="46" fillId="0" borderId="0" xfId="0" applyFont="1"/>
    <xf numFmtId="0" fontId="47" fillId="16" borderId="58" xfId="0" applyFont="1" applyFill="1" applyBorder="1" applyAlignment="1">
      <alignment vertical="center"/>
    </xf>
    <xf numFmtId="0" fontId="47" fillId="16" borderId="59" xfId="0" applyFont="1" applyFill="1" applyBorder="1" applyAlignment="1">
      <alignment vertical="center"/>
    </xf>
    <xf numFmtId="0" fontId="47" fillId="16" borderId="60" xfId="0" applyFont="1" applyFill="1" applyBorder="1" applyAlignment="1">
      <alignment vertical="center"/>
    </xf>
    <xf numFmtId="0" fontId="47" fillId="16" borderId="61" xfId="0" applyFont="1" applyFill="1" applyBorder="1" applyAlignment="1">
      <alignment vertical="center"/>
    </xf>
    <xf numFmtId="0" fontId="48" fillId="16" borderId="60" xfId="0" applyFont="1" applyFill="1" applyBorder="1" applyAlignment="1">
      <alignment vertical="center" wrapText="1"/>
    </xf>
    <xf numFmtId="0" fontId="48" fillId="16" borderId="61" xfId="0" applyFont="1" applyFill="1" applyBorder="1" applyAlignment="1">
      <alignment vertical="center"/>
    </xf>
    <xf numFmtId="0" fontId="49" fillId="16" borderId="60" xfId="0" applyFont="1" applyFill="1" applyBorder="1" applyAlignment="1">
      <alignment vertical="center"/>
    </xf>
    <xf numFmtId="0" fontId="49" fillId="16" borderId="61" xfId="0" applyFont="1" applyFill="1" applyBorder="1" applyAlignment="1">
      <alignment vertical="center"/>
    </xf>
    <xf numFmtId="0" fontId="50" fillId="16" borderId="60" xfId="0" applyFont="1" applyFill="1" applyBorder="1" applyAlignment="1">
      <alignment vertical="center" wrapText="1"/>
    </xf>
    <xf numFmtId="0" fontId="50" fillId="16" borderId="61" xfId="0" applyFont="1" applyFill="1" applyBorder="1" applyAlignment="1">
      <alignment vertical="center"/>
    </xf>
    <xf numFmtId="0" fontId="48" fillId="16" borderId="62" xfId="0" applyFont="1" applyFill="1" applyBorder="1" applyAlignment="1">
      <alignment vertical="center" wrapText="1"/>
    </xf>
    <xf numFmtId="0" fontId="48" fillId="16" borderId="63" xfId="0" applyFont="1" applyFill="1" applyBorder="1" applyAlignment="1">
      <alignment vertical="center"/>
    </xf>
    <xf numFmtId="0" fontId="49" fillId="16" borderId="62" xfId="0" applyFont="1" applyFill="1" applyBorder="1" applyAlignment="1">
      <alignment vertical="center"/>
    </xf>
    <xf numFmtId="0" fontId="49" fillId="16" borderId="63" xfId="0" applyFont="1" applyFill="1" applyBorder="1" applyAlignment="1">
      <alignment vertical="center"/>
    </xf>
    <xf numFmtId="0" fontId="47" fillId="16" borderId="62" xfId="0" applyFont="1" applyFill="1" applyBorder="1" applyAlignment="1">
      <alignment vertical="center"/>
    </xf>
    <xf numFmtId="0" fontId="47" fillId="16" borderId="63" xfId="0" applyFont="1" applyFill="1" applyBorder="1" applyAlignment="1">
      <alignment vertical="center"/>
    </xf>
    <xf numFmtId="0" fontId="29" fillId="14" borderId="0" xfId="3" applyFont="1" applyFill="1" applyAlignment="1">
      <alignment horizontal="left" vertical="top"/>
    </xf>
    <xf numFmtId="0" fontId="29" fillId="13" borderId="0" xfId="3" applyFont="1" applyFill="1" applyAlignment="1">
      <alignment horizontal="left" vertical="top"/>
    </xf>
    <xf numFmtId="0" fontId="24" fillId="0" borderId="38" xfId="0" applyFont="1" applyBorder="1"/>
    <xf numFmtId="0" fontId="51" fillId="15" borderId="38" xfId="0" applyFont="1" applyFill="1" applyBorder="1"/>
    <xf numFmtId="0" fontId="24" fillId="15" borderId="38" xfId="0" applyFont="1" applyFill="1" applyBorder="1" applyAlignment="1">
      <alignment horizontal="left"/>
    </xf>
    <xf numFmtId="0" fontId="24" fillId="15" borderId="38" xfId="0" applyFont="1" applyFill="1" applyBorder="1" applyAlignment="1">
      <alignment horizontal="right"/>
    </xf>
    <xf numFmtId="0" fontId="24" fillId="15" borderId="38" xfId="0" quotePrefix="1" applyFont="1" applyFill="1" applyBorder="1" applyAlignment="1">
      <alignment horizontal="right"/>
    </xf>
    <xf numFmtId="0" fontId="24" fillId="15" borderId="38" xfId="0" applyFont="1" applyFill="1" applyBorder="1" applyAlignment="1">
      <alignment horizontal="left" wrapText="1"/>
    </xf>
    <xf numFmtId="0" fontId="24" fillId="15" borderId="38" xfId="0" quotePrefix="1" applyFont="1" applyFill="1" applyBorder="1" applyAlignment="1">
      <alignment horizontal="right" wrapText="1"/>
    </xf>
    <xf numFmtId="0" fontId="51" fillId="15" borderId="38" xfId="0" applyFont="1" applyFill="1" applyBorder="1" applyAlignment="1">
      <alignment vertical="top"/>
    </xf>
    <xf numFmtId="0" fontId="24" fillId="15" borderId="38" xfId="0" applyFont="1" applyFill="1" applyBorder="1" applyAlignment="1">
      <alignment horizontal="left" vertical="top" wrapText="1"/>
    </xf>
    <xf numFmtId="0" fontId="24" fillId="15" borderId="38" xfId="0" quotePrefix="1" applyFont="1" applyFill="1" applyBorder="1" applyAlignment="1">
      <alignment horizontal="right" vertical="top"/>
    </xf>
    <xf numFmtId="0" fontId="24" fillId="15" borderId="38" xfId="0" applyFont="1" applyFill="1" applyBorder="1" applyAlignment="1">
      <alignment horizontal="right" vertical="top"/>
    </xf>
    <xf numFmtId="0" fontId="24" fillId="0" borderId="38" xfId="0" applyFont="1" applyBorder="1" applyAlignment="1">
      <alignment horizontal="left"/>
    </xf>
    <xf numFmtId="0" fontId="24" fillId="15" borderId="38" xfId="0" applyFont="1" applyFill="1" applyBorder="1" applyAlignment="1">
      <alignment horizontal="right" wrapText="1"/>
    </xf>
    <xf numFmtId="0" fontId="52" fillId="15" borderId="38" xfId="3" applyNumberFormat="1" applyFont="1" applyFill="1" applyBorder="1" applyAlignment="1">
      <alignment horizontal="left"/>
    </xf>
    <xf numFmtId="0" fontId="52" fillId="15" borderId="38" xfId="3" applyFont="1" applyFill="1" applyBorder="1" applyAlignment="1" applyProtection="1">
      <alignment horizontal="left" vertical="center"/>
      <protection locked="0"/>
    </xf>
    <xf numFmtId="0" fontId="51" fillId="16" borderId="38" xfId="0" applyFont="1" applyFill="1" applyBorder="1" applyAlignment="1">
      <alignment vertical="center"/>
    </xf>
    <xf numFmtId="0" fontId="24" fillId="15" borderId="38" xfId="0" applyFont="1" applyFill="1" applyBorder="1" applyAlignment="1" applyProtection="1">
      <alignment horizontal="left"/>
      <protection locked="0"/>
    </xf>
    <xf numFmtId="0" fontId="21" fillId="15" borderId="38" xfId="0" applyFont="1" applyFill="1" applyBorder="1"/>
    <xf numFmtId="0" fontId="6" fillId="0" borderId="38" xfId="0" applyNumberFormat="1" applyFont="1" applyFill="1" applyBorder="1" applyAlignment="1">
      <alignment horizontal="center"/>
    </xf>
    <xf numFmtId="2" fontId="6" fillId="0" borderId="38" xfId="0" applyNumberFormat="1" applyFont="1" applyFill="1" applyBorder="1" applyAlignment="1">
      <alignment horizontal="center"/>
    </xf>
    <xf numFmtId="0" fontId="17" fillId="0" borderId="38" xfId="0" applyNumberFormat="1" applyFont="1" applyBorder="1"/>
    <xf numFmtId="0" fontId="6" fillId="5" borderId="38" xfId="0" applyNumberFormat="1" applyFont="1" applyFill="1" applyBorder="1" applyAlignment="1">
      <alignment horizontal="center"/>
    </xf>
    <xf numFmtId="49" fontId="6" fillId="5" borderId="38" xfId="0" applyNumberFormat="1" applyFont="1" applyFill="1" applyBorder="1" applyAlignment="1">
      <alignment horizontal="center"/>
    </xf>
    <xf numFmtId="49" fontId="6" fillId="5" borderId="38" xfId="0" applyNumberFormat="1" applyFont="1" applyFill="1" applyBorder="1"/>
    <xf numFmtId="49" fontId="6" fillId="6" borderId="38" xfId="0" applyNumberFormat="1" applyFont="1" applyFill="1" applyBorder="1"/>
    <xf numFmtId="0" fontId="53" fillId="0" borderId="65" xfId="0" applyFont="1" applyBorder="1" applyAlignment="1">
      <alignment horizontal="left"/>
    </xf>
    <xf numFmtId="49" fontId="6" fillId="0" borderId="21" xfId="0" applyNumberFormat="1" applyFont="1" applyBorder="1" applyAlignment="1">
      <alignment horizontal="left" vertical="center"/>
    </xf>
    <xf numFmtId="49" fontId="6" fillId="0" borderId="13" xfId="0" applyNumberFormat="1" applyFont="1" applyBorder="1" applyAlignment="1">
      <alignment horizontal="left" vertical="center"/>
    </xf>
    <xf numFmtId="0" fontId="15" fillId="7" borderId="38" xfId="1" applyBorder="1" applyAlignment="1" applyProtection="1">
      <alignment horizontal="left"/>
      <protection locked="0"/>
    </xf>
    <xf numFmtId="0" fontId="16" fillId="8" borderId="38" xfId="2" applyBorder="1" applyAlignment="1" applyProtection="1">
      <alignment horizontal="left"/>
      <protection locked="0"/>
    </xf>
    <xf numFmtId="0" fontId="0" fillId="0" borderId="0" xfId="0" applyNumberFormat="1" applyAlignment="1">
      <alignment horizontal="left"/>
    </xf>
    <xf numFmtId="1" fontId="0" fillId="0" borderId="0" xfId="0" applyNumberFormat="1" applyAlignment="1">
      <alignment horizontal="center"/>
    </xf>
    <xf numFmtId="0" fontId="6" fillId="5" borderId="38" xfId="0" applyFont="1" applyFill="1" applyBorder="1" applyAlignment="1">
      <alignment horizontal="center"/>
    </xf>
    <xf numFmtId="0" fontId="0" fillId="0" borderId="0" xfId="0" applyAlignment="1">
      <alignment horizontal="left" wrapText="1"/>
    </xf>
    <xf numFmtId="0" fontId="0" fillId="0" borderId="0" xfId="0"/>
    <xf numFmtId="49" fontId="31" fillId="0" borderId="7" xfId="0" applyNumberFormat="1" applyFont="1" applyBorder="1" applyAlignment="1">
      <alignment horizontal="left" vertical="center" readingOrder="1"/>
    </xf>
    <xf numFmtId="0" fontId="30" fillId="0" borderId="7" xfId="0" applyFont="1" applyBorder="1"/>
    <xf numFmtId="49" fontId="31" fillId="0" borderId="7" xfId="0" applyNumberFormat="1" applyFont="1" applyBorder="1" applyAlignment="1">
      <alignment horizontal="left" vertical="center" wrapText="1" readingOrder="1"/>
    </xf>
    <xf numFmtId="49" fontId="33" fillId="0" borderId="7" xfId="0" applyNumberFormat="1" applyFont="1" applyBorder="1" applyAlignment="1">
      <alignment horizontal="left" vertical="center" readingOrder="1"/>
    </xf>
    <xf numFmtId="0" fontId="6" fillId="0" borderId="35" xfId="0" applyFont="1" applyBorder="1" applyAlignment="1">
      <alignment horizontal="left" vertical="center" readingOrder="1"/>
    </xf>
    <xf numFmtId="0" fontId="0" fillId="4" borderId="36" xfId="0" applyFill="1" applyBorder="1"/>
    <xf numFmtId="49" fontId="6" fillId="0" borderId="35" xfId="0" applyNumberFormat="1" applyFont="1" applyBorder="1" applyAlignment="1">
      <alignment horizontal="left" vertical="center" readingOrder="1"/>
    </xf>
    <xf numFmtId="0" fontId="0" fillId="4" borderId="37" xfId="0" applyFill="1" applyBorder="1"/>
    <xf numFmtId="0" fontId="3" fillId="0" borderId="38" xfId="0" applyFont="1" applyBorder="1" applyAlignment="1">
      <alignment horizontal="center" vertical="center"/>
    </xf>
    <xf numFmtId="0" fontId="3" fillId="0" borderId="0" xfId="0" applyFont="1" applyAlignment="1">
      <alignment horizontal="center" vertical="center"/>
    </xf>
    <xf numFmtId="49" fontId="6" fillId="5" borderId="7" xfId="0" applyNumberFormat="1" applyFont="1" applyFill="1" applyBorder="1" applyAlignment="1">
      <alignment horizontal="center" vertical="center" wrapText="1"/>
    </xf>
    <xf numFmtId="0" fontId="0" fillId="5" borderId="43" xfId="0" applyFill="1" applyBorder="1" applyAlignment="1">
      <alignment vertical="center"/>
    </xf>
    <xf numFmtId="0" fontId="6" fillId="5" borderId="7" xfId="0" applyFont="1" applyFill="1" applyBorder="1"/>
    <xf numFmtId="0" fontId="0" fillId="5" borderId="33" xfId="0" applyFill="1" applyBorder="1"/>
    <xf numFmtId="49" fontId="6" fillId="5" borderId="64" xfId="0" applyNumberFormat="1" applyFont="1" applyFill="1" applyBorder="1" applyAlignment="1">
      <alignment horizontal="center" vertical="center"/>
    </xf>
    <xf numFmtId="49" fontId="6" fillId="5" borderId="66" xfId="0" applyNumberFormat="1" applyFont="1" applyFill="1" applyBorder="1" applyAlignment="1">
      <alignment horizontal="center" vertical="center"/>
    </xf>
    <xf numFmtId="49" fontId="6" fillId="5" borderId="67" xfId="0" applyNumberFormat="1" applyFont="1" applyFill="1" applyBorder="1" applyAlignment="1">
      <alignment horizontal="center" vertical="center"/>
    </xf>
  </cellXfs>
  <cellStyles count="4">
    <cellStyle name="İyi" xfId="1" builtinId="26"/>
    <cellStyle name="Köprü" xfId="3" builtinId="8"/>
    <cellStyle name="Kötü" xfId="2" builtinId="27"/>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0000"/>
      <rgbColor rgb="FF548135"/>
      <rgbColor rgb="FF00B050"/>
      <rgbColor rgb="FF0563C1"/>
      <rgbColor rgb="FF00B0F0"/>
      <rgbColor rgb="FF000090"/>
      <rgbColor rgb="FF90713A"/>
      <rgbColor rgb="FF941651"/>
      <rgbColor rgb="FFA5A5A5"/>
      <rgbColor rgb="FF9437FF"/>
      <rgbColor rgb="FFBDC0BF"/>
      <rgbColor rgb="FF3F3F3F"/>
      <rgbColor rgb="FFFF2600"/>
      <rgbColor rgb="FFA7A7A7"/>
      <rgbColor rgb="FFDBDBDB"/>
      <rgbColor rgb="FF878787"/>
      <rgbColor rgb="00000000"/>
      <rgbColor rgb="FF871D14"/>
      <rgbColor rgb="FFFA1D14"/>
      <rgbColor rgb="FFEF8D4A"/>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4C0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032335946520523E-2"/>
          <c:y val="5.271354269754349E-2"/>
          <c:w val="0.92427023220497107"/>
          <c:h val="0.62516853481761581"/>
        </c:manualLayout>
      </c:layout>
      <c:barChart>
        <c:barDir val="col"/>
        <c:grouping val="clustered"/>
        <c:varyColors val="0"/>
        <c:ser>
          <c:idx val="0"/>
          <c:order val="0"/>
          <c:tx>
            <c:strRef>
              <c:f>Sheet2!$B$2</c:f>
              <c:strCache>
                <c:ptCount val="1"/>
                <c:pt idx="0">
                  <c:v>Hong Kong</c:v>
                </c:pt>
              </c:strCache>
            </c:strRef>
          </c:tx>
          <c:spPr>
            <a:solidFill>
              <a:schemeClr val="accent1"/>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Sheet2!$C$2:$L$2</c:f>
              <c:numCache>
                <c:formatCode>General</c:formatCode>
                <c:ptCount val="10"/>
                <c:pt idx="0">
                  <c:v>23</c:v>
                </c:pt>
                <c:pt idx="1">
                  <c:v>28</c:v>
                </c:pt>
                <c:pt idx="2">
                  <c:v>18</c:v>
                </c:pt>
                <c:pt idx="3">
                  <c:v>50</c:v>
                </c:pt>
                <c:pt idx="4">
                  <c:v>67</c:v>
                </c:pt>
                <c:pt idx="5">
                  <c:v>73</c:v>
                </c:pt>
                <c:pt idx="6">
                  <c:v>48</c:v>
                </c:pt>
                <c:pt idx="7">
                  <c:v>38</c:v>
                </c:pt>
                <c:pt idx="8">
                  <c:v>92</c:v>
                </c:pt>
                <c:pt idx="9">
                  <c:v>2</c:v>
                </c:pt>
              </c:numCache>
            </c:numRef>
          </c:val>
          <c:extLst>
            <c:ext xmlns:c16="http://schemas.microsoft.com/office/drawing/2014/chart" uri="{C3380CC4-5D6E-409C-BE32-E72D297353CC}">
              <c16:uniqueId val="{00000000-338E-4A6E-8CE9-C50C9736534B}"/>
            </c:ext>
          </c:extLst>
        </c:ser>
        <c:ser>
          <c:idx val="1"/>
          <c:order val="1"/>
          <c:tx>
            <c:strRef>
              <c:f>Sheet2!$B$3</c:f>
              <c:strCache>
                <c:ptCount val="1"/>
                <c:pt idx="0">
                  <c:v>Russia</c:v>
                </c:pt>
              </c:strCache>
            </c:strRef>
          </c:tx>
          <c:spPr>
            <a:solidFill>
              <a:schemeClr val="accent2"/>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Sheet2!$C$3:$L$3</c:f>
              <c:numCache>
                <c:formatCode>General</c:formatCode>
                <c:ptCount val="10"/>
                <c:pt idx="0">
                  <c:v>7</c:v>
                </c:pt>
                <c:pt idx="1">
                  <c:v>59</c:v>
                </c:pt>
                <c:pt idx="2">
                  <c:v>1</c:v>
                </c:pt>
                <c:pt idx="3">
                  <c:v>29</c:v>
                </c:pt>
                <c:pt idx="4">
                  <c:v>8</c:v>
                </c:pt>
                <c:pt idx="5">
                  <c:v>27</c:v>
                </c:pt>
                <c:pt idx="6">
                  <c:v>17</c:v>
                </c:pt>
                <c:pt idx="7">
                  <c:v>28</c:v>
                </c:pt>
                <c:pt idx="8">
                  <c:v>29</c:v>
                </c:pt>
                <c:pt idx="9">
                  <c:v>4</c:v>
                </c:pt>
              </c:numCache>
            </c:numRef>
          </c:val>
          <c:extLst>
            <c:ext xmlns:c16="http://schemas.microsoft.com/office/drawing/2014/chart" uri="{C3380CC4-5D6E-409C-BE32-E72D297353CC}">
              <c16:uniqueId val="{00000001-338E-4A6E-8CE9-C50C9736534B}"/>
            </c:ext>
          </c:extLst>
        </c:ser>
        <c:ser>
          <c:idx val="2"/>
          <c:order val="2"/>
          <c:tx>
            <c:strRef>
              <c:f>Sheet2!$B$4</c:f>
              <c:strCache>
                <c:ptCount val="1"/>
                <c:pt idx="0">
                  <c:v>Australia</c:v>
                </c:pt>
              </c:strCache>
            </c:strRef>
          </c:tx>
          <c:spPr>
            <a:solidFill>
              <a:schemeClr val="accent3"/>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Sheet2!$C$4:$L$4</c:f>
              <c:numCache>
                <c:formatCode>General</c:formatCode>
                <c:ptCount val="10"/>
                <c:pt idx="0">
                  <c:v>6</c:v>
                </c:pt>
                <c:pt idx="1">
                  <c:v>9</c:v>
                </c:pt>
                <c:pt idx="2">
                  <c:v>1</c:v>
                </c:pt>
                <c:pt idx="3">
                  <c:v>84</c:v>
                </c:pt>
                <c:pt idx="4">
                  <c:v>9</c:v>
                </c:pt>
                <c:pt idx="5">
                  <c:v>6</c:v>
                </c:pt>
                <c:pt idx="6">
                  <c:v>13</c:v>
                </c:pt>
                <c:pt idx="7">
                  <c:v>10</c:v>
                </c:pt>
                <c:pt idx="8">
                  <c:v>14</c:v>
                </c:pt>
                <c:pt idx="9">
                  <c:v>3</c:v>
                </c:pt>
              </c:numCache>
            </c:numRef>
          </c:val>
          <c:extLst>
            <c:ext xmlns:c16="http://schemas.microsoft.com/office/drawing/2014/chart" uri="{C3380CC4-5D6E-409C-BE32-E72D297353CC}">
              <c16:uniqueId val="{00000002-338E-4A6E-8CE9-C50C9736534B}"/>
            </c:ext>
          </c:extLst>
        </c:ser>
        <c:ser>
          <c:idx val="3"/>
          <c:order val="3"/>
          <c:tx>
            <c:strRef>
              <c:f>Sheet2!$B$5</c:f>
              <c:strCache>
                <c:ptCount val="1"/>
                <c:pt idx="0">
                  <c:v>Canada</c:v>
                </c:pt>
              </c:strCache>
            </c:strRef>
          </c:tx>
          <c:spPr>
            <a:solidFill>
              <a:schemeClr val="accent4"/>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Sheet2!$C$5:$L$5</c:f>
              <c:numCache>
                <c:formatCode>General</c:formatCode>
                <c:ptCount val="10"/>
                <c:pt idx="0">
                  <c:v>13</c:v>
                </c:pt>
                <c:pt idx="1">
                  <c:v>13</c:v>
                </c:pt>
                <c:pt idx="2">
                  <c:v>5</c:v>
                </c:pt>
                <c:pt idx="3">
                  <c:v>19</c:v>
                </c:pt>
                <c:pt idx="4">
                  <c:v>11</c:v>
                </c:pt>
                <c:pt idx="5">
                  <c:v>17</c:v>
                </c:pt>
                <c:pt idx="6">
                  <c:v>11</c:v>
                </c:pt>
                <c:pt idx="7">
                  <c:v>27</c:v>
                </c:pt>
                <c:pt idx="8">
                  <c:v>17</c:v>
                </c:pt>
                <c:pt idx="9">
                  <c:v>2</c:v>
                </c:pt>
              </c:numCache>
            </c:numRef>
          </c:val>
          <c:extLst>
            <c:ext xmlns:c16="http://schemas.microsoft.com/office/drawing/2014/chart" uri="{C3380CC4-5D6E-409C-BE32-E72D297353CC}">
              <c16:uniqueId val="{00000003-338E-4A6E-8CE9-C50C9736534B}"/>
            </c:ext>
          </c:extLst>
        </c:ser>
        <c:ser>
          <c:idx val="4"/>
          <c:order val="4"/>
          <c:tx>
            <c:strRef>
              <c:f>Sheet2!$B$6</c:f>
              <c:strCache>
                <c:ptCount val="1"/>
                <c:pt idx="0">
                  <c:v>United States</c:v>
                </c:pt>
              </c:strCache>
            </c:strRef>
          </c:tx>
          <c:spPr>
            <a:solidFill>
              <a:schemeClr val="accent5"/>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Sheet2!$C$6:$L$6</c:f>
              <c:numCache>
                <c:formatCode>General</c:formatCode>
                <c:ptCount val="10"/>
                <c:pt idx="0">
                  <c:v>56</c:v>
                </c:pt>
                <c:pt idx="1">
                  <c:v>9</c:v>
                </c:pt>
                <c:pt idx="2">
                  <c:v>7</c:v>
                </c:pt>
                <c:pt idx="3">
                  <c:v>13</c:v>
                </c:pt>
                <c:pt idx="4">
                  <c:v>10</c:v>
                </c:pt>
                <c:pt idx="5">
                  <c:v>14</c:v>
                </c:pt>
                <c:pt idx="6">
                  <c:v>13</c:v>
                </c:pt>
                <c:pt idx="7">
                  <c:v>17</c:v>
                </c:pt>
                <c:pt idx="8">
                  <c:v>7</c:v>
                </c:pt>
                <c:pt idx="9">
                  <c:v>3</c:v>
                </c:pt>
              </c:numCache>
            </c:numRef>
          </c:val>
          <c:extLst>
            <c:ext xmlns:c16="http://schemas.microsoft.com/office/drawing/2014/chart" uri="{C3380CC4-5D6E-409C-BE32-E72D297353CC}">
              <c16:uniqueId val="{00000004-338E-4A6E-8CE9-C50C9736534B}"/>
            </c:ext>
          </c:extLst>
        </c:ser>
        <c:ser>
          <c:idx val="5"/>
          <c:order val="5"/>
          <c:tx>
            <c:strRef>
              <c:f>Sheet2!$B$7</c:f>
              <c:strCache>
                <c:ptCount val="1"/>
                <c:pt idx="0">
                  <c:v>Poland</c:v>
                </c:pt>
              </c:strCache>
            </c:strRef>
          </c:tx>
          <c:spPr>
            <a:solidFill>
              <a:schemeClr val="accent6"/>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Sheet2!$C$7:$L$7</c:f>
              <c:numCache>
                <c:formatCode>General</c:formatCode>
                <c:ptCount val="10"/>
                <c:pt idx="0">
                  <c:v>49</c:v>
                </c:pt>
                <c:pt idx="1">
                  <c:v>14</c:v>
                </c:pt>
                <c:pt idx="2">
                  <c:v>1</c:v>
                </c:pt>
                <c:pt idx="3">
                  <c:v>22</c:v>
                </c:pt>
                <c:pt idx="4">
                  <c:v>10</c:v>
                </c:pt>
                <c:pt idx="5">
                  <c:v>14</c:v>
                </c:pt>
                <c:pt idx="6">
                  <c:v>15</c:v>
                </c:pt>
                <c:pt idx="7">
                  <c:v>9</c:v>
                </c:pt>
                <c:pt idx="8">
                  <c:v>4</c:v>
                </c:pt>
                <c:pt idx="9">
                  <c:v>9</c:v>
                </c:pt>
              </c:numCache>
            </c:numRef>
          </c:val>
          <c:extLst>
            <c:ext xmlns:c16="http://schemas.microsoft.com/office/drawing/2014/chart" uri="{C3380CC4-5D6E-409C-BE32-E72D297353CC}">
              <c16:uniqueId val="{00000005-338E-4A6E-8CE9-C50C9736534B}"/>
            </c:ext>
          </c:extLst>
        </c:ser>
        <c:ser>
          <c:idx val="6"/>
          <c:order val="6"/>
          <c:tx>
            <c:strRef>
              <c:f>Sheet2!$B$8</c:f>
              <c:strCache>
                <c:ptCount val="1"/>
                <c:pt idx="0">
                  <c:v>Turkey</c:v>
                </c:pt>
              </c:strCache>
            </c:strRef>
          </c:tx>
          <c:spPr>
            <a:solidFill>
              <a:schemeClr val="accent1">
                <a:lumMod val="6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Sheet2!$C$8:$L$8</c:f>
              <c:numCache>
                <c:formatCode>General</c:formatCode>
                <c:ptCount val="10"/>
                <c:pt idx="0">
                  <c:v>20</c:v>
                </c:pt>
                <c:pt idx="1">
                  <c:v>13</c:v>
                </c:pt>
                <c:pt idx="2">
                  <c:v>7</c:v>
                </c:pt>
                <c:pt idx="3">
                  <c:v>18</c:v>
                </c:pt>
                <c:pt idx="4">
                  <c:v>11</c:v>
                </c:pt>
                <c:pt idx="5">
                  <c:v>16</c:v>
                </c:pt>
                <c:pt idx="6">
                  <c:v>13</c:v>
                </c:pt>
                <c:pt idx="7">
                  <c:v>18</c:v>
                </c:pt>
                <c:pt idx="8">
                  <c:v>9</c:v>
                </c:pt>
                <c:pt idx="9">
                  <c:v>14</c:v>
                </c:pt>
              </c:numCache>
            </c:numRef>
          </c:val>
          <c:extLst>
            <c:ext xmlns:c16="http://schemas.microsoft.com/office/drawing/2014/chart" uri="{C3380CC4-5D6E-409C-BE32-E72D297353CC}">
              <c16:uniqueId val="{00000006-338E-4A6E-8CE9-C50C9736534B}"/>
            </c:ext>
          </c:extLst>
        </c:ser>
        <c:ser>
          <c:idx val="7"/>
          <c:order val="7"/>
          <c:tx>
            <c:strRef>
              <c:f>Sheet2!$B$9</c:f>
              <c:strCache>
                <c:ptCount val="1"/>
                <c:pt idx="0">
                  <c:v>Portugal</c:v>
                </c:pt>
              </c:strCache>
            </c:strRef>
          </c:tx>
          <c:spPr>
            <a:solidFill>
              <a:schemeClr val="accent2">
                <a:lumMod val="6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Sheet2!$C$9:$L$9</c:f>
              <c:numCache>
                <c:formatCode>General</c:formatCode>
                <c:ptCount val="10"/>
                <c:pt idx="0">
                  <c:v>13</c:v>
                </c:pt>
                <c:pt idx="1">
                  <c:v>14</c:v>
                </c:pt>
                <c:pt idx="2">
                  <c:v>3</c:v>
                </c:pt>
                <c:pt idx="3">
                  <c:v>5</c:v>
                </c:pt>
                <c:pt idx="4">
                  <c:v>7</c:v>
                </c:pt>
                <c:pt idx="5">
                  <c:v>8</c:v>
                </c:pt>
                <c:pt idx="6">
                  <c:v>9</c:v>
                </c:pt>
                <c:pt idx="7">
                  <c:v>9</c:v>
                </c:pt>
                <c:pt idx="8">
                  <c:v>6</c:v>
                </c:pt>
                <c:pt idx="9">
                  <c:v>6</c:v>
                </c:pt>
              </c:numCache>
            </c:numRef>
          </c:val>
          <c:extLst>
            <c:ext xmlns:c16="http://schemas.microsoft.com/office/drawing/2014/chart" uri="{C3380CC4-5D6E-409C-BE32-E72D297353CC}">
              <c16:uniqueId val="{00000007-338E-4A6E-8CE9-C50C9736534B}"/>
            </c:ext>
          </c:extLst>
        </c:ser>
        <c:ser>
          <c:idx val="8"/>
          <c:order val="8"/>
          <c:tx>
            <c:strRef>
              <c:f>Sheet2!$B$10</c:f>
              <c:strCache>
                <c:ptCount val="1"/>
                <c:pt idx="0">
                  <c:v>United Kingdom</c:v>
                </c:pt>
              </c:strCache>
            </c:strRef>
          </c:tx>
          <c:spPr>
            <a:solidFill>
              <a:schemeClr val="accent3">
                <a:lumMod val="6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Sheet2!$C$10:$L$10</c:f>
              <c:numCache>
                <c:formatCode>General</c:formatCode>
                <c:ptCount val="10"/>
                <c:pt idx="0">
                  <c:v>2</c:v>
                </c:pt>
                <c:pt idx="1">
                  <c:v>2</c:v>
                </c:pt>
                <c:pt idx="2">
                  <c:v>1</c:v>
                </c:pt>
                <c:pt idx="3">
                  <c:v>9</c:v>
                </c:pt>
                <c:pt idx="4">
                  <c:v>5</c:v>
                </c:pt>
                <c:pt idx="5">
                  <c:v>7</c:v>
                </c:pt>
                <c:pt idx="6">
                  <c:v>2</c:v>
                </c:pt>
                <c:pt idx="7">
                  <c:v>7</c:v>
                </c:pt>
                <c:pt idx="8">
                  <c:v>36</c:v>
                </c:pt>
                <c:pt idx="9">
                  <c:v>6</c:v>
                </c:pt>
              </c:numCache>
            </c:numRef>
          </c:val>
          <c:extLst>
            <c:ext xmlns:c16="http://schemas.microsoft.com/office/drawing/2014/chart" uri="{C3380CC4-5D6E-409C-BE32-E72D297353CC}">
              <c16:uniqueId val="{00000008-338E-4A6E-8CE9-C50C9736534B}"/>
            </c:ext>
          </c:extLst>
        </c:ser>
        <c:ser>
          <c:idx val="9"/>
          <c:order val="9"/>
          <c:tx>
            <c:strRef>
              <c:f>Sheet2!$B$11</c:f>
              <c:strCache>
                <c:ptCount val="1"/>
                <c:pt idx="0">
                  <c:v>Brasil</c:v>
                </c:pt>
              </c:strCache>
            </c:strRef>
          </c:tx>
          <c:spPr>
            <a:solidFill>
              <a:schemeClr val="accent4">
                <a:lumMod val="6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Sheet2!$C$11:$L$11</c:f>
              <c:numCache>
                <c:formatCode>General</c:formatCode>
                <c:ptCount val="10"/>
                <c:pt idx="0">
                  <c:v>5</c:v>
                </c:pt>
                <c:pt idx="1">
                  <c:v>5</c:v>
                </c:pt>
                <c:pt idx="2">
                  <c:v>1</c:v>
                </c:pt>
                <c:pt idx="3">
                  <c:v>5</c:v>
                </c:pt>
                <c:pt idx="4">
                  <c:v>1</c:v>
                </c:pt>
                <c:pt idx="5">
                  <c:v>6</c:v>
                </c:pt>
                <c:pt idx="6">
                  <c:v>2</c:v>
                </c:pt>
                <c:pt idx="7">
                  <c:v>5</c:v>
                </c:pt>
                <c:pt idx="8">
                  <c:v>3</c:v>
                </c:pt>
                <c:pt idx="9">
                  <c:v>9</c:v>
                </c:pt>
              </c:numCache>
            </c:numRef>
          </c:val>
          <c:extLst>
            <c:ext xmlns:c16="http://schemas.microsoft.com/office/drawing/2014/chart" uri="{C3380CC4-5D6E-409C-BE32-E72D297353CC}">
              <c16:uniqueId val="{0000001A-338E-4A6E-8CE9-C50C9736534B}"/>
            </c:ext>
          </c:extLst>
        </c:ser>
        <c:ser>
          <c:idx val="10"/>
          <c:order val="10"/>
          <c:tx>
            <c:strRef>
              <c:f>Sheet2!$B$12</c:f>
              <c:strCache>
                <c:ptCount val="1"/>
                <c:pt idx="0">
                  <c:v>Spain</c:v>
                </c:pt>
              </c:strCache>
            </c:strRef>
          </c:tx>
          <c:spPr>
            <a:solidFill>
              <a:schemeClr val="accent5">
                <a:lumMod val="6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Sheet2!$C$12:$L$12</c:f>
              <c:numCache>
                <c:formatCode>General</c:formatCode>
                <c:ptCount val="10"/>
                <c:pt idx="0">
                  <c:v>8</c:v>
                </c:pt>
                <c:pt idx="1">
                  <c:v>4</c:v>
                </c:pt>
                <c:pt idx="2">
                  <c:v>2</c:v>
                </c:pt>
                <c:pt idx="3">
                  <c:v>2</c:v>
                </c:pt>
                <c:pt idx="4">
                  <c:v>1</c:v>
                </c:pt>
                <c:pt idx="5">
                  <c:v>7</c:v>
                </c:pt>
                <c:pt idx="6">
                  <c:v>3</c:v>
                </c:pt>
                <c:pt idx="7">
                  <c:v>4</c:v>
                </c:pt>
                <c:pt idx="8">
                  <c:v>2</c:v>
                </c:pt>
                <c:pt idx="9">
                  <c:v>12</c:v>
                </c:pt>
              </c:numCache>
            </c:numRef>
          </c:val>
          <c:extLst>
            <c:ext xmlns:c16="http://schemas.microsoft.com/office/drawing/2014/chart" uri="{C3380CC4-5D6E-409C-BE32-E72D297353CC}">
              <c16:uniqueId val="{0000001B-338E-4A6E-8CE9-C50C9736534B}"/>
            </c:ext>
          </c:extLst>
        </c:ser>
        <c:ser>
          <c:idx val="11"/>
          <c:order val="11"/>
          <c:tx>
            <c:strRef>
              <c:f>Sheet2!$B$13</c:f>
              <c:strCache>
                <c:ptCount val="1"/>
                <c:pt idx="0">
                  <c:v>italy</c:v>
                </c:pt>
              </c:strCache>
            </c:strRef>
          </c:tx>
          <c:spPr>
            <a:solidFill>
              <a:schemeClr val="accent6">
                <a:lumMod val="6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Sheet2!$C$13:$L$13</c:f>
              <c:numCache>
                <c:formatCode>General</c:formatCode>
                <c:ptCount val="10"/>
                <c:pt idx="0">
                  <c:v>1</c:v>
                </c:pt>
                <c:pt idx="1">
                  <c:v>0</c:v>
                </c:pt>
                <c:pt idx="2">
                  <c:v>2</c:v>
                </c:pt>
                <c:pt idx="3">
                  <c:v>1</c:v>
                </c:pt>
                <c:pt idx="4">
                  <c:v>3</c:v>
                </c:pt>
                <c:pt idx="5">
                  <c:v>6</c:v>
                </c:pt>
                <c:pt idx="6">
                  <c:v>0</c:v>
                </c:pt>
                <c:pt idx="7">
                  <c:v>7</c:v>
                </c:pt>
                <c:pt idx="8">
                  <c:v>3</c:v>
                </c:pt>
                <c:pt idx="9">
                  <c:v>25</c:v>
                </c:pt>
              </c:numCache>
            </c:numRef>
          </c:val>
          <c:extLst>
            <c:ext xmlns:c16="http://schemas.microsoft.com/office/drawing/2014/chart" uri="{C3380CC4-5D6E-409C-BE32-E72D297353CC}">
              <c16:uniqueId val="{0000001C-338E-4A6E-8CE9-C50C9736534B}"/>
            </c:ext>
          </c:extLst>
        </c:ser>
        <c:ser>
          <c:idx val="12"/>
          <c:order val="12"/>
          <c:tx>
            <c:strRef>
              <c:f>Sheet2!$B$14</c:f>
              <c:strCache>
                <c:ptCount val="1"/>
                <c:pt idx="0">
                  <c:v>China</c:v>
                </c:pt>
              </c:strCache>
            </c:strRef>
          </c:tx>
          <c:spPr>
            <a:solidFill>
              <a:schemeClr val="accent1">
                <a:lumMod val="80000"/>
                <a:lumOff val="20000"/>
              </a:schemeClr>
            </a:solidFill>
            <a:ln>
              <a:noFill/>
            </a:ln>
            <a:effectLst/>
          </c:spPr>
          <c:invertIfNegative val="0"/>
          <c:cat>
            <c:numRef>
              <c:f>Sheet2!$C$1:$L$1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Sheet2!$C$14:$L$14</c:f>
              <c:numCache>
                <c:formatCode>General</c:formatCode>
                <c:ptCount val="10"/>
                <c:pt idx="0">
                  <c:v>0</c:v>
                </c:pt>
                <c:pt idx="1">
                  <c:v>6</c:v>
                </c:pt>
                <c:pt idx="2">
                  <c:v>0</c:v>
                </c:pt>
                <c:pt idx="3">
                  <c:v>3</c:v>
                </c:pt>
                <c:pt idx="4">
                  <c:v>2</c:v>
                </c:pt>
                <c:pt idx="5">
                  <c:v>14</c:v>
                </c:pt>
                <c:pt idx="6">
                  <c:v>4</c:v>
                </c:pt>
                <c:pt idx="7">
                  <c:v>2</c:v>
                </c:pt>
                <c:pt idx="8">
                  <c:v>2</c:v>
                </c:pt>
                <c:pt idx="9">
                  <c:v>86</c:v>
                </c:pt>
              </c:numCache>
            </c:numRef>
          </c:val>
          <c:extLst>
            <c:ext xmlns:c16="http://schemas.microsoft.com/office/drawing/2014/chart" uri="{C3380CC4-5D6E-409C-BE32-E72D297353CC}">
              <c16:uniqueId val="{0000001D-338E-4A6E-8CE9-C50C9736534B}"/>
            </c:ext>
          </c:extLst>
        </c:ser>
        <c:dLbls>
          <c:showLegendKey val="0"/>
          <c:showVal val="0"/>
          <c:showCatName val="0"/>
          <c:showSerName val="0"/>
          <c:showPercent val="0"/>
          <c:showBubbleSize val="0"/>
        </c:dLbls>
        <c:gapWidth val="317"/>
        <c:axId val="-1642666368"/>
        <c:axId val="-1642676160"/>
      </c:barChart>
      <c:catAx>
        <c:axId val="-164266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76160"/>
        <c:crosses val="autoZero"/>
        <c:auto val="1"/>
        <c:lblAlgn val="ctr"/>
        <c:lblOffset val="100"/>
        <c:noMultiLvlLbl val="0"/>
      </c:catAx>
      <c:valAx>
        <c:axId val="-164267616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66368"/>
        <c:crosses val="autoZero"/>
        <c:crossBetween val="between"/>
      </c:valAx>
      <c:spPr>
        <a:noFill/>
        <a:ln>
          <a:solidFill>
            <a:schemeClr val="accent1">
              <a:alpha val="96000"/>
            </a:schemeClr>
          </a:solidFill>
        </a:ln>
        <a:effectLst/>
      </c:spPr>
    </c:plotArea>
    <c:legend>
      <c:legendPos val="b"/>
      <c:layout>
        <c:manualLayout>
          <c:xMode val="edge"/>
          <c:yMode val="edge"/>
          <c:x val="6.4113445929591645E-2"/>
          <c:y val="0.77004310479008986"/>
          <c:w val="0.87741669710729586"/>
          <c:h val="0.20360009048477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Sheet2!$C$1</c:f>
              <c:strCache>
                <c:ptCount val="1"/>
                <c:pt idx="0">
                  <c:v>2014</c:v>
                </c:pt>
              </c:strCache>
            </c:strRef>
          </c:tx>
          <c:spPr>
            <a:solidFill>
              <a:schemeClr val="accent1"/>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Sheet2!$C$2:$C$14</c:f>
              <c:numCache>
                <c:formatCode>General</c:formatCode>
                <c:ptCount val="13"/>
                <c:pt idx="0">
                  <c:v>23</c:v>
                </c:pt>
                <c:pt idx="1">
                  <c:v>7</c:v>
                </c:pt>
                <c:pt idx="2">
                  <c:v>6</c:v>
                </c:pt>
                <c:pt idx="3">
                  <c:v>13</c:v>
                </c:pt>
                <c:pt idx="4">
                  <c:v>56</c:v>
                </c:pt>
                <c:pt idx="5">
                  <c:v>49</c:v>
                </c:pt>
                <c:pt idx="6">
                  <c:v>20</c:v>
                </c:pt>
                <c:pt idx="7">
                  <c:v>13</c:v>
                </c:pt>
                <c:pt idx="8">
                  <c:v>2</c:v>
                </c:pt>
                <c:pt idx="9">
                  <c:v>5</c:v>
                </c:pt>
                <c:pt idx="10">
                  <c:v>8</c:v>
                </c:pt>
                <c:pt idx="11">
                  <c:v>1</c:v>
                </c:pt>
                <c:pt idx="12">
                  <c:v>0</c:v>
                </c:pt>
              </c:numCache>
            </c:numRef>
          </c:val>
          <c:extLst>
            <c:ext xmlns:c16="http://schemas.microsoft.com/office/drawing/2014/chart" uri="{C3380CC4-5D6E-409C-BE32-E72D297353CC}">
              <c16:uniqueId val="{00000000-E1FD-4676-9606-57E7631603D9}"/>
            </c:ext>
          </c:extLst>
        </c:ser>
        <c:ser>
          <c:idx val="1"/>
          <c:order val="1"/>
          <c:tx>
            <c:strRef>
              <c:f>Sheet2!$D$1</c:f>
              <c:strCache>
                <c:ptCount val="1"/>
                <c:pt idx="0">
                  <c:v>2015</c:v>
                </c:pt>
              </c:strCache>
            </c:strRef>
          </c:tx>
          <c:spPr>
            <a:solidFill>
              <a:schemeClr val="accent2"/>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Sheet2!$D$2:$D$14</c:f>
              <c:numCache>
                <c:formatCode>General</c:formatCode>
                <c:ptCount val="13"/>
                <c:pt idx="0">
                  <c:v>28</c:v>
                </c:pt>
                <c:pt idx="1">
                  <c:v>59</c:v>
                </c:pt>
                <c:pt idx="2">
                  <c:v>9</c:v>
                </c:pt>
                <c:pt idx="3">
                  <c:v>13</c:v>
                </c:pt>
                <c:pt idx="4">
                  <c:v>9</c:v>
                </c:pt>
                <c:pt idx="5">
                  <c:v>14</c:v>
                </c:pt>
                <c:pt idx="6">
                  <c:v>13</c:v>
                </c:pt>
                <c:pt idx="7">
                  <c:v>14</c:v>
                </c:pt>
                <c:pt idx="8">
                  <c:v>2</c:v>
                </c:pt>
                <c:pt idx="9">
                  <c:v>5</c:v>
                </c:pt>
                <c:pt idx="10">
                  <c:v>4</c:v>
                </c:pt>
                <c:pt idx="11">
                  <c:v>0</c:v>
                </c:pt>
                <c:pt idx="12">
                  <c:v>6</c:v>
                </c:pt>
              </c:numCache>
            </c:numRef>
          </c:val>
          <c:extLst>
            <c:ext xmlns:c16="http://schemas.microsoft.com/office/drawing/2014/chart" uri="{C3380CC4-5D6E-409C-BE32-E72D297353CC}">
              <c16:uniqueId val="{00000001-E1FD-4676-9606-57E7631603D9}"/>
            </c:ext>
          </c:extLst>
        </c:ser>
        <c:ser>
          <c:idx val="2"/>
          <c:order val="2"/>
          <c:tx>
            <c:strRef>
              <c:f>Sheet2!$E$1</c:f>
              <c:strCache>
                <c:ptCount val="1"/>
                <c:pt idx="0">
                  <c:v>2016</c:v>
                </c:pt>
              </c:strCache>
            </c:strRef>
          </c:tx>
          <c:spPr>
            <a:solidFill>
              <a:schemeClr val="accent3"/>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Sheet2!$E$2:$E$14</c:f>
              <c:numCache>
                <c:formatCode>General</c:formatCode>
                <c:ptCount val="13"/>
                <c:pt idx="0">
                  <c:v>18</c:v>
                </c:pt>
                <c:pt idx="1">
                  <c:v>1</c:v>
                </c:pt>
                <c:pt idx="2">
                  <c:v>1</c:v>
                </c:pt>
                <c:pt idx="3">
                  <c:v>5</c:v>
                </c:pt>
                <c:pt idx="4">
                  <c:v>7</c:v>
                </c:pt>
                <c:pt idx="5">
                  <c:v>1</c:v>
                </c:pt>
                <c:pt idx="6">
                  <c:v>7</c:v>
                </c:pt>
                <c:pt idx="7">
                  <c:v>3</c:v>
                </c:pt>
                <c:pt idx="8">
                  <c:v>1</c:v>
                </c:pt>
                <c:pt idx="9">
                  <c:v>1</c:v>
                </c:pt>
                <c:pt idx="10">
                  <c:v>2</c:v>
                </c:pt>
                <c:pt idx="11">
                  <c:v>2</c:v>
                </c:pt>
                <c:pt idx="12">
                  <c:v>0</c:v>
                </c:pt>
              </c:numCache>
            </c:numRef>
          </c:val>
          <c:extLst>
            <c:ext xmlns:c16="http://schemas.microsoft.com/office/drawing/2014/chart" uri="{C3380CC4-5D6E-409C-BE32-E72D297353CC}">
              <c16:uniqueId val="{00000002-E1FD-4676-9606-57E7631603D9}"/>
            </c:ext>
          </c:extLst>
        </c:ser>
        <c:ser>
          <c:idx val="3"/>
          <c:order val="3"/>
          <c:tx>
            <c:strRef>
              <c:f>Sheet2!$F$1</c:f>
              <c:strCache>
                <c:ptCount val="1"/>
                <c:pt idx="0">
                  <c:v>2017</c:v>
                </c:pt>
              </c:strCache>
            </c:strRef>
          </c:tx>
          <c:spPr>
            <a:solidFill>
              <a:schemeClr val="accent4"/>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Sheet2!$F$2:$F$14</c:f>
              <c:numCache>
                <c:formatCode>General</c:formatCode>
                <c:ptCount val="13"/>
                <c:pt idx="0">
                  <c:v>50</c:v>
                </c:pt>
                <c:pt idx="1">
                  <c:v>29</c:v>
                </c:pt>
                <c:pt idx="2">
                  <c:v>84</c:v>
                </c:pt>
                <c:pt idx="3">
                  <c:v>19</c:v>
                </c:pt>
                <c:pt idx="4">
                  <c:v>13</c:v>
                </c:pt>
                <c:pt idx="5">
                  <c:v>22</c:v>
                </c:pt>
                <c:pt idx="6">
                  <c:v>18</c:v>
                </c:pt>
                <c:pt idx="7">
                  <c:v>5</c:v>
                </c:pt>
                <c:pt idx="8">
                  <c:v>9</c:v>
                </c:pt>
                <c:pt idx="9">
                  <c:v>5</c:v>
                </c:pt>
                <c:pt idx="10">
                  <c:v>2</c:v>
                </c:pt>
                <c:pt idx="11">
                  <c:v>1</c:v>
                </c:pt>
                <c:pt idx="12">
                  <c:v>3</c:v>
                </c:pt>
              </c:numCache>
            </c:numRef>
          </c:val>
          <c:extLst>
            <c:ext xmlns:c16="http://schemas.microsoft.com/office/drawing/2014/chart" uri="{C3380CC4-5D6E-409C-BE32-E72D297353CC}">
              <c16:uniqueId val="{00000003-E1FD-4676-9606-57E7631603D9}"/>
            </c:ext>
          </c:extLst>
        </c:ser>
        <c:ser>
          <c:idx val="4"/>
          <c:order val="4"/>
          <c:tx>
            <c:strRef>
              <c:f>Sheet2!$G$1</c:f>
              <c:strCache>
                <c:ptCount val="1"/>
                <c:pt idx="0">
                  <c:v>2018</c:v>
                </c:pt>
              </c:strCache>
            </c:strRef>
          </c:tx>
          <c:spPr>
            <a:solidFill>
              <a:schemeClr val="accent5"/>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Sheet2!$G$2:$G$14</c:f>
              <c:numCache>
                <c:formatCode>General</c:formatCode>
                <c:ptCount val="13"/>
                <c:pt idx="0">
                  <c:v>67</c:v>
                </c:pt>
                <c:pt idx="1">
                  <c:v>8</c:v>
                </c:pt>
                <c:pt idx="2">
                  <c:v>9</c:v>
                </c:pt>
                <c:pt idx="3">
                  <c:v>11</c:v>
                </c:pt>
                <c:pt idx="4">
                  <c:v>10</c:v>
                </c:pt>
                <c:pt idx="5">
                  <c:v>10</c:v>
                </c:pt>
                <c:pt idx="6">
                  <c:v>11</c:v>
                </c:pt>
                <c:pt idx="7">
                  <c:v>7</c:v>
                </c:pt>
                <c:pt idx="8">
                  <c:v>5</c:v>
                </c:pt>
                <c:pt idx="9">
                  <c:v>1</c:v>
                </c:pt>
                <c:pt idx="10">
                  <c:v>1</c:v>
                </c:pt>
                <c:pt idx="11">
                  <c:v>3</c:v>
                </c:pt>
                <c:pt idx="12">
                  <c:v>2</c:v>
                </c:pt>
              </c:numCache>
            </c:numRef>
          </c:val>
          <c:extLst>
            <c:ext xmlns:c16="http://schemas.microsoft.com/office/drawing/2014/chart" uri="{C3380CC4-5D6E-409C-BE32-E72D297353CC}">
              <c16:uniqueId val="{00000004-E1FD-4676-9606-57E7631603D9}"/>
            </c:ext>
          </c:extLst>
        </c:ser>
        <c:ser>
          <c:idx val="5"/>
          <c:order val="5"/>
          <c:tx>
            <c:strRef>
              <c:f>Sheet2!$H$1</c:f>
              <c:strCache>
                <c:ptCount val="1"/>
                <c:pt idx="0">
                  <c:v>2019</c:v>
                </c:pt>
              </c:strCache>
            </c:strRef>
          </c:tx>
          <c:spPr>
            <a:solidFill>
              <a:schemeClr val="accent6"/>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Sheet2!$H$2:$H$14</c:f>
              <c:numCache>
                <c:formatCode>General</c:formatCode>
                <c:ptCount val="13"/>
                <c:pt idx="0">
                  <c:v>73</c:v>
                </c:pt>
                <c:pt idx="1">
                  <c:v>27</c:v>
                </c:pt>
                <c:pt idx="2">
                  <c:v>6</c:v>
                </c:pt>
                <c:pt idx="3">
                  <c:v>17</c:v>
                </c:pt>
                <c:pt idx="4">
                  <c:v>14</c:v>
                </c:pt>
                <c:pt idx="5">
                  <c:v>14</c:v>
                </c:pt>
                <c:pt idx="6">
                  <c:v>16</c:v>
                </c:pt>
                <c:pt idx="7">
                  <c:v>8</c:v>
                </c:pt>
                <c:pt idx="8">
                  <c:v>7</c:v>
                </c:pt>
                <c:pt idx="9">
                  <c:v>6</c:v>
                </c:pt>
                <c:pt idx="10">
                  <c:v>7</c:v>
                </c:pt>
                <c:pt idx="11">
                  <c:v>6</c:v>
                </c:pt>
                <c:pt idx="12">
                  <c:v>14</c:v>
                </c:pt>
              </c:numCache>
            </c:numRef>
          </c:val>
          <c:extLst>
            <c:ext xmlns:c16="http://schemas.microsoft.com/office/drawing/2014/chart" uri="{C3380CC4-5D6E-409C-BE32-E72D297353CC}">
              <c16:uniqueId val="{00000005-E1FD-4676-9606-57E7631603D9}"/>
            </c:ext>
          </c:extLst>
        </c:ser>
        <c:ser>
          <c:idx val="6"/>
          <c:order val="6"/>
          <c:tx>
            <c:strRef>
              <c:f>Sheet2!$I$1</c:f>
              <c:strCache>
                <c:ptCount val="1"/>
                <c:pt idx="0">
                  <c:v>2020</c:v>
                </c:pt>
              </c:strCache>
            </c:strRef>
          </c:tx>
          <c:spPr>
            <a:solidFill>
              <a:schemeClr val="accent1">
                <a:lumMod val="60000"/>
              </a:schemeClr>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Sheet2!$I$2:$I$14</c:f>
              <c:numCache>
                <c:formatCode>General</c:formatCode>
                <c:ptCount val="13"/>
                <c:pt idx="0">
                  <c:v>48</c:v>
                </c:pt>
                <c:pt idx="1">
                  <c:v>17</c:v>
                </c:pt>
                <c:pt idx="2">
                  <c:v>13</c:v>
                </c:pt>
                <c:pt idx="3">
                  <c:v>11</c:v>
                </c:pt>
                <c:pt idx="4">
                  <c:v>13</c:v>
                </c:pt>
                <c:pt idx="5">
                  <c:v>15</c:v>
                </c:pt>
                <c:pt idx="6">
                  <c:v>13</c:v>
                </c:pt>
                <c:pt idx="7">
                  <c:v>9</c:v>
                </c:pt>
                <c:pt idx="8">
                  <c:v>2</c:v>
                </c:pt>
                <c:pt idx="9">
                  <c:v>2</c:v>
                </c:pt>
                <c:pt idx="10">
                  <c:v>3</c:v>
                </c:pt>
                <c:pt idx="11">
                  <c:v>0</c:v>
                </c:pt>
                <c:pt idx="12">
                  <c:v>4</c:v>
                </c:pt>
              </c:numCache>
            </c:numRef>
          </c:val>
          <c:extLst>
            <c:ext xmlns:c16="http://schemas.microsoft.com/office/drawing/2014/chart" uri="{C3380CC4-5D6E-409C-BE32-E72D297353CC}">
              <c16:uniqueId val="{00000006-E1FD-4676-9606-57E7631603D9}"/>
            </c:ext>
          </c:extLst>
        </c:ser>
        <c:ser>
          <c:idx val="7"/>
          <c:order val="7"/>
          <c:tx>
            <c:strRef>
              <c:f>Sheet2!$J$1</c:f>
              <c:strCache>
                <c:ptCount val="1"/>
                <c:pt idx="0">
                  <c:v>2021</c:v>
                </c:pt>
              </c:strCache>
            </c:strRef>
          </c:tx>
          <c:spPr>
            <a:solidFill>
              <a:schemeClr val="accent2">
                <a:lumMod val="60000"/>
              </a:schemeClr>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Sheet2!$J$2:$J$14</c:f>
              <c:numCache>
                <c:formatCode>General</c:formatCode>
                <c:ptCount val="13"/>
                <c:pt idx="0">
                  <c:v>38</c:v>
                </c:pt>
                <c:pt idx="1">
                  <c:v>28</c:v>
                </c:pt>
                <c:pt idx="2">
                  <c:v>10</c:v>
                </c:pt>
                <c:pt idx="3">
                  <c:v>27</c:v>
                </c:pt>
                <c:pt idx="4">
                  <c:v>17</c:v>
                </c:pt>
                <c:pt idx="5">
                  <c:v>9</c:v>
                </c:pt>
                <c:pt idx="6">
                  <c:v>18</c:v>
                </c:pt>
                <c:pt idx="7">
                  <c:v>9</c:v>
                </c:pt>
                <c:pt idx="8">
                  <c:v>7</c:v>
                </c:pt>
                <c:pt idx="9">
                  <c:v>5</c:v>
                </c:pt>
                <c:pt idx="10">
                  <c:v>4</c:v>
                </c:pt>
                <c:pt idx="11">
                  <c:v>7</c:v>
                </c:pt>
                <c:pt idx="12">
                  <c:v>2</c:v>
                </c:pt>
              </c:numCache>
            </c:numRef>
          </c:val>
          <c:extLst>
            <c:ext xmlns:c16="http://schemas.microsoft.com/office/drawing/2014/chart" uri="{C3380CC4-5D6E-409C-BE32-E72D297353CC}">
              <c16:uniqueId val="{00000007-E1FD-4676-9606-57E7631603D9}"/>
            </c:ext>
          </c:extLst>
        </c:ser>
        <c:ser>
          <c:idx val="8"/>
          <c:order val="8"/>
          <c:tx>
            <c:strRef>
              <c:f>Sheet2!$K$1</c:f>
              <c:strCache>
                <c:ptCount val="1"/>
                <c:pt idx="0">
                  <c:v>2022</c:v>
                </c:pt>
              </c:strCache>
            </c:strRef>
          </c:tx>
          <c:spPr>
            <a:solidFill>
              <a:schemeClr val="accent3">
                <a:lumMod val="60000"/>
              </a:schemeClr>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Sheet2!$K$2:$K$14</c:f>
              <c:numCache>
                <c:formatCode>General</c:formatCode>
                <c:ptCount val="13"/>
                <c:pt idx="0">
                  <c:v>92</c:v>
                </c:pt>
                <c:pt idx="1">
                  <c:v>29</c:v>
                </c:pt>
                <c:pt idx="2">
                  <c:v>14</c:v>
                </c:pt>
                <c:pt idx="3">
                  <c:v>17</c:v>
                </c:pt>
                <c:pt idx="4">
                  <c:v>7</c:v>
                </c:pt>
                <c:pt idx="5">
                  <c:v>4</c:v>
                </c:pt>
                <c:pt idx="6">
                  <c:v>9</c:v>
                </c:pt>
                <c:pt idx="7">
                  <c:v>6</c:v>
                </c:pt>
                <c:pt idx="8">
                  <c:v>36</c:v>
                </c:pt>
                <c:pt idx="9">
                  <c:v>3</c:v>
                </c:pt>
                <c:pt idx="10">
                  <c:v>2</c:v>
                </c:pt>
                <c:pt idx="11">
                  <c:v>3</c:v>
                </c:pt>
                <c:pt idx="12">
                  <c:v>2</c:v>
                </c:pt>
              </c:numCache>
            </c:numRef>
          </c:val>
          <c:extLst>
            <c:ext xmlns:c16="http://schemas.microsoft.com/office/drawing/2014/chart" uri="{C3380CC4-5D6E-409C-BE32-E72D297353CC}">
              <c16:uniqueId val="{00000008-E1FD-4676-9606-57E7631603D9}"/>
            </c:ext>
          </c:extLst>
        </c:ser>
        <c:ser>
          <c:idx val="9"/>
          <c:order val="9"/>
          <c:tx>
            <c:strRef>
              <c:f>Sheet2!$L$1</c:f>
              <c:strCache>
                <c:ptCount val="1"/>
                <c:pt idx="0">
                  <c:v>2023</c:v>
                </c:pt>
              </c:strCache>
            </c:strRef>
          </c:tx>
          <c:spPr>
            <a:solidFill>
              <a:schemeClr val="accent4">
                <a:lumMod val="60000"/>
              </a:schemeClr>
            </a:solidFill>
            <a:ln>
              <a:noFill/>
            </a:ln>
            <a:effectLst/>
          </c:spPr>
          <c:invertIfNegative val="0"/>
          <c:cat>
            <c:strRef>
              <c:f>Sheet2!$B$2:$B$14</c:f>
              <c:strCache>
                <c:ptCount val="13"/>
                <c:pt idx="0">
                  <c:v>Hong Kong</c:v>
                </c:pt>
                <c:pt idx="1">
                  <c:v>Russia</c:v>
                </c:pt>
                <c:pt idx="2">
                  <c:v>Australia</c:v>
                </c:pt>
                <c:pt idx="3">
                  <c:v>Canada</c:v>
                </c:pt>
                <c:pt idx="4">
                  <c:v>United States</c:v>
                </c:pt>
                <c:pt idx="5">
                  <c:v>Poland</c:v>
                </c:pt>
                <c:pt idx="6">
                  <c:v>Turkey</c:v>
                </c:pt>
                <c:pt idx="7">
                  <c:v>Portugal</c:v>
                </c:pt>
                <c:pt idx="8">
                  <c:v>United Kingdom</c:v>
                </c:pt>
                <c:pt idx="9">
                  <c:v>Brasil</c:v>
                </c:pt>
                <c:pt idx="10">
                  <c:v>Spain</c:v>
                </c:pt>
                <c:pt idx="11">
                  <c:v>italy</c:v>
                </c:pt>
                <c:pt idx="12">
                  <c:v>China</c:v>
                </c:pt>
              </c:strCache>
            </c:strRef>
          </c:cat>
          <c:val>
            <c:numRef>
              <c:f>Sheet2!$L$2:$L$14</c:f>
              <c:numCache>
                <c:formatCode>General</c:formatCode>
                <c:ptCount val="13"/>
                <c:pt idx="0">
                  <c:v>2</c:v>
                </c:pt>
                <c:pt idx="1">
                  <c:v>4</c:v>
                </c:pt>
                <c:pt idx="2">
                  <c:v>3</c:v>
                </c:pt>
                <c:pt idx="3">
                  <c:v>2</c:v>
                </c:pt>
                <c:pt idx="4">
                  <c:v>3</c:v>
                </c:pt>
                <c:pt idx="5">
                  <c:v>9</c:v>
                </c:pt>
                <c:pt idx="6">
                  <c:v>14</c:v>
                </c:pt>
                <c:pt idx="7">
                  <c:v>6</c:v>
                </c:pt>
                <c:pt idx="8">
                  <c:v>6</c:v>
                </c:pt>
                <c:pt idx="9">
                  <c:v>9</c:v>
                </c:pt>
                <c:pt idx="10">
                  <c:v>12</c:v>
                </c:pt>
                <c:pt idx="11">
                  <c:v>25</c:v>
                </c:pt>
                <c:pt idx="12">
                  <c:v>86</c:v>
                </c:pt>
              </c:numCache>
            </c:numRef>
          </c:val>
          <c:extLst>
            <c:ext xmlns:c16="http://schemas.microsoft.com/office/drawing/2014/chart" uri="{C3380CC4-5D6E-409C-BE32-E72D297353CC}">
              <c16:uniqueId val="{00000009-E1FD-4676-9606-57E7631603D9}"/>
            </c:ext>
          </c:extLst>
        </c:ser>
        <c:dLbls>
          <c:showLegendKey val="0"/>
          <c:showVal val="0"/>
          <c:showCatName val="0"/>
          <c:showSerName val="0"/>
          <c:showPercent val="0"/>
          <c:showBubbleSize val="0"/>
        </c:dLbls>
        <c:gapWidth val="219"/>
        <c:overlap val="-27"/>
        <c:axId val="671633800"/>
        <c:axId val="671623000"/>
      </c:barChart>
      <c:catAx>
        <c:axId val="67163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23000"/>
        <c:crosses val="autoZero"/>
        <c:auto val="1"/>
        <c:lblAlgn val="ctr"/>
        <c:lblOffset val="100"/>
        <c:noMultiLvlLbl val="0"/>
      </c:catAx>
      <c:valAx>
        <c:axId val="67162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33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a-ET"/>
              <a:t>The number of participants in the last </a:t>
            </a:r>
            <a:r>
              <a:rPr lang="tr-TR"/>
              <a:t>9</a:t>
            </a:r>
            <a:r>
              <a:rPr lang="aa-ET"/>
              <a:t> ISUF conferences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'Merged list - Attendance by 23'!$D$3:$M$3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'Merged list - Attendance by 23'!$D$84:$M$84</c:f>
              <c:numCache>
                <c:formatCode>General</c:formatCode>
                <c:ptCount val="10"/>
                <c:pt idx="0">
                  <c:v>270</c:v>
                </c:pt>
                <c:pt idx="1">
                  <c:v>240</c:v>
                </c:pt>
                <c:pt idx="2">
                  <c:v>139</c:v>
                </c:pt>
                <c:pt idx="3">
                  <c:v>364</c:v>
                </c:pt>
                <c:pt idx="4">
                  <c:v>204</c:v>
                </c:pt>
                <c:pt idx="5">
                  <c:v>260</c:v>
                </c:pt>
                <c:pt idx="6">
                  <c:v>250</c:v>
                </c:pt>
                <c:pt idx="7">
                  <c:v>223</c:v>
                </c:pt>
                <c:pt idx="8">
                  <c:v>301</c:v>
                </c:pt>
                <c:pt idx="9">
                  <c:v>235</c:v>
                </c:pt>
              </c:numCache>
            </c:numRef>
          </c:val>
          <c:extLst>
            <c:ext xmlns:c16="http://schemas.microsoft.com/office/drawing/2014/chart" uri="{C3380CC4-5D6E-409C-BE32-E72D297353CC}">
              <c16:uniqueId val="{00000000-21B5-4F5D-8616-56F75E7EB0FF}"/>
            </c:ext>
          </c:extLst>
        </c:ser>
        <c:dLbls>
          <c:showLegendKey val="0"/>
          <c:showVal val="0"/>
          <c:showCatName val="0"/>
          <c:showSerName val="0"/>
          <c:showPercent val="0"/>
          <c:showBubbleSize val="0"/>
        </c:dLbls>
        <c:gapWidth val="219"/>
        <c:overlap val="-27"/>
        <c:axId val="-1642677248"/>
        <c:axId val="-1642670720"/>
      </c:barChart>
      <c:catAx>
        <c:axId val="-164267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70720"/>
        <c:crosses val="autoZero"/>
        <c:auto val="1"/>
        <c:lblAlgn val="ctr"/>
        <c:lblOffset val="100"/>
        <c:noMultiLvlLbl val="0"/>
      </c:catAx>
      <c:valAx>
        <c:axId val="-164267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7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411954</xdr:colOff>
      <xdr:row>0</xdr:row>
      <xdr:rowOff>109282</xdr:rowOff>
    </xdr:from>
    <xdr:to>
      <xdr:col>23</xdr:col>
      <xdr:colOff>400050</xdr:colOff>
      <xdr:row>15</xdr:row>
      <xdr:rowOff>1</xdr:rowOff>
    </xdr:to>
    <xdr:graphicFrame macro="">
      <xdr:nvGraphicFramePr>
        <xdr:cNvPr id="6" name="Chart 5">
          <a:extLst>
            <a:ext uri="{FF2B5EF4-FFF2-40B4-BE49-F238E27FC236}">
              <a16:creationId xmlns:a16="http://schemas.microsoft.com/office/drawing/2014/main" id="{1D73D55A-F899-4792-B007-5E15D214C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461962</xdr:colOff>
      <xdr:row>16</xdr:row>
      <xdr:rowOff>47625</xdr:rowOff>
    </xdr:from>
    <xdr:to>
      <xdr:col>23</xdr:col>
      <xdr:colOff>400050</xdr:colOff>
      <xdr:row>29</xdr:row>
      <xdr:rowOff>190500</xdr:rowOff>
    </xdr:to>
    <xdr:graphicFrame macro="">
      <xdr:nvGraphicFramePr>
        <xdr:cNvPr id="2" name="Chart 1">
          <a:extLst>
            <a:ext uri="{FF2B5EF4-FFF2-40B4-BE49-F238E27FC236}">
              <a16:creationId xmlns:a16="http://schemas.microsoft.com/office/drawing/2014/main" id="{E42CCB97-D318-03E4-0895-FC50942E9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229229</xdr:colOff>
      <xdr:row>1</xdr:row>
      <xdr:rowOff>84783</xdr:rowOff>
    </xdr:from>
    <xdr:to>
      <xdr:col>9</xdr:col>
      <xdr:colOff>406122</xdr:colOff>
      <xdr:row>20</xdr:row>
      <xdr:rowOff>98390</xdr:rowOff>
    </xdr:to>
    <xdr:graphicFrame macro="">
      <xdr:nvGraphicFramePr>
        <xdr:cNvPr id="3" name="Chart 2">
          <a:extLst>
            <a:ext uri="{FF2B5EF4-FFF2-40B4-BE49-F238E27FC236}">
              <a16:creationId xmlns:a16="http://schemas.microsoft.com/office/drawing/2014/main" id="{68B6FBAC-928D-4FC5-9839-65569D2B8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3.xml.rels><?xml version="1.0" encoding="UTF-8" standalone="yes"?>
<Relationships xmlns="http://schemas.openxmlformats.org/package/2006/relationships"><Relationship Id="rId117" Type="http://schemas.openxmlformats.org/officeDocument/2006/relationships/hyperlink" Target="mailto:l.lanini@ing.unipi.it" TargetMode="External"/><Relationship Id="rId21" Type="http://schemas.openxmlformats.org/officeDocument/2006/relationships/hyperlink" Target="mailto:calandra@cc.univaq.it" TargetMode="External"/><Relationship Id="rId42" Type="http://schemas.openxmlformats.org/officeDocument/2006/relationships/hyperlink" Target="mailto:staelalvarenga@gmail.com" TargetMode="External"/><Relationship Id="rId63" Type="http://schemas.openxmlformats.org/officeDocument/2006/relationships/hyperlink" Target="mailto:y.erkanyazici@iku.edu.tr" TargetMode="External"/><Relationship Id="rId84" Type="http://schemas.openxmlformats.org/officeDocument/2006/relationships/hyperlink" Target="mailto:markhenwood@hotmail.com" TargetMode="External"/><Relationship Id="rId138" Type="http://schemas.openxmlformats.org/officeDocument/2006/relationships/hyperlink" Target="mailto:lukasz.muslaka@geo.uni.lodz.pl" TargetMode="External"/><Relationship Id="rId159" Type="http://schemas.openxmlformats.org/officeDocument/2006/relationships/hyperlink" Target="mailto:inmaculada.mohino@uclm.es" TargetMode="External"/><Relationship Id="rId170" Type="http://schemas.openxmlformats.org/officeDocument/2006/relationships/hyperlink" Target="mailto:jeff.nesbit@ttu.edu" TargetMode="External"/><Relationship Id="rId191" Type="http://schemas.openxmlformats.org/officeDocument/2006/relationships/hyperlink" Target="mailto:manuelaraitano@hotmail.com" TargetMode="External"/><Relationship Id="rId205" Type="http://schemas.openxmlformats.org/officeDocument/2006/relationships/hyperlink" Target="mailto:beyondshou@126.com" TargetMode="External"/><Relationship Id="rId226" Type="http://schemas.openxmlformats.org/officeDocument/2006/relationships/hyperlink" Target="mailto:p.j.v.v.wesemael@tue.nl" TargetMode="External"/><Relationship Id="rId247" Type="http://schemas.openxmlformats.org/officeDocument/2006/relationships/hyperlink" Target="mailto:xie91jing@163.com" TargetMode="External"/><Relationship Id="rId107" Type="http://schemas.openxmlformats.org/officeDocument/2006/relationships/hyperlink" Target="mailto:kissfazekas@gmail.com" TargetMode="External"/><Relationship Id="rId268" Type="http://schemas.openxmlformats.org/officeDocument/2006/relationships/hyperlink" Target="mailto:zhengxi90@hotmail.com" TargetMode="External"/><Relationship Id="rId11" Type="http://schemas.openxmlformats.org/officeDocument/2006/relationships/hyperlink" Target="mailto:nicole.baron@uni-weimar.de" TargetMode="External"/><Relationship Id="rId32" Type="http://schemas.openxmlformats.org/officeDocument/2006/relationships/hyperlink" Target="mailto:chauh@unimelb.edu.au" TargetMode="External"/><Relationship Id="rId53" Type="http://schemas.openxmlformats.org/officeDocument/2006/relationships/hyperlink" Target="mailto:anna.delmonaco@uniroma1.it" TargetMode="External"/><Relationship Id="rId74" Type="http://schemas.openxmlformats.org/officeDocument/2006/relationships/hyperlink" Target="mailto:aysegoksin@gmail.com" TargetMode="External"/><Relationship Id="rId128" Type="http://schemas.openxmlformats.org/officeDocument/2006/relationships/hyperlink" Target="mailto:gong@tju.edu.cn" TargetMode="External"/><Relationship Id="rId149" Type="http://schemas.openxmlformats.org/officeDocument/2006/relationships/hyperlink" Target="mailto:piamarziano@gmail.com" TargetMode="External"/><Relationship Id="rId5" Type="http://schemas.openxmlformats.org/officeDocument/2006/relationships/hyperlink" Target="mailto:luciacapanema@gmail.com" TargetMode="External"/><Relationship Id="rId95" Type="http://schemas.openxmlformats.org/officeDocument/2006/relationships/hyperlink" Target="mailto:nabanita@uap-bd.edu" TargetMode="External"/><Relationship Id="rId160" Type="http://schemas.openxmlformats.org/officeDocument/2006/relationships/hyperlink" Target="mailto:michele.morganti@uniroma1.it" TargetMode="External"/><Relationship Id="rId181" Type="http://schemas.openxmlformats.org/officeDocument/2006/relationships/hyperlink" Target="mailto:robertaperria@ugr.es" TargetMode="External"/><Relationship Id="rId216" Type="http://schemas.openxmlformats.org/officeDocument/2006/relationships/hyperlink" Target="mailto:stalenti@unisa.it" TargetMode="External"/><Relationship Id="rId237" Type="http://schemas.openxmlformats.org/officeDocument/2006/relationships/hyperlink" Target="mailto:weidner@tu-cottbus.de" TargetMode="External"/><Relationship Id="rId258" Type="http://schemas.openxmlformats.org/officeDocument/2006/relationships/hyperlink" Target="mailto:ch_yong2011@tongji.edu.cn" TargetMode="External"/><Relationship Id="rId22" Type="http://schemas.openxmlformats.org/officeDocument/2006/relationships/hyperlink" Target="mailto:olgucaliskan@gmail.com" TargetMode="External"/><Relationship Id="rId43" Type="http://schemas.openxmlformats.org/officeDocument/2006/relationships/hyperlink" Target="mailto:alinenog76@gmail.com" TargetMode="External"/><Relationship Id="rId64" Type="http://schemas.openxmlformats.org/officeDocument/2006/relationships/hyperlink" Target="mailto:daniela.esposito@uniroma1.it" TargetMode="External"/><Relationship Id="rId118" Type="http://schemas.openxmlformats.org/officeDocument/2006/relationships/hyperlink" Target="mailto:mi.lattarulo@hotmail.com" TargetMode="External"/><Relationship Id="rId139" Type="http://schemas.openxmlformats.org/officeDocument/2006/relationships/hyperlink" Target="mailto:lukoyanov414alexander@gmail.com" TargetMode="External"/><Relationship Id="rId85" Type="http://schemas.openxmlformats.org/officeDocument/2006/relationships/hyperlink" Target="mailto:462884172@QQ.com" TargetMode="External"/><Relationship Id="rId150" Type="http://schemas.openxmlformats.org/officeDocument/2006/relationships/hyperlink" Target="mailto:k_masurao@yahoo.co.jp" TargetMode="External"/><Relationship Id="rId171" Type="http://schemas.openxmlformats.org/officeDocument/2006/relationships/hyperlink" Target="mailto:malte.nettekoven@uniroma1.it" TargetMode="External"/><Relationship Id="rId192" Type="http://schemas.openxmlformats.org/officeDocument/2006/relationships/hyperlink" Target="mailto:mrc.reggiani@gmail.com" TargetMode="External"/><Relationship Id="rId206" Type="http://schemas.openxmlformats.org/officeDocument/2006/relationships/hyperlink" Target="mailto:ermal@morphostudio.net" TargetMode="External"/><Relationship Id="rId227" Type="http://schemas.openxmlformats.org/officeDocument/2006/relationships/hyperlink" Target="mailto:didier.vancutzem@ulb.ac.be" TargetMode="External"/><Relationship Id="rId248" Type="http://schemas.openxmlformats.org/officeDocument/2006/relationships/hyperlink" Target="mailto:na.xiu@slu.se" TargetMode="External"/><Relationship Id="rId269" Type="http://schemas.openxmlformats.org/officeDocument/2006/relationships/hyperlink" Target="mailto:huihuang121@hotmail.com" TargetMode="External"/><Relationship Id="rId12" Type="http://schemas.openxmlformats.org/officeDocument/2006/relationships/hyperlink" Target="mailto:michele.beccu@abdr.it" TargetMode="External"/><Relationship Id="rId33" Type="http://schemas.openxmlformats.org/officeDocument/2006/relationships/hyperlink" Target="mailto:cz-chw@126.com" TargetMode="External"/><Relationship Id="rId108" Type="http://schemas.openxmlformats.org/officeDocument/2006/relationships/hyperlink" Target="mailto:figenkivilcim@gmail.com" TargetMode="External"/><Relationship Id="rId129" Type="http://schemas.openxmlformats.org/officeDocument/2006/relationships/hyperlink" Target="mailto:cui_liu@zju.edu.cn" TargetMode="External"/><Relationship Id="rId54" Type="http://schemas.openxmlformats.org/officeDocument/2006/relationships/hyperlink" Target="mailto:ravindra.deshmukh@bnca.ac.in" TargetMode="External"/><Relationship Id="rId75" Type="http://schemas.openxmlformats.org/officeDocument/2006/relationships/hyperlink" Target="mailto:mdelevicgrbic@arh.bg.ac.rs" TargetMode="External"/><Relationship Id="rId96" Type="http://schemas.openxmlformats.org/officeDocument/2006/relationships/hyperlink" Target="mailto:617444668@qq.com" TargetMode="External"/><Relationship Id="rId140" Type="http://schemas.openxmlformats.org/officeDocument/2006/relationships/hyperlink" Target="mailto:ollup@wp.pl" TargetMode="External"/><Relationship Id="rId161" Type="http://schemas.openxmlformats.org/officeDocument/2006/relationships/hyperlink" Target="mailto:skirmante.mozuriunaite@vgtu.lt" TargetMode="External"/><Relationship Id="rId182" Type="http://schemas.openxmlformats.org/officeDocument/2006/relationships/hyperlink" Target="mailto:pirbabaei@tabriziau.ac.ir" TargetMode="External"/><Relationship Id="rId217" Type="http://schemas.openxmlformats.org/officeDocument/2006/relationships/hyperlink" Target="mailto:tanying-seu@163.com" TargetMode="External"/><Relationship Id="rId6" Type="http://schemas.openxmlformats.org/officeDocument/2006/relationships/hyperlink" Target="mailto:lieven.ameel@helsinki.fi" TargetMode="External"/><Relationship Id="rId238" Type="http://schemas.openxmlformats.org/officeDocument/2006/relationships/hyperlink" Target="mailto:laotan1968@126.com" TargetMode="External"/><Relationship Id="rId259" Type="http://schemas.openxmlformats.org/officeDocument/2006/relationships/hyperlink" Target="mailto:jyoung@uoregon.edu" TargetMode="External"/><Relationship Id="rId23" Type="http://schemas.openxmlformats.org/officeDocument/2006/relationships/hyperlink" Target="mailto:alessandra.capanna@uniroma1.it" TargetMode="External"/><Relationship Id="rId119" Type="http://schemas.openxmlformats.org/officeDocument/2006/relationships/hyperlink" Target="mailto:jao.mleite@gmail.com" TargetMode="External"/><Relationship Id="rId270" Type="http://schemas.openxmlformats.org/officeDocument/2006/relationships/hyperlink" Target="mailto:zhenyuli@msn.com" TargetMode="External"/><Relationship Id="rId44" Type="http://schemas.openxmlformats.org/officeDocument/2006/relationships/hyperlink" Target="mailto:edoardo.curra@uniroma1.it" TargetMode="External"/><Relationship Id="rId60" Type="http://schemas.openxmlformats.org/officeDocument/2006/relationships/hyperlink" Target="mailto:francois.dufaux@arc.ulaval.ca" TargetMode="External"/><Relationship Id="rId65" Type="http://schemas.openxmlformats.org/officeDocument/2006/relationships/hyperlink" Target="mailto:gfallacara@hotmail.com" TargetMode="External"/><Relationship Id="rId81" Type="http://schemas.openxmlformats.org/officeDocument/2006/relationships/hyperlink" Target="mailto:duhaowhole@163.com" TargetMode="External"/><Relationship Id="rId86" Type="http://schemas.openxmlformats.org/officeDocument/2006/relationships/hyperlink" Target="mailto:besthhy@126.com" TargetMode="External"/><Relationship Id="rId130" Type="http://schemas.openxmlformats.org/officeDocument/2006/relationships/hyperlink" Target="mailto:15620525189@163.com" TargetMode="External"/><Relationship Id="rId135" Type="http://schemas.openxmlformats.org/officeDocument/2006/relationships/hyperlink" Target="mailto:450258418@qq.com" TargetMode="External"/><Relationship Id="rId151" Type="http://schemas.openxmlformats.org/officeDocument/2006/relationships/hyperlink" Target="mailto:valentino.danilo@gmail.com" TargetMode="External"/><Relationship Id="rId156" Type="http://schemas.openxmlformats.org/officeDocument/2006/relationships/hyperlink" Target="mailto:327295171@qq.com" TargetMode="External"/><Relationship Id="rId177" Type="http://schemas.openxmlformats.org/officeDocument/2006/relationships/hyperlink" Target="mailto:ozkanmuge@gmail.com.tr" TargetMode="External"/><Relationship Id="rId198" Type="http://schemas.openxmlformats.org/officeDocument/2006/relationships/hyperlink" Target="mailto:sarma.amit@gmail.com" TargetMode="External"/><Relationship Id="rId172" Type="http://schemas.openxmlformats.org/officeDocument/2006/relationships/hyperlink" Target="mailto:manoelanetto@yahoo.com.br" TargetMode="External"/><Relationship Id="rId193" Type="http://schemas.openxmlformats.org/officeDocument/2006/relationships/hyperlink" Target="mailto:driga2000@yahoo.com.br" TargetMode="External"/><Relationship Id="rId202" Type="http://schemas.openxmlformats.org/officeDocument/2006/relationships/hyperlink" Target="mailto:408059530@qq.com" TargetMode="External"/><Relationship Id="rId207" Type="http://schemas.openxmlformats.org/officeDocument/2006/relationships/hyperlink" Target="mailto:l.shutter@griffith.edu.au" TargetMode="External"/><Relationship Id="rId223" Type="http://schemas.openxmlformats.org/officeDocument/2006/relationships/hyperlink" Target="mailto:tuzcu@mit.edu" TargetMode="External"/><Relationship Id="rId228" Type="http://schemas.openxmlformats.org/officeDocument/2006/relationships/hyperlink" Target="mailto:mariadelc.vera@unlv.edu" TargetMode="External"/><Relationship Id="rId244" Type="http://schemas.openxmlformats.org/officeDocument/2006/relationships/hyperlink" Target="mailto:yjy-2@163.com" TargetMode="External"/><Relationship Id="rId249" Type="http://schemas.openxmlformats.org/officeDocument/2006/relationships/hyperlink" Target="mailto:bixia.xu@griffithuni.edu.au" TargetMode="External"/><Relationship Id="rId13" Type="http://schemas.openxmlformats.org/officeDocument/2006/relationships/hyperlink" Target="mailto:martin.bielik@uni-weimar.de" TargetMode="External"/><Relationship Id="rId18" Type="http://schemas.openxmlformats.org/officeDocument/2006/relationships/hyperlink" Target="mailto:bruccoleri.alessandro@gmail.com" TargetMode="External"/><Relationship Id="rId39" Type="http://schemas.openxmlformats.org/officeDocument/2006/relationships/hyperlink" Target="mailto:jcohen@brynmawr.edu" TargetMode="External"/><Relationship Id="rId109" Type="http://schemas.openxmlformats.org/officeDocument/2006/relationships/hyperlink" Target="mailto:Valeriya.klets@gmail.com" TargetMode="External"/><Relationship Id="rId260" Type="http://schemas.openxmlformats.org/officeDocument/2006/relationships/hyperlink" Target="mailto:liyuan314@163.com" TargetMode="External"/><Relationship Id="rId265" Type="http://schemas.openxmlformats.org/officeDocument/2006/relationships/hyperlink" Target="mailto:460105085@qq.com" TargetMode="External"/><Relationship Id="rId34" Type="http://schemas.openxmlformats.org/officeDocument/2006/relationships/hyperlink" Target="mailto:chihhungchen@mail.ncku.edu.tw" TargetMode="External"/><Relationship Id="rId50" Type="http://schemas.openxmlformats.org/officeDocument/2006/relationships/hyperlink" Target="mailto:decadiross@alice.it" TargetMode="External"/><Relationship Id="rId55" Type="http://schemas.openxmlformats.org/officeDocument/2006/relationships/hyperlink" Target="mailto:ashley.dhanani@ucl.ac.uk" TargetMode="External"/><Relationship Id="rId76" Type="http://schemas.openxmlformats.org/officeDocument/2006/relationships/hyperlink" Target="mailto:sam.griffiths@ucl.ac.uk" TargetMode="External"/><Relationship Id="rId97" Type="http://schemas.openxmlformats.org/officeDocument/2006/relationships/hyperlink" Target="mailto:yanfeijia@hotmail.com" TargetMode="External"/><Relationship Id="rId104" Type="http://schemas.openxmlformats.org/officeDocument/2006/relationships/hyperlink" Target="mailto:esaabrar@yahoo.com" TargetMode="External"/><Relationship Id="rId120" Type="http://schemas.openxmlformats.org/officeDocument/2006/relationships/hyperlink" Target="mailto:flejeune@miami.edu" TargetMode="External"/><Relationship Id="rId125" Type="http://schemas.openxmlformats.org/officeDocument/2006/relationships/hyperlink" Target="mailto:gs_ud@aliyun.com" TargetMode="External"/><Relationship Id="rId141" Type="http://schemas.openxmlformats.org/officeDocument/2006/relationships/hyperlink" Target="mailto:xiaomingli1121@yahoo.com" TargetMode="External"/><Relationship Id="rId146" Type="http://schemas.openxmlformats.org/officeDocument/2006/relationships/hyperlink" Target="mailto:linamalfona@alice.it" TargetMode="External"/><Relationship Id="rId167" Type="http://schemas.openxmlformats.org/officeDocument/2006/relationships/hyperlink" Target="mailto:roxnat@hotmail.it" TargetMode="External"/><Relationship Id="rId188" Type="http://schemas.openxmlformats.org/officeDocument/2006/relationships/hyperlink" Target="mailto:sweet_juliet@hotmail.it" TargetMode="External"/><Relationship Id="rId7" Type="http://schemas.openxmlformats.org/officeDocument/2006/relationships/hyperlink" Target="mailto:azad_ara1979@yahoo.it" TargetMode="External"/><Relationship Id="rId71" Type="http://schemas.openxmlformats.org/officeDocument/2006/relationships/hyperlink" Target="mailto:adelaidadelpuerto@gmail.com" TargetMode="External"/><Relationship Id="rId92" Type="http://schemas.openxmlformats.org/officeDocument/2006/relationships/hyperlink" Target="mailto:matteoieva@yahoo.it" TargetMode="External"/><Relationship Id="rId162" Type="http://schemas.openxmlformats.org/officeDocument/2006/relationships/hyperlink" Target="mailto:giovanni.multari@unina.it" TargetMode="External"/><Relationship Id="rId183" Type="http://schemas.openxmlformats.org/officeDocument/2006/relationships/hyperlink" Target="mailto:ida.pirstinger@urbandensity.at" TargetMode="External"/><Relationship Id="rId213" Type="http://schemas.openxmlformats.org/officeDocument/2006/relationships/hyperlink" Target="mailto:olivera.stankovic@gmail.com" TargetMode="External"/><Relationship Id="rId218" Type="http://schemas.openxmlformats.org/officeDocument/2006/relationships/hyperlink" Target="mailto:sanmya@tajratecnologias.com.br" TargetMode="External"/><Relationship Id="rId234" Type="http://schemas.openxmlformats.org/officeDocument/2006/relationships/hyperlink" Target="mailto:yvonneddwang@hotmail.com" TargetMode="External"/><Relationship Id="rId239" Type="http://schemas.openxmlformats.org/officeDocument/2006/relationships/hyperlink" Target="mailto:j.w.r.whitehand@bham.ac.nz" TargetMode="External"/><Relationship Id="rId2" Type="http://schemas.openxmlformats.org/officeDocument/2006/relationships/hyperlink" Target="mailto:r.abughannam@gmail.com" TargetMode="External"/><Relationship Id="rId29" Type="http://schemas.openxmlformats.org/officeDocument/2006/relationships/hyperlink" Target="mailto:michaelcarroll1@mac.com" TargetMode="External"/><Relationship Id="rId250" Type="http://schemas.openxmlformats.org/officeDocument/2006/relationships/hyperlink" Target="mailto:xuzhen@njfu.edu.cn" TargetMode="External"/><Relationship Id="rId255" Type="http://schemas.openxmlformats.org/officeDocument/2006/relationships/hyperlink" Target="mailto:yejun@tongji.edu.cn" TargetMode="External"/><Relationship Id="rId271" Type="http://schemas.openxmlformats.org/officeDocument/2006/relationships/hyperlink" Target="mailto:1784131@qq.com" TargetMode="External"/><Relationship Id="rId24" Type="http://schemas.openxmlformats.org/officeDocument/2006/relationships/hyperlink" Target="mailto:c.capille.12@ucl.ac.uk" TargetMode="External"/><Relationship Id="rId40" Type="http://schemas.openxmlformats.org/officeDocument/2006/relationships/hyperlink" Target="mailto:henri.comrie@uct.ac.za" TargetMode="External"/><Relationship Id="rId45" Type="http://schemas.openxmlformats.org/officeDocument/2006/relationships/hyperlink" Target="mailto:nda.archt@gmail.com" TargetMode="External"/><Relationship Id="rId66" Type="http://schemas.openxmlformats.org/officeDocument/2006/relationships/hyperlink" Target="mailto:ws041583@163.com" TargetMode="External"/><Relationship Id="rId87" Type="http://schemas.openxmlformats.org/officeDocument/2006/relationships/hyperlink" Target="mailto:edmund.horan@rmit.edu.au" TargetMode="External"/><Relationship Id="rId110" Type="http://schemas.openxmlformats.org/officeDocument/2006/relationships/hyperlink" Target="mailto:feraykoca@hotmail.com" TargetMode="External"/><Relationship Id="rId115" Type="http://schemas.openxmlformats.org/officeDocument/2006/relationships/hyperlink" Target="mailto:alex.a.lamounier@gmail.com" TargetMode="External"/><Relationship Id="rId131" Type="http://schemas.openxmlformats.org/officeDocument/2006/relationships/hyperlink" Target="mailto:liutong@tju.edu.cn" TargetMode="External"/><Relationship Id="rId136" Type="http://schemas.openxmlformats.org/officeDocument/2006/relationships/hyperlink" Target="mailto:171525100@qq.com" TargetMode="External"/><Relationship Id="rId157" Type="http://schemas.openxmlformats.org/officeDocument/2006/relationships/hyperlink" Target="mailto:cmoccia@libero.it" TargetMode="External"/><Relationship Id="rId178" Type="http://schemas.openxmlformats.org/officeDocument/2006/relationships/hyperlink" Target="mailto:g.palaiologou@ucl.ac.uk" TargetMode="External"/><Relationship Id="rId61" Type="http://schemas.openxmlformats.org/officeDocument/2006/relationships/hyperlink" Target="mailto:k.dupre@griffith.edu.au" TargetMode="External"/><Relationship Id="rId82" Type="http://schemas.openxmlformats.org/officeDocument/2006/relationships/hyperlink" Target="mailto:eng.mayahassan@gmail.com" TargetMode="External"/><Relationship Id="rId152" Type="http://schemas.openxmlformats.org/officeDocument/2006/relationships/hyperlink" Target="mailto:gradcenter@mail.ru" TargetMode="External"/><Relationship Id="rId173" Type="http://schemas.openxmlformats.org/officeDocument/2006/relationships/hyperlink" Target="mailto:annadonou@gmail.com" TargetMode="External"/><Relationship Id="rId194" Type="http://schemas.openxmlformats.org/officeDocument/2006/relationships/hyperlink" Target="mailto:av.riondino@libero.it" TargetMode="External"/><Relationship Id="rId199" Type="http://schemas.openxmlformats.org/officeDocument/2006/relationships/hyperlink" Target="mailto:savino.elena@gmail.com" TargetMode="External"/><Relationship Id="rId203" Type="http://schemas.openxmlformats.org/officeDocument/2006/relationships/hyperlink" Target="mailto:ws041583@163.com" TargetMode="External"/><Relationship Id="rId208" Type="http://schemas.openxmlformats.org/officeDocument/2006/relationships/hyperlink" Target="mailto:diana1213@gmail.com" TargetMode="External"/><Relationship Id="rId229" Type="http://schemas.openxmlformats.org/officeDocument/2006/relationships/hyperlink" Target="mailto:paulavianna@univap.br" TargetMode="External"/><Relationship Id="rId19" Type="http://schemas.openxmlformats.org/officeDocument/2006/relationships/hyperlink" Target="mailto:marta.burrai@hotmail.it" TargetMode="External"/><Relationship Id="rId224" Type="http://schemas.openxmlformats.org/officeDocument/2006/relationships/hyperlink" Target="mailto:josemaria.urena@uclm.es" TargetMode="External"/><Relationship Id="rId240" Type="http://schemas.openxmlformats.org/officeDocument/2006/relationships/hyperlink" Target="mailto:smwhitehand@hotmail.co.uk" TargetMode="External"/><Relationship Id="rId245" Type="http://schemas.openxmlformats.org/officeDocument/2006/relationships/hyperlink" Target="mailto:397009393@qq.com" TargetMode="External"/><Relationship Id="rId261" Type="http://schemas.openxmlformats.org/officeDocument/2006/relationships/hyperlink" Target="mailto:zaman@mit.edu" TargetMode="External"/><Relationship Id="rId266" Type="http://schemas.openxmlformats.org/officeDocument/2006/relationships/hyperlink" Target="mailto:qiangzaizai3838@163.com" TargetMode="External"/><Relationship Id="rId14" Type="http://schemas.openxmlformats.org/officeDocument/2006/relationships/hyperlink" Target="mailto:lubinwig@163.com" TargetMode="External"/><Relationship Id="rId30" Type="http://schemas.openxmlformats.org/officeDocument/2006/relationships/hyperlink" Target="mailto:giancarlo.cataldi@gmail.com" TargetMode="External"/><Relationship Id="rId35" Type="http://schemas.openxmlformats.org/officeDocument/2006/relationships/hyperlink" Target="mailto:laotan1968@126.com" TargetMode="External"/><Relationship Id="rId56" Type="http://schemas.openxmlformats.org/officeDocument/2006/relationships/hyperlink" Target="mailto:guoningan@sina.com" TargetMode="External"/><Relationship Id="rId77" Type="http://schemas.openxmlformats.org/officeDocument/2006/relationships/hyperlink" Target="mailto:hadji3farah@gmail.com" TargetMode="External"/><Relationship Id="rId100" Type="http://schemas.openxmlformats.org/officeDocument/2006/relationships/hyperlink" Target="mailto:caojun_seu@126.com" TargetMode="External"/><Relationship Id="rId105" Type="http://schemas.openxmlformats.org/officeDocument/2006/relationships/hyperlink" Target="mailto:zinykim@gmail.com" TargetMode="External"/><Relationship Id="rId126" Type="http://schemas.openxmlformats.org/officeDocument/2006/relationships/hyperlink" Target="mailto:yli602@aucklanduni.ac.nz" TargetMode="External"/><Relationship Id="rId147" Type="http://schemas.openxmlformats.org/officeDocument/2006/relationships/hyperlink" Target="mailto:malomo.daniele@gmail.com" TargetMode="External"/><Relationship Id="rId168" Type="http://schemas.openxmlformats.org/officeDocument/2006/relationships/hyperlink" Target="mailto:giuliaannalinda.neglia@poliba.it" TargetMode="External"/><Relationship Id="rId8" Type="http://schemas.openxmlformats.org/officeDocument/2006/relationships/hyperlink" Target="mailto:mayte.arnaiz@alu.uclm.es" TargetMode="External"/><Relationship Id="rId51" Type="http://schemas.openxmlformats.org/officeDocument/2006/relationships/hyperlink" Target="mailto:luca.devitis@gmail.com" TargetMode="External"/><Relationship Id="rId72" Type="http://schemas.openxmlformats.org/officeDocument/2006/relationships/hyperlink" Target="mailto:salminaginting@yahoo.com" TargetMode="External"/><Relationship Id="rId93" Type="http://schemas.openxmlformats.org/officeDocument/2006/relationships/hyperlink" Target="mailto:roby_ieva@hotmail.it" TargetMode="External"/><Relationship Id="rId98" Type="http://schemas.openxmlformats.org/officeDocument/2006/relationships/hyperlink" Target="mailto:42262621@qq.com" TargetMode="External"/><Relationship Id="rId121" Type="http://schemas.openxmlformats.org/officeDocument/2006/relationships/hyperlink" Target="mailto:flamingzip@gmail.com" TargetMode="External"/><Relationship Id="rId142" Type="http://schemas.openxmlformats.org/officeDocument/2006/relationships/hyperlink" Target="mailto:ssmduck@usp.br" TargetMode="External"/><Relationship Id="rId163" Type="http://schemas.openxmlformats.org/officeDocument/2006/relationships/hyperlink" Target="mailto:muravyevam@gmail.com" TargetMode="External"/><Relationship Id="rId184" Type="http://schemas.openxmlformats.org/officeDocument/2006/relationships/hyperlink" Target="mailto:meta.berghauserpont@chalmers.se" TargetMode="External"/><Relationship Id="rId189" Type="http://schemas.openxmlformats.org/officeDocument/2006/relationships/hyperlink" Target="mailto:jajianqq@163.com" TargetMode="External"/><Relationship Id="rId219" Type="http://schemas.openxmlformats.org/officeDocument/2006/relationships/hyperlink" Target="mailto:ateodosio@unisa.it" TargetMode="External"/><Relationship Id="rId3" Type="http://schemas.openxmlformats.org/officeDocument/2006/relationships/hyperlink" Target="mailto:cynthia-eunice.aleman.1@ulaval.ca" TargetMode="External"/><Relationship Id="rId214" Type="http://schemas.openxmlformats.org/officeDocument/2006/relationships/hyperlink" Target="mailto:steynjj@ufs.ac.za" TargetMode="External"/><Relationship Id="rId230" Type="http://schemas.openxmlformats.org/officeDocument/2006/relationships/hyperlink" Target="mailto:federica.visconti@unina.it" TargetMode="External"/><Relationship Id="rId235" Type="http://schemas.openxmlformats.org/officeDocument/2006/relationships/hyperlink" Target="mailto:Glen.Wash@xjtlu.edu.cn" TargetMode="External"/><Relationship Id="rId251" Type="http://schemas.openxmlformats.org/officeDocument/2006/relationships/hyperlink" Target="mailto:juexuan1024@gmail.com" TargetMode="External"/><Relationship Id="rId256" Type="http://schemas.openxmlformats.org/officeDocument/2006/relationships/hyperlink" Target="mailto:archdenizyilmaz@gmail.com" TargetMode="External"/><Relationship Id="rId25" Type="http://schemas.openxmlformats.org/officeDocument/2006/relationships/hyperlink" Target="mailto:renato.capozzi@unina.it" TargetMode="External"/><Relationship Id="rId46" Type="http://schemas.openxmlformats.org/officeDocument/2006/relationships/hyperlink" Target="mailto:alessandro.damico@uniroma1.it" TargetMode="External"/><Relationship Id="rId67" Type="http://schemas.openxmlformats.org/officeDocument/2006/relationships/hyperlink" Target="mailto:ikukina@inbox.ru" TargetMode="External"/><Relationship Id="rId116" Type="http://schemas.openxmlformats.org/officeDocument/2006/relationships/hyperlink" Target="mailto:yichilan@gmail.com" TargetMode="External"/><Relationship Id="rId137" Type="http://schemas.openxmlformats.org/officeDocument/2006/relationships/hyperlink" Target="mailto:aluesch@bgsu.edu" TargetMode="External"/><Relationship Id="rId158" Type="http://schemas.openxmlformats.org/officeDocument/2006/relationships/hyperlink" Target="mailto:Tmct_1990@hotmail.com" TargetMode="External"/><Relationship Id="rId272" Type="http://schemas.openxmlformats.org/officeDocument/2006/relationships/hyperlink" Target="mailto:perry.yang@coa.gatech.edu" TargetMode="External"/><Relationship Id="rId20" Type="http://schemas.openxmlformats.org/officeDocument/2006/relationships/hyperlink" Target="mailto:yongjiecai@163.com" TargetMode="External"/><Relationship Id="rId41" Type="http://schemas.openxmlformats.org/officeDocument/2006/relationships/hyperlink" Target="mailto:dcorner@uoregon.edu" TargetMode="External"/><Relationship Id="rId62" Type="http://schemas.openxmlformats.org/officeDocument/2006/relationships/hyperlink" Target="mailto:ehrlich@stanford.edu" TargetMode="External"/><Relationship Id="rId83" Type="http://schemas.openxmlformats.org/officeDocument/2006/relationships/hyperlink" Target="mailto:per.haupt@gmail.com" TargetMode="External"/><Relationship Id="rId88" Type="http://schemas.openxmlformats.org/officeDocument/2006/relationships/hyperlink" Target="mailto:hyqvictoria@qq.com" TargetMode="External"/><Relationship Id="rId111" Type="http://schemas.openxmlformats.org/officeDocument/2006/relationships/hyperlink" Target="mailto:fani.kostourou.13@ucl.ac.uk" TargetMode="External"/><Relationship Id="rId132" Type="http://schemas.openxmlformats.org/officeDocument/2006/relationships/hyperlink" Target="mailto:locurciomarco@yahoo.it" TargetMode="External"/><Relationship Id="rId153" Type="http://schemas.openxmlformats.org/officeDocument/2006/relationships/hyperlink" Target="mailto:meltcova@gmail.com" TargetMode="External"/><Relationship Id="rId174" Type="http://schemas.openxmlformats.org/officeDocument/2006/relationships/hyperlink" Target="mailto:geoffreynwaka@yahoo.com" TargetMode="External"/><Relationship Id="rId179" Type="http://schemas.openxmlformats.org/officeDocument/2006/relationships/hyperlink" Target="mailto:susan.t.parizi@ut.ac.ir" TargetMode="External"/><Relationship Id="rId195" Type="http://schemas.openxmlformats.org/officeDocument/2006/relationships/hyperlink" Target="mailto:giusepperociola@yahoo.it" TargetMode="External"/><Relationship Id="rId209" Type="http://schemas.openxmlformats.org/officeDocument/2006/relationships/hyperlink" Target="mailto:eloy.solis@uclm.es" TargetMode="External"/><Relationship Id="rId190" Type="http://schemas.openxmlformats.org/officeDocument/2006/relationships/hyperlink" Target="mailto:rahbaryan@yahoo.com" TargetMode="External"/><Relationship Id="rId204" Type="http://schemas.openxmlformats.org/officeDocument/2006/relationships/hyperlink" Target="mailto:ailswanster@gmail.com" TargetMode="External"/><Relationship Id="rId220" Type="http://schemas.openxmlformats.org/officeDocument/2006/relationships/hyperlink" Target="mailto:richard.timmerman.13@ucl.ac.uk" TargetMode="External"/><Relationship Id="rId225" Type="http://schemas.openxmlformats.org/officeDocument/2006/relationships/hyperlink" Target="mailto:gv@404design.eu" TargetMode="External"/><Relationship Id="rId241" Type="http://schemas.openxmlformats.org/officeDocument/2006/relationships/hyperlink" Target="mailto:ch_yong2011@tongji.edu.cn" TargetMode="External"/><Relationship Id="rId246" Type="http://schemas.openxmlformats.org/officeDocument/2006/relationships/hyperlink" Target="mailto:a0109379@u.nus.edu" TargetMode="External"/><Relationship Id="rId267" Type="http://schemas.openxmlformats.org/officeDocument/2006/relationships/hyperlink" Target="mailto:archi_yi@163.com" TargetMode="External"/><Relationship Id="rId15" Type="http://schemas.openxmlformats.org/officeDocument/2006/relationships/hyperlink" Target="mailto:saraboccolini@gmail.com" TargetMode="External"/><Relationship Id="rId36" Type="http://schemas.openxmlformats.org/officeDocument/2006/relationships/hyperlink" Target="mailto:ciotoligiusi@gmail.com" TargetMode="External"/><Relationship Id="rId57" Type="http://schemas.openxmlformats.org/officeDocument/2006/relationships/hyperlink" Target="mailto:dn.lorenzo@gmail.com" TargetMode="External"/><Relationship Id="rId106" Type="http://schemas.openxmlformats.org/officeDocument/2006/relationships/hyperlink" Target="mailto:nouryc@gmail.com" TargetMode="External"/><Relationship Id="rId127" Type="http://schemas.openxmlformats.org/officeDocument/2006/relationships/hyperlink" Target="mailto:zlin1@uncc.edu" TargetMode="External"/><Relationship Id="rId262" Type="http://schemas.openxmlformats.org/officeDocument/2006/relationships/hyperlink" Target="mailto:massimo.zammerini@uniroma1.it" TargetMode="External"/><Relationship Id="rId10" Type="http://schemas.openxmlformats.org/officeDocument/2006/relationships/hyperlink" Target="mailto:elisabetta.barizza@fastwebnet.it" TargetMode="External"/><Relationship Id="rId31" Type="http://schemas.openxmlformats.org/officeDocument/2006/relationships/hyperlink" Target="mailto:carlo.cecere@uniroma1.it" TargetMode="External"/><Relationship Id="rId52" Type="http://schemas.openxmlformats.org/officeDocument/2006/relationships/hyperlink" Target="mailto:sdekolo@unilag.edu.ng" TargetMode="External"/><Relationship Id="rId73" Type="http://schemas.openxmlformats.org/officeDocument/2006/relationships/hyperlink" Target="mailto:g.gnisci@hotmail.it" TargetMode="External"/><Relationship Id="rId78" Type="http://schemas.openxmlformats.org/officeDocument/2006/relationships/hyperlink" Target="mailto:leinamh@hotmail.com" TargetMode="External"/><Relationship Id="rId94" Type="http://schemas.openxmlformats.org/officeDocument/2006/relationships/hyperlink" Target="mailto:maria.ignatieva@slu.se" TargetMode="External"/><Relationship Id="rId99" Type="http://schemas.openxmlformats.org/officeDocument/2006/relationships/hyperlink" Target="mailto:liuq@nju.edu.cn" TargetMode="External"/><Relationship Id="rId101" Type="http://schemas.openxmlformats.org/officeDocument/2006/relationships/hyperlink" Target="mailto:mujgan.bahtiyar@deu.edu.tr" TargetMode="External"/><Relationship Id="rId122" Type="http://schemas.openxmlformats.org/officeDocument/2006/relationships/hyperlink" Target="mailto:gl310@163.com" TargetMode="External"/><Relationship Id="rId143" Type="http://schemas.openxmlformats.org/officeDocument/2006/relationships/hyperlink" Target="mailto:marietamaciel@gmail.com" TargetMode="External"/><Relationship Id="rId148" Type="http://schemas.openxmlformats.org/officeDocument/2006/relationships/hyperlink" Target="mailto:m.manfredini@auckland.ac.nz" TargetMode="External"/><Relationship Id="rId164" Type="http://schemas.openxmlformats.org/officeDocument/2006/relationships/hyperlink" Target="mailto:kje.murray@mail.utoronto.ca" TargetMode="External"/><Relationship Id="rId169" Type="http://schemas.openxmlformats.org/officeDocument/2006/relationships/hyperlink" Target="mailto:dinanencini@libero.it" TargetMode="External"/><Relationship Id="rId185" Type="http://schemas.openxmlformats.org/officeDocument/2006/relationships/hyperlink" Target="mailto:pisanaposocco@yahoo.it" TargetMode="External"/><Relationship Id="rId4" Type="http://schemas.openxmlformats.org/officeDocument/2006/relationships/hyperlink" Target="mailto:allegri.alessia@gmail.com" TargetMode="External"/><Relationship Id="rId9" Type="http://schemas.openxmlformats.org/officeDocument/2006/relationships/hyperlink" Target="mailto:lb.bagnoli@gmail.com" TargetMode="External"/><Relationship Id="rId180" Type="http://schemas.openxmlformats.org/officeDocument/2006/relationships/hyperlink" Target="mailto:arch.passiatore@libero.it" TargetMode="External"/><Relationship Id="rId210" Type="http://schemas.openxmlformats.org/officeDocument/2006/relationships/hyperlink" Target="mailto:songfeng@urban.pku.edu.cn" TargetMode="External"/><Relationship Id="rId215" Type="http://schemas.openxmlformats.org/officeDocument/2006/relationships/hyperlink" Target="mailto:akiit@nus.edu.sg" TargetMode="External"/><Relationship Id="rId236" Type="http://schemas.openxmlformats.org/officeDocument/2006/relationships/hyperlink" Target="mailto:a0095153@u.nus.edu" TargetMode="External"/><Relationship Id="rId257" Type="http://schemas.openxmlformats.org/officeDocument/2006/relationships/hyperlink" Target="mailto:1784131@qq.com" TargetMode="External"/><Relationship Id="rId26" Type="http://schemas.openxmlformats.org/officeDocument/2006/relationships/hyperlink" Target="mailto:giovanni.carbonara@uniroma3.it" TargetMode="External"/><Relationship Id="rId231" Type="http://schemas.openxmlformats.org/officeDocument/2006/relationships/hyperlink" Target="mailto:349397255@qq.com" TargetMode="External"/><Relationship Id="rId252" Type="http://schemas.openxmlformats.org/officeDocument/2006/relationships/hyperlink" Target="mailto:perry.yang@coa.gatech.edu" TargetMode="External"/><Relationship Id="rId273" Type="http://schemas.openxmlformats.org/officeDocument/2006/relationships/hyperlink" Target="mailto:elffin517@gmail.com" TargetMode="External"/><Relationship Id="rId47" Type="http://schemas.openxmlformats.org/officeDocument/2006/relationships/hyperlink" Target="mailto:dai_xiaoling@hotmail.com" TargetMode="External"/><Relationship Id="rId68" Type="http://schemas.openxmlformats.org/officeDocument/2006/relationships/hyperlink" Target="mailto:angela.fiorelli@libero.it" TargetMode="External"/><Relationship Id="rId89" Type="http://schemas.openxmlformats.org/officeDocument/2006/relationships/hyperlink" Target="mailto:besthhy@126.com" TargetMode="External"/><Relationship Id="rId112" Type="http://schemas.openxmlformats.org/officeDocument/2006/relationships/hyperlink" Target="mailto:ucftkr3@ucl.ac.uk" TargetMode="External"/><Relationship Id="rId133" Type="http://schemas.openxmlformats.org/officeDocument/2006/relationships/hyperlink" Target="mailto:alu@nju.edu.cn" TargetMode="External"/><Relationship Id="rId154" Type="http://schemas.openxmlformats.org/officeDocument/2006/relationships/hyperlink" Target="mailto:francescomenegattipublic@gmail.com" TargetMode="External"/><Relationship Id="rId175" Type="http://schemas.openxmlformats.org/officeDocument/2006/relationships/hyperlink" Target="mailto:aoltremarini@gmail.com" TargetMode="External"/><Relationship Id="rId196" Type="http://schemas.openxmlformats.org/officeDocument/2006/relationships/hyperlink" Target="mailto:borja.ruizapilanez@uclm.es" TargetMode="External"/><Relationship Id="rId200" Type="http://schemas.openxmlformats.org/officeDocument/2006/relationships/hyperlink" Target="mailto:als@ucy.ac.cy" TargetMode="External"/><Relationship Id="rId16" Type="http://schemas.openxmlformats.org/officeDocument/2006/relationships/hyperlink" Target="mailto:quenzabougherira@gmail.com" TargetMode="External"/><Relationship Id="rId221" Type="http://schemas.openxmlformats.org/officeDocument/2006/relationships/hyperlink" Target="mailto:e.tore@iku.edu.tr" TargetMode="External"/><Relationship Id="rId242" Type="http://schemas.openxmlformats.org/officeDocument/2006/relationships/hyperlink" Target="mailto:gs.urbanism@foxmail.com" TargetMode="External"/><Relationship Id="rId263" Type="http://schemas.openxmlformats.org/officeDocument/2006/relationships/hyperlink" Target="mailto:huzhanfang@126.com" TargetMode="External"/><Relationship Id="rId37" Type="http://schemas.openxmlformats.org/officeDocument/2006/relationships/hyperlink" Target="mailto:susannaclemente@virgilio.it" TargetMode="External"/><Relationship Id="rId58" Type="http://schemas.openxmlformats.org/officeDocument/2006/relationships/hyperlink" Target="mailto:elva_2006cauper@163.com" TargetMode="External"/><Relationship Id="rId79" Type="http://schemas.openxmlformats.org/officeDocument/2006/relationships/hyperlink" Target="mailto:hadjichristos@ucy.ac.cy" TargetMode="External"/><Relationship Id="rId102" Type="http://schemas.openxmlformats.org/officeDocument/2006/relationships/hyperlink" Target="mailto:k.karimi@ucl.ac.uk" TargetMode="External"/><Relationship Id="rId123" Type="http://schemas.openxmlformats.org/officeDocument/2006/relationships/hyperlink" Target="mailto:bamboo_li@tju.edu.cn" TargetMode="External"/><Relationship Id="rId144" Type="http://schemas.openxmlformats.org/officeDocument/2006/relationships/hyperlink" Target="mailto:gianluigimaffei@libero.it" TargetMode="External"/><Relationship Id="rId90" Type="http://schemas.openxmlformats.org/officeDocument/2006/relationships/hyperlink" Target="mailto:luhuang0321@gmail.com" TargetMode="External"/><Relationship Id="rId165" Type="http://schemas.openxmlformats.org/officeDocument/2006/relationships/hyperlink" Target="mailto:sky0117@snu.ac.kr" TargetMode="External"/><Relationship Id="rId186" Type="http://schemas.openxmlformats.org/officeDocument/2006/relationships/hyperlink" Target="mailto:Kiumars.poursamimi@gmail.com" TargetMode="External"/><Relationship Id="rId211" Type="http://schemas.openxmlformats.org/officeDocument/2006/relationships/hyperlink" Target="mailto:songleileityb@163.com" TargetMode="External"/><Relationship Id="rId232" Type="http://schemas.openxmlformats.org/officeDocument/2006/relationships/hyperlink" Target="mailto:sukiemessi@163.com" TargetMode="External"/><Relationship Id="rId253" Type="http://schemas.openxmlformats.org/officeDocument/2006/relationships/hyperlink" Target="mailto:yy644@cornell.edu" TargetMode="External"/><Relationship Id="rId274" Type="http://schemas.openxmlformats.org/officeDocument/2006/relationships/hyperlink" Target="mailto:jewelwzy@gmail.com" TargetMode="External"/><Relationship Id="rId27" Type="http://schemas.openxmlformats.org/officeDocument/2006/relationships/hyperlink" Target="mailto:oscar_carracedo@nus.edu.sg" TargetMode="External"/><Relationship Id="rId48" Type="http://schemas.openxmlformats.org/officeDocument/2006/relationships/hyperlink" Target="mailto:laudan2004@hotmail.com" TargetMode="External"/><Relationship Id="rId69" Type="http://schemas.openxmlformats.org/officeDocument/2006/relationships/hyperlink" Target="mailto:mariagalvao7@hotmail.com" TargetMode="External"/><Relationship Id="rId113" Type="http://schemas.openxmlformats.org/officeDocument/2006/relationships/hyperlink" Target="mailto:S.Krishnamurthy@tue.nl" TargetMode="External"/><Relationship Id="rId134" Type="http://schemas.openxmlformats.org/officeDocument/2006/relationships/hyperlink" Target="mailto:hanlu.seu@gmail.com" TargetMode="External"/><Relationship Id="rId80" Type="http://schemas.openxmlformats.org/officeDocument/2006/relationships/hyperlink" Target="mailto:Jiawen.Han@xjtlu.edu.cn" TargetMode="External"/><Relationship Id="rId155" Type="http://schemas.openxmlformats.org/officeDocument/2006/relationships/hyperlink" Target="mailto:abmenghini@tiscali.it" TargetMode="External"/><Relationship Id="rId176" Type="http://schemas.openxmlformats.org/officeDocument/2006/relationships/hyperlink" Target="mailto:korcano@gmail.com" TargetMode="External"/><Relationship Id="rId197" Type="http://schemas.openxmlformats.org/officeDocument/2006/relationships/hyperlink" Target="mailto:agnese.salvati@uniroma1.it" TargetMode="External"/><Relationship Id="rId201" Type="http://schemas.openxmlformats.org/officeDocument/2006/relationships/hyperlink" Target="mailto:nickscardigno@yahoo.it" TargetMode="External"/><Relationship Id="rId222" Type="http://schemas.openxmlformats.org/officeDocument/2006/relationships/hyperlink" Target="mailto:m.turchiarulo@libero.it" TargetMode="External"/><Relationship Id="rId243" Type="http://schemas.openxmlformats.org/officeDocument/2006/relationships/hyperlink" Target="mailto:460105085@qq.com" TargetMode="External"/><Relationship Id="rId264" Type="http://schemas.openxmlformats.org/officeDocument/2006/relationships/hyperlink" Target="mailto:xiwenyutian@hotmail.com" TargetMode="External"/><Relationship Id="rId17" Type="http://schemas.openxmlformats.org/officeDocument/2006/relationships/hyperlink" Target="mailto:breitung@gmail.com" TargetMode="External"/><Relationship Id="rId38" Type="http://schemas.openxmlformats.org/officeDocument/2006/relationships/hyperlink" Target="mailto:cdcoelho.luotp@gmail.com" TargetMode="External"/><Relationship Id="rId59" Type="http://schemas.openxmlformats.org/officeDocument/2006/relationships/hyperlink" Target="mailto:blerta.dino.14@ucl.ac.uk" TargetMode="External"/><Relationship Id="rId103" Type="http://schemas.openxmlformats.org/officeDocument/2006/relationships/hyperlink" Target="mailto:rdkavilkar@git.edu" TargetMode="External"/><Relationship Id="rId124" Type="http://schemas.openxmlformats.org/officeDocument/2006/relationships/hyperlink" Target="mailto:lilize42@163.com" TargetMode="External"/><Relationship Id="rId70" Type="http://schemas.openxmlformats.org/officeDocument/2006/relationships/hyperlink" Target="mailto:sbgarba@qu.edu.qa" TargetMode="External"/><Relationship Id="rId91" Type="http://schemas.openxmlformats.org/officeDocument/2006/relationships/hyperlink" Target="mailto:m0fageer@gmail.com" TargetMode="External"/><Relationship Id="rId145" Type="http://schemas.openxmlformats.org/officeDocument/2006/relationships/hyperlink" Target="mailto:mohammed.makki@aaschool.ac.uk" TargetMode="External"/><Relationship Id="rId166" Type="http://schemas.openxmlformats.org/officeDocument/2006/relationships/hyperlink" Target="mailto:ario.nasserian@gmail.com" TargetMode="External"/><Relationship Id="rId187" Type="http://schemas.openxmlformats.org/officeDocument/2006/relationships/hyperlink" Target="mailto:s.psarra@ucl.ac.uk" TargetMode="External"/><Relationship Id="rId1" Type="http://schemas.openxmlformats.org/officeDocument/2006/relationships/hyperlink" Target="mailto:lmabreu@predialent.com.br" TargetMode="External"/><Relationship Id="rId212" Type="http://schemas.openxmlformats.org/officeDocument/2006/relationships/hyperlink" Target="mailto:angelica.stan@gmail.com" TargetMode="External"/><Relationship Id="rId233" Type="http://schemas.openxmlformats.org/officeDocument/2006/relationships/hyperlink" Target="mailto:fiona_27@sina.com" TargetMode="External"/><Relationship Id="rId254" Type="http://schemas.openxmlformats.org/officeDocument/2006/relationships/hyperlink" Target="mailto:383035072@qq.com" TargetMode="External"/><Relationship Id="rId28" Type="http://schemas.openxmlformats.org/officeDocument/2006/relationships/hyperlink" Target="mailto:pablo.miranda@arch.kth.se" TargetMode="External"/><Relationship Id="rId49" Type="http://schemas.openxmlformats.org/officeDocument/2006/relationships/hyperlink" Target="mailto:vi.debellis@gmail.com" TargetMode="External"/><Relationship Id="rId114" Type="http://schemas.openxmlformats.org/officeDocument/2006/relationships/hyperlink" Target="mailto:250786288@qq.com" TargetMode="External"/><Relationship Id="rId275" Type="http://schemas.openxmlformats.org/officeDocument/2006/relationships/hyperlink" Target="mailto:230159313@seu.edu.cn"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hyperlink" Target="mailto:als@ucy.ac.cy" TargetMode="External"/><Relationship Id="rId2" Type="http://schemas.openxmlformats.org/officeDocument/2006/relationships/hyperlink" Target="mailto:lukasz.muslaka@geo.uni.lodz.pl" TargetMode="External"/><Relationship Id="rId1" Type="http://schemas.openxmlformats.org/officeDocument/2006/relationships/hyperlink" Target="mailto:r.abughannam@gmail.com" TargetMode="External"/><Relationship Id="rId5" Type="http://schemas.openxmlformats.org/officeDocument/2006/relationships/hyperlink" Target="mailto:a0109379@u.nus.edu" TargetMode="External"/><Relationship Id="rId4" Type="http://schemas.openxmlformats.org/officeDocument/2006/relationships/hyperlink" Target="mailto:sukiemessi@163.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flamingzip@gmail.com" TargetMode="External"/><Relationship Id="rId21" Type="http://schemas.openxmlformats.org/officeDocument/2006/relationships/hyperlink" Target="mailto:c.capille.12@ucl.ac.uk" TargetMode="External"/><Relationship Id="rId42" Type="http://schemas.openxmlformats.org/officeDocument/2006/relationships/hyperlink" Target="mailto:edoardo.curra@uniroma1.it" TargetMode="External"/><Relationship Id="rId63" Type="http://schemas.openxmlformats.org/officeDocument/2006/relationships/hyperlink" Target="mailto:sergiopadrao@gmail.com" TargetMode="External"/><Relationship Id="rId84" Type="http://schemas.openxmlformats.org/officeDocument/2006/relationships/hyperlink" Target="mailto:edmund.horan@rmit.edu.au" TargetMode="External"/><Relationship Id="rId138" Type="http://schemas.openxmlformats.org/officeDocument/2006/relationships/hyperlink" Target="mailto:linamalfona@alice.it" TargetMode="External"/><Relationship Id="rId159" Type="http://schemas.openxmlformats.org/officeDocument/2006/relationships/hyperlink" Target="mailto:ario.nasserian@gmail.com" TargetMode="External"/><Relationship Id="rId170" Type="http://schemas.openxmlformats.org/officeDocument/2006/relationships/hyperlink" Target="mailto:vitorm@fe.up.pt" TargetMode="External"/><Relationship Id="rId191" Type="http://schemas.openxmlformats.org/officeDocument/2006/relationships/hyperlink" Target="mailto:borja.ruizapilanez@uclm.es" TargetMode="External"/><Relationship Id="rId205" Type="http://schemas.openxmlformats.org/officeDocument/2006/relationships/hyperlink" Target="mailto:steynjj@ufs.ac.za" TargetMode="External"/><Relationship Id="rId226" Type="http://schemas.openxmlformats.org/officeDocument/2006/relationships/hyperlink" Target="mailto:alicevial@gmail.com" TargetMode="External"/><Relationship Id="rId247" Type="http://schemas.openxmlformats.org/officeDocument/2006/relationships/hyperlink" Target="mailto:zhenyuli@msn.com" TargetMode="External"/><Relationship Id="rId107" Type="http://schemas.openxmlformats.org/officeDocument/2006/relationships/hyperlink" Target="mailto:kkropf@brookes.ac.uk" TargetMode="External"/><Relationship Id="rId11" Type="http://schemas.openxmlformats.org/officeDocument/2006/relationships/hyperlink" Target="mailto:michele.beccu@abdr.it" TargetMode="External"/><Relationship Id="rId32" Type="http://schemas.openxmlformats.org/officeDocument/2006/relationships/hyperlink" Target="mailto:nadiac@ucy.ac.cy" TargetMode="External"/><Relationship Id="rId53" Type="http://schemas.openxmlformats.org/officeDocument/2006/relationships/hyperlink" Target="mailto:ddijokiene@gmail.com" TargetMode="External"/><Relationship Id="rId74" Type="http://schemas.openxmlformats.org/officeDocument/2006/relationships/hyperlink" Target="mailto:mdelevicgrbic@arh.bg.ac.rs" TargetMode="External"/><Relationship Id="rId128" Type="http://schemas.openxmlformats.org/officeDocument/2006/relationships/hyperlink" Target="mailto:alu@nju.edu.cn" TargetMode="External"/><Relationship Id="rId149" Type="http://schemas.openxmlformats.org/officeDocument/2006/relationships/hyperlink" Target="mailto:francescomenegattipublic@gmail.com" TargetMode="External"/><Relationship Id="rId5" Type="http://schemas.openxmlformats.org/officeDocument/2006/relationships/hyperlink" Target="mailto:luciacapanema@gmail.com" TargetMode="External"/><Relationship Id="rId95" Type="http://schemas.openxmlformats.org/officeDocument/2006/relationships/hyperlink" Target="mailto:k.karimi@ucl.ac.uk" TargetMode="External"/><Relationship Id="rId160" Type="http://schemas.openxmlformats.org/officeDocument/2006/relationships/hyperlink" Target="mailto:roxnat@hotmail.it" TargetMode="External"/><Relationship Id="rId181" Type="http://schemas.openxmlformats.org/officeDocument/2006/relationships/hyperlink" Target="mailto:Kiumars.poursamimi@gmail.com" TargetMode="External"/><Relationship Id="rId216" Type="http://schemas.openxmlformats.org/officeDocument/2006/relationships/hyperlink" Target="mailto:tzy@nju.edu.cn" TargetMode="External"/><Relationship Id="rId237" Type="http://schemas.openxmlformats.org/officeDocument/2006/relationships/hyperlink" Target="mailto:yjy-2@163.com" TargetMode="External"/><Relationship Id="rId22" Type="http://schemas.openxmlformats.org/officeDocument/2006/relationships/hyperlink" Target="mailto:renato.capozzi@unina.it" TargetMode="External"/><Relationship Id="rId43" Type="http://schemas.openxmlformats.org/officeDocument/2006/relationships/hyperlink" Target="mailto:nda.archt@gmail.com" TargetMode="External"/><Relationship Id="rId64" Type="http://schemas.openxmlformats.org/officeDocument/2006/relationships/hyperlink" Target="mailto:angela.fiorelli@libero.it" TargetMode="External"/><Relationship Id="rId118" Type="http://schemas.openxmlformats.org/officeDocument/2006/relationships/hyperlink" Target="mailto:bamboo_li@tju.edu.cn" TargetMode="External"/><Relationship Id="rId139" Type="http://schemas.openxmlformats.org/officeDocument/2006/relationships/hyperlink" Target="mailto:malomo.daniele@gmail.com" TargetMode="External"/><Relationship Id="rId85" Type="http://schemas.openxmlformats.org/officeDocument/2006/relationships/hyperlink" Target="mailto:besthhy@126.com" TargetMode="External"/><Relationship Id="rId150" Type="http://schemas.openxmlformats.org/officeDocument/2006/relationships/hyperlink" Target="mailto:abmenghini@tiscali.it" TargetMode="External"/><Relationship Id="rId171" Type="http://schemas.openxmlformats.org/officeDocument/2006/relationships/hyperlink" Target="mailto:aoltremarini@gmail.com" TargetMode="External"/><Relationship Id="rId192" Type="http://schemas.openxmlformats.org/officeDocument/2006/relationships/hyperlink" Target="mailto:agnese.salvati@uniroma1.it" TargetMode="External"/><Relationship Id="rId206" Type="http://schemas.openxmlformats.org/officeDocument/2006/relationships/hyperlink" Target="mailto:todor@kth.se" TargetMode="External"/><Relationship Id="rId227" Type="http://schemas.openxmlformats.org/officeDocument/2006/relationships/hyperlink" Target="mailto:paulavianna@univap.br" TargetMode="External"/><Relationship Id="rId248" Type="http://schemas.openxmlformats.org/officeDocument/2006/relationships/hyperlink" Target="mailto:jewelwzy@gmail.com" TargetMode="External"/><Relationship Id="rId12" Type="http://schemas.openxmlformats.org/officeDocument/2006/relationships/hyperlink" Target="mailto:rosalba.belibani@uniroma1.it" TargetMode="External"/><Relationship Id="rId17" Type="http://schemas.openxmlformats.org/officeDocument/2006/relationships/hyperlink" Target="mailto:calandra@cc.univaq.it" TargetMode="External"/><Relationship Id="rId33" Type="http://schemas.openxmlformats.org/officeDocument/2006/relationships/hyperlink" Target="mailto:chauh@unimelb.edu.au" TargetMode="External"/><Relationship Id="rId38" Type="http://schemas.openxmlformats.org/officeDocument/2006/relationships/hyperlink" Target="mailto:henri.comrie@uct.ac.za" TargetMode="External"/><Relationship Id="rId59" Type="http://schemas.openxmlformats.org/officeDocument/2006/relationships/hyperlink" Target="mailto:y.erkanyazici@iku.edu.tr" TargetMode="External"/><Relationship Id="rId103" Type="http://schemas.openxmlformats.org/officeDocument/2006/relationships/hyperlink" Target="mailto:feraykoca@hotmail.com" TargetMode="External"/><Relationship Id="rId108" Type="http://schemas.openxmlformats.org/officeDocument/2006/relationships/hyperlink" Target="mailto:kubat@itu.edu.tr" TargetMode="External"/><Relationship Id="rId124" Type="http://schemas.openxmlformats.org/officeDocument/2006/relationships/hyperlink" Target="mailto:liuq@nju.edu.cn" TargetMode="External"/><Relationship Id="rId129" Type="http://schemas.openxmlformats.org/officeDocument/2006/relationships/hyperlink" Target="mailto:hanlu.seu@gmail.com" TargetMode="External"/><Relationship Id="rId54" Type="http://schemas.openxmlformats.org/officeDocument/2006/relationships/hyperlink" Target="mailto:elva_2006cauper@163.com" TargetMode="External"/><Relationship Id="rId70" Type="http://schemas.openxmlformats.org/officeDocument/2006/relationships/hyperlink" Target="mailto:ilaria.geddes@gmail.com" TargetMode="External"/><Relationship Id="rId75" Type="http://schemas.openxmlformats.org/officeDocument/2006/relationships/hyperlink" Target="mailto:sam.griffiths@ucl.ac.uk" TargetMode="External"/><Relationship Id="rId91" Type="http://schemas.openxmlformats.org/officeDocument/2006/relationships/hyperlink" Target="mailto:nabanita@uap-bd.edu" TargetMode="External"/><Relationship Id="rId96" Type="http://schemas.openxmlformats.org/officeDocument/2006/relationships/hyperlink" Target="mailto:rdkavilkar@git.edu" TargetMode="External"/><Relationship Id="rId140" Type="http://schemas.openxmlformats.org/officeDocument/2006/relationships/hyperlink" Target="mailto:teresa.marat-mendes@iscte.pt" TargetMode="External"/><Relationship Id="rId145" Type="http://schemas.openxmlformats.org/officeDocument/2006/relationships/hyperlink" Target="mailto:k_masurao@yahoo.co.jp" TargetMode="External"/><Relationship Id="rId161" Type="http://schemas.openxmlformats.org/officeDocument/2006/relationships/hyperlink" Target="mailto:giuliaannalinda.neglia@poliba.it" TargetMode="External"/><Relationship Id="rId166" Type="http://schemas.openxmlformats.org/officeDocument/2006/relationships/hyperlink" Target="mailto:manoelanetto@yahoo.com.br" TargetMode="External"/><Relationship Id="rId182" Type="http://schemas.openxmlformats.org/officeDocument/2006/relationships/hyperlink" Target="mailto:ricardo.pozo@stud.uni-due.de" TargetMode="External"/><Relationship Id="rId187" Type="http://schemas.openxmlformats.org/officeDocument/2006/relationships/hyperlink" Target="mailto:manuelaraitano@hotmail.com" TargetMode="External"/><Relationship Id="rId217" Type="http://schemas.openxmlformats.org/officeDocument/2006/relationships/hyperlink" Target="mailto:e.tore@iku.edu.tr" TargetMode="External"/><Relationship Id="rId1" Type="http://schemas.openxmlformats.org/officeDocument/2006/relationships/hyperlink" Target="mailto:lmabreu@predialent.com.br" TargetMode="External"/><Relationship Id="rId6" Type="http://schemas.openxmlformats.org/officeDocument/2006/relationships/hyperlink" Target="mailto:lieven.ameel@helsinki.fi" TargetMode="External"/><Relationship Id="rId212" Type="http://schemas.openxmlformats.org/officeDocument/2006/relationships/hyperlink" Target="mailto:sanmya@tajratecnologias.com.br" TargetMode="External"/><Relationship Id="rId233" Type="http://schemas.openxmlformats.org/officeDocument/2006/relationships/hyperlink" Target="mailto:smwhitehand@hotmail.co.uk" TargetMode="External"/><Relationship Id="rId238" Type="http://schemas.openxmlformats.org/officeDocument/2006/relationships/hyperlink" Target="mailto:383035072@qq.com" TargetMode="External"/><Relationship Id="rId23" Type="http://schemas.openxmlformats.org/officeDocument/2006/relationships/hyperlink" Target="mailto:alessandra.capuano@uniroma1.it" TargetMode="External"/><Relationship Id="rId28" Type="http://schemas.openxmlformats.org/officeDocument/2006/relationships/hyperlink" Target="mailto:thereza.urbanismouff@gmail.com" TargetMode="External"/><Relationship Id="rId49" Type="http://schemas.openxmlformats.org/officeDocument/2006/relationships/hyperlink" Target="mailto:sdekolo@unilag.edu.ng" TargetMode="External"/><Relationship Id="rId114" Type="http://schemas.openxmlformats.org/officeDocument/2006/relationships/hyperlink" Target="mailto:jao.mleite@gmail.com" TargetMode="External"/><Relationship Id="rId119" Type="http://schemas.openxmlformats.org/officeDocument/2006/relationships/hyperlink" Target="mailto:liqian82@nju.edu.cn" TargetMode="External"/><Relationship Id="rId44" Type="http://schemas.openxmlformats.org/officeDocument/2006/relationships/hyperlink" Target="mailto:alessandro.damico@uniroma1.it" TargetMode="External"/><Relationship Id="rId60" Type="http://schemas.openxmlformats.org/officeDocument/2006/relationships/hyperlink" Target="mailto:daniela.esposito@uniroma1.it" TargetMode="External"/><Relationship Id="rId65" Type="http://schemas.openxmlformats.org/officeDocument/2006/relationships/hyperlink" Target="mailto:mariagalvao7@hotmail.com" TargetMode="External"/><Relationship Id="rId81" Type="http://schemas.openxmlformats.org/officeDocument/2006/relationships/hyperlink" Target="mailto:mhanzl@p.lodz.pl" TargetMode="External"/><Relationship Id="rId86" Type="http://schemas.openxmlformats.org/officeDocument/2006/relationships/hyperlink" Target="mailto:hyqvictoria@qq.com" TargetMode="External"/><Relationship Id="rId130" Type="http://schemas.openxmlformats.org/officeDocument/2006/relationships/hyperlink" Target="mailto:450258418@qq.com" TargetMode="External"/><Relationship Id="rId135" Type="http://schemas.openxmlformats.org/officeDocument/2006/relationships/hyperlink" Target="mailto:marietamaciel@gmail.com" TargetMode="External"/><Relationship Id="rId151" Type="http://schemas.openxmlformats.org/officeDocument/2006/relationships/hyperlink" Target="mailto:cmoccia@libero.it" TargetMode="External"/><Relationship Id="rId156" Type="http://schemas.openxmlformats.org/officeDocument/2006/relationships/hyperlink" Target="mailto:muravyevam@gmail.com" TargetMode="External"/><Relationship Id="rId177" Type="http://schemas.openxmlformats.org/officeDocument/2006/relationships/hyperlink" Target="mailto:robertaperria@ugr.es" TargetMode="External"/><Relationship Id="rId198" Type="http://schemas.openxmlformats.org/officeDocument/2006/relationships/hyperlink" Target="mailto:vcolomer@urb.upv.es" TargetMode="External"/><Relationship Id="rId172" Type="http://schemas.openxmlformats.org/officeDocument/2006/relationships/hyperlink" Target="mailto:ozkanmuge@gmail.com.tr" TargetMode="External"/><Relationship Id="rId193" Type="http://schemas.openxmlformats.org/officeDocument/2006/relationships/hyperlink" Target="mailto:jrs@fa.ulisboa.pt" TargetMode="External"/><Relationship Id="rId202" Type="http://schemas.openxmlformats.org/officeDocument/2006/relationships/hyperlink" Target="mailto:songfeng@urban.pku.edu.cn" TargetMode="External"/><Relationship Id="rId207" Type="http://schemas.openxmlformats.org/officeDocument/2006/relationships/hyperlink" Target="mailto:basun@kth.se" TargetMode="External"/><Relationship Id="rId223" Type="http://schemas.openxmlformats.org/officeDocument/2006/relationships/hyperlink" Target="mailto:p.j.v.v.wesemael@tue.nl" TargetMode="External"/><Relationship Id="rId228" Type="http://schemas.openxmlformats.org/officeDocument/2006/relationships/hyperlink" Target="mailto:federica.visconti@unina.it" TargetMode="External"/><Relationship Id="rId244" Type="http://schemas.openxmlformats.org/officeDocument/2006/relationships/hyperlink" Target="mailto:zln.nju@gmail.com" TargetMode="External"/><Relationship Id="rId13" Type="http://schemas.openxmlformats.org/officeDocument/2006/relationships/hyperlink" Target="mailto:saraboccolini@gmail.com" TargetMode="External"/><Relationship Id="rId18" Type="http://schemas.openxmlformats.org/officeDocument/2006/relationships/hyperlink" Target="mailto:alessandrocamiz@gau.edu.tr" TargetMode="External"/><Relationship Id="rId39" Type="http://schemas.openxmlformats.org/officeDocument/2006/relationships/hyperlink" Target="mailto:dcorner@uoregon.edu" TargetMode="External"/><Relationship Id="rId109" Type="http://schemas.openxmlformats.org/officeDocument/2006/relationships/hyperlink" Target="mailto:ikukina@inbox.ru" TargetMode="External"/><Relationship Id="rId34" Type="http://schemas.openxmlformats.org/officeDocument/2006/relationships/hyperlink" Target="mailto:giusiciotoli@libero.it" TargetMode="External"/><Relationship Id="rId50" Type="http://schemas.openxmlformats.org/officeDocument/2006/relationships/hyperlink" Target="mailto:anna.delmonaco@uniroma1.it" TargetMode="External"/><Relationship Id="rId55" Type="http://schemas.openxmlformats.org/officeDocument/2006/relationships/hyperlink" Target="mailto:dww@nju.edu.cn" TargetMode="External"/><Relationship Id="rId76" Type="http://schemas.openxmlformats.org/officeDocument/2006/relationships/hyperlink" Target="mailto:k.gu@auckland.ac.nz" TargetMode="External"/><Relationship Id="rId97" Type="http://schemas.openxmlformats.org/officeDocument/2006/relationships/hyperlink" Target="mailto:esaabrar@yahoo.com" TargetMode="External"/><Relationship Id="rId104" Type="http://schemas.openxmlformats.org/officeDocument/2006/relationships/hyperlink" Target="mailto:fani.kostourou.13@ucl.ac.uk" TargetMode="External"/><Relationship Id="rId120" Type="http://schemas.openxmlformats.org/officeDocument/2006/relationships/hyperlink" Target="mailto:gs_ud@aliyun.com" TargetMode="External"/><Relationship Id="rId125" Type="http://schemas.openxmlformats.org/officeDocument/2006/relationships/hyperlink" Target="mailto:liutong@tju.edu.cn" TargetMode="External"/><Relationship Id="rId141" Type="http://schemas.openxmlformats.org/officeDocument/2006/relationships/hyperlink" Target="mailto:lars.marcus@chalmers.se" TargetMode="External"/><Relationship Id="rId146" Type="http://schemas.openxmlformats.org/officeDocument/2006/relationships/hyperlink" Target="mailto:valentino.danilo@gmail.com" TargetMode="External"/><Relationship Id="rId167" Type="http://schemas.openxmlformats.org/officeDocument/2006/relationships/hyperlink" Target="mailto:annadonou@gmail.com" TargetMode="External"/><Relationship Id="rId188" Type="http://schemas.openxmlformats.org/officeDocument/2006/relationships/hyperlink" Target="mailto:driga2000@yahoo.com.br" TargetMode="External"/><Relationship Id="rId7" Type="http://schemas.openxmlformats.org/officeDocument/2006/relationships/hyperlink" Target="mailto:azad_ara1979@yahoo.it" TargetMode="External"/><Relationship Id="rId71" Type="http://schemas.openxmlformats.org/officeDocument/2006/relationships/hyperlink" Target="mailto:g.gnisci@hotmail.it" TargetMode="External"/><Relationship Id="rId92" Type="http://schemas.openxmlformats.org/officeDocument/2006/relationships/hyperlink" Target="mailto:yanfeijia@hotmail.com" TargetMode="External"/><Relationship Id="rId162" Type="http://schemas.openxmlformats.org/officeDocument/2006/relationships/hyperlink" Target="mailto:hajoneis@uoregon.edu" TargetMode="External"/><Relationship Id="rId183" Type="http://schemas.openxmlformats.org/officeDocument/2006/relationships/hyperlink" Target="mailto:s.psarra@ucl.ac.uk" TargetMode="External"/><Relationship Id="rId213" Type="http://schemas.openxmlformats.org/officeDocument/2006/relationships/hyperlink" Target="mailto:mcrisvt@gmail.com" TargetMode="External"/><Relationship Id="rId218" Type="http://schemas.openxmlformats.org/officeDocument/2006/relationships/hyperlink" Target="mailto:m.turchiarulo@libero.it" TargetMode="External"/><Relationship Id="rId234" Type="http://schemas.openxmlformats.org/officeDocument/2006/relationships/hyperlink" Target="mailto:gs.urbanism@foxmail.com" TargetMode="External"/><Relationship Id="rId239" Type="http://schemas.openxmlformats.org/officeDocument/2006/relationships/hyperlink" Target="mailto:archdenizyilmaz@gmail.com" TargetMode="External"/><Relationship Id="rId2" Type="http://schemas.openxmlformats.org/officeDocument/2006/relationships/hyperlink" Target="mailto:cynthia-eunice.aleman.1@ulaval.ca" TargetMode="External"/><Relationship Id="rId29" Type="http://schemas.openxmlformats.org/officeDocument/2006/relationships/hyperlink" Target="mailto:vanessa.arq@gmail.com" TargetMode="External"/><Relationship Id="rId24" Type="http://schemas.openxmlformats.org/officeDocument/2006/relationships/hyperlink" Target="mailto:giovanni.carbonara@uniroma3.it" TargetMode="External"/><Relationship Id="rId40" Type="http://schemas.openxmlformats.org/officeDocument/2006/relationships/hyperlink" Target="mailto:alinenog76@gmail.com" TargetMode="External"/><Relationship Id="rId45" Type="http://schemas.openxmlformats.org/officeDocument/2006/relationships/hyperlink" Target="mailto:hdavis@uoregon.edu" TargetMode="External"/><Relationship Id="rId66" Type="http://schemas.openxmlformats.org/officeDocument/2006/relationships/hyperlink" Target="mailto:sbgarba@qu.edu.qa" TargetMode="External"/><Relationship Id="rId87" Type="http://schemas.openxmlformats.org/officeDocument/2006/relationships/hyperlink" Target="mailto:m0fageer@gmail.com" TargetMode="External"/><Relationship Id="rId110" Type="http://schemas.openxmlformats.org/officeDocument/2006/relationships/hyperlink" Target="mailto:d.g.o.lammers@tue.nl" TargetMode="External"/><Relationship Id="rId115" Type="http://schemas.openxmlformats.org/officeDocument/2006/relationships/hyperlink" Target="mailto:flejeune@miami.edu" TargetMode="External"/><Relationship Id="rId131" Type="http://schemas.openxmlformats.org/officeDocument/2006/relationships/hyperlink" Target="mailto:aluesch@bgsu.edu" TargetMode="External"/><Relationship Id="rId136" Type="http://schemas.openxmlformats.org/officeDocument/2006/relationships/hyperlink" Target="mailto:gianluigimaffei@libero.it" TargetMode="External"/><Relationship Id="rId157" Type="http://schemas.openxmlformats.org/officeDocument/2006/relationships/hyperlink" Target="mailto:kje.murray@mail.utoronto.ca" TargetMode="External"/><Relationship Id="rId178" Type="http://schemas.openxmlformats.org/officeDocument/2006/relationships/hyperlink" Target="mailto:ida.pirstinger@urbandensity.at" TargetMode="External"/><Relationship Id="rId61" Type="http://schemas.openxmlformats.org/officeDocument/2006/relationships/hyperlink" Target="mailto:gfallacara@hotmail.com" TargetMode="External"/><Relationship Id="rId82" Type="http://schemas.openxmlformats.org/officeDocument/2006/relationships/hyperlink" Target="mailto:per.haupt@gmail.com" TargetMode="External"/><Relationship Id="rId152" Type="http://schemas.openxmlformats.org/officeDocument/2006/relationships/hyperlink" Target="mailto:inmaculada.mohino@uclm.es" TargetMode="External"/><Relationship Id="rId173" Type="http://schemas.openxmlformats.org/officeDocument/2006/relationships/hyperlink" Target="mailto:g.palaiologou@ucl.ac.uk" TargetMode="External"/><Relationship Id="rId194" Type="http://schemas.openxmlformats.org/officeDocument/2006/relationships/hyperlink" Target="mailto:sarma.amit@gmail.com" TargetMode="External"/><Relationship Id="rId199" Type="http://schemas.openxmlformats.org/officeDocument/2006/relationships/hyperlink" Target="mailto:ermal@morphostudio.net" TargetMode="External"/><Relationship Id="rId203" Type="http://schemas.openxmlformats.org/officeDocument/2006/relationships/hyperlink" Target="mailto:songleileityb@163.com" TargetMode="External"/><Relationship Id="rId208" Type="http://schemas.openxmlformats.org/officeDocument/2006/relationships/hyperlink" Target="mailto:silvia.tagliazucchi@gmail.com" TargetMode="External"/><Relationship Id="rId229" Type="http://schemas.openxmlformats.org/officeDocument/2006/relationships/hyperlink" Target="mailto:fiona_27@sina.com" TargetMode="External"/><Relationship Id="rId19" Type="http://schemas.openxmlformats.org/officeDocument/2006/relationships/hyperlink" Target="mailto:antonio.camporeale.7@gmail.com" TargetMode="External"/><Relationship Id="rId224" Type="http://schemas.openxmlformats.org/officeDocument/2006/relationships/hyperlink" Target="mailto:didier.vancutzem@ulb.ac.be" TargetMode="External"/><Relationship Id="rId240" Type="http://schemas.openxmlformats.org/officeDocument/2006/relationships/hyperlink" Target="mailto:jyoung@uoregon.edu" TargetMode="External"/><Relationship Id="rId245" Type="http://schemas.openxmlformats.org/officeDocument/2006/relationships/hyperlink" Target="mailto:akizy@nus.edu.sg" TargetMode="External"/><Relationship Id="rId14" Type="http://schemas.openxmlformats.org/officeDocument/2006/relationships/hyperlink" Target="mailto:quenzabougherira@gmail.com" TargetMode="External"/><Relationship Id="rId30" Type="http://schemas.openxmlformats.org/officeDocument/2006/relationships/hyperlink" Target="mailto:giancarlo.cataldi@gmail.com" TargetMode="External"/><Relationship Id="rId35" Type="http://schemas.openxmlformats.org/officeDocument/2006/relationships/hyperlink" Target="mailto:susannaclemente@virgilio.it" TargetMode="External"/><Relationship Id="rId56" Type="http://schemas.openxmlformats.org/officeDocument/2006/relationships/hyperlink" Target="mailto:blerta.dino.14@ucl.ac.uk" TargetMode="External"/><Relationship Id="rId77" Type="http://schemas.openxmlformats.org/officeDocument/2006/relationships/hyperlink" Target="mailto:mariarosaria.guarini@uniroma1.it" TargetMode="External"/><Relationship Id="rId100" Type="http://schemas.openxmlformats.org/officeDocument/2006/relationships/hyperlink" Target="mailto:kissfazekas@gmail.com" TargetMode="External"/><Relationship Id="rId105" Type="http://schemas.openxmlformats.org/officeDocument/2006/relationships/hyperlink" Target="mailto:ucftkr3@ucl.ac.uk" TargetMode="External"/><Relationship Id="rId126" Type="http://schemas.openxmlformats.org/officeDocument/2006/relationships/hyperlink" Target="mailto:locurciomarco@yahoo.it" TargetMode="External"/><Relationship Id="rId147" Type="http://schemas.openxmlformats.org/officeDocument/2006/relationships/hyperlink" Target="mailto:gradcenter@mail.ru" TargetMode="External"/><Relationship Id="rId168" Type="http://schemas.openxmlformats.org/officeDocument/2006/relationships/hyperlink" Target="mailto:geoffreynwaka@yahoo.com" TargetMode="External"/><Relationship Id="rId8" Type="http://schemas.openxmlformats.org/officeDocument/2006/relationships/hyperlink" Target="mailto:mayte.arnaiz@alu.uclm.es" TargetMode="External"/><Relationship Id="rId51" Type="http://schemas.openxmlformats.org/officeDocument/2006/relationships/hyperlink" Target="mailto:ravindra.deshmukh@bnca.ac.in" TargetMode="External"/><Relationship Id="rId72" Type="http://schemas.openxmlformats.org/officeDocument/2006/relationships/hyperlink" Target="mailto:aysegoksin@gmail.com" TargetMode="External"/><Relationship Id="rId93" Type="http://schemas.openxmlformats.org/officeDocument/2006/relationships/hyperlink" Target="mailto:kahramanduy@gmail.com" TargetMode="External"/><Relationship Id="rId98" Type="http://schemas.openxmlformats.org/officeDocument/2006/relationships/hyperlink" Target="mailto:nouryc@gmail.com" TargetMode="External"/><Relationship Id="rId121" Type="http://schemas.openxmlformats.org/officeDocument/2006/relationships/hyperlink" Target="mailto:zhenyuli@msn.com" TargetMode="External"/><Relationship Id="rId142" Type="http://schemas.openxmlformats.org/officeDocument/2006/relationships/hyperlink" Target="mailto:pedro.vasco.martins@gmail.com" TargetMode="External"/><Relationship Id="rId163" Type="http://schemas.openxmlformats.org/officeDocument/2006/relationships/hyperlink" Target="mailto:dinanencini@libero.it" TargetMode="External"/><Relationship Id="rId184" Type="http://schemas.openxmlformats.org/officeDocument/2006/relationships/hyperlink" Target="mailto:sweet_juliet@hotmail.it" TargetMode="External"/><Relationship Id="rId189" Type="http://schemas.openxmlformats.org/officeDocument/2006/relationships/hyperlink" Target="mailto:av.riondino@libero.it" TargetMode="External"/><Relationship Id="rId219" Type="http://schemas.openxmlformats.org/officeDocument/2006/relationships/hyperlink" Target="mailto:tuzcu@mit.edu" TargetMode="External"/><Relationship Id="rId3" Type="http://schemas.openxmlformats.org/officeDocument/2006/relationships/hyperlink" Target="mailto:allegri.alessia@gmail.com" TargetMode="External"/><Relationship Id="rId214" Type="http://schemas.openxmlformats.org/officeDocument/2006/relationships/hyperlink" Target="mailto:ateodosio@unisa.it" TargetMode="External"/><Relationship Id="rId230" Type="http://schemas.openxmlformats.org/officeDocument/2006/relationships/hyperlink" Target="mailto:Glen.Wash@xjtlu.edu.cn" TargetMode="External"/><Relationship Id="rId235" Type="http://schemas.openxmlformats.org/officeDocument/2006/relationships/hyperlink" Target="mailto:na.xiu@slu.se" TargetMode="External"/><Relationship Id="rId25" Type="http://schemas.openxmlformats.org/officeDocument/2006/relationships/hyperlink" Target="mailto:oscar_carracedo@nus.edu.sg" TargetMode="External"/><Relationship Id="rId46" Type="http://schemas.openxmlformats.org/officeDocument/2006/relationships/hyperlink" Target="mailto:vi.debellis@gmail.com" TargetMode="External"/><Relationship Id="rId67" Type="http://schemas.openxmlformats.org/officeDocument/2006/relationships/hyperlink" Target="mailto:adelaidadelpuerto@gmail.com" TargetMode="External"/><Relationship Id="rId116" Type="http://schemas.openxmlformats.org/officeDocument/2006/relationships/hyperlink" Target="mailto:karsten@dres-ley.net" TargetMode="External"/><Relationship Id="rId137" Type="http://schemas.openxmlformats.org/officeDocument/2006/relationships/hyperlink" Target="mailto:mohammed.makki@aaschool.ac.uk" TargetMode="External"/><Relationship Id="rId158" Type="http://schemas.openxmlformats.org/officeDocument/2006/relationships/hyperlink" Target="mailto:sky0117@snu.ac.kr" TargetMode="External"/><Relationship Id="rId20" Type="http://schemas.openxmlformats.org/officeDocument/2006/relationships/hyperlink" Target="mailto:alessandra.capanna@uniroma1.it" TargetMode="External"/><Relationship Id="rId41" Type="http://schemas.openxmlformats.org/officeDocument/2006/relationships/hyperlink" Target="mailto:staelalvarenga@gmail.com" TargetMode="External"/><Relationship Id="rId62" Type="http://schemas.openxmlformats.org/officeDocument/2006/relationships/hyperlink" Target="mailto:levonraisen@libero.it" TargetMode="External"/><Relationship Id="rId83" Type="http://schemas.openxmlformats.org/officeDocument/2006/relationships/hyperlink" Target="mailto:pc.hautecler@ulg.ac.be" TargetMode="External"/><Relationship Id="rId88" Type="http://schemas.openxmlformats.org/officeDocument/2006/relationships/hyperlink" Target="mailto:matteo.ieva@poliba.it" TargetMode="External"/><Relationship Id="rId111" Type="http://schemas.openxmlformats.org/officeDocument/2006/relationships/hyperlink" Target="mailto:alex.a.lamounier@gmail.com" TargetMode="External"/><Relationship Id="rId132" Type="http://schemas.openxmlformats.org/officeDocument/2006/relationships/hyperlink" Target="mailto:lukoyanov414alexander@gmail.com" TargetMode="External"/><Relationship Id="rId153" Type="http://schemas.openxmlformats.org/officeDocument/2006/relationships/hyperlink" Target="mailto:montejanoc@yahoo.com" TargetMode="External"/><Relationship Id="rId174" Type="http://schemas.openxmlformats.org/officeDocument/2006/relationships/hyperlink" Target="mailto:smparate@rediffmail.com" TargetMode="External"/><Relationship Id="rId179" Type="http://schemas.openxmlformats.org/officeDocument/2006/relationships/hyperlink" Target="mailto:meta.berghauserpont@chalmers.se" TargetMode="External"/><Relationship Id="rId195" Type="http://schemas.openxmlformats.org/officeDocument/2006/relationships/hyperlink" Target="mailto:savino.elena@gmail.com" TargetMode="External"/><Relationship Id="rId209" Type="http://schemas.openxmlformats.org/officeDocument/2006/relationships/hyperlink" Target="mailto:stalenti@unisa.it" TargetMode="External"/><Relationship Id="rId190" Type="http://schemas.openxmlformats.org/officeDocument/2006/relationships/hyperlink" Target="mailto:giusepperociola@yahoo.it" TargetMode="External"/><Relationship Id="rId204" Type="http://schemas.openxmlformats.org/officeDocument/2006/relationships/hyperlink" Target="mailto:olivera.stankovic@gmail.com" TargetMode="External"/><Relationship Id="rId220" Type="http://schemas.openxmlformats.org/officeDocument/2006/relationships/hyperlink" Target="mailto:tolgaunlu@gmail.com" TargetMode="External"/><Relationship Id="rId225" Type="http://schemas.openxmlformats.org/officeDocument/2006/relationships/hyperlink" Target="mailto:mariadelc.vera@unlv.edu" TargetMode="External"/><Relationship Id="rId241" Type="http://schemas.openxmlformats.org/officeDocument/2006/relationships/hyperlink" Target="mailto:nevter.zafer@emu.edu.tr" TargetMode="External"/><Relationship Id="rId246" Type="http://schemas.openxmlformats.org/officeDocument/2006/relationships/hyperlink" Target="mailto:zhengxi90@hotmail.com" TargetMode="External"/><Relationship Id="rId15" Type="http://schemas.openxmlformats.org/officeDocument/2006/relationships/hyperlink" Target="mailto:bruccoleri.alessandro@gmail.com" TargetMode="External"/><Relationship Id="rId36" Type="http://schemas.openxmlformats.org/officeDocument/2006/relationships/hyperlink" Target="mailto:helena.coch@upc.edu" TargetMode="External"/><Relationship Id="rId57" Type="http://schemas.openxmlformats.org/officeDocument/2006/relationships/hyperlink" Target="mailto:francois.dufaux@arc.ulaval.ca" TargetMode="External"/><Relationship Id="rId106" Type="http://schemas.openxmlformats.org/officeDocument/2006/relationships/hyperlink" Target="mailto:S.Krishnamurthy@tue.nl" TargetMode="External"/><Relationship Id="rId127" Type="http://schemas.openxmlformats.org/officeDocument/2006/relationships/hyperlink" Target="mailto:lovra.eva@gmail.com" TargetMode="External"/><Relationship Id="rId10" Type="http://schemas.openxmlformats.org/officeDocument/2006/relationships/hyperlink" Target="mailto:elisabetta.barizza@fastwebnet.it" TargetMode="External"/><Relationship Id="rId31" Type="http://schemas.openxmlformats.org/officeDocument/2006/relationships/hyperlink" Target="mailto:carlo.cecere@uniroma1.it" TargetMode="External"/><Relationship Id="rId52" Type="http://schemas.openxmlformats.org/officeDocument/2006/relationships/hyperlink" Target="mailto:dn.lorenzo@gmail.com" TargetMode="External"/><Relationship Id="rId73" Type="http://schemas.openxmlformats.org/officeDocument/2006/relationships/hyperlink" Target="mailto:gong@tju.edu.cn" TargetMode="External"/><Relationship Id="rId78" Type="http://schemas.openxmlformats.org/officeDocument/2006/relationships/hyperlink" Target="mailto:hadji3farah@gmail.com" TargetMode="External"/><Relationship Id="rId94" Type="http://schemas.openxmlformats.org/officeDocument/2006/relationships/hyperlink" Target="mailto:mujgan.bahtiyar@deu.edu.tr" TargetMode="External"/><Relationship Id="rId99" Type="http://schemas.openxmlformats.org/officeDocument/2006/relationships/hyperlink" Target="mailto:zinykim@gmail.com" TargetMode="External"/><Relationship Id="rId101" Type="http://schemas.openxmlformats.org/officeDocument/2006/relationships/hyperlink" Target="mailto:figenkivilcim@gmail.com" TargetMode="External"/><Relationship Id="rId122" Type="http://schemas.openxmlformats.org/officeDocument/2006/relationships/hyperlink" Target="mailto:zlin1@uncc.edu" TargetMode="External"/><Relationship Id="rId143" Type="http://schemas.openxmlformats.org/officeDocument/2006/relationships/hyperlink" Target="mailto:piamarziano@gmail.com" TargetMode="External"/><Relationship Id="rId148" Type="http://schemas.openxmlformats.org/officeDocument/2006/relationships/hyperlink" Target="mailto:meltcova@gmail.com" TargetMode="External"/><Relationship Id="rId164" Type="http://schemas.openxmlformats.org/officeDocument/2006/relationships/hyperlink" Target="mailto:jeff.nesbit@ttu.edu" TargetMode="External"/><Relationship Id="rId169" Type="http://schemas.openxmlformats.org/officeDocument/2006/relationships/hyperlink" Target="mailto:r.occhiuto@ulg.ac.be" TargetMode="External"/><Relationship Id="rId185" Type="http://schemas.openxmlformats.org/officeDocument/2006/relationships/hyperlink" Target="mailto:racine.francois.2@uqam.ca" TargetMode="External"/><Relationship Id="rId4" Type="http://schemas.openxmlformats.org/officeDocument/2006/relationships/hyperlink" Target="mailto:larmino@urb.upv.es" TargetMode="External"/><Relationship Id="rId9" Type="http://schemas.openxmlformats.org/officeDocument/2006/relationships/hyperlink" Target="mailto:lb.bagnoli@gmail.com" TargetMode="External"/><Relationship Id="rId180" Type="http://schemas.openxmlformats.org/officeDocument/2006/relationships/hyperlink" Target="mailto:pisanaposocco@yahoo.it" TargetMode="External"/><Relationship Id="rId210" Type="http://schemas.openxmlformats.org/officeDocument/2006/relationships/hyperlink" Target="mailto:tanying-seu@163.com" TargetMode="External"/><Relationship Id="rId215" Type="http://schemas.openxmlformats.org/officeDocument/2006/relationships/hyperlink" Target="mailto:nafiahs@ft.untar.ac.id" TargetMode="External"/><Relationship Id="rId236" Type="http://schemas.openxmlformats.org/officeDocument/2006/relationships/hyperlink" Target="mailto:bixia.xu@griffithuni.edu.au" TargetMode="External"/><Relationship Id="rId26" Type="http://schemas.openxmlformats.org/officeDocument/2006/relationships/hyperlink" Target="mailto:pablo.miranda@arch.kth.se" TargetMode="External"/><Relationship Id="rId231" Type="http://schemas.openxmlformats.org/officeDocument/2006/relationships/hyperlink" Target="mailto:weidner@tu-cottbus.de" TargetMode="External"/><Relationship Id="rId47" Type="http://schemas.openxmlformats.org/officeDocument/2006/relationships/hyperlink" Target="mailto:decadiross@alice.it" TargetMode="External"/><Relationship Id="rId68" Type="http://schemas.openxmlformats.org/officeDocument/2006/relationships/hyperlink" Target="mailto:fernando.garcia@upct.es" TargetMode="External"/><Relationship Id="rId89" Type="http://schemas.openxmlformats.org/officeDocument/2006/relationships/hyperlink" Target="mailto:roby_ieva@hotmail.it" TargetMode="External"/><Relationship Id="rId112" Type="http://schemas.openxmlformats.org/officeDocument/2006/relationships/hyperlink" Target="mailto:l.lanini@ing.unipi.it" TargetMode="External"/><Relationship Id="rId133" Type="http://schemas.openxmlformats.org/officeDocument/2006/relationships/hyperlink" Target="mailto:ollup@wp.pl" TargetMode="External"/><Relationship Id="rId154" Type="http://schemas.openxmlformats.org/officeDocument/2006/relationships/hyperlink" Target="mailto:michele.morganti@uniroma1.it" TargetMode="External"/><Relationship Id="rId175" Type="http://schemas.openxmlformats.org/officeDocument/2006/relationships/hyperlink" Target="mailto:arch.passiatore@libero.it" TargetMode="External"/><Relationship Id="rId196" Type="http://schemas.openxmlformats.org/officeDocument/2006/relationships/hyperlink" Target="mailto:nickscardigno@yahoo.it" TargetMode="External"/><Relationship Id="rId200" Type="http://schemas.openxmlformats.org/officeDocument/2006/relationships/hyperlink" Target="mailto:diana1213@gmail.com" TargetMode="External"/><Relationship Id="rId16" Type="http://schemas.openxmlformats.org/officeDocument/2006/relationships/hyperlink" Target="mailto:marta.burrai@hotmail.it" TargetMode="External"/><Relationship Id="rId221" Type="http://schemas.openxmlformats.org/officeDocument/2006/relationships/hyperlink" Target="mailto:josemaria.urena@uclm.es" TargetMode="External"/><Relationship Id="rId242" Type="http://schemas.openxmlformats.org/officeDocument/2006/relationships/hyperlink" Target="mailto:zaman@mit.edu" TargetMode="External"/><Relationship Id="rId37" Type="http://schemas.openxmlformats.org/officeDocument/2006/relationships/hyperlink" Target="mailto:cdcoelho.luotp@gmail.com" TargetMode="External"/><Relationship Id="rId58" Type="http://schemas.openxmlformats.org/officeDocument/2006/relationships/hyperlink" Target="mailto:k.dupre@griffith.edu.au" TargetMode="External"/><Relationship Id="rId79" Type="http://schemas.openxmlformats.org/officeDocument/2006/relationships/hyperlink" Target="mailto:leinamh@hotmail.com" TargetMode="External"/><Relationship Id="rId102" Type="http://schemas.openxmlformats.org/officeDocument/2006/relationships/hyperlink" Target="mailto:Valeriya.klets@gmail.com" TargetMode="External"/><Relationship Id="rId123" Type="http://schemas.openxmlformats.org/officeDocument/2006/relationships/hyperlink" Target="mailto:pengliucd@hotmail.com" TargetMode="External"/><Relationship Id="rId144" Type="http://schemas.openxmlformats.org/officeDocument/2006/relationships/hyperlink" Target="mailto:nmarzot@tudelft.nl" TargetMode="External"/><Relationship Id="rId90" Type="http://schemas.openxmlformats.org/officeDocument/2006/relationships/hyperlink" Target="mailto:maria.ignatieva@slu.se" TargetMode="External"/><Relationship Id="rId165" Type="http://schemas.openxmlformats.org/officeDocument/2006/relationships/hyperlink" Target="mailto:malte.nettekoven@uniroma1.it" TargetMode="External"/><Relationship Id="rId186" Type="http://schemas.openxmlformats.org/officeDocument/2006/relationships/hyperlink" Target="mailto:rahbaryan@yahoo.com" TargetMode="External"/><Relationship Id="rId211" Type="http://schemas.openxmlformats.org/officeDocument/2006/relationships/hyperlink" Target="mailto:Tanglian.nju@gmail.com" TargetMode="External"/><Relationship Id="rId232" Type="http://schemas.openxmlformats.org/officeDocument/2006/relationships/hyperlink" Target="mailto:j.w.r.whitehand@bham.ac.nz" TargetMode="External"/><Relationship Id="rId27" Type="http://schemas.openxmlformats.org/officeDocument/2006/relationships/hyperlink" Target="mailto:michaelcarroll1@mac.com" TargetMode="External"/><Relationship Id="rId48" Type="http://schemas.openxmlformats.org/officeDocument/2006/relationships/hyperlink" Target="mailto:luca.devitis@gmail.com" TargetMode="External"/><Relationship Id="rId69" Type="http://schemas.openxmlformats.org/officeDocument/2006/relationships/hyperlink" Target="mailto:pierre.gauthier@concordia.ca" TargetMode="External"/><Relationship Id="rId113" Type="http://schemas.openxmlformats.org/officeDocument/2006/relationships/hyperlink" Target="mailto:mi.lattarulo@hotmail.com" TargetMode="External"/><Relationship Id="rId134" Type="http://schemas.openxmlformats.org/officeDocument/2006/relationships/hyperlink" Target="mailto:marietamaciel@gmail.com" TargetMode="External"/><Relationship Id="rId80" Type="http://schemas.openxmlformats.org/officeDocument/2006/relationships/hyperlink" Target="mailto:hadjichristos@ucy.ac.cy" TargetMode="External"/><Relationship Id="rId155" Type="http://schemas.openxmlformats.org/officeDocument/2006/relationships/hyperlink" Target="mailto:giovanni.multari@unina.it" TargetMode="External"/><Relationship Id="rId176" Type="http://schemas.openxmlformats.org/officeDocument/2006/relationships/hyperlink" Target="mailto:taarpaa@msn.com" TargetMode="External"/><Relationship Id="rId197" Type="http://schemas.openxmlformats.org/officeDocument/2006/relationships/hyperlink" Target="mailto:scheer@arch.utah.edu" TargetMode="External"/><Relationship Id="rId201" Type="http://schemas.openxmlformats.org/officeDocument/2006/relationships/hyperlink" Target="mailto:eloy.solis@uclm.es" TargetMode="External"/><Relationship Id="rId222" Type="http://schemas.openxmlformats.org/officeDocument/2006/relationships/hyperlink" Target="mailto:gv@404design.eu" TargetMode="External"/><Relationship Id="rId243" Type="http://schemas.openxmlformats.org/officeDocument/2006/relationships/hyperlink" Target="mailto:massimo.zammerini@uniroma1.i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hyqvictoria@qq.com" TargetMode="External"/><Relationship Id="rId21" Type="http://schemas.openxmlformats.org/officeDocument/2006/relationships/hyperlink" Target="mailto:fiona_27@sina.com" TargetMode="External"/><Relationship Id="rId42" Type="http://schemas.openxmlformats.org/officeDocument/2006/relationships/hyperlink" Target="mailto:450258418@qq.com" TargetMode="External"/><Relationship Id="rId47" Type="http://schemas.openxmlformats.org/officeDocument/2006/relationships/hyperlink" Target="mailto:elva_2006cauper@163.com" TargetMode="External"/><Relationship Id="rId63" Type="http://schemas.openxmlformats.org/officeDocument/2006/relationships/hyperlink" Target="mailto:hadjichristos@ucy.ac.cy" TargetMode="External"/><Relationship Id="rId68" Type="http://schemas.openxmlformats.org/officeDocument/2006/relationships/hyperlink" Target="mailto:henri.comrie@uct.ac.za" TargetMode="External"/><Relationship Id="rId84" Type="http://schemas.openxmlformats.org/officeDocument/2006/relationships/hyperlink" Target="mailto:racine.francois.2@uqam.ca" TargetMode="External"/><Relationship Id="rId89" Type="http://schemas.openxmlformats.org/officeDocument/2006/relationships/hyperlink" Target="mailto:zinykim@gmail.com" TargetMode="External"/><Relationship Id="rId7" Type="http://schemas.openxmlformats.org/officeDocument/2006/relationships/hyperlink" Target="mailto:m.turchiarulo@libero.it" TargetMode="External"/><Relationship Id="rId71" Type="http://schemas.openxmlformats.org/officeDocument/2006/relationships/hyperlink" Target="mailto:federica.visconti@unina.it" TargetMode="External"/><Relationship Id="rId92" Type="http://schemas.openxmlformats.org/officeDocument/2006/relationships/hyperlink" Target="mailto:dww@nju.edu.cn" TargetMode="External"/><Relationship Id="rId2" Type="http://schemas.openxmlformats.org/officeDocument/2006/relationships/hyperlink" Target="mailto:pedro.vasco.martins@gmail.com" TargetMode="External"/><Relationship Id="rId16" Type="http://schemas.openxmlformats.org/officeDocument/2006/relationships/hyperlink" Target="mailto:pablo.miranda@arch.kth.se" TargetMode="External"/><Relationship Id="rId29" Type="http://schemas.openxmlformats.org/officeDocument/2006/relationships/hyperlink" Target="mailto:Kiumars.poursamimi@gmail.com" TargetMode="External"/><Relationship Id="rId11" Type="http://schemas.openxmlformats.org/officeDocument/2006/relationships/hyperlink" Target="mailto:tuzcu@mit.edu" TargetMode="External"/><Relationship Id="rId24" Type="http://schemas.openxmlformats.org/officeDocument/2006/relationships/hyperlink" Target="mailto:ateodosio@unisa.it" TargetMode="External"/><Relationship Id="rId32" Type="http://schemas.openxmlformats.org/officeDocument/2006/relationships/hyperlink" Target="mailto:g.palaiologou@ucl.ac.uk" TargetMode="External"/><Relationship Id="rId37" Type="http://schemas.openxmlformats.org/officeDocument/2006/relationships/hyperlink" Target="mailto:helena.coch@upc.edu" TargetMode="External"/><Relationship Id="rId40" Type="http://schemas.openxmlformats.org/officeDocument/2006/relationships/hyperlink" Target="mailto:nabanita@uap-bd.edu" TargetMode="External"/><Relationship Id="rId45" Type="http://schemas.openxmlformats.org/officeDocument/2006/relationships/hyperlink" Target="mailto:ddijokiene@gmail.com" TargetMode="External"/><Relationship Id="rId53" Type="http://schemas.openxmlformats.org/officeDocument/2006/relationships/hyperlink" Target="mailto:michaelcarroll1@mac.com" TargetMode="External"/><Relationship Id="rId58" Type="http://schemas.openxmlformats.org/officeDocument/2006/relationships/hyperlink" Target="mailto:saraboccolini@gmail.com" TargetMode="External"/><Relationship Id="rId66" Type="http://schemas.openxmlformats.org/officeDocument/2006/relationships/hyperlink" Target="mailto:giusepperociola@yahoo.it" TargetMode="External"/><Relationship Id="rId74" Type="http://schemas.openxmlformats.org/officeDocument/2006/relationships/hyperlink" Target="mailto:kissfazekas@gmail.com" TargetMode="External"/><Relationship Id="rId79" Type="http://schemas.openxmlformats.org/officeDocument/2006/relationships/hyperlink" Target="mailto:nickscardigno@yahoo.it" TargetMode="External"/><Relationship Id="rId87" Type="http://schemas.openxmlformats.org/officeDocument/2006/relationships/hyperlink" Target="mailto:jewelwzy@gmail.com" TargetMode="External"/><Relationship Id="rId102" Type="http://schemas.openxmlformats.org/officeDocument/2006/relationships/hyperlink" Target="mailto:nadiac@ucy.ac.cy" TargetMode="External"/><Relationship Id="rId5" Type="http://schemas.openxmlformats.org/officeDocument/2006/relationships/hyperlink" Target="mailto:levonraisen@libero.it" TargetMode="External"/><Relationship Id="rId61" Type="http://schemas.openxmlformats.org/officeDocument/2006/relationships/hyperlink" Target="mailto:vi.debellis@gmail.com" TargetMode="External"/><Relationship Id="rId82" Type="http://schemas.openxmlformats.org/officeDocument/2006/relationships/hyperlink" Target="mailto:malomo.daniele@gmail.com" TargetMode="External"/><Relationship Id="rId90" Type="http://schemas.openxmlformats.org/officeDocument/2006/relationships/hyperlink" Target="mailto:sky0117@snu.ac.kr" TargetMode="External"/><Relationship Id="rId95" Type="http://schemas.openxmlformats.org/officeDocument/2006/relationships/hyperlink" Target="mailto:smparate@rediffmail.com" TargetMode="External"/><Relationship Id="rId19" Type="http://schemas.openxmlformats.org/officeDocument/2006/relationships/hyperlink" Target="mailto:meta.berghauserpont@chalmers.se" TargetMode="External"/><Relationship Id="rId14" Type="http://schemas.openxmlformats.org/officeDocument/2006/relationships/hyperlink" Target="mailto:nda.archt@gmail.com" TargetMode="External"/><Relationship Id="rId22" Type="http://schemas.openxmlformats.org/officeDocument/2006/relationships/hyperlink" Target="mailto:weidner@tu-cottbus.de" TargetMode="External"/><Relationship Id="rId27" Type="http://schemas.openxmlformats.org/officeDocument/2006/relationships/hyperlink" Target="mailto:zhenyuli@msn.com" TargetMode="External"/><Relationship Id="rId30" Type="http://schemas.openxmlformats.org/officeDocument/2006/relationships/hyperlink" Target="mailto:Valeriya.klets@gmail.com" TargetMode="External"/><Relationship Id="rId35" Type="http://schemas.openxmlformats.org/officeDocument/2006/relationships/hyperlink" Target="mailto:nda.archt@gmail.com" TargetMode="External"/><Relationship Id="rId43" Type="http://schemas.openxmlformats.org/officeDocument/2006/relationships/hyperlink" Target="mailto:esaabrar@yahoo.com" TargetMode="External"/><Relationship Id="rId48" Type="http://schemas.openxmlformats.org/officeDocument/2006/relationships/hyperlink" Target="mailto:ermal@morphostudio.net" TargetMode="External"/><Relationship Id="rId56" Type="http://schemas.openxmlformats.org/officeDocument/2006/relationships/hyperlink" Target="mailto:mujgan.bahtiyar@deu.edu.tr" TargetMode="External"/><Relationship Id="rId64" Type="http://schemas.openxmlformats.org/officeDocument/2006/relationships/hyperlink" Target="mailto:ilaria.geddes@gmail.com" TargetMode="External"/><Relationship Id="rId69" Type="http://schemas.openxmlformats.org/officeDocument/2006/relationships/hyperlink" Target="mailto:geoffreynwaka@yahoo.com" TargetMode="External"/><Relationship Id="rId77" Type="http://schemas.openxmlformats.org/officeDocument/2006/relationships/hyperlink" Target="mailto:pisanaposocco@yahoo.it" TargetMode="External"/><Relationship Id="rId100" Type="http://schemas.openxmlformats.org/officeDocument/2006/relationships/hyperlink" Target="mailto:blerta.dino.14@ucl.ac.uk" TargetMode="External"/><Relationship Id="rId8" Type="http://schemas.openxmlformats.org/officeDocument/2006/relationships/hyperlink" Target="mailto:taarpaa@msn.com" TargetMode="External"/><Relationship Id="rId51" Type="http://schemas.openxmlformats.org/officeDocument/2006/relationships/hyperlink" Target="mailto:383035072@qq.com" TargetMode="External"/><Relationship Id="rId72" Type="http://schemas.openxmlformats.org/officeDocument/2006/relationships/hyperlink" Target="mailto:jeff.nesbit@ttu.edu" TargetMode="External"/><Relationship Id="rId80" Type="http://schemas.openxmlformats.org/officeDocument/2006/relationships/hyperlink" Target="mailto:adelaidadelpuerto@gmail.com" TargetMode="External"/><Relationship Id="rId85" Type="http://schemas.openxmlformats.org/officeDocument/2006/relationships/hyperlink" Target="mailto:d.g.o.lammers@tue.nl" TargetMode="External"/><Relationship Id="rId93" Type="http://schemas.openxmlformats.org/officeDocument/2006/relationships/hyperlink" Target="mailto:kubat@itu.edu.tr" TargetMode="External"/><Relationship Id="rId98" Type="http://schemas.openxmlformats.org/officeDocument/2006/relationships/hyperlink" Target="mailto:annadonou@gmail.com" TargetMode="External"/><Relationship Id="rId3" Type="http://schemas.openxmlformats.org/officeDocument/2006/relationships/hyperlink" Target="mailto:giusiciotoli@libero.it" TargetMode="External"/><Relationship Id="rId12" Type="http://schemas.openxmlformats.org/officeDocument/2006/relationships/hyperlink" Target="mailto:fernando.garcia@upct.es" TargetMode="External"/><Relationship Id="rId17" Type="http://schemas.openxmlformats.org/officeDocument/2006/relationships/hyperlink" Target="mailto:per.haupt@gmail.com" TargetMode="External"/><Relationship Id="rId25" Type="http://schemas.openxmlformats.org/officeDocument/2006/relationships/hyperlink" Target="mailto:larmino@urb.upv.es" TargetMode="External"/><Relationship Id="rId33" Type="http://schemas.openxmlformats.org/officeDocument/2006/relationships/hyperlink" Target="mailto:alessandra.capanna@uniroma1.it" TargetMode="External"/><Relationship Id="rId38" Type="http://schemas.openxmlformats.org/officeDocument/2006/relationships/hyperlink" Target="mailto:carlo.cecere@uniroma1.it" TargetMode="External"/><Relationship Id="rId46" Type="http://schemas.openxmlformats.org/officeDocument/2006/relationships/hyperlink" Target="mailto:giovanni.carbonara@uniroma3.it" TargetMode="External"/><Relationship Id="rId59" Type="http://schemas.openxmlformats.org/officeDocument/2006/relationships/hyperlink" Target="mailto:k_masurao@yahoo.co.jp" TargetMode="External"/><Relationship Id="rId67" Type="http://schemas.openxmlformats.org/officeDocument/2006/relationships/hyperlink" Target="mailto:sarma.amit@gmail.com" TargetMode="External"/><Relationship Id="rId103" Type="http://schemas.openxmlformats.org/officeDocument/2006/relationships/hyperlink" Target="mailto:figenkivilcim@gmail.com" TargetMode="External"/><Relationship Id="rId20" Type="http://schemas.openxmlformats.org/officeDocument/2006/relationships/hyperlink" Target="mailto:yjy-2@163.com" TargetMode="External"/><Relationship Id="rId41" Type="http://schemas.openxmlformats.org/officeDocument/2006/relationships/hyperlink" Target="mailto:zhenyuli@msn.com" TargetMode="External"/><Relationship Id="rId54" Type="http://schemas.openxmlformats.org/officeDocument/2006/relationships/hyperlink" Target="mailto:Glen.Wash@xjtlu.edu.cn" TargetMode="External"/><Relationship Id="rId62" Type="http://schemas.openxmlformats.org/officeDocument/2006/relationships/hyperlink" Target="mailto:edmund.horan@rmit.edu.au" TargetMode="External"/><Relationship Id="rId70" Type="http://schemas.openxmlformats.org/officeDocument/2006/relationships/hyperlink" Target="mailto:jrs@fa.ulisboa.pt" TargetMode="External"/><Relationship Id="rId75" Type="http://schemas.openxmlformats.org/officeDocument/2006/relationships/hyperlink" Target="mailto:francois.dufaux@arc.ulaval.ca" TargetMode="External"/><Relationship Id="rId83" Type="http://schemas.openxmlformats.org/officeDocument/2006/relationships/hyperlink" Target="mailto:gfallacara@hotmail.com" TargetMode="External"/><Relationship Id="rId88" Type="http://schemas.openxmlformats.org/officeDocument/2006/relationships/hyperlink" Target="mailto:nouryc@gmail.com" TargetMode="External"/><Relationship Id="rId91" Type="http://schemas.openxmlformats.org/officeDocument/2006/relationships/hyperlink" Target="javascript:webmail.View.mailto(%7bmailto:'lukoyanov414alexander@gmail.com',%20subject:%20''%7d)" TargetMode="External"/><Relationship Id="rId96" Type="http://schemas.openxmlformats.org/officeDocument/2006/relationships/hyperlink" Target="mailto:karsten@dres-ley.net" TargetMode="External"/><Relationship Id="rId1" Type="http://schemas.openxmlformats.org/officeDocument/2006/relationships/hyperlink" Target="mailto:ario.nasserian@gmail.com" TargetMode="External"/><Relationship Id="rId6" Type="http://schemas.openxmlformats.org/officeDocument/2006/relationships/hyperlink" Target="mailto:l.lanini@ing.unipi.it" TargetMode="External"/><Relationship Id="rId15" Type="http://schemas.openxmlformats.org/officeDocument/2006/relationships/hyperlink" Target="mailto:mariarosaria.guarini@uniroma1.it" TargetMode="External"/><Relationship Id="rId23" Type="http://schemas.openxmlformats.org/officeDocument/2006/relationships/hyperlink" Target="mailto:stalenti@unisa.it" TargetMode="External"/><Relationship Id="rId28" Type="http://schemas.openxmlformats.org/officeDocument/2006/relationships/hyperlink" Target="mailto:luca.devitis@gmail.com" TargetMode="External"/><Relationship Id="rId36" Type="http://schemas.openxmlformats.org/officeDocument/2006/relationships/hyperlink" Target="mailto:ricardo.pozo@stud.uni-due.de" TargetMode="External"/><Relationship Id="rId49" Type="http://schemas.openxmlformats.org/officeDocument/2006/relationships/hyperlink" Target="mailto:mi.lattarulo@hotmail.com" TargetMode="External"/><Relationship Id="rId57" Type="http://schemas.openxmlformats.org/officeDocument/2006/relationships/hyperlink" Target="mailto:archdenizyilmaz@gmail.com" TargetMode="External"/><Relationship Id="rId10" Type="http://schemas.openxmlformats.org/officeDocument/2006/relationships/hyperlink" Target="mailto:zaman@mit.edu" TargetMode="External"/><Relationship Id="rId31" Type="http://schemas.openxmlformats.org/officeDocument/2006/relationships/hyperlink" Target="mailto:ario.nasserian@gmail.com" TargetMode="External"/><Relationship Id="rId44" Type="http://schemas.openxmlformats.org/officeDocument/2006/relationships/hyperlink" Target="mailto:flamingzip@gmail.com" TargetMode="External"/><Relationship Id="rId52" Type="http://schemas.openxmlformats.org/officeDocument/2006/relationships/hyperlink" Target="mailto:tanying-seu@163.com" TargetMode="External"/><Relationship Id="rId60" Type="http://schemas.openxmlformats.org/officeDocument/2006/relationships/hyperlink" Target="mailto:silvia.tagliazucchi@gmail.com" TargetMode="External"/><Relationship Id="rId65" Type="http://schemas.openxmlformats.org/officeDocument/2006/relationships/hyperlink" Target="mailto:nadiac@ucy.ac.cy" TargetMode="External"/><Relationship Id="rId73" Type="http://schemas.openxmlformats.org/officeDocument/2006/relationships/hyperlink" Target="mailto:yanfeijia@hotmail.com" TargetMode="External"/><Relationship Id="rId78" Type="http://schemas.openxmlformats.org/officeDocument/2006/relationships/hyperlink" Target="mailto:robertaperria@ugr.es" TargetMode="External"/><Relationship Id="rId81" Type="http://schemas.openxmlformats.org/officeDocument/2006/relationships/hyperlink" Target="mailto:allegri.alessia@gmail.com" TargetMode="External"/><Relationship Id="rId86" Type="http://schemas.openxmlformats.org/officeDocument/2006/relationships/hyperlink" Target="mailto:sbgarba@qu.edu.qa" TargetMode="External"/><Relationship Id="rId94" Type="http://schemas.openxmlformats.org/officeDocument/2006/relationships/hyperlink" Target="mailto:vitorm@fe.up.pt" TargetMode="External"/><Relationship Id="rId99" Type="http://schemas.openxmlformats.org/officeDocument/2006/relationships/hyperlink" Target="mailto:renato.capozzi@unina.it" TargetMode="External"/><Relationship Id="rId101" Type="http://schemas.openxmlformats.org/officeDocument/2006/relationships/hyperlink" Target="mailto:lb.bagnoli@gmail.com" TargetMode="External"/><Relationship Id="rId4" Type="http://schemas.openxmlformats.org/officeDocument/2006/relationships/hyperlink" Target="mailto:linamalfona@alice.it" TargetMode="External"/><Relationship Id="rId9" Type="http://schemas.openxmlformats.org/officeDocument/2006/relationships/hyperlink" Target="mailto:montejanoc@yahoo.com" TargetMode="External"/><Relationship Id="rId13" Type="http://schemas.openxmlformats.org/officeDocument/2006/relationships/hyperlink" Target="mailto:locurciomarco@yahoo.it" TargetMode="External"/><Relationship Id="rId18" Type="http://schemas.openxmlformats.org/officeDocument/2006/relationships/hyperlink" Target="mailto:lars.marcus@chalmers.se" TargetMode="External"/><Relationship Id="rId39" Type="http://schemas.openxmlformats.org/officeDocument/2006/relationships/hyperlink" Target="mailto:agnese.salvati@uniroma1.it" TargetMode="External"/><Relationship Id="rId34" Type="http://schemas.openxmlformats.org/officeDocument/2006/relationships/hyperlink" Target="mailto:azad_ara1979@yahoo.it" TargetMode="External"/><Relationship Id="rId50" Type="http://schemas.openxmlformats.org/officeDocument/2006/relationships/hyperlink" Target="mailto:pc.hautecler@ulg.ac.be" TargetMode="External"/><Relationship Id="rId55" Type="http://schemas.openxmlformats.org/officeDocument/2006/relationships/hyperlink" Target="mailto:tolgaunlu@gmail.com" TargetMode="External"/><Relationship Id="rId76" Type="http://schemas.openxmlformats.org/officeDocument/2006/relationships/hyperlink" Target="mailto:zlin1@uncc.edu" TargetMode="External"/><Relationship Id="rId97" Type="http://schemas.openxmlformats.org/officeDocument/2006/relationships/hyperlink" Target="mailto:basun@kth.s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isabel.escobar5@gmail.com" TargetMode="External"/><Relationship Id="rId117" Type="http://schemas.openxmlformats.org/officeDocument/2006/relationships/hyperlink" Target="mailto:alyona.tsorik@mail.ru" TargetMode="External"/><Relationship Id="rId21" Type="http://schemas.openxmlformats.org/officeDocument/2006/relationships/hyperlink" Target="mailto:405612589@qq.com" TargetMode="External"/><Relationship Id="rId42" Type="http://schemas.openxmlformats.org/officeDocument/2006/relationships/hyperlink" Target="mailto:youpei.hu@nju.edu.cn" TargetMode="External"/><Relationship Id="rId47" Type="http://schemas.openxmlformats.org/officeDocument/2006/relationships/hyperlink" Target="mailto:m.jiang@ud.t.u-tokyo.ac.jp" TargetMode="External"/><Relationship Id="rId63" Type="http://schemas.openxmlformats.org/officeDocument/2006/relationships/hyperlink" Target="mailto:lizhenyu.tongji@outlook.com" TargetMode="External"/><Relationship Id="rId68" Type="http://schemas.openxmlformats.org/officeDocument/2006/relationships/hyperlink" Target="mailto:lovra.eva@gmail.com" TargetMode="External"/><Relationship Id="rId84" Type="http://schemas.openxmlformats.org/officeDocument/2006/relationships/hyperlink" Target="mailto:ayse.torun@northumbria.ac.uk" TargetMode="External"/><Relationship Id="rId89" Type="http://schemas.openxmlformats.org/officeDocument/2006/relationships/hyperlink" Target="mailto:jpinet@ulb.ac.be" TargetMode="External"/><Relationship Id="rId112" Type="http://schemas.openxmlformats.org/officeDocument/2006/relationships/hyperlink" Target="mailto:shahen_shahinyan@mail.ru" TargetMode="External"/><Relationship Id="rId133" Type="http://schemas.openxmlformats.org/officeDocument/2006/relationships/hyperlink" Target="mailto:asemenova@sfu-kras.ru" TargetMode="External"/><Relationship Id="rId138" Type="http://schemas.openxmlformats.org/officeDocument/2006/relationships/hyperlink" Target="mailto:ufasabitov@gmail.ru" TargetMode="External"/><Relationship Id="rId154" Type="http://schemas.openxmlformats.org/officeDocument/2006/relationships/hyperlink" Target="mailto:perkova.margo@mail.ru" TargetMode="External"/><Relationship Id="rId159" Type="http://schemas.openxmlformats.org/officeDocument/2006/relationships/hyperlink" Target="mailto:BlackOunce@ya.ru" TargetMode="External"/><Relationship Id="rId16" Type="http://schemas.openxmlformats.org/officeDocument/2006/relationships/hyperlink" Target="mailto:florencio.compte@gmail.com" TargetMode="External"/><Relationship Id="rId107" Type="http://schemas.openxmlformats.org/officeDocument/2006/relationships/hyperlink" Target="mailto:annengelgardt@gmail.com" TargetMode="External"/><Relationship Id="rId11" Type="http://schemas.openxmlformats.org/officeDocument/2006/relationships/hyperlink" Target="mailto:gerhard.bruyns@polyu.edu.hk" TargetMode="External"/><Relationship Id="rId32" Type="http://schemas.openxmlformats.org/officeDocument/2006/relationships/hyperlink" Target="mailto:mlgil@ugr.es" TargetMode="External"/><Relationship Id="rId37" Type="http://schemas.openxmlformats.org/officeDocument/2006/relationships/hyperlink" Target="mailto:emontes@ugr.es" TargetMode="External"/><Relationship Id="rId53" Type="http://schemas.openxmlformats.org/officeDocument/2006/relationships/hyperlink" Target="mailto:ayda.kianfar@gmail.com" TargetMode="External"/><Relationship Id="rId58" Type="http://schemas.openxmlformats.org/officeDocument/2006/relationships/hyperlink" Target="mailto:jimmylee1011@gmail.com" TargetMode="External"/><Relationship Id="rId74" Type="http://schemas.openxmlformats.org/officeDocument/2006/relationships/hyperlink" Target="mailto:d.maiullari@tudelft.nl" TargetMode="External"/><Relationship Id="rId79" Type="http://schemas.openxmlformats.org/officeDocument/2006/relationships/hyperlink" Target="mailto:cmifsutg@gmail.com" TargetMode="External"/><Relationship Id="rId102" Type="http://schemas.openxmlformats.org/officeDocument/2006/relationships/hyperlink" Target="mailto:srivas@nitt.edu" TargetMode="External"/><Relationship Id="rId123" Type="http://schemas.openxmlformats.org/officeDocument/2006/relationships/hyperlink" Target="mailto:fanarhitect@gmail.com" TargetMode="External"/><Relationship Id="rId128" Type="http://schemas.openxmlformats.org/officeDocument/2006/relationships/hyperlink" Target="mailto:sv.stor@ayndex.ru" TargetMode="External"/><Relationship Id="rId144" Type="http://schemas.openxmlformats.org/officeDocument/2006/relationships/hyperlink" Target="mailto:schemaju@gmail.com" TargetMode="External"/><Relationship Id="rId149" Type="http://schemas.openxmlformats.org/officeDocument/2006/relationships/hyperlink" Target="mailto:ipopelnitskaya@sfu-kras.ru" TargetMode="External"/><Relationship Id="rId5" Type="http://schemas.openxmlformats.org/officeDocument/2006/relationships/hyperlink" Target="mailto:amalk.o@hotmail.com" TargetMode="External"/><Relationship Id="rId90" Type="http://schemas.openxmlformats.org/officeDocument/2006/relationships/hyperlink" Target="mailto:anporma@urb.upv.es" TargetMode="External"/><Relationship Id="rId95" Type="http://schemas.openxmlformats.org/officeDocument/2006/relationships/hyperlink" Target="mailto:xin.ran@liverpool.ac.uk" TargetMode="External"/><Relationship Id="rId160" Type="http://schemas.openxmlformats.org/officeDocument/2006/relationships/hyperlink" Target="mailto:nl_nsk@mail.ru" TargetMode="External"/><Relationship Id="rId22" Type="http://schemas.openxmlformats.org/officeDocument/2006/relationships/hyperlink" Target="mailto:duanting@tju.edu.cn" TargetMode="External"/><Relationship Id="rId27" Type="http://schemas.openxmlformats.org/officeDocument/2006/relationships/hyperlink" Target="mailto:yuanhuang@home.swjtu.edu.cn" TargetMode="External"/><Relationship Id="rId43" Type="http://schemas.openxmlformats.org/officeDocument/2006/relationships/hyperlink" Target="mailto:huaxn@nju.edu.cn" TargetMode="External"/><Relationship Id="rId48" Type="http://schemas.openxmlformats.org/officeDocument/2006/relationships/hyperlink" Target="mailto:yjiang2017@seu.edu.cn" TargetMode="External"/><Relationship Id="rId64" Type="http://schemas.openxmlformats.org/officeDocument/2006/relationships/hyperlink" Target="mailto:462884172@QQ.com" TargetMode="External"/><Relationship Id="rId69" Type="http://schemas.openxmlformats.org/officeDocument/2006/relationships/hyperlink" Target="mailto:xu.lu@polimi.it" TargetMode="External"/><Relationship Id="rId113" Type="http://schemas.openxmlformats.org/officeDocument/2006/relationships/hyperlink" Target="mailto:yanachuy@mail.ru" TargetMode="External"/><Relationship Id="rId118" Type="http://schemas.openxmlformats.org/officeDocument/2006/relationships/hyperlink" Target="mailto:vits@mail.ru" TargetMode="External"/><Relationship Id="rId134" Type="http://schemas.openxmlformats.org/officeDocument/2006/relationships/hyperlink" Target="mailto:anastasiia.sedova@polimi.it" TargetMode="External"/><Relationship Id="rId139" Type="http://schemas.openxmlformats.org/officeDocument/2006/relationships/hyperlink" Target="mailto:ivanryap@gmail.com" TargetMode="External"/><Relationship Id="rId80" Type="http://schemas.openxmlformats.org/officeDocument/2006/relationships/hyperlink" Target="mailto:farzana_mir@yahoo.com" TargetMode="External"/><Relationship Id="rId85" Type="http://schemas.openxmlformats.org/officeDocument/2006/relationships/hyperlink" Target="mailto:oslem.oser@gmail.com" TargetMode="External"/><Relationship Id="rId150" Type="http://schemas.openxmlformats.org/officeDocument/2006/relationships/hyperlink" Target="mailto:ponyatovsky.s@gmail.com" TargetMode="External"/><Relationship Id="rId155" Type="http://schemas.openxmlformats.org/officeDocument/2006/relationships/hyperlink" Target="mailto:v.nuianzina@gmail.com" TargetMode="External"/><Relationship Id="rId12" Type="http://schemas.openxmlformats.org/officeDocument/2006/relationships/hyperlink" Target="mailto:michele.caja@polimi.it" TargetMode="External"/><Relationship Id="rId17" Type="http://schemas.openxmlformats.org/officeDocument/2006/relationships/hyperlink" Target="mailto:nandacongbin@gmail.com" TargetMode="External"/><Relationship Id="rId33" Type="http://schemas.openxmlformats.org/officeDocument/2006/relationships/hyperlink" Target="mailto:1633393614@qq.com" TargetMode="External"/><Relationship Id="rId38" Type="http://schemas.openxmlformats.org/officeDocument/2006/relationships/hyperlink" Target="mailto:htaufanhidjaz@yahoo.co.id" TargetMode="External"/><Relationship Id="rId59" Type="http://schemas.openxmlformats.org/officeDocument/2006/relationships/hyperlink" Target="mailto:jer.jerry@gmail.com" TargetMode="External"/><Relationship Id="rId103" Type="http://schemas.openxmlformats.org/officeDocument/2006/relationships/hyperlink" Target="mailto:tanglian@nju.edu.cn" TargetMode="External"/><Relationship Id="rId108" Type="http://schemas.openxmlformats.org/officeDocument/2006/relationships/hyperlink" Target="mailto:alexseraf@yandex.ru" TargetMode="External"/><Relationship Id="rId124" Type="http://schemas.openxmlformats.org/officeDocument/2006/relationships/hyperlink" Target="mailto:simon1998_90@mail.ru" TargetMode="External"/><Relationship Id="rId129" Type="http://schemas.openxmlformats.org/officeDocument/2006/relationships/hyperlink" Target="mailto:smololga@mail.ru" TargetMode="External"/><Relationship Id="rId20" Type="http://schemas.openxmlformats.org/officeDocument/2006/relationships/hyperlink" Target="mailto:aya.dibajeh@adu.ac.ae" TargetMode="External"/><Relationship Id="rId41" Type="http://schemas.openxmlformats.org/officeDocument/2006/relationships/hyperlink" Target="mailto:gonzalo.hoyos.bucheli@udla.edu.ec" TargetMode="External"/><Relationship Id="rId54" Type="http://schemas.openxmlformats.org/officeDocument/2006/relationships/hyperlink" Target="mailto:skim5@snu.ac.kr" TargetMode="External"/><Relationship Id="rId62" Type="http://schemas.openxmlformats.org/officeDocument/2006/relationships/hyperlink" Target="mailto:330749211@qq.com" TargetMode="External"/><Relationship Id="rId70" Type="http://schemas.openxmlformats.org/officeDocument/2006/relationships/hyperlink" Target="mailto:Sohrabinarciss@gmail.com" TargetMode="External"/><Relationship Id="rId75" Type="http://schemas.openxmlformats.org/officeDocument/2006/relationships/hyperlink" Target="mailto:anastasiavmalko@gmail.com" TargetMode="External"/><Relationship Id="rId83" Type="http://schemas.openxmlformats.org/officeDocument/2006/relationships/hyperlink" Target="mailto:derry.oconnell@ucd.ie" TargetMode="External"/><Relationship Id="rId88" Type="http://schemas.openxmlformats.org/officeDocument/2006/relationships/hyperlink" Target="mailto:parask.yannis@gmail.com" TargetMode="External"/><Relationship Id="rId91" Type="http://schemas.openxmlformats.org/officeDocument/2006/relationships/hyperlink" Target="mailto:ricardopozo78@gmail.com" TargetMode="External"/><Relationship Id="rId96" Type="http://schemas.openxmlformats.org/officeDocument/2006/relationships/hyperlink" Target="mailto:m-roosta@shirazu.ac.ir" TargetMode="External"/><Relationship Id="rId111" Type="http://schemas.openxmlformats.org/officeDocument/2006/relationships/hyperlink" Target="mailto:a-shatalov@ya.ru" TargetMode="External"/><Relationship Id="rId132" Type="http://schemas.openxmlformats.org/officeDocument/2006/relationships/hyperlink" Target="mailto:s.sementsov@mail.ru" TargetMode="External"/><Relationship Id="rId140" Type="http://schemas.openxmlformats.org/officeDocument/2006/relationships/hyperlink" Target="mailto:o.o.ryzhova@mail.ru" TargetMode="External"/><Relationship Id="rId145" Type="http://schemas.openxmlformats.org/officeDocument/2006/relationships/hyperlink" Target="mailto:ptichnikova_g@mail.ru" TargetMode="External"/><Relationship Id="rId153" Type="http://schemas.openxmlformats.org/officeDocument/2006/relationships/hyperlink" Target="mailto:Petrovskaya_MV@rudn.university" TargetMode="External"/><Relationship Id="rId161" Type="http://schemas.openxmlformats.org/officeDocument/2006/relationships/hyperlink" Target="mailto:merkulova55@mail.ru" TargetMode="External"/><Relationship Id="rId1" Type="http://schemas.openxmlformats.org/officeDocument/2006/relationships/hyperlink" Target="mailto:juancolomeralcacer@gmail.com" TargetMode="External"/><Relationship Id="rId6" Type="http://schemas.openxmlformats.org/officeDocument/2006/relationships/hyperlink" Target="mailto:reem.k.o@hotmail.com" TargetMode="External"/><Relationship Id="rId15" Type="http://schemas.openxmlformats.org/officeDocument/2006/relationships/hyperlink" Target="mailto:vcolomer@urb.upv.es" TargetMode="External"/><Relationship Id="rId23" Type="http://schemas.openxmlformats.org/officeDocument/2006/relationships/hyperlink" Target="mailto:winnyling@qq.com" TargetMode="External"/><Relationship Id="rId28" Type="http://schemas.openxmlformats.org/officeDocument/2006/relationships/hyperlink" Target="mailto:seadocn@hotmail.com" TargetMode="External"/><Relationship Id="rId36" Type="http://schemas.openxmlformats.org/officeDocument/2006/relationships/hyperlink" Target="mailto:tina.hekler@gmail.com" TargetMode="External"/><Relationship Id="rId49" Type="http://schemas.openxmlformats.org/officeDocument/2006/relationships/hyperlink" Target="mailto:13335016772@163.com" TargetMode="External"/><Relationship Id="rId57" Type="http://schemas.openxmlformats.org/officeDocument/2006/relationships/hyperlink" Target="mailto:ikukina@inbox.ru" TargetMode="External"/><Relationship Id="rId106" Type="http://schemas.openxmlformats.org/officeDocument/2006/relationships/hyperlink" Target="mailto:brentano@yandex.ru" TargetMode="External"/><Relationship Id="rId114" Type="http://schemas.openxmlformats.org/officeDocument/2006/relationships/hyperlink" Target="mailto:m.chernyaev@mail.ru" TargetMode="External"/><Relationship Id="rId119" Type="http://schemas.openxmlformats.org/officeDocument/2006/relationships/hyperlink" Target="mailto:av.khrichenkov@urfu.ru" TargetMode="External"/><Relationship Id="rId127" Type="http://schemas.openxmlformats.org/officeDocument/2006/relationships/hyperlink" Target="mailto:yana.tatarnikova@gmail.com" TargetMode="External"/><Relationship Id="rId10" Type="http://schemas.openxmlformats.org/officeDocument/2006/relationships/hyperlink" Target="mailto:radhwane.boukelouha@mail.com" TargetMode="External"/><Relationship Id="rId31" Type="http://schemas.openxmlformats.org/officeDocument/2006/relationships/hyperlink" Target="mailto:mg1636008@smail.nju.edu.cn" TargetMode="External"/><Relationship Id="rId44" Type="http://schemas.openxmlformats.org/officeDocument/2006/relationships/hyperlink" Target="mailto:yuanhuang@home.swjtu.edu.cn" TargetMode="External"/><Relationship Id="rId52" Type="http://schemas.openxmlformats.org/officeDocument/2006/relationships/hyperlink" Target="mailto:khairullina.es@gmail.com" TargetMode="External"/><Relationship Id="rId60" Type="http://schemas.openxmlformats.org/officeDocument/2006/relationships/hyperlink" Target="mailto:kun.li@polimi.it" TargetMode="External"/><Relationship Id="rId65" Type="http://schemas.openxmlformats.org/officeDocument/2006/relationships/hyperlink" Target="mailto:liuq@nju.edu.cn" TargetMode="External"/><Relationship Id="rId73" Type="http://schemas.openxmlformats.org/officeDocument/2006/relationships/hyperlink" Target="mailto:magidimishah@ukzn.ac.za" TargetMode="External"/><Relationship Id="rId78" Type="http://schemas.openxmlformats.org/officeDocument/2006/relationships/hyperlink" Target="mailto:rim.meziani@adu.ac.ae" TargetMode="External"/><Relationship Id="rId81" Type="http://schemas.openxmlformats.org/officeDocument/2006/relationships/hyperlink" Target="mailto:hajoneis@uoregon.edu" TargetMode="External"/><Relationship Id="rId86" Type="http://schemas.openxmlformats.org/officeDocument/2006/relationships/hyperlink" Target="mailto:gopal@nitt.edu" TargetMode="External"/><Relationship Id="rId94" Type="http://schemas.openxmlformats.org/officeDocument/2006/relationships/hyperlink" Target="mailto:294752442@qq.com" TargetMode="External"/><Relationship Id="rId99" Type="http://schemas.openxmlformats.org/officeDocument/2006/relationships/hyperlink" Target="mailto:szf@tongji.edu.cn" TargetMode="External"/><Relationship Id="rId101" Type="http://schemas.openxmlformats.org/officeDocument/2006/relationships/hyperlink" Target="mailto:nsoewarno@gmail.com" TargetMode="External"/><Relationship Id="rId122" Type="http://schemas.openxmlformats.org/officeDocument/2006/relationships/hyperlink" Target="mailto:ifedchenk@inbox.ru" TargetMode="External"/><Relationship Id="rId130" Type="http://schemas.openxmlformats.org/officeDocument/2006/relationships/hyperlink" Target="mailto:sem501@yandex.ru" TargetMode="External"/><Relationship Id="rId135" Type="http://schemas.openxmlformats.org/officeDocument/2006/relationships/hyperlink" Target="mailto:sanok@e1.ru" TargetMode="External"/><Relationship Id="rId143" Type="http://schemas.openxmlformats.org/officeDocument/2006/relationships/hyperlink" Target="mailto:lr-design@yandex.ru" TargetMode="External"/><Relationship Id="rId148" Type="http://schemas.openxmlformats.org/officeDocument/2006/relationships/hyperlink" Target="mailto:So1omka@rambler.ru" TargetMode="External"/><Relationship Id="rId151" Type="http://schemas.openxmlformats.org/officeDocument/2006/relationships/hyperlink" Target="mailto:yulia_solnze@mail.ru" TargetMode="External"/><Relationship Id="rId156" Type="http://schemas.openxmlformats.org/officeDocument/2006/relationships/hyperlink" Target="mailto:elyava@mail.ru" TargetMode="External"/><Relationship Id="rId4" Type="http://schemas.openxmlformats.org/officeDocument/2006/relationships/hyperlink" Target="mailto:REK@hvl.no" TargetMode="External"/><Relationship Id="rId9" Type="http://schemas.openxmlformats.org/officeDocument/2006/relationships/hyperlink" Target="mailto:evgeniya.bobkova@chalmers.se" TargetMode="External"/><Relationship Id="rId13" Type="http://schemas.openxmlformats.org/officeDocument/2006/relationships/hyperlink" Target="mailto:l.m.decarvalhofilho@tudelft.nl" TargetMode="External"/><Relationship Id="rId18" Type="http://schemas.openxmlformats.org/officeDocument/2006/relationships/hyperlink" Target="mailto:ruth.dalton@northumbria.ac.uk" TargetMode="External"/><Relationship Id="rId39" Type="http://schemas.openxmlformats.org/officeDocument/2006/relationships/hyperlink" Target="mailto:christopher.d.higgins@polyu.edu.hk" TargetMode="External"/><Relationship Id="rId109" Type="http://schemas.openxmlformats.org/officeDocument/2006/relationships/hyperlink" Target="mailto:anastasia_shl94@mail.ru" TargetMode="External"/><Relationship Id="rId34" Type="http://schemas.openxmlformats.org/officeDocument/2006/relationships/hyperlink" Target="mailto:maysmile@foxmail.com" TargetMode="External"/><Relationship Id="rId50" Type="http://schemas.openxmlformats.org/officeDocument/2006/relationships/hyperlink" Target="mailto:rjus355@aucklanduni.ac.nz" TargetMode="External"/><Relationship Id="rId55" Type="http://schemas.openxmlformats.org/officeDocument/2006/relationships/hyperlink" Target="mailto:devecioglua@itu.edu.tr" TargetMode="External"/><Relationship Id="rId76" Type="http://schemas.openxmlformats.org/officeDocument/2006/relationships/hyperlink" Target="mailto:maurer@berkeley.edu" TargetMode="External"/><Relationship Id="rId97" Type="http://schemas.openxmlformats.org/officeDocument/2006/relationships/hyperlink" Target="mailto:luis.santos.ganges@uva.es" TargetMode="External"/><Relationship Id="rId104" Type="http://schemas.openxmlformats.org/officeDocument/2006/relationships/hyperlink" Target="mailto:m_said246@hotmail.com" TargetMode="External"/><Relationship Id="rId120" Type="http://schemas.openxmlformats.org/officeDocument/2006/relationships/hyperlink" Target="mailto:lph@usaaa.ru" TargetMode="External"/><Relationship Id="rId125" Type="http://schemas.openxmlformats.org/officeDocument/2006/relationships/hyperlink" Target="mailto:Nataliav45@mail.ru" TargetMode="External"/><Relationship Id="rId141" Type="http://schemas.openxmlformats.org/officeDocument/2006/relationships/hyperlink" Target="mailto:RomanovaAl_93@list.ru" TargetMode="External"/><Relationship Id="rId146" Type="http://schemas.openxmlformats.org/officeDocument/2006/relationships/hyperlink" Target="mailto:prihodko.fedor@yandex.by" TargetMode="External"/><Relationship Id="rId7" Type="http://schemas.openxmlformats.org/officeDocument/2006/relationships/hyperlink" Target="mailto:fatima-aljunaibi@hotmail.com" TargetMode="External"/><Relationship Id="rId71" Type="http://schemas.openxmlformats.org/officeDocument/2006/relationships/hyperlink" Target="mailto:fuftdrd_mb@163.com" TargetMode="External"/><Relationship Id="rId92" Type="http://schemas.openxmlformats.org/officeDocument/2006/relationships/hyperlink" Target="mailto:545257686@qq.com" TargetMode="External"/><Relationship Id="rId2" Type="http://schemas.openxmlformats.org/officeDocument/2006/relationships/hyperlink" Target="mailto:chihhungchen@mail.ncku.edu.tw" TargetMode="External"/><Relationship Id="rId29" Type="http://schemas.openxmlformats.org/officeDocument/2006/relationships/hyperlink" Target="mailto:gustavo.fierro@udla.edu.ec" TargetMode="External"/><Relationship Id="rId24" Type="http://schemas.openxmlformats.org/officeDocument/2006/relationships/hyperlink" Target="mailto:bana2610@hotmail.com" TargetMode="External"/><Relationship Id="rId40" Type="http://schemas.openxmlformats.org/officeDocument/2006/relationships/hyperlink" Target="mailto:robert.home@anglia.ac.uk" TargetMode="External"/><Relationship Id="rId45" Type="http://schemas.openxmlformats.org/officeDocument/2006/relationships/hyperlink" Target="mailto:niranmanesh@yahoo.com" TargetMode="External"/><Relationship Id="rId66" Type="http://schemas.openxmlformats.org/officeDocument/2006/relationships/hyperlink" Target="mailto:el.lgnv@yandex.ru" TargetMode="External"/><Relationship Id="rId87" Type="http://schemas.openxmlformats.org/officeDocument/2006/relationships/hyperlink" Target="mailto:yuanhuang@home.swjtu.edu.cn" TargetMode="External"/><Relationship Id="rId110" Type="http://schemas.openxmlformats.org/officeDocument/2006/relationships/hyperlink" Target="mailto:shilinang@yandex.ru" TargetMode="External"/><Relationship Id="rId115" Type="http://schemas.openxmlformats.org/officeDocument/2006/relationships/hyperlink" Target="mailto:Shoqqee@gmail.com" TargetMode="External"/><Relationship Id="rId131" Type="http://schemas.openxmlformats.org/officeDocument/2006/relationships/hyperlink" Target="mailto:semina.ae@yandex.ru" TargetMode="External"/><Relationship Id="rId136" Type="http://schemas.openxmlformats.org/officeDocument/2006/relationships/hyperlink" Target="mailto:eosaveleva@gmail.com" TargetMode="External"/><Relationship Id="rId157" Type="http://schemas.openxmlformats.org/officeDocument/2006/relationships/hyperlink" Target="mailto:andrena@mail.ru" TargetMode="External"/><Relationship Id="rId61" Type="http://schemas.openxmlformats.org/officeDocument/2006/relationships/hyperlink" Target="mailto:294810040@qq.com" TargetMode="External"/><Relationship Id="rId82" Type="http://schemas.openxmlformats.org/officeDocument/2006/relationships/hyperlink" Target="mailto:darren.nel@connect.polyu.hk" TargetMode="External"/><Relationship Id="rId152" Type="http://schemas.openxmlformats.org/officeDocument/2006/relationships/hyperlink" Target="mailto:Petrosyan.evgine@gmail.com" TargetMode="External"/><Relationship Id="rId19" Type="http://schemas.openxmlformats.org/officeDocument/2006/relationships/hyperlink" Target="mailto:deyl@ipr.praha.eu" TargetMode="External"/><Relationship Id="rId14" Type="http://schemas.openxmlformats.org/officeDocument/2006/relationships/hyperlink" Target="mailto:andrea.ciaramella@polimi.it" TargetMode="External"/><Relationship Id="rId30" Type="http://schemas.openxmlformats.org/officeDocument/2006/relationships/hyperlink" Target="mailto:pierre.gauthier@concordia.ca" TargetMode="External"/><Relationship Id="rId35" Type="http://schemas.openxmlformats.org/officeDocument/2006/relationships/hyperlink" Target="mailto:tugcegurleyen@gmail.com" TargetMode="External"/><Relationship Id="rId56" Type="http://schemas.openxmlformats.org/officeDocument/2006/relationships/hyperlink" Target="mailto:kubes@ipr.praha.eu" TargetMode="External"/><Relationship Id="rId77" Type="http://schemas.openxmlformats.org/officeDocument/2006/relationships/hyperlink" Target="mailto:329838482@qq.com" TargetMode="External"/><Relationship Id="rId100" Type="http://schemas.openxmlformats.org/officeDocument/2006/relationships/hyperlink" Target="mailto:695702581@qq.com" TargetMode="External"/><Relationship Id="rId105" Type="http://schemas.openxmlformats.org/officeDocument/2006/relationships/hyperlink" Target="mailto:Yama-71@mail.ru" TargetMode="External"/><Relationship Id="rId126" Type="http://schemas.openxmlformats.org/officeDocument/2006/relationships/hyperlink" Target="mailto:ksenia.tribuntseva@yandex.ru" TargetMode="External"/><Relationship Id="rId147" Type="http://schemas.openxmlformats.org/officeDocument/2006/relationships/hyperlink" Target="mailto:julia.popova@inbox.ru" TargetMode="External"/><Relationship Id="rId8" Type="http://schemas.openxmlformats.org/officeDocument/2006/relationships/hyperlink" Target="mailto:carloandrea.biraghi@polimi.it" TargetMode="External"/><Relationship Id="rId51" Type="http://schemas.openxmlformats.org/officeDocument/2006/relationships/hyperlink" Target="mailto:jaroslaw.kazimierczak@geo.uni.lodz.pl" TargetMode="External"/><Relationship Id="rId72" Type="http://schemas.openxmlformats.org/officeDocument/2006/relationships/hyperlink" Target="mailto:931993836@qq.com" TargetMode="External"/><Relationship Id="rId93" Type="http://schemas.openxmlformats.org/officeDocument/2006/relationships/hyperlink" Target="mailto:chenqiantj@hotmail.com" TargetMode="External"/><Relationship Id="rId98" Type="http://schemas.openxmlformats.org/officeDocument/2006/relationships/hyperlink" Target="mailto:kyung.seo@northumbria.ac.uk" TargetMode="External"/><Relationship Id="rId121" Type="http://schemas.openxmlformats.org/officeDocument/2006/relationships/hyperlink" Target="mailto:tereshkova81@mail.ru" TargetMode="External"/><Relationship Id="rId142" Type="http://schemas.openxmlformats.org/officeDocument/2006/relationships/hyperlink" Target="mailto:nnrogoten@yandex.ru" TargetMode="External"/><Relationship Id="rId3" Type="http://schemas.openxmlformats.org/officeDocument/2006/relationships/hyperlink" Target="mailto:letetreng@gmail.com" TargetMode="External"/><Relationship Id="rId25" Type="http://schemas.openxmlformats.org/officeDocument/2006/relationships/hyperlink" Target="mailto:sertacerten@gmail.com" TargetMode="External"/><Relationship Id="rId46" Type="http://schemas.openxmlformats.org/officeDocument/2006/relationships/hyperlink" Target="mailto:jksching@gmail.com" TargetMode="External"/><Relationship Id="rId67" Type="http://schemas.openxmlformats.org/officeDocument/2006/relationships/hyperlink" Target="mailto:g.lombardini@arch.unige.it" TargetMode="External"/><Relationship Id="rId116" Type="http://schemas.openxmlformats.org/officeDocument/2006/relationships/hyperlink" Target="mailto:elena292013@gmail.com" TargetMode="External"/><Relationship Id="rId137" Type="http://schemas.openxmlformats.org/officeDocument/2006/relationships/hyperlink" Target="mailto:sawmat@mail.ru" TargetMode="External"/><Relationship Id="rId158" Type="http://schemas.openxmlformats.org/officeDocument/2006/relationships/hyperlink" Target="mailto:shahlakahramanova@yandex.r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a0109379@u.nus.edu" TargetMode="External"/><Relationship Id="rId2" Type="http://schemas.openxmlformats.org/officeDocument/2006/relationships/hyperlink" Target="mailto:sukiemessi@163.com" TargetMode="External"/><Relationship Id="rId1" Type="http://schemas.openxmlformats.org/officeDocument/2006/relationships/hyperlink" Target="mailto:als@ucy.ac.cy" TargetMode="External"/><Relationship Id="rId4" Type="http://schemas.openxmlformats.org/officeDocument/2006/relationships/hyperlink" Target="mailto:lukasz.muslaka@geo.uni.lodz.p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42"/>
  <sheetViews>
    <sheetView showGridLines="0" workbookViewId="0">
      <selection activeCell="D37" sqref="D37"/>
    </sheetView>
  </sheetViews>
  <sheetFormatPr defaultColWidth="10" defaultRowHeight="12.95" customHeight="1"/>
  <cols>
    <col min="1" max="1" width="2" customWidth="1"/>
    <col min="2" max="4" width="28" customWidth="1"/>
  </cols>
  <sheetData>
    <row r="3" spans="2:4" ht="50.1" customHeight="1">
      <c r="B3" s="344" t="s">
        <v>0</v>
      </c>
      <c r="C3" s="345"/>
      <c r="D3" s="345"/>
    </row>
    <row r="7" spans="2:4" ht="18.75">
      <c r="B7" s="1" t="s">
        <v>1</v>
      </c>
      <c r="C7" s="1" t="s">
        <v>2</v>
      </c>
      <c r="D7" s="1" t="s">
        <v>3</v>
      </c>
    </row>
    <row r="9" spans="2:4" ht="15.75">
      <c r="B9" s="2" t="s">
        <v>4</v>
      </c>
      <c r="C9" s="2"/>
      <c r="D9" s="2"/>
    </row>
    <row r="10" spans="2:4" ht="15.75">
      <c r="B10" s="3"/>
      <c r="C10" s="3" t="s">
        <v>5</v>
      </c>
      <c r="D10" s="4" t="s">
        <v>6</v>
      </c>
    </row>
    <row r="11" spans="2:4" ht="15.75">
      <c r="B11" s="2" t="s">
        <v>2590</v>
      </c>
      <c r="C11" s="2"/>
      <c r="D11" s="2"/>
    </row>
    <row r="12" spans="2:4" ht="15.75">
      <c r="B12" s="3"/>
      <c r="C12" s="3" t="s">
        <v>5</v>
      </c>
      <c r="D12" s="4" t="s">
        <v>2590</v>
      </c>
    </row>
    <row r="13" spans="2:4" ht="15.75">
      <c r="B13" s="2" t="s">
        <v>9429</v>
      </c>
      <c r="C13" s="2"/>
      <c r="D13" s="2"/>
    </row>
    <row r="14" spans="2:4" ht="15.75">
      <c r="B14" s="3"/>
      <c r="C14" s="3" t="s">
        <v>5</v>
      </c>
      <c r="D14" s="4" t="s">
        <v>9429</v>
      </c>
    </row>
    <row r="15" spans="2:4" ht="15.75">
      <c r="B15" s="2" t="s">
        <v>4119</v>
      </c>
      <c r="C15" s="2"/>
      <c r="D15" s="2"/>
    </row>
    <row r="16" spans="2:4" ht="15.75">
      <c r="B16" s="3"/>
      <c r="C16" s="3" t="s">
        <v>5</v>
      </c>
      <c r="D16" s="4" t="s">
        <v>4119</v>
      </c>
    </row>
    <row r="17" spans="2:4" ht="15.75">
      <c r="B17" s="2" t="s">
        <v>4157</v>
      </c>
      <c r="C17" s="2"/>
      <c r="D17" s="2"/>
    </row>
    <row r="18" spans="2:4" ht="15.75">
      <c r="B18" s="3"/>
      <c r="C18" s="3" t="s">
        <v>5</v>
      </c>
      <c r="D18" s="4" t="s">
        <v>4158</v>
      </c>
    </row>
    <row r="19" spans="2:4" ht="15.75">
      <c r="B19" s="3"/>
      <c r="C19" s="3" t="s">
        <v>4833</v>
      </c>
      <c r="D19" s="4" t="s">
        <v>4834</v>
      </c>
    </row>
    <row r="20" spans="2:4" ht="15.75">
      <c r="B20" s="3"/>
      <c r="C20" s="3" t="s">
        <v>4839</v>
      </c>
      <c r="D20" s="4" t="s">
        <v>4840</v>
      </c>
    </row>
    <row r="21" spans="2:4" ht="15.75">
      <c r="B21" s="3"/>
      <c r="C21" s="3" t="s">
        <v>4843</v>
      </c>
      <c r="D21" s="4" t="s">
        <v>4844</v>
      </c>
    </row>
    <row r="22" spans="2:4" ht="15.75">
      <c r="B22" s="3"/>
      <c r="C22" s="3" t="s">
        <v>4852</v>
      </c>
      <c r="D22" s="4" t="s">
        <v>4853</v>
      </c>
    </row>
    <row r="23" spans="2:4" ht="15.75">
      <c r="B23" s="3"/>
      <c r="C23" s="3" t="s">
        <v>4854</v>
      </c>
      <c r="D23" s="4" t="s">
        <v>4855</v>
      </c>
    </row>
    <row r="24" spans="2:4" ht="15.75">
      <c r="B24" s="2" t="s">
        <v>4856</v>
      </c>
      <c r="C24" s="2"/>
      <c r="D24" s="2"/>
    </row>
    <row r="25" spans="2:4" ht="15.75">
      <c r="B25" s="3"/>
      <c r="C25" s="3" t="s">
        <v>5</v>
      </c>
      <c r="D25" s="4" t="s">
        <v>4857</v>
      </c>
    </row>
    <row r="26" spans="2:4" ht="15.75">
      <c r="B26" s="3"/>
      <c r="C26" s="3" t="s">
        <v>4858</v>
      </c>
      <c r="D26" s="4" t="s">
        <v>4859</v>
      </c>
    </row>
    <row r="27" spans="2:4" ht="15.75">
      <c r="B27" s="3"/>
      <c r="C27" s="3" t="s">
        <v>4854</v>
      </c>
      <c r="D27" s="4" t="s">
        <v>4860</v>
      </c>
    </row>
    <row r="28" spans="2:4" ht="15.75">
      <c r="B28" s="2" t="s">
        <v>4861</v>
      </c>
      <c r="C28" s="2"/>
      <c r="D28" s="2"/>
    </row>
    <row r="29" spans="2:4" ht="15.75">
      <c r="B29" s="3"/>
      <c r="C29" s="3" t="s">
        <v>4858</v>
      </c>
      <c r="D29" s="4" t="s">
        <v>4862</v>
      </c>
    </row>
    <row r="30" spans="2:4" ht="15.75">
      <c r="B30" s="3"/>
      <c r="C30" s="3" t="s">
        <v>5</v>
      </c>
      <c r="D30" s="4" t="s">
        <v>4863</v>
      </c>
    </row>
    <row r="31" spans="2:4" ht="15.75">
      <c r="B31" s="3"/>
      <c r="C31" s="3" t="s">
        <v>4852</v>
      </c>
      <c r="D31" s="4" t="s">
        <v>4864</v>
      </c>
    </row>
    <row r="32" spans="2:4" ht="15.75">
      <c r="B32" s="3"/>
      <c r="C32" s="3" t="s">
        <v>4865</v>
      </c>
      <c r="D32" s="4" t="s">
        <v>4866</v>
      </c>
    </row>
    <row r="33" spans="2:4" ht="15.75">
      <c r="B33" s="3"/>
      <c r="C33" s="3" t="s">
        <v>4843</v>
      </c>
      <c r="D33" s="4" t="s">
        <v>4867</v>
      </c>
    </row>
    <row r="34" spans="2:4" ht="15.75">
      <c r="B34" s="3"/>
      <c r="C34" s="3" t="s">
        <v>4868</v>
      </c>
      <c r="D34" s="4" t="s">
        <v>4869</v>
      </c>
    </row>
    <row r="35" spans="2:4" ht="15.75">
      <c r="B35" s="3"/>
      <c r="C35" s="3" t="s">
        <v>4854</v>
      </c>
      <c r="D35" s="4" t="s">
        <v>4870</v>
      </c>
    </row>
    <row r="36" spans="2:4" ht="15.75">
      <c r="B36" s="2" t="s">
        <v>4871</v>
      </c>
      <c r="C36" s="2"/>
      <c r="D36" s="2"/>
    </row>
    <row r="37" spans="2:4" ht="15.75">
      <c r="B37" s="3"/>
      <c r="C37" s="3" t="s">
        <v>4872</v>
      </c>
      <c r="D37" s="4" t="s">
        <v>4873</v>
      </c>
    </row>
    <row r="38" spans="2:4" ht="15.75">
      <c r="B38" s="3"/>
      <c r="C38" s="3" t="s">
        <v>4874</v>
      </c>
      <c r="D38" s="4" t="s">
        <v>4875</v>
      </c>
    </row>
    <row r="39" spans="2:4" ht="15.75">
      <c r="B39" s="3"/>
      <c r="C39" s="3" t="s">
        <v>4876</v>
      </c>
      <c r="D39" s="4" t="s">
        <v>4877</v>
      </c>
    </row>
    <row r="40" spans="2:4" ht="15.75">
      <c r="B40" s="3"/>
      <c r="C40" s="3" t="s">
        <v>4878</v>
      </c>
      <c r="D40" s="4" t="s">
        <v>4879</v>
      </c>
    </row>
    <row r="41" spans="2:4" ht="15.75">
      <c r="B41" s="3"/>
      <c r="C41" s="3" t="s">
        <v>4880</v>
      </c>
      <c r="D41" s="4" t="s">
        <v>4881</v>
      </c>
    </row>
    <row r="42" spans="2:4" ht="15.75">
      <c r="B42" s="3"/>
      <c r="C42" s="3" t="s">
        <v>4854</v>
      </c>
      <c r="D42" s="4" t="s">
        <v>4882</v>
      </c>
    </row>
  </sheetData>
  <mergeCells count="1">
    <mergeCell ref="B3:D3"/>
  </mergeCells>
  <hyperlinks>
    <hyperlink ref="D10" location="'Raw Data-17_18_19'!R1C1" display="Raw Data-17_18_19" xr:uid="{00000000-0004-0000-0000-000000000000}"/>
    <hyperlink ref="D12" location="'Porto 2014'!R1C1" display="Porto 2014" xr:uid="{00000000-0004-0000-0000-000001000000}"/>
    <hyperlink ref="D14" location="'Italy-2015'!R1C1" display="Italy-2015" xr:uid="{00000000-0004-0000-0000-000002000000}"/>
    <hyperlink ref="D16" location="'Nanjing-2016'!R1C1" display="Nanjing-2016" xr:uid="{00000000-0004-0000-0000-000003000000}"/>
    <hyperlink ref="D18" location="'Merged list - Table 1'!R1C1" display="Merged list - Table 1" xr:uid="{00000000-0004-0000-0000-000004000000}"/>
    <hyperlink ref="D19" location="'Merged list - Total attendance'!R2C1" display="Merged list - Total attendance" xr:uid="{00000000-0004-0000-0000-000005000000}"/>
    <hyperlink ref="D20" location="'Merged list - Gender'!R2C1" display="Merged list - Gender" xr:uid="{00000000-0004-0000-0000-000006000000}"/>
    <hyperlink ref="D21" location="'Merged list - Attendance by Cou'!R2C1" display="Merged list - Attendance by Cou" xr:uid="{00000000-0004-0000-0000-000007000000}"/>
    <hyperlink ref="D22" location="'Merged list - Table 2'!R2C1" display="Merged list - Table 2" xr:uid="{00000000-0004-0000-0000-000008000000}"/>
    <hyperlink ref="D23" location="'Merged list - Drawings'!R1C1" display="Merged list - Drawings" xr:uid="{00000000-0004-0000-0000-000009000000}"/>
    <hyperlink ref="D25" location="'Merged list-1 - Table 1'!R1C1" display="Merged list-1 - Table 1" xr:uid="{00000000-0004-0000-0000-00000A000000}"/>
    <hyperlink ref="D26" location="'Merged list-1 - Table 2-3'!R2C1" display="Merged list-1 - Table 2-3" xr:uid="{00000000-0004-0000-0000-00000B000000}"/>
    <hyperlink ref="D27" location="'Merged list-1 - Drawings'!R1C1" display="Merged list-1 - Drawings" xr:uid="{00000000-0004-0000-0000-00000C000000}"/>
    <hyperlink ref="D29" location="'Merged list-2020 - Table 2-3'!R2C1" display="Merged list-2020 - Table 2-3" xr:uid="{00000000-0004-0000-0000-00000D000000}"/>
    <hyperlink ref="D30" location="'Merged list-2020 - Table 1'!R1C1" display="Merged list-2020 - Table 1" xr:uid="{00000000-0004-0000-0000-00000E000000}"/>
    <hyperlink ref="D31" location="'Merged list-2020 - Table 2'!R2C1" display="Merged list-2020 - Table 2" xr:uid="{00000000-0004-0000-0000-00000F000000}"/>
    <hyperlink ref="D32" location="'Merged list-2020 - Attendance b'!R2C1" display="Merged list-2020 - Attendance b" xr:uid="{00000000-0004-0000-0000-000010000000}"/>
    <hyperlink ref="D33" location="'Merged list-2020 - Attendance 1'!R2C1" display="Merged list-2020 - Attendance 1" xr:uid="{00000000-0004-0000-0000-000011000000}"/>
    <hyperlink ref="D34" location="'Merged list-2020 - Table 3'!R2C1" display="Merged list-2020 - Table 3" xr:uid="{00000000-0004-0000-0000-000012000000}"/>
    <hyperlink ref="D35" location="'Merged list-2020 - Drawings'!R1C1" display="Merged list-2020 - Drawings" xr:uid="{00000000-0004-0000-0000-000013000000}"/>
    <hyperlink ref="D37" location="'Sheet 1 - Participants by Count'!R2C1" display="Sheet 1 - Participants by Count" xr:uid="{00000000-0004-0000-0000-000014000000}"/>
    <hyperlink ref="D38" location="'Sheet 1 - Participants by Coun1'!R2C1" display="Sheet 1 - Participants by Coun1" xr:uid="{00000000-0004-0000-0000-000015000000}"/>
    <hyperlink ref="D39" location="'Sheet 1 - Participance by Count'!R2C1" display="Sheet 1 - Participance by Count" xr:uid="{00000000-0004-0000-0000-000016000000}"/>
    <hyperlink ref="D40" location="'Sheet 1 - Participance by Coun1'!R2C1" display="Sheet 1 - Participance by Coun1" xr:uid="{00000000-0004-0000-0000-000017000000}"/>
    <hyperlink ref="D41" location="'Sheet 1 - Participance per pers'!R2C1" display="Sheet 1 - Participance per pers" xr:uid="{00000000-0004-0000-0000-000018000000}"/>
    <hyperlink ref="D42" location="'Sheet 1 - Drawings'!R1C1" display="Sheet 1 - Drawings" xr:uid="{00000000-0004-0000-0000-000019000000}"/>
  </hyperlink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4"/>
  <sheetViews>
    <sheetView topLeftCell="A10" workbookViewId="0">
      <selection activeCell="C1" sqref="C1"/>
    </sheetView>
  </sheetViews>
  <sheetFormatPr defaultColWidth="8.875" defaultRowHeight="15"/>
  <cols>
    <col min="1" max="1" width="29.625" style="288" bestFit="1" customWidth="1"/>
    <col min="2" max="2" width="19.5" style="288" bestFit="1" customWidth="1"/>
    <col min="3" max="3" width="26.875" style="288" bestFit="1" customWidth="1"/>
    <col min="4" max="16384" width="8.875" style="290"/>
  </cols>
  <sheetData>
    <row r="1" spans="1:5">
      <c r="A1" s="289" t="s">
        <v>7205</v>
      </c>
      <c r="B1" s="289" t="s">
        <v>7206</v>
      </c>
      <c r="C1" s="289" t="s">
        <v>3939</v>
      </c>
      <c r="E1" s="290">
        <v>0</v>
      </c>
    </row>
    <row r="2" spans="1:5">
      <c r="A2" s="289" t="s">
        <v>3160</v>
      </c>
      <c r="B2" s="289" t="s">
        <v>3161</v>
      </c>
      <c r="C2" s="289" t="s">
        <v>138</v>
      </c>
      <c r="E2" s="290">
        <v>0</v>
      </c>
    </row>
    <row r="3" spans="1:5">
      <c r="A3" s="289" t="s">
        <v>5369</v>
      </c>
      <c r="B3" s="289" t="s">
        <v>5247</v>
      </c>
      <c r="C3" s="289" t="s">
        <v>107</v>
      </c>
      <c r="E3" s="290">
        <v>0</v>
      </c>
    </row>
    <row r="4" spans="1:5">
      <c r="A4" s="289" t="s">
        <v>5380</v>
      </c>
      <c r="B4" s="289" t="s">
        <v>5262</v>
      </c>
      <c r="C4" s="289" t="s">
        <v>3102</v>
      </c>
      <c r="E4" s="290">
        <v>0</v>
      </c>
    </row>
    <row r="5" spans="1:5">
      <c r="A5" s="289" t="s">
        <v>5431</v>
      </c>
      <c r="B5" s="289" t="s">
        <v>5315</v>
      </c>
      <c r="C5" s="289" t="s">
        <v>87</v>
      </c>
      <c r="E5" s="290">
        <v>0</v>
      </c>
    </row>
    <row r="6" spans="1:5">
      <c r="A6" s="289" t="s">
        <v>734</v>
      </c>
      <c r="B6" s="289" t="s">
        <v>5295</v>
      </c>
      <c r="C6" s="289" t="s">
        <v>3612</v>
      </c>
      <c r="E6" s="290">
        <v>0</v>
      </c>
    </row>
    <row r="7" spans="1:5">
      <c r="A7" s="289" t="s">
        <v>5372</v>
      </c>
      <c r="B7" s="289" t="s">
        <v>5254</v>
      </c>
      <c r="C7" s="289" t="s">
        <v>87</v>
      </c>
      <c r="E7" s="290">
        <v>0</v>
      </c>
    </row>
    <row r="8" spans="1:5">
      <c r="A8" s="289" t="s">
        <v>5356</v>
      </c>
      <c r="B8" s="289" t="s">
        <v>5234</v>
      </c>
      <c r="C8" s="289" t="s">
        <v>87</v>
      </c>
      <c r="E8" s="290">
        <v>0</v>
      </c>
    </row>
    <row r="9" spans="1:5">
      <c r="A9" s="289" t="s">
        <v>4511</v>
      </c>
      <c r="B9" s="289" t="s">
        <v>1853</v>
      </c>
      <c r="C9" s="289" t="s">
        <v>9594</v>
      </c>
      <c r="E9" s="290">
        <v>0</v>
      </c>
    </row>
    <row r="10" spans="1:5">
      <c r="A10" s="289" t="s">
        <v>1852</v>
      </c>
      <c r="B10" s="289" t="s">
        <v>1853</v>
      </c>
      <c r="C10" s="289" t="s">
        <v>87</v>
      </c>
      <c r="E10" s="290">
        <v>0</v>
      </c>
    </row>
    <row r="11" spans="1:5">
      <c r="A11" s="289" t="s">
        <v>5403</v>
      </c>
      <c r="B11" s="289" t="s">
        <v>5285</v>
      </c>
      <c r="C11" s="289" t="s">
        <v>3612</v>
      </c>
      <c r="E11" s="290">
        <v>0</v>
      </c>
    </row>
    <row r="12" spans="1:5">
      <c r="A12" s="289" t="s">
        <v>694</v>
      </c>
      <c r="B12" s="289" t="s">
        <v>695</v>
      </c>
      <c r="C12" s="289" t="s">
        <v>353</v>
      </c>
      <c r="E12" s="290">
        <v>0</v>
      </c>
    </row>
    <row r="13" spans="1:5">
      <c r="A13" s="289" t="s">
        <v>5367</v>
      </c>
      <c r="B13" s="289" t="s">
        <v>3579</v>
      </c>
      <c r="C13" s="289" t="s">
        <v>3612</v>
      </c>
      <c r="E13" s="290">
        <v>0</v>
      </c>
    </row>
    <row r="14" spans="1:5">
      <c r="A14" s="289" t="s">
        <v>9935</v>
      </c>
      <c r="B14" s="289" t="s">
        <v>187</v>
      </c>
      <c r="C14" s="289" t="s">
        <v>70</v>
      </c>
      <c r="E14" s="290">
        <v>0</v>
      </c>
    </row>
    <row r="15" spans="1:5">
      <c r="A15" s="289" t="s">
        <v>5440</v>
      </c>
      <c r="B15" s="289" t="s">
        <v>187</v>
      </c>
      <c r="C15" s="289" t="s">
        <v>138</v>
      </c>
      <c r="E15" s="290">
        <v>0</v>
      </c>
    </row>
    <row r="16" spans="1:5">
      <c r="A16" s="289" t="s">
        <v>3535</v>
      </c>
      <c r="B16" s="289" t="s">
        <v>3536</v>
      </c>
      <c r="C16" s="289" t="s">
        <v>146</v>
      </c>
      <c r="E16" s="290">
        <v>0</v>
      </c>
    </row>
    <row r="17" spans="1:5">
      <c r="A17" s="289" t="s">
        <v>5352</v>
      </c>
      <c r="B17" s="289" t="s">
        <v>5228</v>
      </c>
      <c r="C17" s="289" t="s">
        <v>1365</v>
      </c>
      <c r="E17" s="290">
        <v>0</v>
      </c>
    </row>
    <row r="18" spans="1:5">
      <c r="A18" s="289" t="s">
        <v>2329</v>
      </c>
      <c r="B18" s="289" t="s">
        <v>2330</v>
      </c>
      <c r="C18" s="289" t="s">
        <v>87</v>
      </c>
      <c r="E18" s="290">
        <v>0</v>
      </c>
    </row>
    <row r="19" spans="1:5">
      <c r="A19" s="289" t="s">
        <v>5425</v>
      </c>
      <c r="B19" s="289" t="s">
        <v>5309</v>
      </c>
      <c r="C19" s="289" t="s">
        <v>50</v>
      </c>
      <c r="E19" s="290">
        <v>0</v>
      </c>
    </row>
    <row r="20" spans="1:5">
      <c r="A20" s="289" t="s">
        <v>1637</v>
      </c>
      <c r="B20" s="289" t="s">
        <v>1638</v>
      </c>
      <c r="C20" s="289" t="s">
        <v>3612</v>
      </c>
      <c r="E20" s="290">
        <v>0</v>
      </c>
    </row>
    <row r="21" spans="1:5">
      <c r="A21" s="289" t="s">
        <v>1969</v>
      </c>
      <c r="B21" s="289" t="s">
        <v>143</v>
      </c>
      <c r="C21" s="289" t="s">
        <v>3612</v>
      </c>
      <c r="E21" s="290">
        <v>0</v>
      </c>
    </row>
    <row r="22" spans="1:5">
      <c r="A22" s="289" t="s">
        <v>5410</v>
      </c>
      <c r="B22" s="289" t="s">
        <v>143</v>
      </c>
      <c r="C22" s="289" t="s">
        <v>146</v>
      </c>
      <c r="E22" s="290">
        <v>0</v>
      </c>
    </row>
    <row r="23" spans="1:5">
      <c r="A23" s="289" t="s">
        <v>1745</v>
      </c>
      <c r="B23" s="289" t="s">
        <v>143</v>
      </c>
      <c r="C23" s="289" t="s">
        <v>353</v>
      </c>
      <c r="E23" s="290">
        <v>0</v>
      </c>
    </row>
    <row r="24" spans="1:5">
      <c r="A24" s="289" t="s">
        <v>312</v>
      </c>
      <c r="B24" s="289" t="s">
        <v>5332</v>
      </c>
      <c r="C24" s="289" t="s">
        <v>3612</v>
      </c>
      <c r="E24" s="290">
        <v>0</v>
      </c>
    </row>
    <row r="25" spans="1:5">
      <c r="A25" s="289" t="s">
        <v>229</v>
      </c>
      <c r="B25" s="289" t="s">
        <v>5278</v>
      </c>
      <c r="C25" s="289" t="s">
        <v>232</v>
      </c>
      <c r="E25" s="290">
        <v>0</v>
      </c>
    </row>
    <row r="26" spans="1:5">
      <c r="A26" s="289" t="s">
        <v>5371</v>
      </c>
      <c r="B26" s="289" t="s">
        <v>76</v>
      </c>
      <c r="C26" s="289" t="s">
        <v>87</v>
      </c>
      <c r="E26" s="290">
        <v>0</v>
      </c>
    </row>
    <row r="27" spans="1:5">
      <c r="A27" s="289" t="s">
        <v>5434</v>
      </c>
      <c r="B27" s="289" t="s">
        <v>76</v>
      </c>
      <c r="C27" s="289" t="s">
        <v>1365</v>
      </c>
      <c r="E27" s="290">
        <v>0</v>
      </c>
    </row>
    <row r="28" spans="1:5">
      <c r="A28" s="289" t="s">
        <v>1197</v>
      </c>
      <c r="B28" s="289" t="s">
        <v>2967</v>
      </c>
      <c r="C28" s="289" t="s">
        <v>43</v>
      </c>
      <c r="E28" s="290">
        <v>0</v>
      </c>
    </row>
    <row r="29" spans="1:5">
      <c r="A29" s="289" t="s">
        <v>5468</v>
      </c>
      <c r="B29" s="289" t="s">
        <v>2724</v>
      </c>
      <c r="C29" s="289" t="s">
        <v>87</v>
      </c>
      <c r="E29" s="290">
        <v>0</v>
      </c>
    </row>
    <row r="30" spans="1:5">
      <c r="A30" s="289" t="s">
        <v>1277</v>
      </c>
      <c r="B30" s="289" t="s">
        <v>2997</v>
      </c>
      <c r="C30" s="289" t="s">
        <v>70</v>
      </c>
      <c r="E30" s="290">
        <v>0</v>
      </c>
    </row>
    <row r="31" spans="1:5">
      <c r="A31" s="289" t="s">
        <v>5470</v>
      </c>
      <c r="B31" s="289" t="s">
        <v>5344</v>
      </c>
      <c r="C31" s="289" t="s">
        <v>70</v>
      </c>
      <c r="E31" s="290">
        <v>0</v>
      </c>
    </row>
    <row r="32" spans="1:5">
      <c r="A32" s="289" t="s">
        <v>2338</v>
      </c>
      <c r="B32" s="289" t="s">
        <v>2339</v>
      </c>
      <c r="C32" s="289" t="s">
        <v>2497</v>
      </c>
      <c r="E32" s="290">
        <v>0</v>
      </c>
    </row>
    <row r="33" spans="1:5">
      <c r="A33" s="289" t="s">
        <v>2068</v>
      </c>
      <c r="B33" s="289" t="s">
        <v>2069</v>
      </c>
      <c r="C33" s="289" t="s">
        <v>141</v>
      </c>
      <c r="E33" s="290">
        <v>0</v>
      </c>
    </row>
    <row r="34" spans="1:5">
      <c r="A34" s="289" t="s">
        <v>5449</v>
      </c>
      <c r="B34" s="289" t="s">
        <v>2781</v>
      </c>
      <c r="C34" s="289" t="s">
        <v>146</v>
      </c>
      <c r="E34" s="290">
        <v>0</v>
      </c>
    </row>
    <row r="35" spans="1:5">
      <c r="A35" s="289" t="s">
        <v>5448</v>
      </c>
      <c r="B35" s="289" t="s">
        <v>5327</v>
      </c>
      <c r="C35" s="289" t="s">
        <v>977</v>
      </c>
      <c r="E35" s="290">
        <v>0</v>
      </c>
    </row>
    <row r="36" spans="1:5">
      <c r="A36" s="289" t="s">
        <v>1636</v>
      </c>
      <c r="B36" s="289" t="s">
        <v>1635</v>
      </c>
      <c r="C36" s="289" t="s">
        <v>50</v>
      </c>
      <c r="E36" s="290">
        <v>0</v>
      </c>
    </row>
    <row r="37" spans="1:5">
      <c r="A37" s="289" t="s">
        <v>5392</v>
      </c>
      <c r="B37" s="289" t="s">
        <v>5271</v>
      </c>
      <c r="C37" s="289" t="s">
        <v>87</v>
      </c>
      <c r="E37" s="290">
        <v>0</v>
      </c>
    </row>
    <row r="38" spans="1:5">
      <c r="A38" s="289" t="s">
        <v>5384</v>
      </c>
      <c r="B38" s="289" t="s">
        <v>5265</v>
      </c>
      <c r="C38" s="289" t="s">
        <v>196</v>
      </c>
      <c r="E38" s="290">
        <v>0</v>
      </c>
    </row>
    <row r="39" spans="1:5">
      <c r="A39" s="289" t="s">
        <v>1042</v>
      </c>
      <c r="B39" s="289" t="s">
        <v>1043</v>
      </c>
      <c r="C39" s="289" t="s">
        <v>38</v>
      </c>
      <c r="E39" s="290">
        <v>0</v>
      </c>
    </row>
    <row r="40" spans="1:5">
      <c r="A40" s="289" t="s">
        <v>5474</v>
      </c>
      <c r="B40" s="289" t="s">
        <v>5348</v>
      </c>
      <c r="C40" s="289" t="s">
        <v>232</v>
      </c>
      <c r="E40" s="290">
        <v>0</v>
      </c>
    </row>
    <row r="41" spans="1:5">
      <c r="A41" s="289" t="s">
        <v>2404</v>
      </c>
      <c r="B41" s="289" t="s">
        <v>5267</v>
      </c>
      <c r="C41" s="289" t="s">
        <v>232</v>
      </c>
      <c r="E41" s="290">
        <v>0</v>
      </c>
    </row>
    <row r="42" spans="1:5">
      <c r="A42" s="289" t="s">
        <v>5069</v>
      </c>
      <c r="B42" s="289" t="s">
        <v>5068</v>
      </c>
      <c r="C42" s="289" t="s">
        <v>3090</v>
      </c>
      <c r="E42" s="290">
        <v>0</v>
      </c>
    </row>
    <row r="43" spans="1:5">
      <c r="A43" s="289" t="s">
        <v>2977</v>
      </c>
      <c r="B43" s="289" t="s">
        <v>2978</v>
      </c>
      <c r="C43" s="289" t="s">
        <v>141</v>
      </c>
      <c r="E43" s="290">
        <v>0</v>
      </c>
    </row>
    <row r="44" spans="1:5">
      <c r="A44" s="289" t="s">
        <v>680</v>
      </c>
      <c r="B44" s="289" t="s">
        <v>681</v>
      </c>
      <c r="C44" s="289" t="s">
        <v>107</v>
      </c>
      <c r="E44" s="290">
        <v>0</v>
      </c>
    </row>
    <row r="45" spans="1:5">
      <c r="A45" s="289" t="s">
        <v>5385</v>
      </c>
      <c r="B45" s="289" t="s">
        <v>4125</v>
      </c>
      <c r="C45" s="289" t="s">
        <v>232</v>
      </c>
      <c r="E45" s="290">
        <v>0</v>
      </c>
    </row>
    <row r="46" spans="1:5">
      <c r="A46" s="289" t="s">
        <v>5421</v>
      </c>
      <c r="B46" s="289" t="s">
        <v>5305</v>
      </c>
      <c r="C46" s="289" t="s">
        <v>87</v>
      </c>
      <c r="E46" s="290">
        <v>0</v>
      </c>
    </row>
    <row r="47" spans="1:5">
      <c r="A47" s="289" t="s">
        <v>1507</v>
      </c>
      <c r="B47" s="289" t="s">
        <v>1508</v>
      </c>
      <c r="C47" s="289" t="s">
        <v>3090</v>
      </c>
      <c r="E47" s="290">
        <v>0</v>
      </c>
    </row>
    <row r="48" spans="1:5">
      <c r="A48" s="289" t="s">
        <v>271</v>
      </c>
      <c r="B48" s="289" t="s">
        <v>272</v>
      </c>
      <c r="C48" s="289" t="s">
        <v>1365</v>
      </c>
      <c r="E48" s="290">
        <v>0</v>
      </c>
    </row>
    <row r="49" spans="1:5">
      <c r="A49" s="289" t="s">
        <v>1731</v>
      </c>
      <c r="B49" s="289" t="s">
        <v>1732</v>
      </c>
      <c r="C49" s="289" t="s">
        <v>350</v>
      </c>
      <c r="E49" s="290">
        <v>0</v>
      </c>
    </row>
    <row r="50" spans="1:5">
      <c r="A50" s="289" t="s">
        <v>4412</v>
      </c>
      <c r="B50" s="289" t="s">
        <v>2267</v>
      </c>
      <c r="C50" s="289" t="s">
        <v>141</v>
      </c>
      <c r="E50" s="290">
        <v>0</v>
      </c>
    </row>
    <row r="51" spans="1:5">
      <c r="A51" s="289" t="s">
        <v>1760</v>
      </c>
      <c r="B51" s="289" t="s">
        <v>1761</v>
      </c>
      <c r="C51" s="289" t="s">
        <v>9594</v>
      </c>
      <c r="E51" s="290">
        <v>0</v>
      </c>
    </row>
    <row r="52" spans="1:5">
      <c r="A52" s="289" t="s">
        <v>5459</v>
      </c>
      <c r="B52" s="289" t="s">
        <v>5335</v>
      </c>
      <c r="C52" s="289" t="s">
        <v>977</v>
      </c>
      <c r="E52" s="290">
        <v>0</v>
      </c>
    </row>
    <row r="53" spans="1:5">
      <c r="A53" s="289" t="s">
        <v>7207</v>
      </c>
      <c r="B53" s="289" t="s">
        <v>134</v>
      </c>
      <c r="C53" s="289" t="s">
        <v>50</v>
      </c>
      <c r="E53" s="290">
        <v>0</v>
      </c>
    </row>
    <row r="54" spans="1:5">
      <c r="A54" s="289" t="s">
        <v>5154</v>
      </c>
      <c r="B54" s="289" t="s">
        <v>5153</v>
      </c>
      <c r="C54" s="289" t="s">
        <v>3612</v>
      </c>
      <c r="E54" s="290">
        <v>0</v>
      </c>
    </row>
    <row r="55" spans="1:5">
      <c r="A55" s="289" t="s">
        <v>5364</v>
      </c>
      <c r="B55" s="289" t="s">
        <v>134</v>
      </c>
      <c r="C55" s="289" t="s">
        <v>138</v>
      </c>
      <c r="E55" s="290">
        <v>0</v>
      </c>
    </row>
    <row r="56" spans="1:5">
      <c r="A56" s="289" t="s">
        <v>133</v>
      </c>
      <c r="B56" s="289" t="s">
        <v>134</v>
      </c>
      <c r="C56" s="289" t="s">
        <v>3612</v>
      </c>
      <c r="E56" s="290">
        <v>0</v>
      </c>
    </row>
    <row r="57" spans="1:5">
      <c r="A57" s="289" t="s">
        <v>5473</v>
      </c>
      <c r="B57" s="289" t="s">
        <v>134</v>
      </c>
      <c r="C57" s="289" t="s">
        <v>3090</v>
      </c>
      <c r="E57" s="290">
        <v>0</v>
      </c>
    </row>
    <row r="58" spans="1:5">
      <c r="A58" s="289" t="s">
        <v>2666</v>
      </c>
      <c r="B58" s="289" t="s">
        <v>2667</v>
      </c>
      <c r="C58" s="289" t="s">
        <v>3612</v>
      </c>
      <c r="E58" s="290">
        <v>0</v>
      </c>
    </row>
    <row r="59" spans="1:5">
      <c r="A59" s="289" t="s">
        <v>1926</v>
      </c>
      <c r="B59" s="289" t="s">
        <v>4804</v>
      </c>
      <c r="C59" s="289" t="s">
        <v>232</v>
      </c>
      <c r="E59" s="290">
        <v>0</v>
      </c>
    </row>
    <row r="60" spans="1:5">
      <c r="A60" s="289" t="s">
        <v>5443</v>
      </c>
      <c r="B60" s="289" t="s">
        <v>5321</v>
      </c>
      <c r="C60" s="289" t="s">
        <v>1365</v>
      </c>
      <c r="E60" s="290">
        <v>0</v>
      </c>
    </row>
    <row r="61" spans="1:5">
      <c r="A61" s="289" t="s">
        <v>5159</v>
      </c>
      <c r="B61" s="289" t="s">
        <v>5158</v>
      </c>
      <c r="C61" s="289" t="s">
        <v>3612</v>
      </c>
      <c r="E61" s="290">
        <v>0</v>
      </c>
    </row>
    <row r="62" spans="1:5">
      <c r="A62" s="289" t="s">
        <v>5445</v>
      </c>
      <c r="B62" s="289" t="s">
        <v>5322</v>
      </c>
      <c r="C62" s="289" t="s">
        <v>87</v>
      </c>
      <c r="E62" s="290">
        <v>0</v>
      </c>
    </row>
    <row r="63" spans="1:5">
      <c r="A63" s="289" t="s">
        <v>5381</v>
      </c>
      <c r="B63" s="289" t="s">
        <v>5263</v>
      </c>
      <c r="C63" s="289" t="s">
        <v>70</v>
      </c>
      <c r="E63" s="290">
        <v>0</v>
      </c>
    </row>
    <row r="64" spans="1:5">
      <c r="A64" s="289" t="s">
        <v>5399</v>
      </c>
      <c r="B64" s="289" t="s">
        <v>5281</v>
      </c>
      <c r="C64" s="289" t="s">
        <v>87</v>
      </c>
      <c r="E64" s="290">
        <v>0</v>
      </c>
    </row>
    <row r="65" spans="1:5">
      <c r="A65" s="289" t="s">
        <v>1443</v>
      </c>
      <c r="B65" s="289" t="s">
        <v>1444</v>
      </c>
      <c r="C65" s="289" t="s">
        <v>1365</v>
      </c>
      <c r="E65" s="290">
        <v>0</v>
      </c>
    </row>
    <row r="66" spans="1:5">
      <c r="A66" s="289" t="s">
        <v>5118</v>
      </c>
      <c r="B66" s="289" t="s">
        <v>5117</v>
      </c>
      <c r="C66" s="289" t="s">
        <v>3612</v>
      </c>
      <c r="E66" s="290">
        <v>0</v>
      </c>
    </row>
    <row r="67" spans="1:5">
      <c r="A67" s="289" t="s">
        <v>5397</v>
      </c>
      <c r="B67" s="289" t="s">
        <v>5277</v>
      </c>
      <c r="C67" s="289" t="s">
        <v>1777</v>
      </c>
      <c r="E67" s="290">
        <v>0</v>
      </c>
    </row>
    <row r="68" spans="1:5">
      <c r="A68" s="289" t="s">
        <v>2578</v>
      </c>
      <c r="B68" s="289" t="s">
        <v>2579</v>
      </c>
      <c r="C68" s="289" t="s">
        <v>87</v>
      </c>
      <c r="E68" s="290">
        <v>0</v>
      </c>
    </row>
    <row r="69" spans="1:5">
      <c r="A69" s="289" t="s">
        <v>4923</v>
      </c>
      <c r="B69" s="289" t="s">
        <v>4922</v>
      </c>
      <c r="C69" s="289" t="s">
        <v>4423</v>
      </c>
      <c r="E69" s="290">
        <v>0</v>
      </c>
    </row>
    <row r="70" spans="1:5">
      <c r="A70" s="289" t="s">
        <v>1187</v>
      </c>
      <c r="B70" s="289" t="s">
        <v>5249</v>
      </c>
      <c r="C70" s="289" t="s">
        <v>70</v>
      </c>
      <c r="E70" s="290">
        <v>0</v>
      </c>
    </row>
    <row r="71" spans="1:5">
      <c r="A71" s="289" t="s">
        <v>3230</v>
      </c>
      <c r="B71" s="289" t="s">
        <v>3231</v>
      </c>
      <c r="C71" s="289" t="s">
        <v>3612</v>
      </c>
      <c r="E71" s="290">
        <v>0</v>
      </c>
    </row>
    <row r="72" spans="1:5">
      <c r="A72" s="289" t="s">
        <v>5063</v>
      </c>
      <c r="B72" s="289" t="s">
        <v>5062</v>
      </c>
      <c r="C72" s="289" t="s">
        <v>50</v>
      </c>
      <c r="E72" s="290">
        <v>0</v>
      </c>
    </row>
    <row r="73" spans="1:5">
      <c r="A73" s="289" t="s">
        <v>5444</v>
      </c>
      <c r="B73" s="289" t="s">
        <v>3825</v>
      </c>
      <c r="C73" s="289" t="s">
        <v>196</v>
      </c>
      <c r="E73" s="290">
        <v>0</v>
      </c>
    </row>
    <row r="74" spans="1:5">
      <c r="A74" s="289" t="s">
        <v>1460</v>
      </c>
      <c r="B74" s="289" t="s">
        <v>1461</v>
      </c>
      <c r="C74" s="289" t="s">
        <v>3102</v>
      </c>
      <c r="E74" s="290">
        <v>0</v>
      </c>
    </row>
    <row r="75" spans="1:5">
      <c r="A75" s="289" t="s">
        <v>5462</v>
      </c>
      <c r="B75" s="289" t="s">
        <v>5339</v>
      </c>
      <c r="C75" s="289" t="s">
        <v>138</v>
      </c>
      <c r="E75" s="290">
        <v>0</v>
      </c>
    </row>
    <row r="76" spans="1:5">
      <c r="A76" s="289" t="s">
        <v>4438</v>
      </c>
      <c r="B76" s="289" t="s">
        <v>1301</v>
      </c>
      <c r="C76" s="289" t="s">
        <v>70</v>
      </c>
      <c r="E76" s="290">
        <v>0</v>
      </c>
    </row>
    <row r="77" spans="1:5">
      <c r="A77" s="289" t="s">
        <v>5407</v>
      </c>
      <c r="B77" s="289" t="s">
        <v>5294</v>
      </c>
      <c r="C77" s="289" t="s">
        <v>70</v>
      </c>
      <c r="E77" s="290">
        <v>0</v>
      </c>
    </row>
    <row r="78" spans="1:5">
      <c r="A78" s="289" t="s">
        <v>5453</v>
      </c>
      <c r="B78" s="289" t="s">
        <v>5330</v>
      </c>
      <c r="C78" s="289" t="s">
        <v>172</v>
      </c>
      <c r="E78" s="290">
        <v>0</v>
      </c>
    </row>
    <row r="79" spans="1:5">
      <c r="A79" s="289" t="s">
        <v>5433</v>
      </c>
      <c r="B79" s="289" t="s">
        <v>5317</v>
      </c>
      <c r="C79" s="289" t="s">
        <v>3612</v>
      </c>
      <c r="E79" s="290">
        <v>0</v>
      </c>
    </row>
    <row r="80" spans="1:5">
      <c r="A80" s="289" t="s">
        <v>1023</v>
      </c>
      <c r="B80" s="289" t="s">
        <v>773</v>
      </c>
      <c r="C80" s="289" t="s">
        <v>232</v>
      </c>
      <c r="E80" s="290">
        <v>0</v>
      </c>
    </row>
    <row r="81" spans="1:5">
      <c r="A81" s="289" t="s">
        <v>5365</v>
      </c>
      <c r="B81" s="289" t="s">
        <v>5242</v>
      </c>
      <c r="C81" s="289" t="s">
        <v>87</v>
      </c>
      <c r="E81" s="290">
        <v>0</v>
      </c>
    </row>
    <row r="82" spans="1:5">
      <c r="A82" s="289" t="s">
        <v>5448</v>
      </c>
      <c r="B82" s="289" t="s">
        <v>5338</v>
      </c>
      <c r="C82" s="289" t="s">
        <v>196</v>
      </c>
      <c r="E82" s="290">
        <v>0</v>
      </c>
    </row>
    <row r="83" spans="1:5">
      <c r="A83" s="289" t="s">
        <v>2110</v>
      </c>
      <c r="B83" s="289" t="s">
        <v>783</v>
      </c>
      <c r="C83" s="289" t="s">
        <v>232</v>
      </c>
      <c r="E83" s="290">
        <v>0</v>
      </c>
    </row>
    <row r="84" spans="1:5">
      <c r="A84" s="289" t="s">
        <v>5358</v>
      </c>
      <c r="B84" s="289" t="s">
        <v>5235</v>
      </c>
      <c r="C84" s="289" t="s">
        <v>70</v>
      </c>
      <c r="E84" s="290">
        <v>0</v>
      </c>
    </row>
    <row r="85" spans="1:5">
      <c r="A85" s="289" t="s">
        <v>5354</v>
      </c>
      <c r="B85" s="289" t="s">
        <v>5232</v>
      </c>
      <c r="C85" s="289" t="s">
        <v>146</v>
      </c>
      <c r="E85" s="290">
        <v>0</v>
      </c>
    </row>
    <row r="86" spans="1:5">
      <c r="A86" s="289" t="s">
        <v>4144</v>
      </c>
      <c r="B86" s="289" t="s">
        <v>682</v>
      </c>
      <c r="C86" s="289" t="s">
        <v>350</v>
      </c>
      <c r="E86" s="290">
        <v>0</v>
      </c>
    </row>
    <row r="87" spans="1:5">
      <c r="A87" s="289" t="s">
        <v>1525</v>
      </c>
      <c r="B87" s="289" t="s">
        <v>682</v>
      </c>
      <c r="C87" s="289" t="s">
        <v>504</v>
      </c>
      <c r="E87" s="290">
        <v>0</v>
      </c>
    </row>
    <row r="88" spans="1:5">
      <c r="A88" s="289" t="s">
        <v>1935</v>
      </c>
      <c r="B88" s="289" t="s">
        <v>1936</v>
      </c>
      <c r="C88" s="289" t="s">
        <v>38</v>
      </c>
      <c r="E88" s="290">
        <v>0</v>
      </c>
    </row>
    <row r="89" spans="1:5">
      <c r="A89" s="289" t="s">
        <v>4371</v>
      </c>
      <c r="B89" s="289" t="s">
        <v>4372</v>
      </c>
      <c r="C89" s="289" t="s">
        <v>138</v>
      </c>
      <c r="E89" s="290">
        <v>0</v>
      </c>
    </row>
    <row r="90" spans="1:5">
      <c r="A90" s="289" t="s">
        <v>5463</v>
      </c>
      <c r="B90" s="289" t="s">
        <v>5341</v>
      </c>
      <c r="C90" s="289" t="s">
        <v>232</v>
      </c>
      <c r="E90" s="290">
        <v>0</v>
      </c>
    </row>
    <row r="91" spans="1:5">
      <c r="A91" s="289" t="s">
        <v>5398</v>
      </c>
      <c r="B91" s="289" t="s">
        <v>5280</v>
      </c>
      <c r="C91" s="289" t="s">
        <v>646</v>
      </c>
      <c r="E91" s="290">
        <v>0</v>
      </c>
    </row>
    <row r="92" spans="1:5">
      <c r="A92" s="289" t="s">
        <v>2404</v>
      </c>
      <c r="B92" s="289" t="s">
        <v>5257</v>
      </c>
      <c r="C92" s="289" t="s">
        <v>232</v>
      </c>
      <c r="E92" s="290">
        <v>0</v>
      </c>
    </row>
    <row r="93" spans="1:5">
      <c r="A93" s="289" t="s">
        <v>347</v>
      </c>
      <c r="B93" s="289" t="s">
        <v>348</v>
      </c>
      <c r="C93" s="289" t="s">
        <v>350</v>
      </c>
      <c r="E93" s="290">
        <v>0</v>
      </c>
    </row>
    <row r="94" spans="1:5">
      <c r="A94" s="289" t="s">
        <v>3609</v>
      </c>
      <c r="B94" s="289" t="s">
        <v>3610</v>
      </c>
      <c r="C94" s="289" t="s">
        <v>3612</v>
      </c>
      <c r="E94" s="290">
        <v>0</v>
      </c>
    </row>
    <row r="95" spans="1:5">
      <c r="A95" s="289" t="s">
        <v>5438</v>
      </c>
      <c r="B95" s="289" t="s">
        <v>5319</v>
      </c>
      <c r="C95" s="289" t="s">
        <v>3612</v>
      </c>
      <c r="E95" s="290">
        <v>0</v>
      </c>
    </row>
    <row r="96" spans="1:5">
      <c r="A96" s="289" t="s">
        <v>5112</v>
      </c>
      <c r="B96" s="289" t="s">
        <v>3593</v>
      </c>
      <c r="C96" s="289" t="s">
        <v>183</v>
      </c>
      <c r="E96" s="290">
        <v>0</v>
      </c>
    </row>
    <row r="97" spans="1:5">
      <c r="A97" s="289" t="s">
        <v>5465</v>
      </c>
      <c r="B97" s="289" t="s">
        <v>3968</v>
      </c>
      <c r="C97" s="289" t="s">
        <v>3612</v>
      </c>
      <c r="E97" s="290">
        <v>0</v>
      </c>
    </row>
    <row r="98" spans="1:5">
      <c r="A98" s="289" t="s">
        <v>3904</v>
      </c>
      <c r="B98" s="289" t="s">
        <v>3905</v>
      </c>
      <c r="C98" s="289" t="s">
        <v>3612</v>
      </c>
      <c r="E98" s="290">
        <v>0</v>
      </c>
    </row>
    <row r="99" spans="1:5">
      <c r="A99" s="289" t="s">
        <v>2139</v>
      </c>
      <c r="B99" s="289" t="s">
        <v>2140</v>
      </c>
      <c r="C99" s="289" t="s">
        <v>3612</v>
      </c>
      <c r="E99" s="290">
        <v>0</v>
      </c>
    </row>
    <row r="100" spans="1:5">
      <c r="A100" s="289" t="s">
        <v>5439</v>
      </c>
      <c r="B100" s="289" t="s">
        <v>4130</v>
      </c>
      <c r="C100" s="289" t="s">
        <v>70</v>
      </c>
      <c r="E100" s="290">
        <v>0</v>
      </c>
    </row>
    <row r="101" spans="1:5">
      <c r="A101" s="289" t="s">
        <v>1058</v>
      </c>
      <c r="B101" s="289" t="s">
        <v>1056</v>
      </c>
      <c r="C101" s="289" t="s">
        <v>445</v>
      </c>
      <c r="E101" s="290">
        <v>0</v>
      </c>
    </row>
    <row r="102" spans="1:5">
      <c r="A102" s="289" t="s">
        <v>5125</v>
      </c>
      <c r="B102" s="289" t="s">
        <v>5124</v>
      </c>
      <c r="C102" s="289" t="s">
        <v>4423</v>
      </c>
      <c r="E102" s="290">
        <v>0</v>
      </c>
    </row>
    <row r="103" spans="1:5">
      <c r="A103" s="289" t="s">
        <v>1726</v>
      </c>
      <c r="B103" s="289" t="s">
        <v>1727</v>
      </c>
      <c r="C103" s="289" t="s">
        <v>141</v>
      </c>
      <c r="E103" s="290">
        <v>0</v>
      </c>
    </row>
    <row r="104" spans="1:5">
      <c r="A104" s="289" t="s">
        <v>5353</v>
      </c>
      <c r="B104" s="289" t="s">
        <v>5230</v>
      </c>
      <c r="C104" s="289" t="s">
        <v>4423</v>
      </c>
      <c r="E104" s="290">
        <v>0</v>
      </c>
    </row>
    <row r="105" spans="1:5">
      <c r="A105" s="289" t="s">
        <v>5464</v>
      </c>
      <c r="B105" s="289" t="s">
        <v>4135</v>
      </c>
      <c r="C105" s="289" t="s">
        <v>3612</v>
      </c>
      <c r="E105" s="290">
        <v>0</v>
      </c>
    </row>
    <row r="106" spans="1:5">
      <c r="A106" s="289" t="s">
        <v>5452</v>
      </c>
      <c r="B106" s="289" t="s">
        <v>5328</v>
      </c>
      <c r="C106" s="289" t="s">
        <v>87</v>
      </c>
      <c r="E106" s="290">
        <v>0</v>
      </c>
    </row>
    <row r="107" spans="1:5">
      <c r="A107" s="289" t="s">
        <v>5426</v>
      </c>
      <c r="B107" s="289" t="s">
        <v>3627</v>
      </c>
      <c r="C107" s="289" t="s">
        <v>138</v>
      </c>
      <c r="E107" s="290">
        <v>0</v>
      </c>
    </row>
    <row r="108" spans="1:5">
      <c r="A108" s="289" t="s">
        <v>3441</v>
      </c>
      <c r="B108" s="289" t="s">
        <v>3442</v>
      </c>
      <c r="C108" s="289" t="s">
        <v>350</v>
      </c>
      <c r="E108" s="290">
        <v>0</v>
      </c>
    </row>
    <row r="109" spans="1:5">
      <c r="A109" s="289" t="s">
        <v>5386</v>
      </c>
      <c r="B109" s="289" t="s">
        <v>5266</v>
      </c>
      <c r="C109" s="289" t="s">
        <v>350</v>
      </c>
      <c r="E109" s="290">
        <v>0</v>
      </c>
    </row>
    <row r="110" spans="1:5">
      <c r="A110" s="289" t="s">
        <v>2690</v>
      </c>
      <c r="B110" s="289" t="s">
        <v>2691</v>
      </c>
      <c r="C110" s="289" t="s">
        <v>138</v>
      </c>
      <c r="E110" s="290">
        <v>0</v>
      </c>
    </row>
    <row r="111" spans="1:5">
      <c r="A111" s="289" t="s">
        <v>2268</v>
      </c>
      <c r="B111" s="289" t="s">
        <v>2269</v>
      </c>
      <c r="C111" s="289" t="s">
        <v>331</v>
      </c>
      <c r="E111" s="290">
        <v>0</v>
      </c>
    </row>
    <row r="112" spans="1:5">
      <c r="A112" s="289" t="s">
        <v>5377</v>
      </c>
      <c r="B112" s="289" t="s">
        <v>5260</v>
      </c>
      <c r="C112" s="289" t="s">
        <v>138</v>
      </c>
      <c r="E112" s="290">
        <v>0</v>
      </c>
    </row>
    <row r="113" spans="1:5">
      <c r="A113" s="289" t="s">
        <v>1159</v>
      </c>
      <c r="B113" s="289" t="s">
        <v>1160</v>
      </c>
      <c r="C113" s="289" t="s">
        <v>232</v>
      </c>
      <c r="E113" s="290">
        <v>0</v>
      </c>
    </row>
    <row r="114" spans="1:5">
      <c r="A114" s="289" t="s">
        <v>5450</v>
      </c>
      <c r="B114" s="289" t="s">
        <v>9490</v>
      </c>
      <c r="C114" s="289" t="s">
        <v>1365</v>
      </c>
      <c r="E114" s="290">
        <v>0</v>
      </c>
    </row>
    <row r="115" spans="1:5">
      <c r="A115" s="289" t="s">
        <v>284</v>
      </c>
      <c r="B115" s="289" t="s">
        <v>9462</v>
      </c>
      <c r="C115" s="289" t="s">
        <v>87</v>
      </c>
      <c r="E115" s="290">
        <v>0</v>
      </c>
    </row>
    <row r="116" spans="1:5">
      <c r="A116" s="289" t="s">
        <v>884</v>
      </c>
      <c r="B116" s="289" t="s">
        <v>9521</v>
      </c>
      <c r="C116" s="289" t="s">
        <v>473</v>
      </c>
      <c r="E116" s="290">
        <v>0</v>
      </c>
    </row>
    <row r="117" spans="1:5">
      <c r="A117" s="289" t="s">
        <v>5186</v>
      </c>
      <c r="B117" s="289" t="s">
        <v>9936</v>
      </c>
      <c r="C117" s="289" t="s">
        <v>141</v>
      </c>
      <c r="E117" s="290">
        <v>0</v>
      </c>
    </row>
    <row r="118" spans="1:5">
      <c r="A118" s="289" t="s">
        <v>5393</v>
      </c>
      <c r="B118" s="289" t="s">
        <v>9450</v>
      </c>
      <c r="C118" s="289" t="s">
        <v>50</v>
      </c>
      <c r="E118" s="290">
        <v>0</v>
      </c>
    </row>
    <row r="119" spans="1:5">
      <c r="A119" s="289" t="s">
        <v>9937</v>
      </c>
      <c r="B119" s="289" t="s">
        <v>9709</v>
      </c>
      <c r="C119" s="289" t="s">
        <v>146</v>
      </c>
      <c r="E119" s="290">
        <v>0</v>
      </c>
    </row>
    <row r="120" spans="1:5">
      <c r="A120" s="289" t="s">
        <v>5417</v>
      </c>
      <c r="B120" s="289" t="s">
        <v>9442</v>
      </c>
      <c r="C120" s="289" t="s">
        <v>107</v>
      </c>
      <c r="E120" s="290">
        <v>0</v>
      </c>
    </row>
    <row r="121" spans="1:5">
      <c r="A121" s="289" t="s">
        <v>5475</v>
      </c>
      <c r="B121" s="289" t="s">
        <v>9938</v>
      </c>
      <c r="C121" s="289" t="s">
        <v>350</v>
      </c>
      <c r="E121" s="290">
        <v>0</v>
      </c>
    </row>
    <row r="122" spans="1:5">
      <c r="A122" s="289" t="s">
        <v>5374</v>
      </c>
      <c r="B122" s="289" t="s">
        <v>755</v>
      </c>
      <c r="C122" s="289" t="s">
        <v>144</v>
      </c>
      <c r="E122" s="290">
        <v>0</v>
      </c>
    </row>
    <row r="123" spans="1:5">
      <c r="A123" s="289" t="s">
        <v>4132</v>
      </c>
      <c r="B123" s="289" t="s">
        <v>9558</v>
      </c>
      <c r="C123" s="289" t="s">
        <v>1365</v>
      </c>
      <c r="E123" s="290">
        <v>0</v>
      </c>
    </row>
    <row r="124" spans="1:5">
      <c r="A124" s="289" t="s">
        <v>1284</v>
      </c>
      <c r="B124" s="289" t="s">
        <v>9558</v>
      </c>
      <c r="C124" s="289" t="s">
        <v>1365</v>
      </c>
      <c r="E124" s="290">
        <v>0</v>
      </c>
    </row>
    <row r="125" spans="1:5">
      <c r="A125" s="289" t="s">
        <v>2032</v>
      </c>
      <c r="B125" s="289" t="s">
        <v>2025</v>
      </c>
      <c r="C125" s="289" t="s">
        <v>87</v>
      </c>
      <c r="E125" s="290">
        <v>0</v>
      </c>
    </row>
    <row r="126" spans="1:5">
      <c r="A126" s="289" t="s">
        <v>715</v>
      </c>
      <c r="B126" s="289" t="s">
        <v>5231</v>
      </c>
      <c r="C126" s="289" t="s">
        <v>4423</v>
      </c>
      <c r="E126" s="290">
        <v>0</v>
      </c>
    </row>
    <row r="127" spans="1:5">
      <c r="A127" s="289" t="s">
        <v>4529</v>
      </c>
      <c r="B127" s="289" t="s">
        <v>4530</v>
      </c>
      <c r="C127" s="289" t="s">
        <v>43</v>
      </c>
      <c r="E127" s="290">
        <v>0</v>
      </c>
    </row>
    <row r="128" spans="1:5">
      <c r="A128" s="289" t="s">
        <v>5170</v>
      </c>
      <c r="B128" s="289" t="s">
        <v>5169</v>
      </c>
      <c r="C128" s="289" t="s">
        <v>50</v>
      </c>
      <c r="E128" s="290">
        <v>0</v>
      </c>
    </row>
    <row r="129" spans="1:5">
      <c r="A129" s="289" t="s">
        <v>4122</v>
      </c>
      <c r="B129" s="289" t="s">
        <v>5349</v>
      </c>
      <c r="C129" s="289" t="s">
        <v>63</v>
      </c>
      <c r="E129" s="290">
        <v>0</v>
      </c>
    </row>
    <row r="130" spans="1:5">
      <c r="A130" s="289" t="s">
        <v>229</v>
      </c>
      <c r="B130" s="289" t="s">
        <v>3756</v>
      </c>
      <c r="C130" s="289" t="s">
        <v>232</v>
      </c>
      <c r="E130" s="290">
        <v>0</v>
      </c>
    </row>
    <row r="131" spans="1:5">
      <c r="A131" s="289" t="s">
        <v>1926</v>
      </c>
      <c r="B131" s="289" t="s">
        <v>4156</v>
      </c>
      <c r="C131" s="289" t="s">
        <v>232</v>
      </c>
      <c r="E131" s="290">
        <v>0</v>
      </c>
    </row>
    <row r="132" spans="1:5">
      <c r="A132" s="289" t="s">
        <v>1477</v>
      </c>
      <c r="B132" s="289" t="s">
        <v>5246</v>
      </c>
      <c r="C132" s="289" t="s">
        <v>232</v>
      </c>
      <c r="E132" s="290">
        <v>0</v>
      </c>
    </row>
    <row r="133" spans="1:5">
      <c r="A133" s="289" t="s">
        <v>2429</v>
      </c>
      <c r="B133" s="289" t="s">
        <v>4136</v>
      </c>
      <c r="C133" s="289" t="s">
        <v>232</v>
      </c>
      <c r="E133" s="290">
        <v>0</v>
      </c>
    </row>
    <row r="134" spans="1:5">
      <c r="A134" s="289" t="s">
        <v>2549</v>
      </c>
      <c r="B134" s="289" t="s">
        <v>5141</v>
      </c>
      <c r="C134" s="289" t="s">
        <v>4423</v>
      </c>
      <c r="E134" s="290">
        <v>0</v>
      </c>
    </row>
    <row r="135" spans="1:5">
      <c r="A135" s="289" t="s">
        <v>2349</v>
      </c>
      <c r="B135" s="289" t="s">
        <v>4133</v>
      </c>
      <c r="C135" s="289" t="s">
        <v>232</v>
      </c>
      <c r="E135" s="290">
        <v>0</v>
      </c>
    </row>
    <row r="136" spans="1:5">
      <c r="A136" s="289" t="s">
        <v>5376</v>
      </c>
      <c r="B136" s="289" t="s">
        <v>5259</v>
      </c>
      <c r="C136" s="289" t="s">
        <v>3612</v>
      </c>
      <c r="E136" s="290">
        <v>0</v>
      </c>
    </row>
    <row r="137" spans="1:5">
      <c r="A137" s="289" t="s">
        <v>5363</v>
      </c>
      <c r="B137" s="289" t="s">
        <v>5241</v>
      </c>
      <c r="C137" s="289" t="s">
        <v>4423</v>
      </c>
      <c r="E137" s="290">
        <v>0</v>
      </c>
    </row>
    <row r="138" spans="1:5">
      <c r="A138" s="289" t="s">
        <v>2549</v>
      </c>
      <c r="B138" s="289" t="s">
        <v>4142</v>
      </c>
      <c r="C138" s="289" t="s">
        <v>232</v>
      </c>
      <c r="E138" s="290">
        <v>0</v>
      </c>
    </row>
    <row r="139" spans="1:5">
      <c r="A139" s="289" t="s">
        <v>2344</v>
      </c>
      <c r="B139" s="289" t="s">
        <v>5329</v>
      </c>
      <c r="C139" s="289" t="s">
        <v>3090</v>
      </c>
      <c r="E139" s="290">
        <v>0</v>
      </c>
    </row>
    <row r="140" spans="1:5">
      <c r="A140" s="289" t="s">
        <v>5095</v>
      </c>
      <c r="B140" s="289" t="s">
        <v>5094</v>
      </c>
      <c r="C140" s="289" t="s">
        <v>3939</v>
      </c>
      <c r="E140" s="290">
        <v>0</v>
      </c>
    </row>
    <row r="141" spans="1:5">
      <c r="A141" s="289" t="s">
        <v>5458</v>
      </c>
      <c r="B141" s="289" t="s">
        <v>5334</v>
      </c>
      <c r="C141" s="289" t="s">
        <v>183</v>
      </c>
      <c r="E141" s="290">
        <v>0</v>
      </c>
    </row>
    <row r="142" spans="1:5">
      <c r="A142" s="289" t="s">
        <v>5129</v>
      </c>
      <c r="B142" s="289" t="s">
        <v>2732</v>
      </c>
      <c r="C142" s="289" t="s">
        <v>146</v>
      </c>
      <c r="E142" s="290">
        <v>0</v>
      </c>
    </row>
    <row r="143" spans="1:5">
      <c r="A143" s="289" t="s">
        <v>5411</v>
      </c>
      <c r="B143" s="289" t="s">
        <v>2732</v>
      </c>
      <c r="C143" s="289" t="s">
        <v>146</v>
      </c>
      <c r="E143" s="290">
        <v>0</v>
      </c>
    </row>
    <row r="144" spans="1:5">
      <c r="A144" s="289" t="s">
        <v>2041</v>
      </c>
      <c r="B144" s="289" t="s">
        <v>3994</v>
      </c>
      <c r="C144" s="289" t="s">
        <v>146</v>
      </c>
      <c r="E144" s="290">
        <v>0</v>
      </c>
    </row>
    <row r="145" spans="1:5">
      <c r="A145" s="289" t="s">
        <v>5466</v>
      </c>
      <c r="B145" s="289" t="s">
        <v>5342</v>
      </c>
      <c r="C145" s="289" t="s">
        <v>87</v>
      </c>
      <c r="E145" s="290">
        <v>0</v>
      </c>
    </row>
    <row r="146" spans="1:5">
      <c r="A146" s="289" t="s">
        <v>5447</v>
      </c>
      <c r="B146" s="289" t="s">
        <v>5325</v>
      </c>
      <c r="C146" s="289" t="s">
        <v>208</v>
      </c>
      <c r="E146" s="290">
        <v>0</v>
      </c>
    </row>
    <row r="147" spans="1:5">
      <c r="A147" s="289" t="s">
        <v>5389</v>
      </c>
      <c r="B147" s="289" t="s">
        <v>5269</v>
      </c>
      <c r="C147" s="289" t="s">
        <v>5478</v>
      </c>
      <c r="E147" s="290">
        <v>0</v>
      </c>
    </row>
    <row r="148" spans="1:5">
      <c r="A148" s="289" t="s">
        <v>7208</v>
      </c>
      <c r="B148" s="289" t="s">
        <v>5269</v>
      </c>
      <c r="C148" s="289" t="s">
        <v>50</v>
      </c>
      <c r="E148" s="290">
        <v>0</v>
      </c>
    </row>
    <row r="149" spans="1:5">
      <c r="A149" s="289" t="s">
        <v>5379</v>
      </c>
      <c r="B149" s="289" t="s">
        <v>262</v>
      </c>
      <c r="C149" s="289" t="s">
        <v>146</v>
      </c>
      <c r="E149" s="290">
        <v>0</v>
      </c>
    </row>
    <row r="150" spans="1:5">
      <c r="A150" s="289" t="s">
        <v>2095</v>
      </c>
      <c r="B150" s="289" t="s">
        <v>4661</v>
      </c>
      <c r="C150" s="289" t="s">
        <v>146</v>
      </c>
      <c r="E150" s="290">
        <v>0</v>
      </c>
    </row>
    <row r="151" spans="1:5">
      <c r="A151" s="289" t="s">
        <v>761</v>
      </c>
      <c r="B151" s="289" t="s">
        <v>762</v>
      </c>
      <c r="C151" s="289" t="s">
        <v>70</v>
      </c>
      <c r="E151" s="290">
        <v>0</v>
      </c>
    </row>
    <row r="152" spans="1:5">
      <c r="A152" s="289" t="s">
        <v>5185</v>
      </c>
      <c r="B152" s="289" t="s">
        <v>5184</v>
      </c>
      <c r="C152" s="289" t="s">
        <v>43</v>
      </c>
      <c r="E152" s="290">
        <v>0</v>
      </c>
    </row>
    <row r="153" spans="1:5">
      <c r="A153" s="289" t="s">
        <v>1268</v>
      </c>
      <c r="B153" s="289" t="s">
        <v>1269</v>
      </c>
      <c r="C153" s="289" t="s">
        <v>87</v>
      </c>
      <c r="E153" s="290">
        <v>0</v>
      </c>
    </row>
    <row r="154" spans="1:5">
      <c r="A154" s="289" t="s">
        <v>5409</v>
      </c>
      <c r="B154" s="289" t="s">
        <v>5296</v>
      </c>
      <c r="C154" s="289" t="s">
        <v>43</v>
      </c>
      <c r="E154" s="290">
        <v>0</v>
      </c>
    </row>
    <row r="155" spans="1:5">
      <c r="A155" s="289" t="s">
        <v>5388</v>
      </c>
      <c r="B155" s="289" t="s">
        <v>5268</v>
      </c>
      <c r="C155" s="289" t="s">
        <v>87</v>
      </c>
      <c r="E155" s="290">
        <v>0</v>
      </c>
    </row>
    <row r="156" spans="1:5">
      <c r="A156" s="289" t="s">
        <v>3787</v>
      </c>
      <c r="B156" s="289" t="s">
        <v>3788</v>
      </c>
      <c r="C156" s="289" t="s">
        <v>87</v>
      </c>
      <c r="E156" s="290">
        <v>0</v>
      </c>
    </row>
    <row r="157" spans="1:5">
      <c r="A157" s="289" t="s">
        <v>2607</v>
      </c>
      <c r="B157" s="289" t="s">
        <v>4120</v>
      </c>
      <c r="C157" s="289" t="s">
        <v>141</v>
      </c>
      <c r="E157" s="290">
        <v>0</v>
      </c>
    </row>
    <row r="158" spans="1:5">
      <c r="A158" s="289" t="s">
        <v>2282</v>
      </c>
      <c r="B158" s="289" t="s">
        <v>1708</v>
      </c>
      <c r="C158" s="289" t="s">
        <v>87</v>
      </c>
      <c r="E158" s="290">
        <v>0</v>
      </c>
    </row>
    <row r="159" spans="1:5">
      <c r="A159" s="289" t="s">
        <v>5435</v>
      </c>
      <c r="B159" s="289" t="s">
        <v>1708</v>
      </c>
      <c r="C159" s="289" t="s">
        <v>87</v>
      </c>
      <c r="E159" s="290">
        <v>0</v>
      </c>
    </row>
    <row r="160" spans="1:5">
      <c r="A160" s="289" t="s">
        <v>4891</v>
      </c>
      <c r="B160" s="289" t="s">
        <v>229</v>
      </c>
      <c r="C160" s="289" t="s">
        <v>232</v>
      </c>
      <c r="E160" s="290">
        <v>0</v>
      </c>
    </row>
    <row r="161" spans="1:5">
      <c r="A161" s="289" t="s">
        <v>2549</v>
      </c>
      <c r="B161" s="289" t="s">
        <v>3028</v>
      </c>
      <c r="C161" s="289" t="s">
        <v>232</v>
      </c>
      <c r="E161" s="290">
        <v>0</v>
      </c>
    </row>
    <row r="162" spans="1:5">
      <c r="A162" s="289" t="s">
        <v>979</v>
      </c>
      <c r="B162" s="289" t="s">
        <v>1426</v>
      </c>
      <c r="C162" s="289" t="s">
        <v>232</v>
      </c>
      <c r="E162" s="290">
        <v>0</v>
      </c>
    </row>
    <row r="163" spans="1:5">
      <c r="A163" s="289" t="s">
        <v>4662</v>
      </c>
      <c r="B163" s="289" t="s">
        <v>4663</v>
      </c>
      <c r="C163" s="289" t="s">
        <v>196</v>
      </c>
      <c r="E163" s="290">
        <v>0</v>
      </c>
    </row>
    <row r="164" spans="1:5">
      <c r="A164" s="289" t="s">
        <v>486</v>
      </c>
      <c r="B164" s="289" t="s">
        <v>5258</v>
      </c>
      <c r="C164" s="289" t="s">
        <v>232</v>
      </c>
      <c r="E164" s="290">
        <v>0</v>
      </c>
    </row>
    <row r="165" spans="1:5">
      <c r="A165" s="289" t="s">
        <v>1428</v>
      </c>
      <c r="B165" s="289" t="s">
        <v>4473</v>
      </c>
      <c r="C165" s="289" t="s">
        <v>87</v>
      </c>
      <c r="E165" s="290">
        <v>0</v>
      </c>
    </row>
    <row r="166" spans="1:5">
      <c r="A166" s="289" t="s">
        <v>634</v>
      </c>
      <c r="B166" s="289" t="s">
        <v>5291</v>
      </c>
      <c r="C166" s="289" t="s">
        <v>232</v>
      </c>
      <c r="E166" s="290">
        <v>0</v>
      </c>
    </row>
    <row r="167" spans="1:5">
      <c r="A167" s="289" t="s">
        <v>5361</v>
      </c>
      <c r="B167" s="289" t="s">
        <v>5238</v>
      </c>
      <c r="C167" s="289" t="s">
        <v>3612</v>
      </c>
      <c r="E167" s="290">
        <v>0</v>
      </c>
    </row>
    <row r="168" spans="1:5">
      <c r="A168" s="289" t="s">
        <v>2706</v>
      </c>
      <c r="B168" s="289" t="s">
        <v>2707</v>
      </c>
      <c r="C168" s="289" t="s">
        <v>3612</v>
      </c>
      <c r="E168" s="290">
        <v>0</v>
      </c>
    </row>
    <row r="169" spans="1:5">
      <c r="A169" s="289" t="s">
        <v>2041</v>
      </c>
      <c r="B169" s="289" t="s">
        <v>5252</v>
      </c>
      <c r="C169" s="289" t="s">
        <v>38</v>
      </c>
      <c r="E169" s="290">
        <v>0</v>
      </c>
    </row>
    <row r="170" spans="1:5">
      <c r="A170" s="289" t="s">
        <v>4996</v>
      </c>
      <c r="B170" s="289" t="s">
        <v>4995</v>
      </c>
      <c r="C170" s="289" t="s">
        <v>196</v>
      </c>
      <c r="E170" s="290">
        <v>0</v>
      </c>
    </row>
    <row r="171" spans="1:5">
      <c r="A171" s="289" t="s">
        <v>1702</v>
      </c>
      <c r="B171" s="289" t="s">
        <v>1703</v>
      </c>
      <c r="C171" s="289" t="s">
        <v>43</v>
      </c>
      <c r="E171" s="290">
        <v>0</v>
      </c>
    </row>
    <row r="172" spans="1:5">
      <c r="A172" s="289" t="s">
        <v>4417</v>
      </c>
      <c r="B172" s="289" t="s">
        <v>4418</v>
      </c>
      <c r="C172" s="289" t="s">
        <v>38</v>
      </c>
      <c r="E172" s="290">
        <v>0</v>
      </c>
    </row>
    <row r="173" spans="1:5">
      <c r="A173" s="289" t="s">
        <v>5362</v>
      </c>
      <c r="B173" s="289" t="s">
        <v>5239</v>
      </c>
      <c r="C173" s="289" t="s">
        <v>646</v>
      </c>
      <c r="E173" s="290">
        <v>0</v>
      </c>
    </row>
    <row r="174" spans="1:5">
      <c r="A174" s="289" t="s">
        <v>7209</v>
      </c>
      <c r="B174" s="289" t="s">
        <v>5272</v>
      </c>
      <c r="C174" s="289" t="s">
        <v>183</v>
      </c>
      <c r="E174" s="290">
        <v>0</v>
      </c>
    </row>
    <row r="175" spans="1:5">
      <c r="A175" s="289" t="s">
        <v>5408</v>
      </c>
      <c r="B175" s="289" t="s">
        <v>2333</v>
      </c>
      <c r="C175" s="289" t="s">
        <v>43</v>
      </c>
      <c r="E175" s="290">
        <v>0</v>
      </c>
    </row>
    <row r="176" spans="1:5">
      <c r="A176" s="289" t="s">
        <v>5429</v>
      </c>
      <c r="B176" s="289" t="s">
        <v>5312</v>
      </c>
      <c r="C176" s="289" t="s">
        <v>350</v>
      </c>
      <c r="E176" s="290">
        <v>0</v>
      </c>
    </row>
    <row r="177" spans="1:5">
      <c r="A177" s="289" t="s">
        <v>5368</v>
      </c>
      <c r="B177" s="289" t="s">
        <v>5245</v>
      </c>
      <c r="C177" s="289" t="s">
        <v>87</v>
      </c>
      <c r="E177" s="290">
        <v>0</v>
      </c>
    </row>
    <row r="178" spans="1:5">
      <c r="A178" s="289" t="s">
        <v>3747</v>
      </c>
      <c r="B178" s="289" t="s">
        <v>5293</v>
      </c>
      <c r="C178" s="289" t="s">
        <v>87</v>
      </c>
      <c r="E178" s="290">
        <v>0</v>
      </c>
    </row>
    <row r="179" spans="1:5">
      <c r="A179" s="289" t="s">
        <v>2924</v>
      </c>
      <c r="B179" s="289" t="s">
        <v>2925</v>
      </c>
      <c r="C179" s="289" t="s">
        <v>43</v>
      </c>
      <c r="E179" s="290">
        <v>0</v>
      </c>
    </row>
    <row r="180" spans="1:5">
      <c r="A180" s="289" t="s">
        <v>5420</v>
      </c>
      <c r="B180" s="289" t="s">
        <v>5304</v>
      </c>
      <c r="C180" s="289" t="s">
        <v>5480</v>
      </c>
      <c r="E180" s="290">
        <v>0</v>
      </c>
    </row>
    <row r="181" spans="1:5">
      <c r="A181" s="289" t="s">
        <v>5391</v>
      </c>
      <c r="B181" s="289" t="s">
        <v>5270</v>
      </c>
      <c r="C181" s="289" t="s">
        <v>141</v>
      </c>
      <c r="E181" s="290">
        <v>0</v>
      </c>
    </row>
    <row r="182" spans="1:5">
      <c r="A182" s="289" t="s">
        <v>3075</v>
      </c>
      <c r="B182" s="289" t="s">
        <v>771</v>
      </c>
      <c r="C182" s="289" t="s">
        <v>3612</v>
      </c>
      <c r="E182" s="290">
        <v>0</v>
      </c>
    </row>
    <row r="183" spans="1:5">
      <c r="A183" s="289" t="s">
        <v>2241</v>
      </c>
      <c r="B183" s="289" t="s">
        <v>771</v>
      </c>
      <c r="C183" s="289" t="s">
        <v>232</v>
      </c>
      <c r="E183" s="290">
        <v>0</v>
      </c>
    </row>
    <row r="184" spans="1:5">
      <c r="A184" s="289" t="s">
        <v>770</v>
      </c>
      <c r="B184" s="289" t="s">
        <v>771</v>
      </c>
      <c r="C184" s="289" t="s">
        <v>3612</v>
      </c>
      <c r="E184" s="290">
        <v>0</v>
      </c>
    </row>
    <row r="185" spans="1:5">
      <c r="A185" s="289" t="s">
        <v>5467</v>
      </c>
      <c r="B185" s="289" t="s">
        <v>375</v>
      </c>
      <c r="C185" s="289" t="s">
        <v>87</v>
      </c>
      <c r="E185" s="290">
        <v>0</v>
      </c>
    </row>
    <row r="186" spans="1:5">
      <c r="A186" s="289" t="s">
        <v>5427</v>
      </c>
      <c r="B186" s="289" t="s">
        <v>5311</v>
      </c>
      <c r="C186" s="289" t="s">
        <v>138</v>
      </c>
      <c r="E186" s="290">
        <v>0</v>
      </c>
    </row>
    <row r="187" spans="1:5">
      <c r="A187" s="289" t="s">
        <v>2626</v>
      </c>
      <c r="B187" s="289" t="s">
        <v>688</v>
      </c>
      <c r="C187" s="289" t="s">
        <v>138</v>
      </c>
      <c r="E187" s="290">
        <v>0</v>
      </c>
    </row>
    <row r="188" spans="1:5">
      <c r="A188" s="289" t="s">
        <v>687</v>
      </c>
      <c r="B188" s="289" t="s">
        <v>5113</v>
      </c>
      <c r="C188" s="289" t="s">
        <v>146</v>
      </c>
      <c r="E188" s="290">
        <v>0</v>
      </c>
    </row>
    <row r="189" spans="1:5">
      <c r="A189" s="289" t="s">
        <v>5394</v>
      </c>
      <c r="B189" s="289" t="s">
        <v>5273</v>
      </c>
      <c r="C189" s="289" t="s">
        <v>504</v>
      </c>
      <c r="E189" s="290">
        <v>0</v>
      </c>
    </row>
    <row r="190" spans="1:5">
      <c r="A190" s="289" t="s">
        <v>3767</v>
      </c>
      <c r="B190" s="289" t="s">
        <v>5244</v>
      </c>
      <c r="C190" s="289" t="s">
        <v>87</v>
      </c>
      <c r="E190" s="290">
        <v>0</v>
      </c>
    </row>
    <row r="191" spans="1:5">
      <c r="A191" s="289" t="s">
        <v>5472</v>
      </c>
      <c r="B191" s="289" t="s">
        <v>5346</v>
      </c>
      <c r="C191" s="289" t="s">
        <v>3090</v>
      </c>
      <c r="E191" s="290">
        <v>0</v>
      </c>
    </row>
    <row r="192" spans="1:5">
      <c r="A192" s="289" t="s">
        <v>4251</v>
      </c>
      <c r="B192" s="289" t="s">
        <v>392</v>
      </c>
      <c r="C192" s="289" t="s">
        <v>3612</v>
      </c>
      <c r="E192" s="290">
        <v>0</v>
      </c>
    </row>
    <row r="193" spans="1:5">
      <c r="A193" s="289" t="s">
        <v>5442</v>
      </c>
      <c r="B193" s="289" t="s">
        <v>392</v>
      </c>
      <c r="C193" s="289" t="s">
        <v>3612</v>
      </c>
      <c r="E193" s="290">
        <v>0</v>
      </c>
    </row>
    <row r="194" spans="1:5">
      <c r="A194" s="289" t="s">
        <v>5075</v>
      </c>
      <c r="B194" s="289" t="s">
        <v>5074</v>
      </c>
      <c r="C194" s="289" t="s">
        <v>208</v>
      </c>
      <c r="E194" s="290">
        <v>1</v>
      </c>
    </row>
    <row r="195" spans="1:5">
      <c r="A195" s="289" t="s">
        <v>9939</v>
      </c>
      <c r="B195" s="289" t="s">
        <v>3751</v>
      </c>
      <c r="C195" s="289" t="s">
        <v>3612</v>
      </c>
      <c r="E195" s="290">
        <v>1</v>
      </c>
    </row>
    <row r="196" spans="1:5">
      <c r="A196" s="289" t="s">
        <v>5375</v>
      </c>
      <c r="B196" s="289" t="s">
        <v>5256</v>
      </c>
      <c r="C196" s="289" t="s">
        <v>38</v>
      </c>
      <c r="E196" s="290">
        <v>1</v>
      </c>
    </row>
    <row r="197" spans="1:5">
      <c r="A197" s="289" t="s">
        <v>229</v>
      </c>
      <c r="B197" s="289" t="s">
        <v>5240</v>
      </c>
      <c r="C197" s="289" t="s">
        <v>232</v>
      </c>
      <c r="E197" s="290">
        <v>1</v>
      </c>
    </row>
    <row r="198" spans="1:5">
      <c r="A198" s="289" t="s">
        <v>7210</v>
      </c>
      <c r="B198" s="289" t="s">
        <v>345</v>
      </c>
      <c r="C198" s="289" t="s">
        <v>70</v>
      </c>
      <c r="E198" s="290">
        <v>1</v>
      </c>
    </row>
    <row r="199" spans="1:5">
      <c r="A199" s="289" t="s">
        <v>5401</v>
      </c>
      <c r="B199" s="289" t="s">
        <v>3099</v>
      </c>
      <c r="C199" s="289" t="s">
        <v>3102</v>
      </c>
      <c r="E199" s="290">
        <v>1</v>
      </c>
    </row>
    <row r="200" spans="1:5">
      <c r="A200" s="289" t="s">
        <v>5168</v>
      </c>
      <c r="B200" s="289" t="s">
        <v>5167</v>
      </c>
      <c r="C200" s="289" t="s">
        <v>87</v>
      </c>
      <c r="E200" s="290">
        <v>1</v>
      </c>
    </row>
    <row r="201" spans="1:5">
      <c r="A201" s="289" t="s">
        <v>685</v>
      </c>
      <c r="B201" s="289" t="s">
        <v>5279</v>
      </c>
      <c r="C201" s="289" t="s">
        <v>232</v>
      </c>
      <c r="E201" s="290">
        <v>1</v>
      </c>
    </row>
    <row r="202" spans="1:5">
      <c r="A202" s="289" t="s">
        <v>2549</v>
      </c>
      <c r="B202" s="289" t="s">
        <v>889</v>
      </c>
      <c r="C202" s="289" t="s">
        <v>232</v>
      </c>
      <c r="E202" s="290">
        <v>1</v>
      </c>
    </row>
    <row r="203" spans="1:5">
      <c r="A203" s="289" t="s">
        <v>238</v>
      </c>
      <c r="B203" s="289" t="s">
        <v>239</v>
      </c>
      <c r="C203" s="289" t="s">
        <v>87</v>
      </c>
      <c r="E203" s="290">
        <v>1</v>
      </c>
    </row>
    <row r="204" spans="1:5">
      <c r="A204" s="289" t="s">
        <v>244</v>
      </c>
      <c r="B204" s="289" t="s">
        <v>245</v>
      </c>
      <c r="C204" s="289" t="s">
        <v>3612</v>
      </c>
      <c r="E204" s="290">
        <v>1</v>
      </c>
    </row>
    <row r="205" spans="1:5">
      <c r="A205" s="289" t="s">
        <v>5432</v>
      </c>
      <c r="B205" s="289" t="s">
        <v>5316</v>
      </c>
      <c r="C205" s="289" t="s">
        <v>3612</v>
      </c>
      <c r="E205" s="290">
        <v>1</v>
      </c>
    </row>
    <row r="206" spans="1:5">
      <c r="A206" s="289" t="s">
        <v>5418</v>
      </c>
      <c r="B206" s="289" t="s">
        <v>5302</v>
      </c>
      <c r="C206" s="289" t="s">
        <v>1502</v>
      </c>
      <c r="E206" s="290">
        <v>1</v>
      </c>
    </row>
    <row r="207" spans="1:5">
      <c r="A207" s="289" t="s">
        <v>3329</v>
      </c>
      <c r="B207" s="289" t="s">
        <v>3373</v>
      </c>
      <c r="C207" s="289" t="s">
        <v>146</v>
      </c>
      <c r="E207" s="290">
        <v>1</v>
      </c>
    </row>
    <row r="208" spans="1:5">
      <c r="A208" s="289" t="s">
        <v>2341</v>
      </c>
      <c r="B208" s="289" t="s">
        <v>5253</v>
      </c>
      <c r="C208" s="289" t="s">
        <v>87</v>
      </c>
      <c r="E208" s="290">
        <v>1</v>
      </c>
    </row>
    <row r="209" spans="1:5">
      <c r="A209" s="289" t="s">
        <v>1165</v>
      </c>
      <c r="B209" s="289" t="s">
        <v>1145</v>
      </c>
      <c r="C209" s="289" t="s">
        <v>232</v>
      </c>
      <c r="E209" s="290">
        <v>1</v>
      </c>
    </row>
    <row r="210" spans="1:5">
      <c r="A210" s="289" t="s">
        <v>2384</v>
      </c>
      <c r="B210" s="289" t="s">
        <v>4754</v>
      </c>
      <c r="C210" s="289" t="s">
        <v>232</v>
      </c>
      <c r="E210" s="290">
        <v>1</v>
      </c>
    </row>
    <row r="211" spans="1:5">
      <c r="A211" s="289" t="s">
        <v>1469</v>
      </c>
      <c r="B211" s="289" t="s">
        <v>5313</v>
      </c>
      <c r="C211" s="289" t="s">
        <v>232</v>
      </c>
      <c r="E211" s="290">
        <v>1</v>
      </c>
    </row>
    <row r="212" spans="1:5">
      <c r="A212" s="289" t="s">
        <v>2905</v>
      </c>
      <c r="B212" s="289" t="s">
        <v>2906</v>
      </c>
      <c r="C212" s="289" t="s">
        <v>504</v>
      </c>
      <c r="E212" s="290">
        <v>1</v>
      </c>
    </row>
    <row r="213" spans="1:5">
      <c r="A213" s="289" t="s">
        <v>5423</v>
      </c>
      <c r="B213" s="289" t="s">
        <v>5307</v>
      </c>
      <c r="C213" s="289" t="s">
        <v>87</v>
      </c>
      <c r="E213" s="290">
        <v>1</v>
      </c>
    </row>
    <row r="214" spans="1:5">
      <c r="A214" s="289" t="s">
        <v>5355</v>
      </c>
      <c r="B214" s="289" t="s">
        <v>5233</v>
      </c>
      <c r="C214" s="289" t="s">
        <v>146</v>
      </c>
      <c r="E214" s="290">
        <v>1</v>
      </c>
    </row>
    <row r="215" spans="1:5">
      <c r="A215" s="289" t="s">
        <v>5373</v>
      </c>
      <c r="B215" s="289" t="s">
        <v>5255</v>
      </c>
      <c r="C215" s="289" t="s">
        <v>87</v>
      </c>
      <c r="E215" s="290">
        <v>1</v>
      </c>
    </row>
    <row r="216" spans="1:5">
      <c r="A216" s="289" t="s">
        <v>5083</v>
      </c>
      <c r="B216" s="289" t="s">
        <v>5299</v>
      </c>
      <c r="C216" s="289" t="s">
        <v>43</v>
      </c>
      <c r="E216" s="290">
        <v>1</v>
      </c>
    </row>
    <row r="217" spans="1:5">
      <c r="A217" s="289" t="s">
        <v>8418</v>
      </c>
      <c r="B217" s="289" t="s">
        <v>4281</v>
      </c>
      <c r="C217" s="289" t="s">
        <v>473</v>
      </c>
      <c r="E217" s="290">
        <v>1</v>
      </c>
    </row>
    <row r="218" spans="1:5">
      <c r="A218" s="289" t="s">
        <v>470</v>
      </c>
      <c r="B218" s="289" t="s">
        <v>471</v>
      </c>
      <c r="C218" s="289" t="s">
        <v>473</v>
      </c>
      <c r="E218" s="290">
        <v>1</v>
      </c>
    </row>
    <row r="219" spans="1:5">
      <c r="A219" s="289" t="s">
        <v>5454</v>
      </c>
      <c r="B219" s="289" t="s">
        <v>5331</v>
      </c>
      <c r="C219" s="289" t="s">
        <v>87</v>
      </c>
      <c r="E219" s="290">
        <v>1</v>
      </c>
    </row>
    <row r="220" spans="1:5">
      <c r="A220" s="289" t="s">
        <v>1926</v>
      </c>
      <c r="B220" s="289" t="s">
        <v>4150</v>
      </c>
      <c r="C220" s="289" t="s">
        <v>232</v>
      </c>
      <c r="E220" s="290">
        <v>1</v>
      </c>
    </row>
    <row r="221" spans="1:5">
      <c r="A221" s="289" t="s">
        <v>5451</v>
      </c>
      <c r="B221" s="289" t="s">
        <v>5212</v>
      </c>
      <c r="C221" s="289" t="s">
        <v>1365</v>
      </c>
      <c r="E221" s="290">
        <v>1</v>
      </c>
    </row>
    <row r="222" spans="1:5">
      <c r="A222" s="289" t="s">
        <v>5406</v>
      </c>
      <c r="B222" s="289" t="s">
        <v>5292</v>
      </c>
      <c r="C222" s="289" t="s">
        <v>146</v>
      </c>
      <c r="E222" s="290">
        <v>1</v>
      </c>
    </row>
    <row r="223" spans="1:5">
      <c r="A223" s="289" t="s">
        <v>5437</v>
      </c>
      <c r="B223" s="289" t="s">
        <v>5318</v>
      </c>
      <c r="C223" s="289" t="s">
        <v>87</v>
      </c>
      <c r="E223" s="290">
        <v>1</v>
      </c>
    </row>
    <row r="224" spans="1:5">
      <c r="A224" s="289" t="s">
        <v>1565</v>
      </c>
      <c r="B224" s="289" t="s">
        <v>1566</v>
      </c>
      <c r="C224" s="289" t="s">
        <v>3090</v>
      </c>
      <c r="E224" s="290">
        <v>1</v>
      </c>
    </row>
    <row r="225" spans="1:5">
      <c r="A225" s="289" t="s">
        <v>5457</v>
      </c>
      <c r="B225" s="289" t="s">
        <v>5333</v>
      </c>
      <c r="C225" s="289" t="s">
        <v>87</v>
      </c>
      <c r="E225" s="290">
        <v>1</v>
      </c>
    </row>
    <row r="226" spans="1:5">
      <c r="A226" s="289" t="s">
        <v>4536</v>
      </c>
      <c r="B226" s="289" t="s">
        <v>4537</v>
      </c>
      <c r="C226" s="289" t="s">
        <v>38</v>
      </c>
      <c r="E226" s="290">
        <v>1</v>
      </c>
    </row>
    <row r="227" spans="1:5">
      <c r="A227" s="289" t="s">
        <v>229</v>
      </c>
      <c r="B227" s="289" t="s">
        <v>5114</v>
      </c>
      <c r="C227" s="289" t="s">
        <v>232</v>
      </c>
      <c r="E227" s="290">
        <v>1</v>
      </c>
    </row>
    <row r="228" spans="1:5">
      <c r="A228" s="289" t="s">
        <v>5400</v>
      </c>
      <c r="B228" s="289" t="s">
        <v>5282</v>
      </c>
      <c r="C228" s="289" t="s">
        <v>50</v>
      </c>
      <c r="E228" s="290">
        <v>1</v>
      </c>
    </row>
    <row r="229" spans="1:5">
      <c r="A229" s="289" t="s">
        <v>4943</v>
      </c>
      <c r="B229" s="289" t="s">
        <v>4942</v>
      </c>
      <c r="C229" s="289" t="s">
        <v>504</v>
      </c>
      <c r="E229" s="290">
        <v>1</v>
      </c>
    </row>
    <row r="230" spans="1:5">
      <c r="A230" s="289" t="s">
        <v>3219</v>
      </c>
      <c r="B230" s="289" t="s">
        <v>3220</v>
      </c>
      <c r="C230" s="289" t="s">
        <v>138</v>
      </c>
      <c r="E230" s="290">
        <v>1</v>
      </c>
    </row>
    <row r="231" spans="1:5">
      <c r="A231" s="289" t="s">
        <v>7211</v>
      </c>
      <c r="B231" s="289" t="s">
        <v>5886</v>
      </c>
      <c r="C231" s="289" t="s">
        <v>70</v>
      </c>
      <c r="E231" s="290">
        <v>1</v>
      </c>
    </row>
    <row r="232" spans="1:5">
      <c r="A232" s="289" t="s">
        <v>4230</v>
      </c>
      <c r="B232" s="289" t="s">
        <v>4231</v>
      </c>
      <c r="C232" s="289" t="s">
        <v>141</v>
      </c>
      <c r="E232" s="290">
        <v>1</v>
      </c>
    </row>
    <row r="233" spans="1:5">
      <c r="A233" s="289" t="s">
        <v>1926</v>
      </c>
      <c r="B233" s="289" t="s">
        <v>1812</v>
      </c>
      <c r="C233" s="289" t="s">
        <v>144</v>
      </c>
      <c r="E233" s="290">
        <v>1</v>
      </c>
    </row>
    <row r="234" spans="1:5">
      <c r="A234" s="289" t="s">
        <v>2735</v>
      </c>
      <c r="B234" s="289" t="s">
        <v>2736</v>
      </c>
      <c r="C234" s="289" t="s">
        <v>3612</v>
      </c>
      <c r="E234" s="290">
        <v>1</v>
      </c>
    </row>
    <row r="235" spans="1:5">
      <c r="A235" s="289" t="s">
        <v>2035</v>
      </c>
      <c r="B235" s="289" t="s">
        <v>1785</v>
      </c>
      <c r="C235" s="289" t="s">
        <v>504</v>
      </c>
      <c r="E235" s="290">
        <v>1</v>
      </c>
    </row>
    <row r="236" spans="1:5">
      <c r="A236" s="289" t="s">
        <v>1784</v>
      </c>
      <c r="B236" s="289" t="s">
        <v>1785</v>
      </c>
      <c r="C236" s="289" t="s">
        <v>504</v>
      </c>
      <c r="E236" s="290">
        <v>1</v>
      </c>
    </row>
    <row r="237" spans="1:5">
      <c r="A237" s="289" t="s">
        <v>3201</v>
      </c>
      <c r="B237" s="289" t="s">
        <v>3202</v>
      </c>
      <c r="C237" s="289" t="s">
        <v>138</v>
      </c>
      <c r="E237" s="290">
        <v>1</v>
      </c>
    </row>
    <row r="238" spans="1:5">
      <c r="A238" s="289" t="s">
        <v>1428</v>
      </c>
      <c r="B238" s="289" t="s">
        <v>1429</v>
      </c>
      <c r="C238" s="289" t="s">
        <v>232</v>
      </c>
      <c r="E238" s="290">
        <v>1</v>
      </c>
    </row>
    <row r="239" spans="1:5">
      <c r="A239" s="289" t="s">
        <v>4127</v>
      </c>
      <c r="B239" s="289" t="s">
        <v>2550</v>
      </c>
      <c r="C239" s="289" t="s">
        <v>232</v>
      </c>
      <c r="E239" s="290">
        <v>1</v>
      </c>
    </row>
    <row r="240" spans="1:5">
      <c r="A240" s="289" t="s">
        <v>5390</v>
      </c>
      <c r="B240" s="289" t="s">
        <v>1332</v>
      </c>
      <c r="C240" s="289" t="s">
        <v>350</v>
      </c>
      <c r="E240" s="290">
        <v>1</v>
      </c>
    </row>
    <row r="241" spans="1:5">
      <c r="A241" s="289" t="s">
        <v>1331</v>
      </c>
      <c r="B241" s="289" t="s">
        <v>1332</v>
      </c>
      <c r="C241" s="289" t="s">
        <v>87</v>
      </c>
      <c r="E241" s="290">
        <v>1</v>
      </c>
    </row>
    <row r="242" spans="1:5">
      <c r="A242" s="289" t="s">
        <v>881</v>
      </c>
      <c r="B242" s="289" t="s">
        <v>882</v>
      </c>
      <c r="C242" s="289" t="s">
        <v>38</v>
      </c>
      <c r="E242" s="290">
        <v>1</v>
      </c>
    </row>
    <row r="243" spans="1:5">
      <c r="A243" s="289" t="s">
        <v>5430</v>
      </c>
      <c r="B243" s="289" t="s">
        <v>5314</v>
      </c>
      <c r="C243" s="289" t="s">
        <v>3612</v>
      </c>
      <c r="E243" s="290">
        <v>1</v>
      </c>
    </row>
    <row r="244" spans="1:5">
      <c r="A244" s="289" t="s">
        <v>478</v>
      </c>
      <c r="B244" s="289" t="s">
        <v>5288</v>
      </c>
      <c r="C244" s="289" t="s">
        <v>87</v>
      </c>
      <c r="E244" s="290">
        <v>1</v>
      </c>
    </row>
    <row r="245" spans="1:5">
      <c r="A245" s="289" t="s">
        <v>2169</v>
      </c>
      <c r="B245" s="289" t="s">
        <v>2170</v>
      </c>
      <c r="C245" s="289" t="s">
        <v>141</v>
      </c>
      <c r="E245" s="290">
        <v>1</v>
      </c>
    </row>
    <row r="246" spans="1:5">
      <c r="A246" s="289" t="s">
        <v>5387</v>
      </c>
      <c r="B246" s="289" t="s">
        <v>9940</v>
      </c>
      <c r="C246" s="289" t="s">
        <v>232</v>
      </c>
      <c r="E246" s="290">
        <v>1</v>
      </c>
    </row>
    <row r="247" spans="1:5">
      <c r="A247" s="289" t="s">
        <v>1428</v>
      </c>
      <c r="B247" s="289" t="s">
        <v>3816</v>
      </c>
      <c r="C247" s="289" t="s">
        <v>3612</v>
      </c>
      <c r="E247" s="290">
        <v>1</v>
      </c>
    </row>
    <row r="248" spans="1:5">
      <c r="A248" s="289" t="s">
        <v>2549</v>
      </c>
      <c r="B248" s="289" t="s">
        <v>5289</v>
      </c>
      <c r="C248" s="289" t="s">
        <v>232</v>
      </c>
      <c r="E248" s="290">
        <v>1</v>
      </c>
    </row>
    <row r="249" spans="1:5">
      <c r="A249" s="289" t="s">
        <v>707</v>
      </c>
      <c r="B249" s="289" t="s">
        <v>4759</v>
      </c>
      <c r="C249" s="289" t="s">
        <v>232</v>
      </c>
      <c r="E249" s="290">
        <v>1</v>
      </c>
    </row>
    <row r="250" spans="1:5">
      <c r="A250" s="289" t="s">
        <v>5378</v>
      </c>
      <c r="B250" s="289" t="s">
        <v>5261</v>
      </c>
      <c r="C250" s="289" t="s">
        <v>138</v>
      </c>
      <c r="E250" s="290">
        <v>1</v>
      </c>
    </row>
    <row r="251" spans="1:5">
      <c r="A251" s="289" t="s">
        <v>3301</v>
      </c>
      <c r="B251" s="289" t="s">
        <v>3302</v>
      </c>
      <c r="C251" s="289" t="s">
        <v>138</v>
      </c>
      <c r="E251" s="290">
        <v>1</v>
      </c>
    </row>
    <row r="252" spans="1:5">
      <c r="A252" s="289" t="s">
        <v>3264</v>
      </c>
      <c r="B252" s="289" t="s">
        <v>3265</v>
      </c>
      <c r="C252" s="289" t="s">
        <v>138</v>
      </c>
      <c r="E252" s="290">
        <v>1</v>
      </c>
    </row>
    <row r="253" spans="1:5">
      <c r="A253" s="289" t="s">
        <v>5405</v>
      </c>
      <c r="B253" s="289" t="s">
        <v>1905</v>
      </c>
      <c r="C253" s="289" t="s">
        <v>5479</v>
      </c>
      <c r="E253" s="290">
        <v>1</v>
      </c>
    </row>
    <row r="254" spans="1:5">
      <c r="A254" s="289" t="s">
        <v>5428</v>
      </c>
      <c r="B254" s="289" t="s">
        <v>1905</v>
      </c>
      <c r="C254" s="289" t="s">
        <v>50</v>
      </c>
      <c r="E254" s="290">
        <v>1</v>
      </c>
    </row>
    <row r="255" spans="1:5">
      <c r="A255" s="289" t="s">
        <v>3961</v>
      </c>
      <c r="B255" s="289" t="s">
        <v>1905</v>
      </c>
      <c r="C255" s="289" t="s">
        <v>445</v>
      </c>
      <c r="E255" s="290">
        <v>1</v>
      </c>
    </row>
    <row r="256" spans="1:5">
      <c r="A256" s="289" t="s">
        <v>4629</v>
      </c>
      <c r="B256" s="289" t="s">
        <v>4630</v>
      </c>
      <c r="C256" s="289" t="s">
        <v>141</v>
      </c>
      <c r="E256" s="290">
        <v>1</v>
      </c>
    </row>
    <row r="257" spans="1:5">
      <c r="A257" s="289" t="s">
        <v>5395</v>
      </c>
      <c r="B257" s="289" t="s">
        <v>5274</v>
      </c>
      <c r="C257" s="289" t="s">
        <v>9554</v>
      </c>
      <c r="E257" s="290">
        <v>1</v>
      </c>
    </row>
    <row r="258" spans="1:5">
      <c r="A258" s="289" t="s">
        <v>2587</v>
      </c>
      <c r="B258" s="289" t="s">
        <v>1047</v>
      </c>
      <c r="C258" s="289" t="s">
        <v>87</v>
      </c>
      <c r="E258" s="290">
        <v>1</v>
      </c>
    </row>
    <row r="259" spans="1:5">
      <c r="A259" s="289" t="s">
        <v>268</v>
      </c>
      <c r="B259" s="289" t="s">
        <v>269</v>
      </c>
      <c r="C259" s="289" t="s">
        <v>3612</v>
      </c>
      <c r="E259" s="290">
        <v>1</v>
      </c>
    </row>
    <row r="260" spans="1:5">
      <c r="A260" s="289" t="s">
        <v>4338</v>
      </c>
      <c r="B260" s="289" t="s">
        <v>3647</v>
      </c>
      <c r="C260" s="289" t="s">
        <v>3612</v>
      </c>
      <c r="E260" s="290">
        <v>1</v>
      </c>
    </row>
    <row r="261" spans="1:5">
      <c r="A261" s="289" t="s">
        <v>5461</v>
      </c>
      <c r="B261" s="289" t="s">
        <v>5337</v>
      </c>
      <c r="C261" s="289" t="s">
        <v>57</v>
      </c>
      <c r="E261" s="290">
        <v>1</v>
      </c>
    </row>
    <row r="262" spans="1:5">
      <c r="A262" s="289" t="s">
        <v>5456</v>
      </c>
      <c r="B262" s="289" t="s">
        <v>9941</v>
      </c>
      <c r="C262" s="289" t="s">
        <v>87</v>
      </c>
      <c r="E262" s="290">
        <v>1</v>
      </c>
    </row>
    <row r="263" spans="1:5">
      <c r="A263" s="289" t="s">
        <v>5402</v>
      </c>
      <c r="B263" s="289" t="s">
        <v>5284</v>
      </c>
      <c r="C263" s="289" t="s">
        <v>3612</v>
      </c>
      <c r="E263" s="290">
        <v>1</v>
      </c>
    </row>
    <row r="264" spans="1:5">
      <c r="A264" s="289" t="s">
        <v>3720</v>
      </c>
      <c r="B264" s="289" t="s">
        <v>3721</v>
      </c>
      <c r="C264" s="289" t="s">
        <v>87</v>
      </c>
      <c r="E264" s="290">
        <v>1</v>
      </c>
    </row>
    <row r="265" spans="1:5">
      <c r="A265" s="289" t="s">
        <v>5130</v>
      </c>
      <c r="B265" s="289" t="s">
        <v>2631</v>
      </c>
      <c r="C265" s="289" t="s">
        <v>146</v>
      </c>
      <c r="E265" s="290">
        <v>1</v>
      </c>
    </row>
    <row r="266" spans="1:5">
      <c r="A266" s="289" t="s">
        <v>5446</v>
      </c>
      <c r="B266" s="289" t="s">
        <v>5323</v>
      </c>
      <c r="C266" s="289" t="s">
        <v>172</v>
      </c>
      <c r="E266" s="290">
        <v>1</v>
      </c>
    </row>
    <row r="267" spans="1:5">
      <c r="A267" s="289" t="s">
        <v>5359</v>
      </c>
      <c r="B267" s="289" t="s">
        <v>5236</v>
      </c>
      <c r="C267" s="289" t="s">
        <v>473</v>
      </c>
      <c r="E267" s="290">
        <v>1</v>
      </c>
    </row>
    <row r="268" spans="1:5">
      <c r="A268" s="289" t="s">
        <v>5102</v>
      </c>
      <c r="B268" s="289" t="s">
        <v>5101</v>
      </c>
      <c r="C268" s="289" t="s">
        <v>87</v>
      </c>
      <c r="E268" s="290">
        <v>1</v>
      </c>
    </row>
    <row r="269" spans="1:5">
      <c r="A269" s="289" t="s">
        <v>1911</v>
      </c>
      <c r="B269" s="289" t="s">
        <v>247</v>
      </c>
      <c r="C269" s="289" t="s">
        <v>146</v>
      </c>
      <c r="E269" s="290">
        <v>1</v>
      </c>
    </row>
    <row r="270" spans="1:5">
      <c r="A270" s="289" t="s">
        <v>2429</v>
      </c>
      <c r="B270" s="289" t="s">
        <v>4782</v>
      </c>
      <c r="C270" s="289" t="s">
        <v>232</v>
      </c>
      <c r="E270" s="290">
        <v>1</v>
      </c>
    </row>
    <row r="271" spans="1:5">
      <c r="A271" s="289" t="s">
        <v>5436</v>
      </c>
      <c r="B271" s="289" t="s">
        <v>1227</v>
      </c>
      <c r="C271" s="289" t="s">
        <v>3090</v>
      </c>
      <c r="E271" s="290">
        <v>1</v>
      </c>
    </row>
    <row r="272" spans="1:5">
      <c r="A272" s="289" t="s">
        <v>5477</v>
      </c>
      <c r="B272" s="289" t="s">
        <v>5351</v>
      </c>
      <c r="C272" s="289" t="s">
        <v>9921</v>
      </c>
      <c r="E272" s="290">
        <v>1</v>
      </c>
    </row>
    <row r="273" spans="1:5">
      <c r="A273" s="289" t="s">
        <v>4924</v>
      </c>
      <c r="B273" s="289" t="s">
        <v>4032</v>
      </c>
      <c r="C273" s="289" t="s">
        <v>146</v>
      </c>
      <c r="E273" s="290">
        <v>1</v>
      </c>
    </row>
    <row r="274" spans="1:5">
      <c r="A274" s="289" t="s">
        <v>2444</v>
      </c>
      <c r="B274" s="289" t="s">
        <v>4032</v>
      </c>
      <c r="C274" s="289" t="s">
        <v>70</v>
      </c>
      <c r="E274" s="290">
        <v>1</v>
      </c>
    </row>
    <row r="275" spans="1:5">
      <c r="A275" s="289" t="s">
        <v>4679</v>
      </c>
      <c r="B275" s="289" t="s">
        <v>5347</v>
      </c>
      <c r="C275" s="289" t="s">
        <v>4423</v>
      </c>
      <c r="E275" s="290">
        <v>1</v>
      </c>
    </row>
    <row r="276" spans="1:5">
      <c r="A276" s="289" t="s">
        <v>5422</v>
      </c>
      <c r="B276" s="289" t="s">
        <v>5306</v>
      </c>
      <c r="C276" s="289" t="s">
        <v>87</v>
      </c>
      <c r="E276" s="290">
        <v>1</v>
      </c>
    </row>
    <row r="277" spans="1:5">
      <c r="A277" s="289" t="s">
        <v>7212</v>
      </c>
      <c r="B277" s="289" t="s">
        <v>5310</v>
      </c>
      <c r="C277" s="289" t="s">
        <v>138</v>
      </c>
      <c r="E277" s="290">
        <v>1</v>
      </c>
    </row>
    <row r="278" spans="1:5">
      <c r="A278" s="289" t="s">
        <v>4933</v>
      </c>
      <c r="B278" s="289" t="s">
        <v>4892</v>
      </c>
      <c r="C278" s="289" t="s">
        <v>1253</v>
      </c>
      <c r="E278" s="290">
        <v>1</v>
      </c>
    </row>
    <row r="279" spans="1:5">
      <c r="A279" s="289" t="s">
        <v>5441</v>
      </c>
      <c r="B279" s="289" t="s">
        <v>5320</v>
      </c>
      <c r="C279" s="289" t="s">
        <v>196</v>
      </c>
      <c r="E279" s="290">
        <v>1</v>
      </c>
    </row>
    <row r="280" spans="1:5">
      <c r="A280" s="289" t="s">
        <v>5370</v>
      </c>
      <c r="B280" s="289" t="s">
        <v>1632</v>
      </c>
      <c r="C280" s="289" t="s">
        <v>87</v>
      </c>
      <c r="E280" s="290">
        <v>1</v>
      </c>
    </row>
    <row r="281" spans="1:5">
      <c r="A281" s="289" t="s">
        <v>4932</v>
      </c>
      <c r="B281" s="289" t="s">
        <v>1632</v>
      </c>
      <c r="C281" s="289" t="s">
        <v>1777</v>
      </c>
      <c r="E281" s="290">
        <v>1</v>
      </c>
    </row>
    <row r="282" spans="1:5">
      <c r="A282" s="289" t="s">
        <v>7213</v>
      </c>
      <c r="B282" s="289" t="s">
        <v>1550</v>
      </c>
      <c r="C282" s="289" t="s">
        <v>87</v>
      </c>
      <c r="E282" s="290">
        <v>1</v>
      </c>
    </row>
    <row r="283" spans="1:5">
      <c r="A283" s="289" t="s">
        <v>1549</v>
      </c>
      <c r="B283" s="289" t="s">
        <v>1550</v>
      </c>
      <c r="C283" s="289" t="s">
        <v>87</v>
      </c>
      <c r="E283" s="290">
        <v>1</v>
      </c>
    </row>
    <row r="284" spans="1:5">
      <c r="A284" s="289" t="s">
        <v>5460</v>
      </c>
      <c r="B284" s="289" t="s">
        <v>5336</v>
      </c>
      <c r="C284" s="289" t="s">
        <v>350</v>
      </c>
      <c r="E284" s="290">
        <v>1</v>
      </c>
    </row>
    <row r="285" spans="1:5">
      <c r="A285" s="289" t="s">
        <v>5366</v>
      </c>
      <c r="B285" s="289" t="s">
        <v>5243</v>
      </c>
      <c r="C285" s="289" t="s">
        <v>4423</v>
      </c>
      <c r="E285" s="290">
        <v>1</v>
      </c>
    </row>
    <row r="286" spans="1:5">
      <c r="A286" s="289" t="s">
        <v>5424</v>
      </c>
      <c r="B286" s="289" t="s">
        <v>5308</v>
      </c>
      <c r="C286" s="289" t="s">
        <v>87</v>
      </c>
      <c r="E286" s="290">
        <v>1</v>
      </c>
    </row>
    <row r="287" spans="1:5">
      <c r="A287" s="289" t="s">
        <v>1533</v>
      </c>
      <c r="B287" s="289" t="s">
        <v>1534</v>
      </c>
      <c r="C287" s="289" t="s">
        <v>146</v>
      </c>
      <c r="E287" s="290">
        <v>1</v>
      </c>
    </row>
    <row r="288" spans="1:5">
      <c r="A288" s="289" t="s">
        <v>446</v>
      </c>
      <c r="B288" s="289" t="s">
        <v>3605</v>
      </c>
      <c r="C288" s="289" t="s">
        <v>138</v>
      </c>
      <c r="E288" s="290">
        <v>1</v>
      </c>
    </row>
    <row r="289" spans="1:5">
      <c r="A289" s="289" t="s">
        <v>5404</v>
      </c>
      <c r="B289" s="289" t="s">
        <v>5287</v>
      </c>
      <c r="C289" s="289" t="s">
        <v>87</v>
      </c>
      <c r="E289" s="290">
        <v>1</v>
      </c>
    </row>
    <row r="290" spans="1:5">
      <c r="A290" s="289" t="s">
        <v>2137</v>
      </c>
      <c r="B290" s="289" t="s">
        <v>2138</v>
      </c>
      <c r="C290" s="289" t="s">
        <v>208</v>
      </c>
      <c r="E290" s="290">
        <v>1</v>
      </c>
    </row>
    <row r="291" spans="1:5">
      <c r="A291" s="289" t="s">
        <v>5455</v>
      </c>
      <c r="B291" s="289" t="s">
        <v>2138</v>
      </c>
      <c r="C291" s="289" t="s">
        <v>336</v>
      </c>
      <c r="E291" s="290">
        <v>1</v>
      </c>
    </row>
    <row r="292" spans="1:5">
      <c r="A292" s="289" t="s">
        <v>4148</v>
      </c>
      <c r="B292" s="289" t="s">
        <v>2258</v>
      </c>
      <c r="C292" s="289" t="s">
        <v>70</v>
      </c>
      <c r="E292" s="290">
        <v>1</v>
      </c>
    </row>
    <row r="293" spans="1:5">
      <c r="A293" s="289" t="s">
        <v>814</v>
      </c>
      <c r="B293" s="289" t="s">
        <v>815</v>
      </c>
      <c r="C293" s="289" t="s">
        <v>43</v>
      </c>
      <c r="E293" s="290">
        <v>1</v>
      </c>
    </row>
    <row r="294" spans="1:5">
      <c r="A294" s="289" t="s">
        <v>5416</v>
      </c>
      <c r="B294" s="289" t="s">
        <v>5301</v>
      </c>
      <c r="C294" s="289" t="s">
        <v>331</v>
      </c>
      <c r="E294" s="290">
        <v>1</v>
      </c>
    </row>
    <row r="295" spans="1:5">
      <c r="A295" s="289" t="s">
        <v>5057</v>
      </c>
      <c r="B295" s="289" t="s">
        <v>2235</v>
      </c>
      <c r="C295" s="289" t="s">
        <v>232</v>
      </c>
      <c r="E295" s="290">
        <v>1</v>
      </c>
    </row>
    <row r="296" spans="1:5">
      <c r="A296" s="289" t="s">
        <v>1361</v>
      </c>
      <c r="B296" s="289" t="s">
        <v>5172</v>
      </c>
      <c r="C296" s="289" t="s">
        <v>350</v>
      </c>
      <c r="E296" s="290">
        <v>1</v>
      </c>
    </row>
    <row r="297" spans="1:5">
      <c r="A297" s="289" t="s">
        <v>5471</v>
      </c>
      <c r="B297" s="289" t="s">
        <v>5345</v>
      </c>
      <c r="C297" s="289" t="s">
        <v>3090</v>
      </c>
      <c r="E297" s="290">
        <v>1</v>
      </c>
    </row>
    <row r="298" spans="1:5">
      <c r="A298" s="289" t="s">
        <v>5414</v>
      </c>
      <c r="B298" s="289" t="s">
        <v>5300</v>
      </c>
      <c r="C298" s="289" t="s">
        <v>2636</v>
      </c>
      <c r="E298" s="290">
        <v>1</v>
      </c>
    </row>
    <row r="299" spans="1:5">
      <c r="A299" s="289" t="s">
        <v>3510</v>
      </c>
      <c r="B299" s="289" t="s">
        <v>5092</v>
      </c>
      <c r="C299" s="289" t="s">
        <v>9942</v>
      </c>
      <c r="E299" s="290">
        <v>1</v>
      </c>
    </row>
    <row r="300" spans="1:5">
      <c r="A300" s="289" t="s">
        <v>5396</v>
      </c>
      <c r="B300" s="289" t="s">
        <v>5275</v>
      </c>
      <c r="C300" s="289" t="s">
        <v>138</v>
      </c>
      <c r="E300" s="290">
        <v>1</v>
      </c>
    </row>
    <row r="301" spans="1:5">
      <c r="A301" s="289" t="s">
        <v>3919</v>
      </c>
      <c r="B301" s="289" t="s">
        <v>5229</v>
      </c>
      <c r="C301" s="289" t="s">
        <v>138</v>
      </c>
      <c r="E301" s="290">
        <v>1</v>
      </c>
    </row>
    <row r="302" spans="1:5">
      <c r="A302" s="289" t="s">
        <v>5382</v>
      </c>
      <c r="B302" s="289" t="s">
        <v>5264</v>
      </c>
      <c r="C302" s="289" t="s">
        <v>2497</v>
      </c>
      <c r="E302" s="290">
        <v>1</v>
      </c>
    </row>
    <row r="303" spans="1:5">
      <c r="A303" s="289" t="s">
        <v>1773</v>
      </c>
      <c r="B303" s="289" t="s">
        <v>3191</v>
      </c>
      <c r="C303" s="289" t="s">
        <v>146</v>
      </c>
      <c r="E303" s="290">
        <v>1</v>
      </c>
    </row>
    <row r="304" spans="1:5">
      <c r="A304" s="289" t="s">
        <v>690</v>
      </c>
      <c r="B304" s="289" t="s">
        <v>691</v>
      </c>
      <c r="C304" s="289" t="s">
        <v>353</v>
      </c>
      <c r="E304" s="290">
        <v>1</v>
      </c>
    </row>
    <row r="305" spans="1:5">
      <c r="A305" s="289" t="s">
        <v>5419</v>
      </c>
      <c r="B305" s="289" t="s">
        <v>5303</v>
      </c>
      <c r="C305" s="289" t="s">
        <v>87</v>
      </c>
      <c r="E305" s="290">
        <v>1</v>
      </c>
    </row>
    <row r="306" spans="1:5">
      <c r="A306" s="289" t="s">
        <v>5360</v>
      </c>
      <c r="B306" s="289" t="s">
        <v>5237</v>
      </c>
      <c r="C306" s="289" t="s">
        <v>141</v>
      </c>
      <c r="E306" s="290">
        <v>1</v>
      </c>
    </row>
    <row r="307" spans="1:5">
      <c r="A307" s="289" t="s">
        <v>2516</v>
      </c>
      <c r="B307" s="289" t="s">
        <v>5326</v>
      </c>
      <c r="C307" s="289" t="s">
        <v>232</v>
      </c>
      <c r="E307" s="290">
        <v>1</v>
      </c>
    </row>
    <row r="308" spans="1:5">
      <c r="A308" s="289" t="s">
        <v>1583</v>
      </c>
      <c r="B308" s="289" t="s">
        <v>1584</v>
      </c>
      <c r="C308" s="289" t="s">
        <v>141</v>
      </c>
      <c r="E308" s="290">
        <v>1</v>
      </c>
    </row>
    <row r="309" spans="1:5">
      <c r="A309" s="289" t="s">
        <v>2110</v>
      </c>
      <c r="B309" s="289" t="s">
        <v>4961</v>
      </c>
      <c r="C309" s="289" t="s">
        <v>3612</v>
      </c>
      <c r="E309" s="290">
        <v>1</v>
      </c>
    </row>
    <row r="310" spans="1:5">
      <c r="A310" s="289" t="s">
        <v>685</v>
      </c>
      <c r="B310" s="289" t="s">
        <v>686</v>
      </c>
      <c r="C310" s="289" t="s">
        <v>232</v>
      </c>
      <c r="E310" s="290">
        <v>1</v>
      </c>
    </row>
    <row r="311" spans="1:5">
      <c r="A311" s="289" t="s">
        <v>229</v>
      </c>
      <c r="B311" s="289" t="s">
        <v>2412</v>
      </c>
      <c r="C311" s="289" t="s">
        <v>1382</v>
      </c>
      <c r="E311" s="290">
        <v>1</v>
      </c>
    </row>
    <row r="312" spans="1:5">
      <c r="A312" s="289" t="s">
        <v>2344</v>
      </c>
      <c r="B312" s="289" t="s">
        <v>7215</v>
      </c>
      <c r="C312" s="289" t="s">
        <v>232</v>
      </c>
      <c r="E312" s="290">
        <v>1</v>
      </c>
    </row>
    <row r="313" spans="1:5">
      <c r="A313" s="289" t="s">
        <v>2371</v>
      </c>
      <c r="B313" s="289" t="s">
        <v>707</v>
      </c>
      <c r="C313" s="289" t="s">
        <v>232</v>
      </c>
      <c r="E313" s="290">
        <v>1</v>
      </c>
    </row>
    <row r="314" spans="1:5">
      <c r="A314" s="289" t="s">
        <v>5415</v>
      </c>
      <c r="B314" s="289" t="s">
        <v>4124</v>
      </c>
      <c r="C314" s="289" t="s">
        <v>232</v>
      </c>
      <c r="E314" s="290">
        <v>1</v>
      </c>
    </row>
    <row r="315" spans="1:5">
      <c r="A315" s="289" t="s">
        <v>229</v>
      </c>
      <c r="B315" s="289" t="s">
        <v>4151</v>
      </c>
      <c r="C315" s="289" t="s">
        <v>87</v>
      </c>
      <c r="E315" s="290">
        <v>1</v>
      </c>
    </row>
    <row r="316" spans="1:5">
      <c r="A316" s="289" t="s">
        <v>2344</v>
      </c>
      <c r="B316" s="289" t="s">
        <v>5251</v>
      </c>
      <c r="C316" s="289" t="s">
        <v>232</v>
      </c>
      <c r="E316" s="290">
        <v>1</v>
      </c>
    </row>
    <row r="317" spans="1:5">
      <c r="A317" s="289" t="s">
        <v>1428</v>
      </c>
      <c r="B317" s="289" t="s">
        <v>4955</v>
      </c>
      <c r="C317" s="289" t="s">
        <v>232</v>
      </c>
      <c r="E317" s="290">
        <v>1</v>
      </c>
    </row>
    <row r="318" spans="1:5">
      <c r="A318" s="289" t="s">
        <v>1426</v>
      </c>
      <c r="B318" s="289" t="s">
        <v>2429</v>
      </c>
      <c r="C318" s="289" t="s">
        <v>3612</v>
      </c>
      <c r="E318" s="290">
        <v>1</v>
      </c>
    </row>
    <row r="319" spans="1:5">
      <c r="A319" s="289" t="s">
        <v>4128</v>
      </c>
      <c r="B319" s="289" t="s">
        <v>7214</v>
      </c>
      <c r="C319" s="289" t="s">
        <v>232</v>
      </c>
      <c r="E319" s="290">
        <v>1</v>
      </c>
    </row>
    <row r="320" spans="1:5">
      <c r="A320" s="289" t="s">
        <v>3028</v>
      </c>
      <c r="B320" s="289" t="s">
        <v>1168</v>
      </c>
      <c r="C320" s="289" t="s">
        <v>232</v>
      </c>
      <c r="E320" s="290">
        <v>1</v>
      </c>
    </row>
    <row r="321" spans="1:5">
      <c r="A321" s="289" t="s">
        <v>2150</v>
      </c>
      <c r="B321" s="289" t="s">
        <v>4675</v>
      </c>
      <c r="C321" s="289" t="s">
        <v>232</v>
      </c>
      <c r="E321" s="290">
        <v>1</v>
      </c>
    </row>
    <row r="322" spans="1:5">
      <c r="A322" s="289" t="s">
        <v>2349</v>
      </c>
      <c r="B322" s="289" t="s">
        <v>5324</v>
      </c>
      <c r="C322" s="289" t="s">
        <v>232</v>
      </c>
      <c r="E322" s="290">
        <v>1</v>
      </c>
    </row>
    <row r="323" spans="1:5">
      <c r="A323" s="289" t="s">
        <v>1429</v>
      </c>
      <c r="B323" s="289" t="s">
        <v>4585</v>
      </c>
      <c r="C323" s="289" t="s">
        <v>350</v>
      </c>
      <c r="E323" s="290">
        <v>1</v>
      </c>
    </row>
    <row r="324" spans="1:5">
      <c r="A324" s="289" t="s">
        <v>5476</v>
      </c>
      <c r="B324" s="289" t="s">
        <v>5350</v>
      </c>
      <c r="C324" s="289" t="s">
        <v>9554</v>
      </c>
      <c r="E324" s="290">
        <v>1</v>
      </c>
    </row>
    <row r="325" spans="1:5">
      <c r="A325" s="289" t="s">
        <v>715</v>
      </c>
      <c r="B325" s="289" t="s">
        <v>5290</v>
      </c>
      <c r="C325" s="289" t="s">
        <v>4423</v>
      </c>
      <c r="E325" s="290">
        <v>1</v>
      </c>
    </row>
    <row r="326" spans="1:5">
      <c r="A326" s="289" t="s">
        <v>2514</v>
      </c>
      <c r="B326" s="289" t="s">
        <v>2404</v>
      </c>
      <c r="C326" s="289" t="s">
        <v>232</v>
      </c>
      <c r="E326" s="290">
        <v>1</v>
      </c>
    </row>
    <row r="327" spans="1:5">
      <c r="A327" s="289" t="s">
        <v>478</v>
      </c>
      <c r="B327" s="289" t="s">
        <v>5250</v>
      </c>
      <c r="C327" s="289" t="s">
        <v>232</v>
      </c>
      <c r="E327" s="290">
        <v>1</v>
      </c>
    </row>
    <row r="328" spans="1:5">
      <c r="A328" s="289" t="s">
        <v>2429</v>
      </c>
      <c r="B328" s="289" t="s">
        <v>5276</v>
      </c>
      <c r="C328" s="289" t="s">
        <v>87</v>
      </c>
      <c r="E328" s="290">
        <v>1</v>
      </c>
    </row>
    <row r="329" spans="1:5">
      <c r="A329" s="289" t="s">
        <v>5413</v>
      </c>
      <c r="B329" s="289" t="s">
        <v>5298</v>
      </c>
      <c r="C329" s="289" t="s">
        <v>3612</v>
      </c>
      <c r="E329" s="290">
        <v>1</v>
      </c>
    </row>
    <row r="330" spans="1:5">
      <c r="A330" s="289" t="s">
        <v>2349</v>
      </c>
      <c r="B330" s="289" t="s">
        <v>4143</v>
      </c>
      <c r="C330" s="289" t="s">
        <v>232</v>
      </c>
      <c r="E330" s="290">
        <v>1</v>
      </c>
    </row>
    <row r="331" spans="1:5">
      <c r="A331" s="289" t="s">
        <v>1428</v>
      </c>
      <c r="B331" s="289" t="s">
        <v>5140</v>
      </c>
      <c r="C331" s="289" t="s">
        <v>232</v>
      </c>
      <c r="E331" s="290">
        <v>1</v>
      </c>
    </row>
    <row r="332" spans="1:5">
      <c r="A332" s="289" t="s">
        <v>478</v>
      </c>
      <c r="B332" s="289" t="s">
        <v>5248</v>
      </c>
      <c r="C332" s="289" t="s">
        <v>232</v>
      </c>
      <c r="E332" s="290">
        <v>1</v>
      </c>
    </row>
    <row r="333" spans="1:5">
      <c r="A333" s="289" t="s">
        <v>2243</v>
      </c>
      <c r="B333" s="289" t="s">
        <v>2244</v>
      </c>
      <c r="C333" s="289" t="s">
        <v>3612</v>
      </c>
      <c r="E333" s="290">
        <v>1</v>
      </c>
    </row>
    <row r="334" spans="1:5">
      <c r="A334" s="289" t="s">
        <v>5357</v>
      </c>
      <c r="B334" s="289" t="s">
        <v>2549</v>
      </c>
      <c r="C334" s="289" t="s">
        <v>232</v>
      </c>
      <c r="E334" s="290">
        <v>1</v>
      </c>
    </row>
    <row r="335" spans="1:5">
      <c r="A335" s="289" t="s">
        <v>1429</v>
      </c>
      <c r="B335" s="289" t="s">
        <v>5283</v>
      </c>
      <c r="C335" s="289" t="s">
        <v>87</v>
      </c>
      <c r="E335" s="290">
        <v>1</v>
      </c>
    </row>
    <row r="336" spans="1:5">
      <c r="A336" s="289" t="s">
        <v>2089</v>
      </c>
      <c r="B336" s="289" t="s">
        <v>5340</v>
      </c>
      <c r="C336" s="289" t="s">
        <v>2636</v>
      </c>
      <c r="E336" s="290">
        <v>1</v>
      </c>
    </row>
    <row r="337" spans="1:5">
      <c r="A337" s="289" t="s">
        <v>2344</v>
      </c>
      <c r="B337" s="289" t="s">
        <v>7216</v>
      </c>
      <c r="C337" s="289" t="s">
        <v>232</v>
      </c>
      <c r="E337" s="290">
        <v>1</v>
      </c>
    </row>
    <row r="338" spans="1:5">
      <c r="A338" s="289" t="s">
        <v>4098</v>
      </c>
      <c r="B338" s="289" t="s">
        <v>5286</v>
      </c>
      <c r="C338" s="289" t="s">
        <v>232</v>
      </c>
      <c r="E338" s="290">
        <v>1</v>
      </c>
    </row>
    <row r="339" spans="1:5">
      <c r="A339" s="289" t="s">
        <v>5383</v>
      </c>
      <c r="B339" s="289" t="s">
        <v>5049</v>
      </c>
      <c r="C339" s="289" t="s">
        <v>232</v>
      </c>
      <c r="E339" s="290">
        <v>1</v>
      </c>
    </row>
    <row r="340" spans="1:5">
      <c r="A340" s="289" t="s">
        <v>5412</v>
      </c>
      <c r="B340" s="289" t="s">
        <v>5297</v>
      </c>
      <c r="C340" s="289" t="s">
        <v>3102</v>
      </c>
      <c r="E340" s="290">
        <v>2</v>
      </c>
    </row>
    <row r="341" spans="1:5">
      <c r="A341" s="289" t="s">
        <v>1924</v>
      </c>
      <c r="B341" s="289" t="s">
        <v>7217</v>
      </c>
      <c r="C341" s="289" t="s">
        <v>232</v>
      </c>
      <c r="E341" s="290">
        <v>2</v>
      </c>
    </row>
    <row r="344" spans="1:5">
      <c r="A344" s="287"/>
      <c r="B344" s="287"/>
      <c r="C344" s="287"/>
    </row>
  </sheetData>
  <sortState xmlns:xlrd2="http://schemas.microsoft.com/office/spreadsheetml/2017/richdata2" ref="E1:E345">
    <sortCondition ref="E1:E34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32"/>
  <sheetViews>
    <sheetView topLeftCell="A95" zoomScale="70" zoomScaleNormal="70" workbookViewId="0">
      <selection activeCell="G118" sqref="G118:G119"/>
    </sheetView>
  </sheetViews>
  <sheetFormatPr defaultColWidth="10.875" defaultRowHeight="15"/>
  <cols>
    <col min="1" max="1" width="20.5" style="292" customWidth="1"/>
    <col min="2" max="2" width="16.5" style="292" customWidth="1"/>
    <col min="3" max="3" width="31" style="292" customWidth="1"/>
    <col min="4" max="4" width="41.375" style="292" customWidth="1"/>
    <col min="5" max="5" width="9.125" style="292" customWidth="1"/>
    <col min="6" max="6" width="36.25" style="292" bestFit="1" customWidth="1"/>
    <col min="7" max="7" width="17.5" style="292" customWidth="1"/>
    <col min="8" max="16384" width="10.875" style="292"/>
  </cols>
  <sheetData>
    <row r="1" spans="1:7">
      <c r="A1" s="311" t="s">
        <v>3413</v>
      </c>
      <c r="B1" s="311" t="s">
        <v>3414</v>
      </c>
      <c r="C1" s="311" t="s">
        <v>9120</v>
      </c>
      <c r="D1" s="311" t="s">
        <v>9121</v>
      </c>
      <c r="E1" s="311" t="s">
        <v>9122</v>
      </c>
      <c r="F1" s="311" t="s">
        <v>9123</v>
      </c>
      <c r="G1" s="311" t="s">
        <v>3415</v>
      </c>
    </row>
    <row r="2" spans="1:7">
      <c r="A2" s="312" t="s">
        <v>4943</v>
      </c>
      <c r="B2" s="312" t="s">
        <v>4942</v>
      </c>
      <c r="C2" s="313" t="s">
        <v>8855</v>
      </c>
      <c r="D2" s="313" t="s">
        <v>8856</v>
      </c>
      <c r="E2" s="315" t="s">
        <v>8857</v>
      </c>
      <c r="F2" s="314" t="s">
        <v>8858</v>
      </c>
      <c r="G2" s="314" t="s">
        <v>8859</v>
      </c>
    </row>
    <row r="3" spans="1:7">
      <c r="A3" s="312" t="s">
        <v>2790</v>
      </c>
      <c r="B3" s="312" t="s">
        <v>10070</v>
      </c>
      <c r="C3" s="313" t="s">
        <v>137</v>
      </c>
      <c r="D3" s="313" t="s">
        <v>8938</v>
      </c>
      <c r="E3" s="314" t="s">
        <v>8939</v>
      </c>
      <c r="F3" s="314" t="s">
        <v>8940</v>
      </c>
      <c r="G3" s="314" t="s">
        <v>8941</v>
      </c>
    </row>
    <row r="4" spans="1:7">
      <c r="A4" s="312" t="s">
        <v>1428</v>
      </c>
      <c r="B4" s="312" t="s">
        <v>1431</v>
      </c>
      <c r="C4" s="313" t="s">
        <v>1396</v>
      </c>
      <c r="D4" s="313" t="s">
        <v>1376</v>
      </c>
      <c r="E4" s="315" t="s">
        <v>6031</v>
      </c>
      <c r="F4" s="314" t="s">
        <v>495</v>
      </c>
      <c r="G4" s="314" t="s">
        <v>8508</v>
      </c>
    </row>
    <row r="5" spans="1:7">
      <c r="A5" s="312" t="s">
        <v>857</v>
      </c>
      <c r="B5" s="312" t="s">
        <v>858</v>
      </c>
      <c r="C5" s="313" t="s">
        <v>859</v>
      </c>
      <c r="D5" s="313" t="s">
        <v>8506</v>
      </c>
      <c r="E5" s="315" t="s">
        <v>8507</v>
      </c>
      <c r="F5" s="314" t="s">
        <v>1427</v>
      </c>
      <c r="G5" s="314" t="s">
        <v>8508</v>
      </c>
    </row>
    <row r="6" spans="1:7">
      <c r="A6" s="312" t="s">
        <v>1825</v>
      </c>
      <c r="B6" s="312" t="s">
        <v>1826</v>
      </c>
      <c r="C6" s="313" t="s">
        <v>1827</v>
      </c>
      <c r="D6" s="313" t="s">
        <v>9042</v>
      </c>
      <c r="E6" s="315" t="s">
        <v>9043</v>
      </c>
      <c r="F6" s="314" t="s">
        <v>9044</v>
      </c>
      <c r="G6" s="314" t="s">
        <v>9045</v>
      </c>
    </row>
    <row r="7" spans="1:7">
      <c r="A7" s="312" t="s">
        <v>8348</v>
      </c>
      <c r="B7" s="312" t="s">
        <v>5603</v>
      </c>
      <c r="C7" s="322" t="s">
        <v>1795</v>
      </c>
      <c r="D7" s="313" t="s">
        <v>9961</v>
      </c>
      <c r="E7" s="315" t="s">
        <v>8634</v>
      </c>
      <c r="F7" s="314" t="s">
        <v>9597</v>
      </c>
      <c r="G7" s="314" t="s">
        <v>9962</v>
      </c>
    </row>
    <row r="8" spans="1:7">
      <c r="A8" s="312" t="s">
        <v>10020</v>
      </c>
      <c r="B8" s="312" t="s">
        <v>839</v>
      </c>
      <c r="C8" s="313" t="s">
        <v>840</v>
      </c>
      <c r="D8" s="313" t="s">
        <v>9986</v>
      </c>
      <c r="E8" s="315" t="s">
        <v>8634</v>
      </c>
      <c r="F8" s="314" t="s">
        <v>841</v>
      </c>
      <c r="G8" s="314" t="s">
        <v>9962</v>
      </c>
    </row>
    <row r="9" spans="1:7">
      <c r="A9" s="312" t="s">
        <v>4101</v>
      </c>
      <c r="B9" s="312" t="s">
        <v>10045</v>
      </c>
      <c r="C9" s="313" t="s">
        <v>8496</v>
      </c>
      <c r="D9" s="313" t="s">
        <v>8497</v>
      </c>
      <c r="E9" s="314" t="s">
        <v>8498</v>
      </c>
      <c r="F9" s="314" t="s">
        <v>8499</v>
      </c>
      <c r="G9" s="314" t="s">
        <v>8500</v>
      </c>
    </row>
    <row r="10" spans="1:7">
      <c r="A10" s="312" t="s">
        <v>3665</v>
      </c>
      <c r="B10" s="312" t="s">
        <v>3666</v>
      </c>
      <c r="C10" s="313" t="s">
        <v>8492</v>
      </c>
      <c r="D10" s="313" t="s">
        <v>9951</v>
      </c>
      <c r="E10" s="315" t="s">
        <v>8493</v>
      </c>
      <c r="F10" s="314" t="s">
        <v>2480</v>
      </c>
      <c r="G10" s="314" t="s">
        <v>2477</v>
      </c>
    </row>
    <row r="11" spans="1:7">
      <c r="A11" s="312" t="s">
        <v>2035</v>
      </c>
      <c r="B11" s="312" t="s">
        <v>1785</v>
      </c>
      <c r="C11" s="313" t="s">
        <v>8871</v>
      </c>
      <c r="D11" s="313" t="s">
        <v>8872</v>
      </c>
      <c r="E11" s="315" t="s">
        <v>8873</v>
      </c>
      <c r="F11" s="314" t="s">
        <v>8874</v>
      </c>
      <c r="G11" s="314" t="s">
        <v>8875</v>
      </c>
    </row>
    <row r="12" spans="1:7">
      <c r="A12" s="312" t="s">
        <v>4136</v>
      </c>
      <c r="B12" s="312" t="s">
        <v>8915</v>
      </c>
      <c r="C12" s="313" t="s">
        <v>8916</v>
      </c>
      <c r="D12" s="313" t="s">
        <v>8917</v>
      </c>
      <c r="E12" s="315" t="s">
        <v>6259</v>
      </c>
      <c r="F12" s="314" t="s">
        <v>8918</v>
      </c>
      <c r="G12" s="314" t="s">
        <v>504</v>
      </c>
    </row>
    <row r="13" spans="1:7">
      <c r="A13" s="312" t="s">
        <v>5030</v>
      </c>
      <c r="B13" s="312" t="s">
        <v>5029</v>
      </c>
      <c r="C13" s="313" t="s">
        <v>1916</v>
      </c>
      <c r="D13" s="313" t="s">
        <v>8475</v>
      </c>
      <c r="E13" s="315" t="s">
        <v>6785</v>
      </c>
      <c r="F13" s="314" t="s">
        <v>1256</v>
      </c>
      <c r="G13" s="314" t="s">
        <v>1253</v>
      </c>
    </row>
    <row r="14" spans="1:7">
      <c r="A14" s="312" t="s">
        <v>4919</v>
      </c>
      <c r="B14" s="312" t="s">
        <v>4918</v>
      </c>
      <c r="C14" s="313" t="s">
        <v>8951</v>
      </c>
      <c r="D14" s="313" t="s">
        <v>8952</v>
      </c>
      <c r="E14" s="315" t="s">
        <v>8953</v>
      </c>
      <c r="F14" s="314" t="s">
        <v>8954</v>
      </c>
      <c r="G14" s="314" t="s">
        <v>1253</v>
      </c>
    </row>
    <row r="15" spans="1:7">
      <c r="A15" s="312" t="s">
        <v>4933</v>
      </c>
      <c r="B15" s="312" t="s">
        <v>4892</v>
      </c>
      <c r="C15" s="313" t="s">
        <v>8942</v>
      </c>
      <c r="D15" s="313" t="s">
        <v>8943</v>
      </c>
      <c r="E15" s="315" t="s">
        <v>8944</v>
      </c>
      <c r="F15" s="314" t="s">
        <v>8945</v>
      </c>
      <c r="G15" s="314" t="s">
        <v>1253</v>
      </c>
    </row>
    <row r="16" spans="1:7">
      <c r="A16" s="312" t="s">
        <v>1469</v>
      </c>
      <c r="B16" s="312" t="s">
        <v>5106</v>
      </c>
      <c r="C16" s="313" t="s">
        <v>8699</v>
      </c>
      <c r="D16" s="313" t="s">
        <v>8700</v>
      </c>
      <c r="E16" s="315" t="s">
        <v>6006</v>
      </c>
      <c r="F16" s="314" t="s">
        <v>642</v>
      </c>
      <c r="G16" s="314" t="s">
        <v>642</v>
      </c>
    </row>
    <row r="17" spans="1:7">
      <c r="A17" s="312" t="s">
        <v>10010</v>
      </c>
      <c r="B17" s="312" t="s">
        <v>8822</v>
      </c>
      <c r="C17" s="313" t="s">
        <v>8823</v>
      </c>
      <c r="D17" s="313" t="s">
        <v>8824</v>
      </c>
      <c r="E17" s="315" t="s">
        <v>8825</v>
      </c>
      <c r="F17" s="314" t="s">
        <v>8826</v>
      </c>
      <c r="G17" s="314" t="s">
        <v>646</v>
      </c>
    </row>
    <row r="18" spans="1:7">
      <c r="A18" s="312" t="s">
        <v>8572</v>
      </c>
      <c r="B18" s="312" t="s">
        <v>3395</v>
      </c>
      <c r="C18" s="313" t="s">
        <v>8573</v>
      </c>
      <c r="D18" s="313" t="s">
        <v>8574</v>
      </c>
      <c r="E18" s="315" t="s">
        <v>8575</v>
      </c>
      <c r="F18" s="314" t="s">
        <v>8576</v>
      </c>
      <c r="G18" s="314" t="s">
        <v>8577</v>
      </c>
    </row>
    <row r="19" spans="1:7">
      <c r="A19" s="312" t="s">
        <v>10040</v>
      </c>
      <c r="B19" s="312" t="s">
        <v>10042</v>
      </c>
      <c r="C19" s="313" t="s">
        <v>8444</v>
      </c>
      <c r="D19" s="313" t="s">
        <v>8445</v>
      </c>
      <c r="E19" s="315" t="s">
        <v>8446</v>
      </c>
      <c r="F19" s="314" t="s">
        <v>8447</v>
      </c>
      <c r="G19" s="314" t="s">
        <v>8448</v>
      </c>
    </row>
    <row r="20" spans="1:7">
      <c r="A20" s="312" t="s">
        <v>4044</v>
      </c>
      <c r="B20" s="312" t="s">
        <v>4045</v>
      </c>
      <c r="C20" s="313" t="s">
        <v>2198</v>
      </c>
      <c r="D20" s="313" t="s">
        <v>9975</v>
      </c>
      <c r="E20" s="314" t="s">
        <v>8786</v>
      </c>
      <c r="F20" s="314" t="s">
        <v>9976</v>
      </c>
      <c r="G20" s="314" t="s">
        <v>31</v>
      </c>
    </row>
    <row r="21" spans="1:7">
      <c r="A21" s="312" t="s">
        <v>2690</v>
      </c>
      <c r="B21" s="312" t="s">
        <v>2691</v>
      </c>
      <c r="C21" s="313" t="s">
        <v>8358</v>
      </c>
      <c r="D21" s="313" t="s">
        <v>8653</v>
      </c>
      <c r="E21" s="314" t="s">
        <v>8654</v>
      </c>
      <c r="F21" s="314" t="s">
        <v>8655</v>
      </c>
      <c r="G21" s="314" t="s">
        <v>31</v>
      </c>
    </row>
    <row r="22" spans="1:7">
      <c r="A22" s="312" t="s">
        <v>3105</v>
      </c>
      <c r="B22" s="312" t="s">
        <v>3106</v>
      </c>
      <c r="C22" s="313" t="s">
        <v>8594</v>
      </c>
      <c r="D22" s="313" t="s">
        <v>8595</v>
      </c>
      <c r="E22" s="315" t="s">
        <v>8596</v>
      </c>
      <c r="F22" s="314" t="s">
        <v>8597</v>
      </c>
      <c r="G22" s="314" t="s">
        <v>31</v>
      </c>
    </row>
    <row r="23" spans="1:7">
      <c r="A23" s="312" t="s">
        <v>3109</v>
      </c>
      <c r="B23" s="312" t="s">
        <v>3110</v>
      </c>
      <c r="C23" s="313" t="s">
        <v>1603</v>
      </c>
      <c r="D23" s="313" t="s">
        <v>8716</v>
      </c>
      <c r="E23" s="314" t="s">
        <v>8717</v>
      </c>
      <c r="F23" s="314" t="s">
        <v>8718</v>
      </c>
      <c r="G23" s="314" t="s">
        <v>138</v>
      </c>
    </row>
    <row r="24" spans="1:7">
      <c r="A24" s="312" t="s">
        <v>3816</v>
      </c>
      <c r="B24" s="312" t="s">
        <v>2569</v>
      </c>
      <c r="C24" s="313" t="s">
        <v>9103</v>
      </c>
      <c r="D24" s="313" t="s">
        <v>9104</v>
      </c>
      <c r="E24" s="314" t="s">
        <v>9105</v>
      </c>
      <c r="F24" s="314" t="s">
        <v>9106</v>
      </c>
      <c r="G24" s="314" t="s">
        <v>2895</v>
      </c>
    </row>
    <row r="25" spans="1:7">
      <c r="A25" s="312" t="s">
        <v>2429</v>
      </c>
      <c r="B25" s="312" t="s">
        <v>1439</v>
      </c>
      <c r="C25" s="313" t="s">
        <v>8687</v>
      </c>
      <c r="D25" s="313" t="s">
        <v>8688</v>
      </c>
      <c r="E25" s="315" t="s">
        <v>8689</v>
      </c>
      <c r="F25" s="314" t="s">
        <v>642</v>
      </c>
      <c r="G25" s="314" t="s">
        <v>232</v>
      </c>
    </row>
    <row r="26" spans="1:7">
      <c r="A26" s="312" t="s">
        <v>1336</v>
      </c>
      <c r="B26" s="312" t="s">
        <v>8690</v>
      </c>
      <c r="C26" s="313" t="s">
        <v>8691</v>
      </c>
      <c r="D26" s="313" t="s">
        <v>8692</v>
      </c>
      <c r="E26" s="315" t="s">
        <v>6006</v>
      </c>
      <c r="F26" s="314" t="s">
        <v>642</v>
      </c>
      <c r="G26" s="314" t="s">
        <v>232</v>
      </c>
    </row>
    <row r="27" spans="1:7">
      <c r="A27" s="312" t="s">
        <v>5110</v>
      </c>
      <c r="B27" s="312" t="s">
        <v>10058</v>
      </c>
      <c r="C27" s="313" t="s">
        <v>8713</v>
      </c>
      <c r="D27" s="313" t="s">
        <v>8714</v>
      </c>
      <c r="E27" s="315" t="s">
        <v>8715</v>
      </c>
      <c r="F27" s="314" t="s">
        <v>642</v>
      </c>
      <c r="G27" s="314" t="s">
        <v>232</v>
      </c>
    </row>
    <row r="28" spans="1:7">
      <c r="A28" s="312" t="s">
        <v>1926</v>
      </c>
      <c r="B28" s="312" t="s">
        <v>1426</v>
      </c>
      <c r="C28" s="313" t="s">
        <v>8758</v>
      </c>
      <c r="D28" s="313" t="s">
        <v>8759</v>
      </c>
      <c r="E28" s="315">
        <v>100084</v>
      </c>
      <c r="F28" s="314" t="s">
        <v>642</v>
      </c>
      <c r="G28" s="314" t="s">
        <v>232</v>
      </c>
    </row>
    <row r="29" spans="1:7" ht="30">
      <c r="A29" s="312" t="s">
        <v>2384</v>
      </c>
      <c r="B29" s="312" t="s">
        <v>4754</v>
      </c>
      <c r="C29" s="324" t="s">
        <v>8819</v>
      </c>
      <c r="D29" s="316" t="s">
        <v>8759</v>
      </c>
      <c r="E29" s="314">
        <v>100084</v>
      </c>
      <c r="F29" s="314" t="s">
        <v>642</v>
      </c>
      <c r="G29" s="314" t="s">
        <v>232</v>
      </c>
    </row>
    <row r="30" spans="1:7">
      <c r="A30" s="312" t="s">
        <v>2549</v>
      </c>
      <c r="B30" s="312" t="s">
        <v>5289</v>
      </c>
      <c r="C30" s="313" t="s">
        <v>8885</v>
      </c>
      <c r="D30" s="313" t="s">
        <v>8886</v>
      </c>
      <c r="E30" s="315" t="s">
        <v>6006</v>
      </c>
      <c r="F30" s="314" t="s">
        <v>642</v>
      </c>
      <c r="G30" s="314" t="s">
        <v>232</v>
      </c>
    </row>
    <row r="31" spans="1:7">
      <c r="A31" s="312" t="s">
        <v>857</v>
      </c>
      <c r="B31" s="312" t="s">
        <v>9026</v>
      </c>
      <c r="C31" s="313" t="s">
        <v>9027</v>
      </c>
      <c r="D31" s="313" t="s">
        <v>9028</v>
      </c>
      <c r="E31" s="315" t="s">
        <v>9029</v>
      </c>
      <c r="F31" s="314" t="s">
        <v>642</v>
      </c>
      <c r="G31" s="314" t="s">
        <v>232</v>
      </c>
    </row>
    <row r="32" spans="1:7">
      <c r="A32" s="312" t="s">
        <v>478</v>
      </c>
      <c r="B32" s="312" t="s">
        <v>5086</v>
      </c>
      <c r="C32" s="313" t="s">
        <v>9036</v>
      </c>
      <c r="D32" s="313" t="s">
        <v>9037</v>
      </c>
      <c r="E32" s="315" t="s">
        <v>6006</v>
      </c>
      <c r="F32" s="314" t="s">
        <v>642</v>
      </c>
      <c r="G32" s="314" t="s">
        <v>232</v>
      </c>
    </row>
    <row r="33" spans="1:7">
      <c r="A33" s="312" t="s">
        <v>3028</v>
      </c>
      <c r="B33" s="312" t="s">
        <v>9048</v>
      </c>
      <c r="C33" s="313" t="s">
        <v>9049</v>
      </c>
      <c r="D33" s="313" t="s">
        <v>9050</v>
      </c>
      <c r="E33" s="315" t="s">
        <v>9051</v>
      </c>
      <c r="F33" s="314" t="s">
        <v>642</v>
      </c>
      <c r="G33" s="314" t="s">
        <v>232</v>
      </c>
    </row>
    <row r="34" spans="1:7">
      <c r="A34" s="312" t="s">
        <v>2565</v>
      </c>
      <c r="B34" s="312" t="s">
        <v>10078</v>
      </c>
      <c r="C34" s="313" t="s">
        <v>9111</v>
      </c>
      <c r="D34" s="313" t="s">
        <v>9112</v>
      </c>
      <c r="E34" s="314" t="s">
        <v>9113</v>
      </c>
      <c r="F34" s="314" t="s">
        <v>642</v>
      </c>
      <c r="G34" s="314" t="s">
        <v>232</v>
      </c>
    </row>
    <row r="35" spans="1:7">
      <c r="A35" s="312" t="s">
        <v>1072</v>
      </c>
      <c r="B35" s="312" t="s">
        <v>8526</v>
      </c>
      <c r="C35" s="313" t="s">
        <v>8527</v>
      </c>
      <c r="D35" s="313" t="s">
        <v>8528</v>
      </c>
      <c r="E35" s="315" t="s">
        <v>8529</v>
      </c>
      <c r="F35" s="314" t="s">
        <v>8530</v>
      </c>
      <c r="G35" s="314" t="s">
        <v>232</v>
      </c>
    </row>
    <row r="36" spans="1:7">
      <c r="A36" s="312" t="s">
        <v>5157</v>
      </c>
      <c r="B36" s="312" t="s">
        <v>6220</v>
      </c>
      <c r="C36" s="313" t="s">
        <v>8793</v>
      </c>
      <c r="D36" s="313" t="s">
        <v>8794</v>
      </c>
      <c r="E36" s="315" t="s">
        <v>8795</v>
      </c>
      <c r="F36" s="314" t="s">
        <v>980</v>
      </c>
      <c r="G36" s="314" t="s">
        <v>232</v>
      </c>
    </row>
    <row r="37" spans="1:7">
      <c r="A37" s="312" t="s">
        <v>2549</v>
      </c>
      <c r="B37" s="312" t="s">
        <v>9038</v>
      </c>
      <c r="C37" s="313" t="s">
        <v>9039</v>
      </c>
      <c r="D37" s="313" t="s">
        <v>9040</v>
      </c>
      <c r="E37" s="314" t="s">
        <v>9041</v>
      </c>
      <c r="F37" s="314" t="s">
        <v>2179</v>
      </c>
      <c r="G37" s="314" t="s">
        <v>232</v>
      </c>
    </row>
    <row r="38" spans="1:7">
      <c r="A38" s="312" t="s">
        <v>2268</v>
      </c>
      <c r="B38" s="312" t="s">
        <v>2269</v>
      </c>
      <c r="C38" s="313" t="s">
        <v>2270</v>
      </c>
      <c r="D38" s="313" t="s">
        <v>8656</v>
      </c>
      <c r="E38" s="314" t="s">
        <v>8657</v>
      </c>
      <c r="F38" s="314" t="s">
        <v>8658</v>
      </c>
      <c r="G38" s="314" t="s">
        <v>232</v>
      </c>
    </row>
    <row r="39" spans="1:7">
      <c r="A39" s="312" t="s">
        <v>8753</v>
      </c>
      <c r="B39" s="312" t="s">
        <v>3028</v>
      </c>
      <c r="C39" s="313" t="s">
        <v>8754</v>
      </c>
      <c r="D39" s="313" t="s">
        <v>8755</v>
      </c>
      <c r="E39" s="315" t="s">
        <v>8756</v>
      </c>
      <c r="F39" s="314" t="s">
        <v>8757</v>
      </c>
      <c r="G39" s="314" t="s">
        <v>232</v>
      </c>
    </row>
    <row r="40" spans="1:7">
      <c r="A40" s="312" t="s">
        <v>1428</v>
      </c>
      <c r="B40" s="312" t="s">
        <v>4959</v>
      </c>
      <c r="C40" s="313" t="s">
        <v>8930</v>
      </c>
      <c r="D40" s="313" t="s">
        <v>8931</v>
      </c>
      <c r="E40" s="315" t="s">
        <v>8756</v>
      </c>
      <c r="F40" s="314" t="s">
        <v>8757</v>
      </c>
      <c r="G40" s="314" t="s">
        <v>232</v>
      </c>
    </row>
    <row r="41" spans="1:7">
      <c r="A41" s="312" t="s">
        <v>4093</v>
      </c>
      <c r="B41" s="312" t="s">
        <v>10074</v>
      </c>
      <c r="C41" s="313" t="s">
        <v>9007</v>
      </c>
      <c r="D41" s="313" t="s">
        <v>9008</v>
      </c>
      <c r="E41" s="315" t="s">
        <v>9009</v>
      </c>
      <c r="F41" s="314" t="s">
        <v>9010</v>
      </c>
      <c r="G41" s="314" t="s">
        <v>232</v>
      </c>
    </row>
    <row r="42" spans="1:7">
      <c r="A42" s="312" t="s">
        <v>1168</v>
      </c>
      <c r="B42" s="312" t="s">
        <v>10075</v>
      </c>
      <c r="C42" s="313" t="s">
        <v>9052</v>
      </c>
      <c r="D42" s="313" t="s">
        <v>9053</v>
      </c>
      <c r="E42" s="315" t="s">
        <v>9019</v>
      </c>
      <c r="F42" s="314" t="s">
        <v>9054</v>
      </c>
      <c r="G42" s="314" t="s">
        <v>232</v>
      </c>
    </row>
    <row r="43" spans="1:7">
      <c r="A43" s="312" t="s">
        <v>5088</v>
      </c>
      <c r="B43" s="312" t="s">
        <v>830</v>
      </c>
      <c r="C43" s="313" t="s">
        <v>8932</v>
      </c>
      <c r="D43" s="313" t="s">
        <v>8933</v>
      </c>
      <c r="E43" s="315" t="s">
        <v>8934</v>
      </c>
      <c r="F43" s="314" t="s">
        <v>1438</v>
      </c>
      <c r="G43" s="314" t="s">
        <v>232</v>
      </c>
    </row>
    <row r="44" spans="1:7">
      <c r="A44" s="312" t="s">
        <v>773</v>
      </c>
      <c r="B44" s="312" t="s">
        <v>1953</v>
      </c>
      <c r="C44" s="313" t="s">
        <v>9020</v>
      </c>
      <c r="D44" s="313" t="s">
        <v>9021</v>
      </c>
      <c r="E44" s="315" t="s">
        <v>9022</v>
      </c>
      <c r="F44" s="314" t="s">
        <v>1438</v>
      </c>
      <c r="G44" s="314" t="s">
        <v>232</v>
      </c>
    </row>
    <row r="45" spans="1:7">
      <c r="A45" s="326" t="s">
        <v>2569</v>
      </c>
      <c r="B45" s="326" t="s">
        <v>8972</v>
      </c>
      <c r="C45" s="313" t="s">
        <v>8973</v>
      </c>
      <c r="D45" s="313" t="s">
        <v>8974</v>
      </c>
      <c r="E45" s="315" t="s">
        <v>8975</v>
      </c>
      <c r="F45" s="314" t="s">
        <v>350</v>
      </c>
      <c r="G45" s="314" t="s">
        <v>232</v>
      </c>
    </row>
    <row r="46" spans="1:7">
      <c r="A46" s="312" t="s">
        <v>3660</v>
      </c>
      <c r="B46" s="312" t="s">
        <v>8670</v>
      </c>
      <c r="C46" s="313" t="s">
        <v>8671</v>
      </c>
      <c r="D46" s="313" t="s">
        <v>8672</v>
      </c>
      <c r="E46" s="315" t="s">
        <v>7098</v>
      </c>
      <c r="F46" s="314" t="s">
        <v>8673</v>
      </c>
      <c r="G46" s="314" t="s">
        <v>232</v>
      </c>
    </row>
    <row r="47" spans="1:7">
      <c r="A47" s="312" t="s">
        <v>531</v>
      </c>
      <c r="B47" s="312" t="s">
        <v>3520</v>
      </c>
      <c r="C47" s="313" t="s">
        <v>4236</v>
      </c>
      <c r="D47" s="313" t="s">
        <v>9068</v>
      </c>
      <c r="E47" s="314">
        <v>117000</v>
      </c>
      <c r="F47" s="314" t="s">
        <v>9069</v>
      </c>
      <c r="G47" s="314" t="s">
        <v>232</v>
      </c>
    </row>
    <row r="48" spans="1:7">
      <c r="A48" s="312" t="s">
        <v>478</v>
      </c>
      <c r="B48" s="312" t="s">
        <v>10051</v>
      </c>
      <c r="C48" s="313" t="s">
        <v>8553</v>
      </c>
      <c r="D48" s="313" t="s">
        <v>8554</v>
      </c>
      <c r="E48" s="315" t="s">
        <v>6066</v>
      </c>
      <c r="F48" s="314" t="s">
        <v>495</v>
      </c>
      <c r="G48" s="314" t="s">
        <v>232</v>
      </c>
    </row>
    <row r="49" spans="1:7">
      <c r="A49" s="312" t="s">
        <v>2180</v>
      </c>
      <c r="B49" s="312" t="s">
        <v>2181</v>
      </c>
      <c r="C49" s="313" t="s">
        <v>2182</v>
      </c>
      <c r="D49" s="313" t="s">
        <v>8752</v>
      </c>
      <c r="E49" s="315" t="s">
        <v>6031</v>
      </c>
      <c r="F49" s="314" t="s">
        <v>495</v>
      </c>
      <c r="G49" s="314" t="s">
        <v>232</v>
      </c>
    </row>
    <row r="50" spans="1:7">
      <c r="A50" s="312" t="s">
        <v>685</v>
      </c>
      <c r="B50" s="312" t="s">
        <v>686</v>
      </c>
      <c r="C50" s="313" t="s">
        <v>669</v>
      </c>
      <c r="D50" s="313" t="s">
        <v>9013</v>
      </c>
      <c r="E50" s="315" t="s">
        <v>6031</v>
      </c>
      <c r="F50" s="314" t="s">
        <v>495</v>
      </c>
      <c r="G50" s="314" t="s">
        <v>232</v>
      </c>
    </row>
    <row r="51" spans="1:7">
      <c r="A51" s="312" t="s">
        <v>531</v>
      </c>
      <c r="B51" s="312" t="s">
        <v>4920</v>
      </c>
      <c r="C51" s="313" t="s">
        <v>9046</v>
      </c>
      <c r="D51" s="313" t="s">
        <v>9047</v>
      </c>
      <c r="E51" s="315" t="s">
        <v>6031</v>
      </c>
      <c r="F51" s="314" t="s">
        <v>495</v>
      </c>
      <c r="G51" s="314" t="s">
        <v>232</v>
      </c>
    </row>
    <row r="52" spans="1:7">
      <c r="A52" s="312" t="s">
        <v>2565</v>
      </c>
      <c r="B52" s="312" t="s">
        <v>1073</v>
      </c>
      <c r="C52" s="313" t="s">
        <v>9065</v>
      </c>
      <c r="D52" s="313" t="s">
        <v>9013</v>
      </c>
      <c r="E52" s="315" t="s">
        <v>6031</v>
      </c>
      <c r="F52" s="314" t="s">
        <v>495</v>
      </c>
      <c r="G52" s="314" t="s">
        <v>232</v>
      </c>
    </row>
    <row r="53" spans="1:7">
      <c r="A53" s="312" t="s">
        <v>4138</v>
      </c>
      <c r="B53" s="312" t="s">
        <v>3520</v>
      </c>
      <c r="C53" s="313" t="s">
        <v>9066</v>
      </c>
      <c r="D53" s="313" t="s">
        <v>9067</v>
      </c>
      <c r="E53" s="315" t="s">
        <v>8988</v>
      </c>
      <c r="F53" s="314" t="s">
        <v>495</v>
      </c>
      <c r="G53" s="314" t="s">
        <v>232</v>
      </c>
    </row>
    <row r="54" spans="1:7">
      <c r="A54" s="312" t="s">
        <v>2798</v>
      </c>
      <c r="B54" s="312" t="s">
        <v>10076</v>
      </c>
      <c r="C54" s="313" t="s">
        <v>9074</v>
      </c>
      <c r="D54" s="313" t="s">
        <v>9075</v>
      </c>
      <c r="E54" s="315" t="s">
        <v>6066</v>
      </c>
      <c r="F54" s="314" t="s">
        <v>495</v>
      </c>
      <c r="G54" s="314" t="s">
        <v>232</v>
      </c>
    </row>
    <row r="55" spans="1:7">
      <c r="A55" s="312" t="s">
        <v>9092</v>
      </c>
      <c r="B55" s="312" t="s">
        <v>2549</v>
      </c>
      <c r="C55" s="313" t="s">
        <v>9093</v>
      </c>
      <c r="D55" s="313" t="s">
        <v>9094</v>
      </c>
      <c r="E55" s="315" t="s">
        <v>6066</v>
      </c>
      <c r="F55" s="314" t="s">
        <v>9992</v>
      </c>
      <c r="G55" s="314" t="s">
        <v>232</v>
      </c>
    </row>
    <row r="56" spans="1:7">
      <c r="A56" s="312" t="s">
        <v>4957</v>
      </c>
      <c r="B56" s="312" t="s">
        <v>10077</v>
      </c>
      <c r="C56" s="313" t="s">
        <v>9101</v>
      </c>
      <c r="D56" s="313" t="s">
        <v>9102</v>
      </c>
      <c r="E56" s="315" t="s">
        <v>6066</v>
      </c>
      <c r="F56" s="314" t="s">
        <v>495</v>
      </c>
      <c r="G56" s="314" t="s">
        <v>232</v>
      </c>
    </row>
    <row r="57" spans="1:7">
      <c r="A57" s="312" t="s">
        <v>8926</v>
      </c>
      <c r="B57" s="312" t="s">
        <v>10069</v>
      </c>
      <c r="C57" s="313" t="s">
        <v>8927</v>
      </c>
      <c r="D57" s="313" t="s">
        <v>8928</v>
      </c>
      <c r="E57" s="314">
        <v>210096</v>
      </c>
      <c r="F57" s="314" t="s">
        <v>8929</v>
      </c>
      <c r="G57" s="314" t="s">
        <v>232</v>
      </c>
    </row>
    <row r="58" spans="1:7">
      <c r="A58" s="312" t="s">
        <v>2549</v>
      </c>
      <c r="B58" s="312" t="s">
        <v>4955</v>
      </c>
      <c r="C58" s="313" t="s">
        <v>9033</v>
      </c>
      <c r="D58" s="313" t="s">
        <v>9034</v>
      </c>
      <c r="E58" s="315" t="s">
        <v>8988</v>
      </c>
      <c r="F58" s="314" t="s">
        <v>9035</v>
      </c>
      <c r="G58" s="314" t="s">
        <v>232</v>
      </c>
    </row>
    <row r="59" spans="1:7">
      <c r="A59" s="312" t="s">
        <v>1336</v>
      </c>
      <c r="B59" s="312" t="s">
        <v>8985</v>
      </c>
      <c r="C59" s="313" t="s">
        <v>8986</v>
      </c>
      <c r="D59" s="313" t="s">
        <v>8987</v>
      </c>
      <c r="E59" s="315" t="s">
        <v>8988</v>
      </c>
      <c r="F59" s="314" t="s">
        <v>8989</v>
      </c>
      <c r="G59" s="314" t="s">
        <v>232</v>
      </c>
    </row>
    <row r="60" spans="1:7">
      <c r="A60" s="312" t="s">
        <v>887</v>
      </c>
      <c r="B60" s="312" t="s">
        <v>1023</v>
      </c>
      <c r="C60" s="313" t="s">
        <v>8635</v>
      </c>
      <c r="D60" s="313" t="s">
        <v>8636</v>
      </c>
      <c r="E60" s="315" t="s">
        <v>6066</v>
      </c>
      <c r="F60" s="314" t="s">
        <v>8637</v>
      </c>
      <c r="G60" s="314" t="s">
        <v>232</v>
      </c>
    </row>
    <row r="61" spans="1:7">
      <c r="A61" s="312" t="s">
        <v>5057</v>
      </c>
      <c r="B61" s="312" t="s">
        <v>9014</v>
      </c>
      <c r="C61" s="313" t="s">
        <v>9015</v>
      </c>
      <c r="D61" s="313" t="s">
        <v>9016</v>
      </c>
      <c r="E61" s="315" t="s">
        <v>5916</v>
      </c>
      <c r="F61" s="314" t="s">
        <v>8637</v>
      </c>
      <c r="G61" s="314" t="s">
        <v>232</v>
      </c>
    </row>
    <row r="62" spans="1:7">
      <c r="A62" s="312" t="s">
        <v>9089</v>
      </c>
      <c r="B62" s="312" t="s">
        <v>1926</v>
      </c>
      <c r="C62" s="313" t="s">
        <v>9090</v>
      </c>
      <c r="D62" s="313" t="s">
        <v>9091</v>
      </c>
      <c r="E62" s="315" t="s">
        <v>6066</v>
      </c>
      <c r="F62" s="314" t="s">
        <v>8637</v>
      </c>
      <c r="G62" s="314" t="s">
        <v>232</v>
      </c>
    </row>
    <row r="63" spans="1:7">
      <c r="A63" s="312" t="s">
        <v>1926</v>
      </c>
      <c r="B63" s="312" t="s">
        <v>10050</v>
      </c>
      <c r="C63" s="313" t="s">
        <v>8535</v>
      </c>
      <c r="D63" s="313" t="s">
        <v>8536</v>
      </c>
      <c r="E63" s="315" t="s">
        <v>6066</v>
      </c>
      <c r="F63" s="314" t="s">
        <v>8537</v>
      </c>
      <c r="G63" s="314" t="s">
        <v>232</v>
      </c>
    </row>
    <row r="64" spans="1:7">
      <c r="A64" s="312" t="s">
        <v>1072</v>
      </c>
      <c r="B64" s="312" t="s">
        <v>9058</v>
      </c>
      <c r="C64" s="313" t="s">
        <v>9059</v>
      </c>
      <c r="D64" s="313" t="s">
        <v>9990</v>
      </c>
      <c r="E64" s="315" t="s">
        <v>6066</v>
      </c>
      <c r="F64" s="314" t="s">
        <v>9991</v>
      </c>
      <c r="G64" s="314" t="s">
        <v>232</v>
      </c>
    </row>
    <row r="65" spans="1:7">
      <c r="A65" s="312" t="s">
        <v>2565</v>
      </c>
      <c r="B65" s="312" t="s">
        <v>1470</v>
      </c>
      <c r="C65" s="313" t="s">
        <v>8920</v>
      </c>
      <c r="D65" s="313" t="s">
        <v>8921</v>
      </c>
      <c r="E65" s="315" t="s">
        <v>8922</v>
      </c>
      <c r="F65" s="314" t="s">
        <v>8923</v>
      </c>
      <c r="G65" s="314" t="s">
        <v>232</v>
      </c>
    </row>
    <row r="66" spans="1:7">
      <c r="A66" s="312" t="s">
        <v>10041</v>
      </c>
      <c r="B66" s="312" t="s">
        <v>5088</v>
      </c>
      <c r="C66" s="313" t="s">
        <v>8616</v>
      </c>
      <c r="D66" s="313" t="s">
        <v>8617</v>
      </c>
      <c r="E66" s="315" t="s">
        <v>8618</v>
      </c>
      <c r="F66" s="314" t="s">
        <v>8619</v>
      </c>
      <c r="G66" s="314" t="s">
        <v>232</v>
      </c>
    </row>
    <row r="67" spans="1:7">
      <c r="A67" s="312" t="s">
        <v>4954</v>
      </c>
      <c r="B67" s="312" t="s">
        <v>478</v>
      </c>
      <c r="C67" s="313" t="s">
        <v>8524</v>
      </c>
      <c r="D67" s="313" t="s">
        <v>8525</v>
      </c>
      <c r="E67" s="315" t="s">
        <v>6224</v>
      </c>
      <c r="F67" s="314" t="s">
        <v>521</v>
      </c>
      <c r="G67" s="314" t="s">
        <v>232</v>
      </c>
    </row>
    <row r="68" spans="1:7">
      <c r="A68" s="312" t="s">
        <v>717</v>
      </c>
      <c r="B68" s="312" t="s">
        <v>10049</v>
      </c>
      <c r="C68" s="313" t="s">
        <v>8531</v>
      </c>
      <c r="D68" s="313" t="s">
        <v>8532</v>
      </c>
      <c r="E68" s="315" t="s">
        <v>8533</v>
      </c>
      <c r="F68" s="314" t="s">
        <v>8534</v>
      </c>
      <c r="G68" s="314" t="s">
        <v>232</v>
      </c>
    </row>
    <row r="69" spans="1:7">
      <c r="A69" s="312" t="s">
        <v>2569</v>
      </c>
      <c r="B69" s="312" t="s">
        <v>5057</v>
      </c>
      <c r="C69" s="313" t="s">
        <v>8538</v>
      </c>
      <c r="D69" s="313" t="s">
        <v>8539</v>
      </c>
      <c r="E69" s="315" t="s">
        <v>8540</v>
      </c>
      <c r="F69" s="314" t="s">
        <v>521</v>
      </c>
      <c r="G69" s="314" t="s">
        <v>232</v>
      </c>
    </row>
    <row r="70" spans="1:7">
      <c r="A70" s="312" t="s">
        <v>2150</v>
      </c>
      <c r="B70" s="312" t="s">
        <v>8541</v>
      </c>
      <c r="C70" s="313" t="s">
        <v>8542</v>
      </c>
      <c r="D70" s="313" t="s">
        <v>8543</v>
      </c>
      <c r="E70" s="315" t="s">
        <v>8544</v>
      </c>
      <c r="F70" s="314" t="s">
        <v>521</v>
      </c>
      <c r="G70" s="314" t="s">
        <v>232</v>
      </c>
    </row>
    <row r="71" spans="1:7">
      <c r="A71" s="312" t="s">
        <v>8545</v>
      </c>
      <c r="B71" s="312" t="s">
        <v>4139</v>
      </c>
      <c r="C71" s="313" t="s">
        <v>8546</v>
      </c>
      <c r="D71" s="313" t="s">
        <v>8547</v>
      </c>
      <c r="E71" s="315" t="s">
        <v>6224</v>
      </c>
      <c r="F71" s="314" t="s">
        <v>521</v>
      </c>
      <c r="G71" s="314" t="s">
        <v>232</v>
      </c>
    </row>
    <row r="72" spans="1:7">
      <c r="A72" s="312" t="s">
        <v>1159</v>
      </c>
      <c r="B72" s="312" t="s">
        <v>8667</v>
      </c>
      <c r="C72" s="313" t="s">
        <v>8668</v>
      </c>
      <c r="D72" s="313" t="s">
        <v>8669</v>
      </c>
      <c r="E72" s="315" t="s">
        <v>6224</v>
      </c>
      <c r="F72" s="314" t="s">
        <v>521</v>
      </c>
      <c r="G72" s="314" t="s">
        <v>2402</v>
      </c>
    </row>
    <row r="73" spans="1:7">
      <c r="A73" s="312" t="s">
        <v>8710</v>
      </c>
      <c r="B73" s="312" t="s">
        <v>10057</v>
      </c>
      <c r="C73" s="313" t="s">
        <v>8711</v>
      </c>
      <c r="D73" s="313" t="s">
        <v>8712</v>
      </c>
      <c r="E73" s="314">
        <v>200000</v>
      </c>
      <c r="F73" s="314" t="s">
        <v>521</v>
      </c>
      <c r="G73" s="314" t="s">
        <v>232</v>
      </c>
    </row>
    <row r="74" spans="1:7">
      <c r="A74" s="312" t="s">
        <v>8727</v>
      </c>
      <c r="B74" s="312" t="s">
        <v>10059</v>
      </c>
      <c r="C74" s="313" t="s">
        <v>8728</v>
      </c>
      <c r="D74" s="313" t="s">
        <v>8729</v>
      </c>
      <c r="E74" s="315" t="s">
        <v>8540</v>
      </c>
      <c r="F74" s="314" t="s">
        <v>521</v>
      </c>
      <c r="G74" s="314" t="s">
        <v>232</v>
      </c>
    </row>
    <row r="75" spans="1:7">
      <c r="A75" s="312" t="s">
        <v>1428</v>
      </c>
      <c r="B75" s="312" t="s">
        <v>8801</v>
      </c>
      <c r="C75" s="313" t="s">
        <v>8802</v>
      </c>
      <c r="D75" s="313" t="s">
        <v>8803</v>
      </c>
      <c r="E75" s="314" t="s">
        <v>8804</v>
      </c>
      <c r="F75" s="314" t="s">
        <v>521</v>
      </c>
      <c r="G75" s="314" t="s">
        <v>232</v>
      </c>
    </row>
    <row r="76" spans="1:7">
      <c r="A76" s="312" t="s">
        <v>1428</v>
      </c>
      <c r="B76" s="312" t="s">
        <v>8887</v>
      </c>
      <c r="C76" s="313" t="s">
        <v>8888</v>
      </c>
      <c r="D76" s="313" t="s">
        <v>8889</v>
      </c>
      <c r="E76" s="315" t="s">
        <v>8890</v>
      </c>
      <c r="F76" s="314" t="s">
        <v>521</v>
      </c>
      <c r="G76" s="314" t="s">
        <v>232</v>
      </c>
    </row>
    <row r="77" spans="1:7">
      <c r="A77" s="312" t="s">
        <v>4958</v>
      </c>
      <c r="B77" s="312" t="s">
        <v>8924</v>
      </c>
      <c r="C77" s="313" t="s">
        <v>8925</v>
      </c>
      <c r="D77" s="313" t="s">
        <v>8525</v>
      </c>
      <c r="E77" s="315" t="s">
        <v>6224</v>
      </c>
      <c r="F77" s="314" t="s">
        <v>521</v>
      </c>
      <c r="G77" s="314" t="s">
        <v>232</v>
      </c>
    </row>
    <row r="78" spans="1:7">
      <c r="A78" s="312" t="s">
        <v>1469</v>
      </c>
      <c r="B78" s="312" t="s">
        <v>1472</v>
      </c>
      <c r="C78" s="313" t="s">
        <v>1473</v>
      </c>
      <c r="D78" s="313" t="s">
        <v>8964</v>
      </c>
      <c r="E78" s="315" t="s">
        <v>6224</v>
      </c>
      <c r="F78" s="314" t="s">
        <v>521</v>
      </c>
      <c r="G78" s="314" t="s">
        <v>232</v>
      </c>
    </row>
    <row r="79" spans="1:7">
      <c r="A79" s="312" t="s">
        <v>478</v>
      </c>
      <c r="B79" s="312" t="s">
        <v>9023</v>
      </c>
      <c r="C79" s="313" t="s">
        <v>9024</v>
      </c>
      <c r="D79" s="313" t="s">
        <v>9025</v>
      </c>
      <c r="E79" s="315" t="s">
        <v>6224</v>
      </c>
      <c r="F79" s="314" t="s">
        <v>521</v>
      </c>
      <c r="G79" s="314" t="s">
        <v>232</v>
      </c>
    </row>
    <row r="80" spans="1:7">
      <c r="A80" s="312" t="s">
        <v>2569</v>
      </c>
      <c r="B80" s="312" t="s">
        <v>2570</v>
      </c>
      <c r="C80" s="313" t="s">
        <v>2571</v>
      </c>
      <c r="D80" s="313" t="s">
        <v>8964</v>
      </c>
      <c r="E80" s="315" t="s">
        <v>6224</v>
      </c>
      <c r="F80" s="314" t="s">
        <v>521</v>
      </c>
      <c r="G80" s="314" t="s">
        <v>232</v>
      </c>
    </row>
    <row r="81" spans="1:7">
      <c r="A81" s="312" t="s">
        <v>10023</v>
      </c>
      <c r="B81" s="312" t="s">
        <v>9070</v>
      </c>
      <c r="C81" s="313" t="s">
        <v>9071</v>
      </c>
      <c r="D81" s="313" t="s">
        <v>9072</v>
      </c>
      <c r="E81" s="315" t="s">
        <v>9073</v>
      </c>
      <c r="F81" s="314" t="s">
        <v>521</v>
      </c>
      <c r="G81" s="314" t="s">
        <v>232</v>
      </c>
    </row>
    <row r="82" spans="1:7">
      <c r="A82" s="312" t="s">
        <v>2371</v>
      </c>
      <c r="B82" s="312" t="s">
        <v>4125</v>
      </c>
      <c r="C82" s="313" t="s">
        <v>8555</v>
      </c>
      <c r="D82" s="313" t="s">
        <v>8556</v>
      </c>
      <c r="E82" s="315" t="s">
        <v>6224</v>
      </c>
      <c r="F82" s="314" t="s">
        <v>8557</v>
      </c>
      <c r="G82" s="314" t="s">
        <v>232</v>
      </c>
    </row>
    <row r="83" spans="1:7">
      <c r="A83" s="312" t="s">
        <v>229</v>
      </c>
      <c r="B83" s="312" t="s">
        <v>8705</v>
      </c>
      <c r="C83" s="313" t="s">
        <v>8706</v>
      </c>
      <c r="D83" s="313" t="s">
        <v>8707</v>
      </c>
      <c r="E83" s="315" t="s">
        <v>8708</v>
      </c>
      <c r="F83" s="314" t="s">
        <v>8709</v>
      </c>
      <c r="G83" s="314" t="s">
        <v>232</v>
      </c>
    </row>
    <row r="84" spans="1:7">
      <c r="A84" s="312" t="s">
        <v>5127</v>
      </c>
      <c r="B84" s="312" t="s">
        <v>10060</v>
      </c>
      <c r="C84" s="313" t="s">
        <v>8735</v>
      </c>
      <c r="D84" s="313" t="s">
        <v>9972</v>
      </c>
      <c r="E84" s="315" t="s">
        <v>8736</v>
      </c>
      <c r="F84" s="314" t="s">
        <v>8737</v>
      </c>
      <c r="G84" s="314" t="s">
        <v>232</v>
      </c>
    </row>
    <row r="85" spans="1:7">
      <c r="A85" s="312" t="s">
        <v>1428</v>
      </c>
      <c r="B85" s="312" t="s">
        <v>8659</v>
      </c>
      <c r="C85" s="313" t="s">
        <v>8660</v>
      </c>
      <c r="D85" s="313" t="s">
        <v>8661</v>
      </c>
      <c r="E85" s="315" t="s">
        <v>8662</v>
      </c>
      <c r="F85" s="314" t="s">
        <v>721</v>
      </c>
      <c r="G85" s="314" t="s">
        <v>232</v>
      </c>
    </row>
    <row r="86" spans="1:7">
      <c r="A86" s="312" t="s">
        <v>1428</v>
      </c>
      <c r="B86" s="312" t="s">
        <v>4141</v>
      </c>
      <c r="C86" s="313" t="s">
        <v>1992</v>
      </c>
      <c r="D86" s="313" t="s">
        <v>8909</v>
      </c>
      <c r="E86" s="315" t="s">
        <v>8910</v>
      </c>
      <c r="F86" s="314" t="s">
        <v>721</v>
      </c>
      <c r="G86" s="314" t="s">
        <v>232</v>
      </c>
    </row>
    <row r="87" spans="1:7">
      <c r="A87" s="312" t="s">
        <v>4149</v>
      </c>
      <c r="B87" s="312" t="s">
        <v>2344</v>
      </c>
      <c r="C87" s="313" t="s">
        <v>2366</v>
      </c>
      <c r="D87" s="313" t="s">
        <v>9004</v>
      </c>
      <c r="E87" s="314">
        <v>300000</v>
      </c>
      <c r="F87" s="314" t="s">
        <v>721</v>
      </c>
      <c r="G87" s="314" t="s">
        <v>232</v>
      </c>
    </row>
    <row r="88" spans="1:7" ht="30" customHeight="1">
      <c r="A88" s="312" t="s">
        <v>3756</v>
      </c>
      <c r="B88" s="312" t="s">
        <v>2371</v>
      </c>
      <c r="C88" s="313" t="s">
        <v>9005</v>
      </c>
      <c r="D88" s="313" t="s">
        <v>9006</v>
      </c>
      <c r="E88" s="315" t="s">
        <v>8799</v>
      </c>
      <c r="F88" s="314" t="s">
        <v>721</v>
      </c>
      <c r="G88" s="314" t="s">
        <v>232</v>
      </c>
    </row>
    <row r="89" spans="1:7">
      <c r="A89" s="312" t="s">
        <v>478</v>
      </c>
      <c r="B89" s="312" t="s">
        <v>9030</v>
      </c>
      <c r="C89" s="313" t="s">
        <v>9031</v>
      </c>
      <c r="D89" s="313" t="s">
        <v>9032</v>
      </c>
      <c r="E89" s="315" t="s">
        <v>6201</v>
      </c>
      <c r="F89" s="314" t="s">
        <v>721</v>
      </c>
      <c r="G89" s="314" t="s">
        <v>232</v>
      </c>
    </row>
    <row r="90" spans="1:7">
      <c r="A90" s="312" t="s">
        <v>2235</v>
      </c>
      <c r="B90" s="312" t="s">
        <v>2236</v>
      </c>
      <c r="C90" s="313" t="s">
        <v>2237</v>
      </c>
      <c r="D90" s="313" t="s">
        <v>9114</v>
      </c>
      <c r="E90" s="315" t="s">
        <v>9115</v>
      </c>
      <c r="F90" s="314" t="s">
        <v>8597</v>
      </c>
      <c r="G90" s="314" t="s">
        <v>232</v>
      </c>
    </row>
    <row r="91" spans="1:7" ht="30">
      <c r="A91" s="312" t="s">
        <v>887</v>
      </c>
      <c r="B91" s="312" t="s">
        <v>4156</v>
      </c>
      <c r="C91" s="313" t="s">
        <v>8684</v>
      </c>
      <c r="D91" s="316" t="s">
        <v>8685</v>
      </c>
      <c r="E91" s="315">
        <v>210018</v>
      </c>
      <c r="F91" s="323" t="s">
        <v>8686</v>
      </c>
      <c r="G91" s="314" t="s">
        <v>232</v>
      </c>
    </row>
    <row r="92" spans="1:7">
      <c r="A92" s="312" t="s">
        <v>1428</v>
      </c>
      <c r="B92" s="312" t="s">
        <v>6272</v>
      </c>
      <c r="C92" s="313" t="s">
        <v>8666</v>
      </c>
      <c r="D92" s="313" t="s">
        <v>9963</v>
      </c>
      <c r="E92" s="315">
        <v>210000</v>
      </c>
      <c r="F92" s="314" t="s">
        <v>9964</v>
      </c>
      <c r="G92" s="314" t="s">
        <v>232</v>
      </c>
    </row>
    <row r="93" spans="1:7">
      <c r="A93" s="328" t="s">
        <v>10008</v>
      </c>
      <c r="B93" s="328" t="s">
        <v>9116</v>
      </c>
      <c r="C93" s="313" t="s">
        <v>9117</v>
      </c>
      <c r="D93" s="313"/>
      <c r="E93" s="314"/>
      <c r="F93" s="314"/>
      <c r="G93" s="314" t="s">
        <v>232</v>
      </c>
    </row>
    <row r="94" spans="1:7" ht="20.100000000000001" customHeight="1">
      <c r="A94" s="328" t="s">
        <v>9118</v>
      </c>
      <c r="B94" s="328" t="s">
        <v>1429</v>
      </c>
      <c r="C94" s="313" t="s">
        <v>9119</v>
      </c>
      <c r="D94" s="313"/>
      <c r="E94" s="314"/>
      <c r="F94" s="314"/>
      <c r="G94" s="314" t="s">
        <v>232</v>
      </c>
    </row>
    <row r="95" spans="1:7">
      <c r="A95" s="328" t="s">
        <v>2798</v>
      </c>
      <c r="B95" s="328" t="s">
        <v>4124</v>
      </c>
      <c r="C95" s="313" t="s">
        <v>4259</v>
      </c>
      <c r="D95" s="313"/>
      <c r="E95" s="314"/>
      <c r="F95" s="314"/>
      <c r="G95" s="314" t="s">
        <v>232</v>
      </c>
    </row>
    <row r="96" spans="1:7">
      <c r="A96" s="312" t="s">
        <v>2110</v>
      </c>
      <c r="B96" s="312" t="s">
        <v>783</v>
      </c>
      <c r="C96" s="313" t="s">
        <v>7786</v>
      </c>
      <c r="D96" s="316" t="s">
        <v>8611</v>
      </c>
      <c r="E96" s="315">
        <v>100871</v>
      </c>
      <c r="F96" s="314" t="s">
        <v>642</v>
      </c>
      <c r="G96" s="314" t="s">
        <v>8612</v>
      </c>
    </row>
    <row r="97" spans="1:7" ht="30">
      <c r="A97" s="312" t="s">
        <v>478</v>
      </c>
      <c r="B97" s="312" t="s">
        <v>5248</v>
      </c>
      <c r="C97" s="313" t="s">
        <v>9081</v>
      </c>
      <c r="D97" s="316" t="s">
        <v>9082</v>
      </c>
      <c r="E97" s="315">
        <v>100871</v>
      </c>
      <c r="F97" s="314" t="s">
        <v>642</v>
      </c>
      <c r="G97" s="314" t="s">
        <v>8612</v>
      </c>
    </row>
    <row r="98" spans="1:7">
      <c r="A98" s="312" t="s">
        <v>1023</v>
      </c>
      <c r="B98" s="312" t="s">
        <v>8796</v>
      </c>
      <c r="C98" s="313" t="s">
        <v>8797</v>
      </c>
      <c r="D98" s="313" t="s">
        <v>8798</v>
      </c>
      <c r="E98" s="315" t="s">
        <v>8799</v>
      </c>
      <c r="F98" s="314" t="s">
        <v>8800</v>
      </c>
      <c r="G98" s="314" t="s">
        <v>8612</v>
      </c>
    </row>
    <row r="99" spans="1:7">
      <c r="A99" s="312" t="s">
        <v>2174</v>
      </c>
      <c r="B99" s="312" t="s">
        <v>2175</v>
      </c>
      <c r="C99" s="313" t="s">
        <v>2176</v>
      </c>
      <c r="D99" s="313" t="s">
        <v>9989</v>
      </c>
      <c r="E99" s="315" t="s">
        <v>9011</v>
      </c>
      <c r="F99" s="314" t="s">
        <v>9012</v>
      </c>
      <c r="G99" s="314" t="s">
        <v>980</v>
      </c>
    </row>
    <row r="100" spans="1:7">
      <c r="A100" s="312" t="s">
        <v>470</v>
      </c>
      <c r="B100" s="312" t="s">
        <v>471</v>
      </c>
      <c r="C100" s="313" t="s">
        <v>8830</v>
      </c>
      <c r="D100" s="313" t="s">
        <v>8831</v>
      </c>
      <c r="E100" s="315" t="s">
        <v>8832</v>
      </c>
      <c r="F100" s="314" t="s">
        <v>8833</v>
      </c>
      <c r="G100" s="314" t="s">
        <v>473</v>
      </c>
    </row>
    <row r="101" spans="1:7">
      <c r="A101" s="312" t="s">
        <v>2484</v>
      </c>
      <c r="B101" s="312" t="s">
        <v>2485</v>
      </c>
      <c r="C101" s="313" t="s">
        <v>1229</v>
      </c>
      <c r="D101" s="313" t="s">
        <v>8844</v>
      </c>
      <c r="E101" s="315" t="s">
        <v>6298</v>
      </c>
      <c r="F101" s="314" t="s">
        <v>8845</v>
      </c>
      <c r="G101" s="314" t="s">
        <v>473</v>
      </c>
    </row>
    <row r="102" spans="1:7">
      <c r="A102" s="312" t="s">
        <v>5035</v>
      </c>
      <c r="B102" s="312" t="s">
        <v>4995</v>
      </c>
      <c r="C102" s="313" t="s">
        <v>8767</v>
      </c>
      <c r="D102" s="313" t="s">
        <v>8768</v>
      </c>
      <c r="E102" s="314" t="s">
        <v>8769</v>
      </c>
      <c r="F102" s="314" t="s">
        <v>8770</v>
      </c>
      <c r="G102" s="314" t="s">
        <v>8771</v>
      </c>
    </row>
    <row r="103" spans="1:7">
      <c r="A103" s="312" t="s">
        <v>5055</v>
      </c>
      <c r="B103" s="312" t="s">
        <v>5054</v>
      </c>
      <c r="C103" s="313" t="s">
        <v>9083</v>
      </c>
      <c r="D103" s="313" t="s">
        <v>9084</v>
      </c>
      <c r="E103" s="314" t="s">
        <v>9085</v>
      </c>
      <c r="F103" s="314" t="s">
        <v>651</v>
      </c>
      <c r="G103" s="314" t="s">
        <v>2497</v>
      </c>
    </row>
    <row r="104" spans="1:7">
      <c r="A104" s="312" t="s">
        <v>954</v>
      </c>
      <c r="B104" s="312" t="s">
        <v>955</v>
      </c>
      <c r="C104" s="313" t="s">
        <v>8586</v>
      </c>
      <c r="D104" s="313" t="s">
        <v>9958</v>
      </c>
      <c r="E104" s="315" t="s">
        <v>8587</v>
      </c>
      <c r="F104" s="314" t="s">
        <v>8588</v>
      </c>
      <c r="G104" s="314" t="s">
        <v>8589</v>
      </c>
    </row>
    <row r="105" spans="1:7">
      <c r="A105" s="312" t="s">
        <v>1671</v>
      </c>
      <c r="B105" s="312" t="s">
        <v>1672</v>
      </c>
      <c r="C105" s="313" t="s">
        <v>8696</v>
      </c>
      <c r="D105" s="313" t="s">
        <v>8697</v>
      </c>
      <c r="E105" s="314">
        <v>1435</v>
      </c>
      <c r="F105" s="314" t="s">
        <v>8698</v>
      </c>
      <c r="G105" s="314" t="s">
        <v>1132</v>
      </c>
    </row>
    <row r="106" spans="1:7">
      <c r="A106" s="312" t="s">
        <v>8896</v>
      </c>
      <c r="B106" s="312" t="s">
        <v>10066</v>
      </c>
      <c r="C106" s="313" t="s">
        <v>8897</v>
      </c>
      <c r="D106" s="313" t="s">
        <v>8898</v>
      </c>
      <c r="E106" s="314" t="s">
        <v>8899</v>
      </c>
      <c r="F106" s="314" t="s">
        <v>8698</v>
      </c>
      <c r="G106" s="314" t="s">
        <v>1132</v>
      </c>
    </row>
    <row r="107" spans="1:7">
      <c r="A107" s="312" t="s">
        <v>8946</v>
      </c>
      <c r="B107" s="312" t="s">
        <v>8947</v>
      </c>
      <c r="C107" s="313" t="s">
        <v>4674</v>
      </c>
      <c r="D107" s="313" t="s">
        <v>8948</v>
      </c>
      <c r="E107" s="314" t="s">
        <v>8949</v>
      </c>
      <c r="F107" s="314" t="s">
        <v>8950</v>
      </c>
      <c r="G107" s="314" t="s">
        <v>1132</v>
      </c>
    </row>
    <row r="108" spans="1:7">
      <c r="A108" s="312" t="s">
        <v>2349</v>
      </c>
      <c r="B108" s="312" t="s">
        <v>1469</v>
      </c>
      <c r="C108" s="313" t="s">
        <v>8760</v>
      </c>
      <c r="D108" s="313" t="s">
        <v>8761</v>
      </c>
      <c r="E108" s="315" t="s">
        <v>8762</v>
      </c>
      <c r="F108" s="314" t="s">
        <v>521</v>
      </c>
      <c r="G108" s="314" t="s">
        <v>8763</v>
      </c>
    </row>
    <row r="109" spans="1:7">
      <c r="A109" s="312" t="s">
        <v>2329</v>
      </c>
      <c r="B109" s="312" t="s">
        <v>2330</v>
      </c>
      <c r="C109" s="313" t="s">
        <v>7907</v>
      </c>
      <c r="D109" s="313" t="s">
        <v>8463</v>
      </c>
      <c r="E109" s="315" t="s">
        <v>8464</v>
      </c>
      <c r="F109" s="314" t="s">
        <v>8465</v>
      </c>
      <c r="G109" s="314" t="s">
        <v>183</v>
      </c>
    </row>
    <row r="110" spans="1:7" ht="30">
      <c r="A110" s="312" t="s">
        <v>5111</v>
      </c>
      <c r="B110" s="312" t="s">
        <v>187</v>
      </c>
      <c r="C110" s="313" t="s">
        <v>8401</v>
      </c>
      <c r="D110" s="316" t="s">
        <v>8456</v>
      </c>
      <c r="E110" s="315" t="s">
        <v>5723</v>
      </c>
      <c r="F110" s="314" t="s">
        <v>186</v>
      </c>
      <c r="G110" s="314" t="s">
        <v>183</v>
      </c>
    </row>
    <row r="111" spans="1:7" ht="30">
      <c r="A111" s="312" t="s">
        <v>10013</v>
      </c>
      <c r="B111" s="312" t="s">
        <v>8466</v>
      </c>
      <c r="C111" s="313" t="s">
        <v>8467</v>
      </c>
      <c r="D111" s="316" t="s">
        <v>8456</v>
      </c>
      <c r="E111" s="315" t="s">
        <v>5723</v>
      </c>
      <c r="F111" s="314" t="s">
        <v>186</v>
      </c>
      <c r="G111" s="314" t="s">
        <v>183</v>
      </c>
    </row>
    <row r="112" spans="1:7">
      <c r="A112" s="312" t="s">
        <v>5112</v>
      </c>
      <c r="B112" s="312" t="s">
        <v>3593</v>
      </c>
      <c r="C112" s="313" t="s">
        <v>8624</v>
      </c>
      <c r="D112" s="313" t="s">
        <v>8625</v>
      </c>
      <c r="E112" s="315" t="s">
        <v>8626</v>
      </c>
      <c r="F112" s="314" t="s">
        <v>186</v>
      </c>
      <c r="G112" s="314" t="s">
        <v>183</v>
      </c>
    </row>
    <row r="113" spans="1:7">
      <c r="A113" s="312" t="s">
        <v>10025</v>
      </c>
      <c r="B113" s="312" t="s">
        <v>8827</v>
      </c>
      <c r="C113" s="313" t="s">
        <v>8828</v>
      </c>
      <c r="D113" s="313" t="s">
        <v>9980</v>
      </c>
      <c r="E113" s="314" t="s">
        <v>8829</v>
      </c>
      <c r="F113" s="314" t="s">
        <v>186</v>
      </c>
      <c r="G113" s="314" t="s">
        <v>183</v>
      </c>
    </row>
    <row r="114" spans="1:7">
      <c r="A114" s="312" t="s">
        <v>10030</v>
      </c>
      <c r="B114" s="312" t="s">
        <v>8867</v>
      </c>
      <c r="C114" s="313" t="s">
        <v>8868</v>
      </c>
      <c r="D114" s="313" t="s">
        <v>8869</v>
      </c>
      <c r="E114" s="314">
        <v>33613</v>
      </c>
      <c r="F114" s="314" t="s">
        <v>8870</v>
      </c>
      <c r="G114" s="314" t="s">
        <v>196</v>
      </c>
    </row>
    <row r="115" spans="1:7">
      <c r="A115" s="312" t="s">
        <v>271</v>
      </c>
      <c r="B115" s="312" t="s">
        <v>272</v>
      </c>
      <c r="C115" s="313" t="s">
        <v>273</v>
      </c>
      <c r="D115" s="313" t="s">
        <v>8560</v>
      </c>
      <c r="E115" s="315" t="s">
        <v>8561</v>
      </c>
      <c r="F115" s="314" t="s">
        <v>8562</v>
      </c>
      <c r="G115" s="314" t="s">
        <v>196</v>
      </c>
    </row>
    <row r="116" spans="1:7">
      <c r="A116" s="312" t="s">
        <v>10015</v>
      </c>
      <c r="B116" s="312" t="s">
        <v>2761</v>
      </c>
      <c r="C116" s="313" t="s">
        <v>8719</v>
      </c>
      <c r="D116" s="313" t="s">
        <v>8720</v>
      </c>
      <c r="E116" s="315" t="s">
        <v>8721</v>
      </c>
      <c r="F116" s="314" t="s">
        <v>9971</v>
      </c>
      <c r="G116" s="314" t="s">
        <v>172</v>
      </c>
    </row>
    <row r="117" spans="1:7">
      <c r="A117" s="312" t="s">
        <v>1428</v>
      </c>
      <c r="B117" s="312" t="s">
        <v>9076</v>
      </c>
      <c r="C117" s="313" t="s">
        <v>9077</v>
      </c>
      <c r="D117" s="313" t="s">
        <v>9078</v>
      </c>
      <c r="E117" s="315" t="s">
        <v>9079</v>
      </c>
      <c r="F117" s="314" t="s">
        <v>8709</v>
      </c>
      <c r="G117" s="314" t="s">
        <v>9080</v>
      </c>
    </row>
    <row r="118" spans="1:7">
      <c r="A118" s="312" t="s">
        <v>347</v>
      </c>
      <c r="B118" s="312" t="s">
        <v>348</v>
      </c>
      <c r="C118" s="313" t="s">
        <v>349</v>
      </c>
      <c r="D118" s="313" t="s">
        <v>8620</v>
      </c>
      <c r="E118" s="314"/>
      <c r="F118" s="314" t="s">
        <v>350</v>
      </c>
      <c r="G118" s="314" t="s">
        <v>350</v>
      </c>
    </row>
    <row r="119" spans="1:7">
      <c r="A119" s="312" t="s">
        <v>5460</v>
      </c>
      <c r="B119" s="312" t="s">
        <v>8641</v>
      </c>
      <c r="C119" s="313" t="s">
        <v>8642</v>
      </c>
      <c r="D119" s="313" t="s">
        <v>8643</v>
      </c>
      <c r="E119" s="314" t="s">
        <v>350</v>
      </c>
      <c r="F119" s="314" t="s">
        <v>350</v>
      </c>
      <c r="G119" s="314" t="s">
        <v>350</v>
      </c>
    </row>
    <row r="120" spans="1:7">
      <c r="A120" s="312" t="s">
        <v>1460</v>
      </c>
      <c r="B120" s="312" t="s">
        <v>1461</v>
      </c>
      <c r="C120" s="313" t="s">
        <v>1462</v>
      </c>
      <c r="D120" s="313" t="s">
        <v>8603</v>
      </c>
      <c r="E120" s="315" t="s">
        <v>8604</v>
      </c>
      <c r="F120" s="314" t="s">
        <v>8605</v>
      </c>
      <c r="G120" s="314" t="s">
        <v>3102</v>
      </c>
    </row>
    <row r="121" spans="1:7">
      <c r="A121" s="312" t="s">
        <v>1760</v>
      </c>
      <c r="B121" s="312" t="s">
        <v>1761</v>
      </c>
      <c r="C121" s="313" t="s">
        <v>1762</v>
      </c>
      <c r="D121" s="313" t="s">
        <v>8570</v>
      </c>
      <c r="E121" s="314" t="s">
        <v>8571</v>
      </c>
      <c r="F121" s="314" t="s">
        <v>1763</v>
      </c>
      <c r="G121" s="314" t="s">
        <v>9594</v>
      </c>
    </row>
    <row r="122" spans="1:7">
      <c r="A122" s="312" t="s">
        <v>8548</v>
      </c>
      <c r="B122" s="312" t="s">
        <v>8549</v>
      </c>
      <c r="C122" s="313" t="s">
        <v>8550</v>
      </c>
      <c r="D122" s="313" t="s">
        <v>8551</v>
      </c>
      <c r="E122" s="315" t="s">
        <v>8552</v>
      </c>
      <c r="F122" s="314" t="s">
        <v>1961</v>
      </c>
      <c r="G122" s="314" t="s">
        <v>9554</v>
      </c>
    </row>
    <row r="123" spans="1:7">
      <c r="A123" s="312" t="s">
        <v>8904</v>
      </c>
      <c r="B123" s="312" t="s">
        <v>10068</v>
      </c>
      <c r="C123" s="313" t="s">
        <v>8905</v>
      </c>
      <c r="D123" s="313" t="s">
        <v>8906</v>
      </c>
      <c r="E123" s="315" t="s">
        <v>8907</v>
      </c>
      <c r="F123" s="314" t="s">
        <v>8908</v>
      </c>
      <c r="G123" s="314" t="s">
        <v>9554</v>
      </c>
    </row>
    <row r="124" spans="1:7">
      <c r="A124" s="312" t="s">
        <v>5403</v>
      </c>
      <c r="B124" s="312" t="s">
        <v>5285</v>
      </c>
      <c r="C124" s="313" t="s">
        <v>8440</v>
      </c>
      <c r="D124" s="313" t="s">
        <v>8441</v>
      </c>
      <c r="E124" s="315" t="s">
        <v>8442</v>
      </c>
      <c r="F124" s="314" t="s">
        <v>8443</v>
      </c>
      <c r="G124" s="314" t="s">
        <v>3612</v>
      </c>
    </row>
    <row r="125" spans="1:7">
      <c r="A125" s="312" t="s">
        <v>3987</v>
      </c>
      <c r="B125" s="312" t="s">
        <v>3988</v>
      </c>
      <c r="C125" s="313" t="s">
        <v>8630</v>
      </c>
      <c r="D125" s="313" t="s">
        <v>8631</v>
      </c>
      <c r="E125" s="315" t="s">
        <v>8632</v>
      </c>
      <c r="F125" s="314" t="s">
        <v>8633</v>
      </c>
      <c r="G125" s="314" t="s">
        <v>3612</v>
      </c>
    </row>
    <row r="126" spans="1:7">
      <c r="A126" s="312" t="s">
        <v>10021</v>
      </c>
      <c r="B126" s="312" t="s">
        <v>3968</v>
      </c>
      <c r="C126" s="313" t="s">
        <v>8627</v>
      </c>
      <c r="D126" s="313" t="s">
        <v>8628</v>
      </c>
      <c r="E126" s="315" t="s">
        <v>8629</v>
      </c>
      <c r="F126" s="314" t="s">
        <v>1571</v>
      </c>
      <c r="G126" s="314" t="s">
        <v>3612</v>
      </c>
    </row>
    <row r="127" spans="1:7">
      <c r="A127" s="312" t="s">
        <v>1565</v>
      </c>
      <c r="B127" s="312" t="s">
        <v>1566</v>
      </c>
      <c r="C127" s="313" t="s">
        <v>1567</v>
      </c>
      <c r="D127" s="313" t="s">
        <v>8846</v>
      </c>
      <c r="E127" s="314">
        <v>40135</v>
      </c>
      <c r="F127" s="314" t="s">
        <v>1571</v>
      </c>
      <c r="G127" s="314" t="s">
        <v>3612</v>
      </c>
    </row>
    <row r="128" spans="1:7">
      <c r="A128" s="312" t="s">
        <v>10007</v>
      </c>
      <c r="B128" s="312" t="s">
        <v>3579</v>
      </c>
      <c r="C128" s="313" t="s">
        <v>8453</v>
      </c>
      <c r="D128" s="313" t="s">
        <v>8454</v>
      </c>
      <c r="E128" s="315" t="s">
        <v>8455</v>
      </c>
      <c r="F128" s="314" t="s">
        <v>9948</v>
      </c>
      <c r="G128" s="314" t="s">
        <v>3612</v>
      </c>
    </row>
    <row r="129" spans="1:7">
      <c r="A129" s="312" t="s">
        <v>2095</v>
      </c>
      <c r="B129" s="312" t="s">
        <v>8606</v>
      </c>
      <c r="C129" s="313" t="s">
        <v>8607</v>
      </c>
      <c r="D129" s="313" t="s">
        <v>8608</v>
      </c>
      <c r="E129" s="315" t="s">
        <v>8609</v>
      </c>
      <c r="F129" s="314" t="s">
        <v>8610</v>
      </c>
      <c r="G129" s="314" t="s">
        <v>3612</v>
      </c>
    </row>
    <row r="130" spans="1:7">
      <c r="A130" s="312" t="s">
        <v>3984</v>
      </c>
      <c r="B130" s="312" t="s">
        <v>2724</v>
      </c>
      <c r="C130" s="313" t="s">
        <v>8485</v>
      </c>
      <c r="D130" s="313" t="s">
        <v>8486</v>
      </c>
      <c r="E130" s="315" t="s">
        <v>8487</v>
      </c>
      <c r="F130" s="314" t="s">
        <v>8488</v>
      </c>
      <c r="G130" s="314" t="s">
        <v>3612</v>
      </c>
    </row>
    <row r="131" spans="1:7">
      <c r="A131" s="312" t="s">
        <v>5121</v>
      </c>
      <c r="B131" s="312" t="s">
        <v>5120</v>
      </c>
      <c r="C131" s="313" t="s">
        <v>8644</v>
      </c>
      <c r="D131" s="313" t="s">
        <v>8645</v>
      </c>
      <c r="E131" s="315" t="s">
        <v>8646</v>
      </c>
      <c r="F131" s="314" t="s">
        <v>312</v>
      </c>
      <c r="G131" s="314" t="s">
        <v>3612</v>
      </c>
    </row>
    <row r="132" spans="1:7">
      <c r="A132" s="312" t="s">
        <v>1428</v>
      </c>
      <c r="B132" s="312" t="s">
        <v>5156</v>
      </c>
      <c r="C132" s="313" t="s">
        <v>9055</v>
      </c>
      <c r="D132" s="313" t="s">
        <v>9056</v>
      </c>
      <c r="E132" s="315" t="s">
        <v>9057</v>
      </c>
      <c r="F132" s="314" t="s">
        <v>312</v>
      </c>
      <c r="G132" s="314" t="s">
        <v>3612</v>
      </c>
    </row>
    <row r="133" spans="1:7">
      <c r="A133" s="312" t="s">
        <v>2549</v>
      </c>
      <c r="B133" s="312" t="s">
        <v>5025</v>
      </c>
      <c r="C133" s="313" t="s">
        <v>8584</v>
      </c>
      <c r="D133" s="313" t="s">
        <v>9956</v>
      </c>
      <c r="E133" s="315" t="s">
        <v>8585</v>
      </c>
      <c r="F133" s="314" t="s">
        <v>9957</v>
      </c>
      <c r="G133" s="314" t="s">
        <v>3612</v>
      </c>
    </row>
    <row r="134" spans="1:7">
      <c r="A134" s="312" t="s">
        <v>5144</v>
      </c>
      <c r="B134" s="312" t="s">
        <v>8746</v>
      </c>
      <c r="C134" s="313" t="s">
        <v>1866</v>
      </c>
      <c r="D134" s="313" t="s">
        <v>8747</v>
      </c>
      <c r="E134" s="315" t="s">
        <v>8646</v>
      </c>
      <c r="F134" s="314" t="s">
        <v>1414</v>
      </c>
      <c r="G134" s="314" t="s">
        <v>3612</v>
      </c>
    </row>
    <row r="135" spans="1:7">
      <c r="A135" s="312" t="s">
        <v>2501</v>
      </c>
      <c r="B135" s="312" t="s">
        <v>10065</v>
      </c>
      <c r="C135" s="313" t="s">
        <v>8876</v>
      </c>
      <c r="D135" s="313" t="s">
        <v>8877</v>
      </c>
      <c r="E135" s="315" t="s">
        <v>8878</v>
      </c>
      <c r="F135" s="314" t="s">
        <v>1414</v>
      </c>
      <c r="G135" s="314" t="s">
        <v>3612</v>
      </c>
    </row>
    <row r="136" spans="1:7">
      <c r="A136" s="312" t="s">
        <v>1926</v>
      </c>
      <c r="B136" s="312" t="s">
        <v>2404</v>
      </c>
      <c r="C136" s="313" t="s">
        <v>9064</v>
      </c>
      <c r="D136" s="313" t="s">
        <v>8877</v>
      </c>
      <c r="E136" s="315" t="s">
        <v>8878</v>
      </c>
      <c r="F136" s="314" t="s">
        <v>1414</v>
      </c>
      <c r="G136" s="314" t="s">
        <v>3612</v>
      </c>
    </row>
    <row r="137" spans="1:7">
      <c r="A137" s="312" t="s">
        <v>3230</v>
      </c>
      <c r="B137" s="312" t="s">
        <v>3231</v>
      </c>
      <c r="C137" s="313" t="s">
        <v>1876</v>
      </c>
      <c r="D137" s="313" t="s">
        <v>9959</v>
      </c>
      <c r="E137" s="315">
        <v>35139</v>
      </c>
      <c r="F137" s="314" t="s">
        <v>1879</v>
      </c>
      <c r="G137" s="314" t="s">
        <v>3612</v>
      </c>
    </row>
    <row r="138" spans="1:7">
      <c r="A138" s="312" t="s">
        <v>5142</v>
      </c>
      <c r="B138" s="312" t="s">
        <v>682</v>
      </c>
      <c r="C138" s="313" t="s">
        <v>8613</v>
      </c>
      <c r="D138" s="313" t="s">
        <v>8614</v>
      </c>
      <c r="E138" s="315" t="s">
        <v>8615</v>
      </c>
      <c r="F138" s="314" t="s">
        <v>164</v>
      </c>
      <c r="G138" s="314" t="s">
        <v>3612</v>
      </c>
    </row>
    <row r="139" spans="1:7">
      <c r="A139" s="312" t="s">
        <v>770</v>
      </c>
      <c r="B139" s="312" t="s">
        <v>771</v>
      </c>
      <c r="C139" s="313" t="s">
        <v>772</v>
      </c>
      <c r="D139" s="313" t="s">
        <v>2861</v>
      </c>
      <c r="E139" s="315" t="s">
        <v>6059</v>
      </c>
      <c r="F139" s="314" t="s">
        <v>164</v>
      </c>
      <c r="G139" s="314" t="s">
        <v>3612</v>
      </c>
    </row>
    <row r="140" spans="1:7" ht="30">
      <c r="A140" s="318" t="s">
        <v>4939</v>
      </c>
      <c r="B140" s="318" t="s">
        <v>3853</v>
      </c>
      <c r="C140" s="313" t="s">
        <v>8558</v>
      </c>
      <c r="D140" s="319" t="s">
        <v>8559</v>
      </c>
      <c r="E140" s="320">
        <v>10125</v>
      </c>
      <c r="F140" s="321" t="s">
        <v>1910</v>
      </c>
      <c r="G140" s="321" t="s">
        <v>3612</v>
      </c>
    </row>
    <row r="141" spans="1:7">
      <c r="A141" s="312" t="s">
        <v>5154</v>
      </c>
      <c r="B141" s="312" t="s">
        <v>5153</v>
      </c>
      <c r="C141" s="313" t="s">
        <v>8578</v>
      </c>
      <c r="D141" s="313" t="s">
        <v>8579</v>
      </c>
      <c r="E141" s="315">
        <v>10125</v>
      </c>
      <c r="F141" s="314" t="s">
        <v>1910</v>
      </c>
      <c r="G141" s="314" t="s">
        <v>3612</v>
      </c>
    </row>
    <row r="142" spans="1:7">
      <c r="A142" s="312" t="s">
        <v>2241</v>
      </c>
      <c r="B142" s="312" t="s">
        <v>771</v>
      </c>
      <c r="C142" s="313" t="s">
        <v>2242</v>
      </c>
      <c r="D142" s="313" t="s">
        <v>8784</v>
      </c>
      <c r="E142" s="315" t="s">
        <v>8785</v>
      </c>
      <c r="F142" s="314" t="s">
        <v>1910</v>
      </c>
      <c r="G142" s="314" t="s">
        <v>3612</v>
      </c>
    </row>
    <row r="143" spans="1:7">
      <c r="A143" s="312" t="s">
        <v>244</v>
      </c>
      <c r="B143" s="312" t="s">
        <v>245</v>
      </c>
      <c r="C143" s="313" t="s">
        <v>246</v>
      </c>
      <c r="D143" s="313" t="s">
        <v>8816</v>
      </c>
      <c r="E143" s="315" t="s">
        <v>6003</v>
      </c>
      <c r="F143" s="314" t="s">
        <v>1910</v>
      </c>
      <c r="G143" s="314" t="s">
        <v>3612</v>
      </c>
    </row>
    <row r="144" spans="1:7">
      <c r="A144" s="312" t="s">
        <v>8900</v>
      </c>
      <c r="B144" s="312" t="s">
        <v>10067</v>
      </c>
      <c r="C144" s="313" t="s">
        <v>8901</v>
      </c>
      <c r="D144" s="313" t="s">
        <v>8902</v>
      </c>
      <c r="E144" s="315" t="s">
        <v>6003</v>
      </c>
      <c r="F144" s="314" t="s">
        <v>8903</v>
      </c>
      <c r="G144" s="314" t="s">
        <v>3612</v>
      </c>
    </row>
    <row r="145" spans="1:7">
      <c r="A145" s="312" t="s">
        <v>4944</v>
      </c>
      <c r="B145" s="312" t="s">
        <v>4936</v>
      </c>
      <c r="C145" s="313" t="s">
        <v>8519</v>
      </c>
      <c r="D145" s="313" t="s">
        <v>8520</v>
      </c>
      <c r="E145" s="315" t="s">
        <v>8521</v>
      </c>
      <c r="F145" s="314" t="s">
        <v>8522</v>
      </c>
      <c r="G145" s="314" t="s">
        <v>3612</v>
      </c>
    </row>
    <row r="146" spans="1:7">
      <c r="A146" s="312" t="s">
        <v>5051</v>
      </c>
      <c r="B146" s="312" t="s">
        <v>5050</v>
      </c>
      <c r="C146" s="313" t="s">
        <v>8621</v>
      </c>
      <c r="D146" s="313" t="s">
        <v>8622</v>
      </c>
      <c r="E146" s="315" t="s">
        <v>5728</v>
      </c>
      <c r="F146" s="314" t="s">
        <v>8623</v>
      </c>
      <c r="G146" s="314" t="s">
        <v>3612</v>
      </c>
    </row>
    <row r="147" spans="1:7">
      <c r="A147" s="312" t="s">
        <v>8512</v>
      </c>
      <c r="B147" s="312" t="s">
        <v>310</v>
      </c>
      <c r="C147" s="313" t="s">
        <v>8513</v>
      </c>
      <c r="D147" s="313" t="s">
        <v>8514</v>
      </c>
      <c r="E147" s="317" t="s">
        <v>8515</v>
      </c>
      <c r="F147" s="314" t="s">
        <v>312</v>
      </c>
      <c r="G147" s="314" t="s">
        <v>9954</v>
      </c>
    </row>
    <row r="148" spans="1:7">
      <c r="A148" s="312" t="s">
        <v>1171</v>
      </c>
      <c r="B148" s="312" t="s">
        <v>1172</v>
      </c>
      <c r="C148" s="313" t="s">
        <v>8864</v>
      </c>
      <c r="D148" s="313" t="s">
        <v>8865</v>
      </c>
      <c r="E148" s="314" t="s">
        <v>8866</v>
      </c>
      <c r="F148" s="314" t="s">
        <v>333</v>
      </c>
      <c r="G148" s="314" t="s">
        <v>331</v>
      </c>
    </row>
    <row r="149" spans="1:7">
      <c r="A149" s="312" t="s">
        <v>10034</v>
      </c>
      <c r="B149" s="312" t="s">
        <v>8730</v>
      </c>
      <c r="C149" s="313" t="s">
        <v>8731</v>
      </c>
      <c r="D149" s="313" t="s">
        <v>8732</v>
      </c>
      <c r="E149" s="314" t="s">
        <v>8733</v>
      </c>
      <c r="F149" s="314" t="s">
        <v>8734</v>
      </c>
      <c r="G149" s="314" t="s">
        <v>331</v>
      </c>
    </row>
    <row r="150" spans="1:7">
      <c r="A150" s="312" t="s">
        <v>229</v>
      </c>
      <c r="B150" s="312" t="s">
        <v>228</v>
      </c>
      <c r="C150" s="313" t="s">
        <v>231</v>
      </c>
      <c r="D150" s="313" t="s">
        <v>4814</v>
      </c>
      <c r="E150" s="315" t="s">
        <v>6066</v>
      </c>
      <c r="F150" s="314" t="s">
        <v>495</v>
      </c>
      <c r="G150" s="314" t="s">
        <v>8491</v>
      </c>
    </row>
    <row r="151" spans="1:7">
      <c r="A151" s="312" t="s">
        <v>2344</v>
      </c>
      <c r="B151" s="312" t="s">
        <v>10071</v>
      </c>
      <c r="C151" s="313" t="s">
        <v>8962</v>
      </c>
      <c r="D151" s="313" t="s">
        <v>8963</v>
      </c>
      <c r="E151" s="315" t="s">
        <v>7105</v>
      </c>
      <c r="F151" s="314" t="s">
        <v>978</v>
      </c>
      <c r="G151" s="314" t="s">
        <v>977</v>
      </c>
    </row>
    <row r="152" spans="1:7">
      <c r="A152" s="312" t="s">
        <v>10016</v>
      </c>
      <c r="B152" s="312" t="s">
        <v>819</v>
      </c>
      <c r="C152" s="313" t="s">
        <v>8789</v>
      </c>
      <c r="D152" s="313" t="s">
        <v>8790</v>
      </c>
      <c r="E152" s="315" t="s">
        <v>8791</v>
      </c>
      <c r="F152" s="314" t="s">
        <v>8792</v>
      </c>
      <c r="G152" s="314" t="s">
        <v>336</v>
      </c>
    </row>
    <row r="153" spans="1:7">
      <c r="A153" s="312" t="s">
        <v>10037</v>
      </c>
      <c r="B153" s="312" t="s">
        <v>9107</v>
      </c>
      <c r="C153" s="313" t="s">
        <v>9108</v>
      </c>
      <c r="D153" s="313" t="s">
        <v>9109</v>
      </c>
      <c r="E153" s="315" t="s">
        <v>5916</v>
      </c>
      <c r="F153" s="314" t="s">
        <v>9110</v>
      </c>
      <c r="G153" s="314" t="s">
        <v>9693</v>
      </c>
    </row>
    <row r="154" spans="1:7">
      <c r="A154" s="312" t="s">
        <v>1197</v>
      </c>
      <c r="B154" s="312" t="s">
        <v>2967</v>
      </c>
      <c r="C154" s="313" t="s">
        <v>8476</v>
      </c>
      <c r="D154" s="313" t="s">
        <v>8477</v>
      </c>
      <c r="E154" s="314" t="s">
        <v>8478</v>
      </c>
      <c r="F154" s="314" t="s">
        <v>8479</v>
      </c>
      <c r="G154" s="314" t="s">
        <v>43</v>
      </c>
    </row>
    <row r="155" spans="1:7">
      <c r="A155" s="312" t="s">
        <v>10038</v>
      </c>
      <c r="B155" s="312" t="s">
        <v>5222</v>
      </c>
      <c r="C155" s="313" t="s">
        <v>8813</v>
      </c>
      <c r="D155" s="313" t="s">
        <v>8814</v>
      </c>
      <c r="E155" s="314" t="s">
        <v>8815</v>
      </c>
      <c r="F155" s="314" t="s">
        <v>8479</v>
      </c>
      <c r="G155" s="314" t="s">
        <v>43</v>
      </c>
    </row>
    <row r="156" spans="1:7" ht="30">
      <c r="A156" s="312" t="s">
        <v>5213</v>
      </c>
      <c r="B156" s="312" t="s">
        <v>5212</v>
      </c>
      <c r="C156" s="313" t="s">
        <v>8838</v>
      </c>
      <c r="D156" s="316" t="s">
        <v>9981</v>
      </c>
      <c r="E156" s="314" t="s">
        <v>8839</v>
      </c>
      <c r="F156" s="314" t="s">
        <v>8479</v>
      </c>
      <c r="G156" s="314" t="s">
        <v>43</v>
      </c>
    </row>
    <row r="157" spans="1:7">
      <c r="A157" s="312" t="s">
        <v>2924</v>
      </c>
      <c r="B157" s="312" t="s">
        <v>2925</v>
      </c>
      <c r="C157" s="313" t="s">
        <v>8777</v>
      </c>
      <c r="D157" s="313" t="s">
        <v>9974</v>
      </c>
      <c r="E157" s="314" t="s">
        <v>8778</v>
      </c>
      <c r="F157" s="314" t="s">
        <v>817</v>
      </c>
      <c r="G157" s="314" t="s">
        <v>43</v>
      </c>
    </row>
    <row r="158" spans="1:7">
      <c r="A158" s="312" t="s">
        <v>8764</v>
      </c>
      <c r="B158" s="312" t="s">
        <v>2914</v>
      </c>
      <c r="C158" s="313" t="s">
        <v>8765</v>
      </c>
      <c r="D158" s="316" t="s">
        <v>9973</v>
      </c>
      <c r="E158" s="315" t="s">
        <v>8766</v>
      </c>
      <c r="F158" s="314" t="s">
        <v>47</v>
      </c>
      <c r="G158" s="314" t="s">
        <v>43</v>
      </c>
    </row>
    <row r="159" spans="1:7">
      <c r="A159" s="312" t="s">
        <v>5083</v>
      </c>
      <c r="B159" s="312" t="s">
        <v>5082</v>
      </c>
      <c r="C159" s="313" t="s">
        <v>8820</v>
      </c>
      <c r="D159" s="316" t="s">
        <v>9979</v>
      </c>
      <c r="E159" s="314" t="s">
        <v>8821</v>
      </c>
      <c r="F159" s="314" t="s">
        <v>47</v>
      </c>
      <c r="G159" s="314" t="s">
        <v>43</v>
      </c>
    </row>
    <row r="160" spans="1:7">
      <c r="A160" s="312" t="s">
        <v>10028</v>
      </c>
      <c r="B160" s="312" t="s">
        <v>5224</v>
      </c>
      <c r="C160" s="325" t="s">
        <v>8882</v>
      </c>
      <c r="D160" s="316" t="s">
        <v>9984</v>
      </c>
      <c r="E160" s="314" t="s">
        <v>8883</v>
      </c>
      <c r="F160" s="314" t="s">
        <v>8884</v>
      </c>
      <c r="G160" s="314" t="s">
        <v>43</v>
      </c>
    </row>
    <row r="161" spans="1:7">
      <c r="A161" s="312" t="s">
        <v>4975</v>
      </c>
      <c r="B161" s="312" t="s">
        <v>2382</v>
      </c>
      <c r="C161" s="313" t="s">
        <v>8436</v>
      </c>
      <c r="D161" s="313" t="s">
        <v>8437</v>
      </c>
      <c r="E161" s="314" t="s">
        <v>8438</v>
      </c>
      <c r="F161" s="314" t="s">
        <v>8439</v>
      </c>
      <c r="G161" s="314" t="s">
        <v>43</v>
      </c>
    </row>
    <row r="162" spans="1:7">
      <c r="A162" s="312" t="s">
        <v>8741</v>
      </c>
      <c r="B162" s="312" t="s">
        <v>5214</v>
      </c>
      <c r="C162" s="313" t="s">
        <v>8742</v>
      </c>
      <c r="D162" s="313" t="s">
        <v>8743</v>
      </c>
      <c r="E162" s="314" t="s">
        <v>8744</v>
      </c>
      <c r="F162" s="314" t="s">
        <v>8479</v>
      </c>
      <c r="G162" s="314" t="s">
        <v>8745</v>
      </c>
    </row>
    <row r="163" spans="1:7">
      <c r="A163" s="312" t="s">
        <v>8957</v>
      </c>
      <c r="B163" s="312" t="s">
        <v>3210</v>
      </c>
      <c r="C163" s="313" t="s">
        <v>8958</v>
      </c>
      <c r="D163" s="313" t="s">
        <v>8959</v>
      </c>
      <c r="E163" s="314" t="s">
        <v>8960</v>
      </c>
      <c r="F163" s="314" t="s">
        <v>8961</v>
      </c>
      <c r="G163" s="314" t="s">
        <v>146</v>
      </c>
    </row>
    <row r="164" spans="1:7">
      <c r="A164" s="312" t="s">
        <v>3024</v>
      </c>
      <c r="B164" s="312" t="s">
        <v>10055</v>
      </c>
      <c r="C164" s="313" t="s">
        <v>8693</v>
      </c>
      <c r="D164" s="313" t="s">
        <v>8694</v>
      </c>
      <c r="E164" s="314" t="s">
        <v>8695</v>
      </c>
      <c r="F164" s="314" t="s">
        <v>264</v>
      </c>
      <c r="G164" s="314" t="s">
        <v>146</v>
      </c>
    </row>
    <row r="165" spans="1:7">
      <c r="A165" s="312" t="s">
        <v>3535</v>
      </c>
      <c r="B165" s="312" t="s">
        <v>3536</v>
      </c>
      <c r="C165" s="313" t="s">
        <v>5503</v>
      </c>
      <c r="D165" s="313" t="s">
        <v>8461</v>
      </c>
      <c r="E165" s="314" t="s">
        <v>8462</v>
      </c>
      <c r="F165" s="314" t="s">
        <v>377</v>
      </c>
      <c r="G165" s="314" t="s">
        <v>146</v>
      </c>
    </row>
    <row r="166" spans="1:7">
      <c r="A166" s="312" t="s">
        <v>3103</v>
      </c>
      <c r="B166" s="312" t="s">
        <v>8955</v>
      </c>
      <c r="C166" s="313" t="s">
        <v>1535</v>
      </c>
      <c r="D166" s="313" t="s">
        <v>8956</v>
      </c>
      <c r="E166" s="314" t="s">
        <v>2397</v>
      </c>
      <c r="F166" s="314" t="s">
        <v>377</v>
      </c>
      <c r="G166" s="314" t="s">
        <v>146</v>
      </c>
    </row>
    <row r="167" spans="1:7">
      <c r="A167" s="312" t="s">
        <v>687</v>
      </c>
      <c r="B167" s="312" t="s">
        <v>688</v>
      </c>
      <c r="C167" s="313" t="s">
        <v>689</v>
      </c>
      <c r="D167" s="313" t="s">
        <v>8787</v>
      </c>
      <c r="E167" s="314" t="s">
        <v>8788</v>
      </c>
      <c r="F167" s="314" t="s">
        <v>937</v>
      </c>
      <c r="G167" s="314" t="s">
        <v>146</v>
      </c>
    </row>
    <row r="168" spans="1:7">
      <c r="A168" s="312" t="s">
        <v>4924</v>
      </c>
      <c r="B168" s="312" t="s">
        <v>4032</v>
      </c>
      <c r="C168" s="313" t="s">
        <v>8935</v>
      </c>
      <c r="D168" s="313" t="s">
        <v>8936</v>
      </c>
      <c r="E168" s="314" t="s">
        <v>8937</v>
      </c>
      <c r="F168" s="314" t="s">
        <v>937</v>
      </c>
      <c r="G168" s="314" t="s">
        <v>146</v>
      </c>
    </row>
    <row r="169" spans="1:7">
      <c r="A169" s="312" t="s">
        <v>1773</v>
      </c>
      <c r="B169" s="312" t="s">
        <v>1774</v>
      </c>
      <c r="C169" s="313" t="s">
        <v>1775</v>
      </c>
      <c r="D169" s="313" t="s">
        <v>9001</v>
      </c>
      <c r="E169" s="314" t="s">
        <v>9002</v>
      </c>
      <c r="F169" s="314" t="s">
        <v>937</v>
      </c>
      <c r="G169" s="314" t="s">
        <v>146</v>
      </c>
    </row>
    <row r="170" spans="1:7">
      <c r="A170" s="312" t="s">
        <v>1284</v>
      </c>
      <c r="B170" s="312" t="s">
        <v>9558</v>
      </c>
      <c r="C170" s="313" t="s">
        <v>1281</v>
      </c>
      <c r="D170" s="313" t="s">
        <v>8680</v>
      </c>
      <c r="E170" s="315" t="s">
        <v>6402</v>
      </c>
      <c r="F170" s="314" t="s">
        <v>1236</v>
      </c>
      <c r="G170" s="314" t="s">
        <v>274</v>
      </c>
    </row>
    <row r="171" spans="1:7">
      <c r="A171" s="312" t="s">
        <v>5171</v>
      </c>
      <c r="B171" s="312" t="s">
        <v>272</v>
      </c>
      <c r="C171" s="313" t="s">
        <v>8563</v>
      </c>
      <c r="D171" s="313" t="s">
        <v>8564</v>
      </c>
      <c r="E171" s="315" t="s">
        <v>8565</v>
      </c>
      <c r="F171" s="314" t="s">
        <v>1588</v>
      </c>
      <c r="G171" s="314" t="s">
        <v>274</v>
      </c>
    </row>
    <row r="172" spans="1:7">
      <c r="A172" s="312" t="s">
        <v>8590</v>
      </c>
      <c r="B172" s="312" t="s">
        <v>10052</v>
      </c>
      <c r="C172" s="313" t="s">
        <v>8591</v>
      </c>
      <c r="D172" s="313" t="s">
        <v>8592</v>
      </c>
      <c r="E172" s="315" t="s">
        <v>8593</v>
      </c>
      <c r="F172" s="314" t="s">
        <v>1588</v>
      </c>
      <c r="G172" s="314" t="s">
        <v>274</v>
      </c>
    </row>
    <row r="173" spans="1:7">
      <c r="A173" s="312" t="s">
        <v>457</v>
      </c>
      <c r="B173" s="312" t="s">
        <v>458</v>
      </c>
      <c r="C173" s="313" t="s">
        <v>8994</v>
      </c>
      <c r="D173" s="313" t="s">
        <v>9988</v>
      </c>
      <c r="E173" s="314" t="s">
        <v>8995</v>
      </c>
      <c r="F173" s="314" t="s">
        <v>8996</v>
      </c>
      <c r="G173" s="314" t="s">
        <v>8997</v>
      </c>
    </row>
    <row r="174" spans="1:7">
      <c r="A174" s="312" t="s">
        <v>8480</v>
      </c>
      <c r="B174" s="312" t="s">
        <v>10044</v>
      </c>
      <c r="C174" s="313" t="s">
        <v>8481</v>
      </c>
      <c r="D174" s="313" t="s">
        <v>8482</v>
      </c>
      <c r="E174" s="314" t="s">
        <v>8483</v>
      </c>
      <c r="F174" s="314" t="s">
        <v>8484</v>
      </c>
      <c r="G174" s="314" t="s">
        <v>35</v>
      </c>
    </row>
    <row r="175" spans="1:7">
      <c r="A175" s="312" t="s">
        <v>10039</v>
      </c>
      <c r="B175" s="312" t="s">
        <v>10043</v>
      </c>
      <c r="C175" s="313" t="s">
        <v>8470</v>
      </c>
      <c r="D175" s="313" t="s">
        <v>8471</v>
      </c>
      <c r="E175" s="315" t="s">
        <v>8472</v>
      </c>
      <c r="F175" s="314" t="s">
        <v>8473</v>
      </c>
      <c r="G175" s="314" t="s">
        <v>8474</v>
      </c>
    </row>
    <row r="176" spans="1:7">
      <c r="A176" s="312" t="s">
        <v>694</v>
      </c>
      <c r="B176" s="312" t="s">
        <v>695</v>
      </c>
      <c r="C176" s="313" t="s">
        <v>696</v>
      </c>
      <c r="D176" s="313" t="s">
        <v>8449</v>
      </c>
      <c r="E176" s="314">
        <v>11120</v>
      </c>
      <c r="F176" s="314" t="s">
        <v>693</v>
      </c>
      <c r="G176" s="314" t="s">
        <v>353</v>
      </c>
    </row>
    <row r="177" spans="1:7">
      <c r="A177" s="312" t="s">
        <v>8450</v>
      </c>
      <c r="B177" s="312" t="s">
        <v>695</v>
      </c>
      <c r="C177" s="313" t="s">
        <v>8451</v>
      </c>
      <c r="D177" s="313" t="s">
        <v>8452</v>
      </c>
      <c r="E177" s="314">
        <v>11120</v>
      </c>
      <c r="F177" s="314" t="s">
        <v>693</v>
      </c>
      <c r="G177" s="314" t="s">
        <v>353</v>
      </c>
    </row>
    <row r="178" spans="1:7">
      <c r="A178" s="312" t="s">
        <v>5100</v>
      </c>
      <c r="B178" s="312" t="s">
        <v>5099</v>
      </c>
      <c r="C178" s="313" t="s">
        <v>8847</v>
      </c>
      <c r="D178" s="313" t="s">
        <v>9982</v>
      </c>
      <c r="E178" s="315" t="s">
        <v>8848</v>
      </c>
      <c r="F178" s="314" t="s">
        <v>693</v>
      </c>
      <c r="G178" s="314" t="s">
        <v>353</v>
      </c>
    </row>
    <row r="179" spans="1:7">
      <c r="A179" s="312" t="s">
        <v>8998</v>
      </c>
      <c r="B179" s="312" t="s">
        <v>10073</v>
      </c>
      <c r="C179" s="313" t="s">
        <v>8999</v>
      </c>
      <c r="D179" s="313" t="s">
        <v>9000</v>
      </c>
      <c r="E179" s="315" t="s">
        <v>8894</v>
      </c>
      <c r="F179" s="314" t="s">
        <v>693</v>
      </c>
      <c r="G179" s="314" t="s">
        <v>353</v>
      </c>
    </row>
    <row r="180" spans="1:7">
      <c r="A180" s="312" t="s">
        <v>690</v>
      </c>
      <c r="B180" s="312" t="s">
        <v>691</v>
      </c>
      <c r="C180" s="313" t="s">
        <v>692</v>
      </c>
      <c r="D180" s="313" t="s">
        <v>9003</v>
      </c>
      <c r="E180" s="314">
        <v>11120</v>
      </c>
      <c r="F180" s="314" t="s">
        <v>693</v>
      </c>
      <c r="G180" s="314" t="s">
        <v>353</v>
      </c>
    </row>
    <row r="181" spans="1:7" ht="30">
      <c r="A181" s="312" t="s">
        <v>10079</v>
      </c>
      <c r="B181" s="312" t="s">
        <v>143</v>
      </c>
      <c r="C181" s="313" t="s">
        <v>8468</v>
      </c>
      <c r="D181" s="316" t="s">
        <v>9949</v>
      </c>
      <c r="E181" s="315">
        <v>11000</v>
      </c>
      <c r="F181" s="314" t="s">
        <v>8469</v>
      </c>
      <c r="G181" s="314" t="s">
        <v>353</v>
      </c>
    </row>
    <row r="182" spans="1:7">
      <c r="A182" s="312" t="s">
        <v>1428</v>
      </c>
      <c r="B182" s="312" t="s">
        <v>9095</v>
      </c>
      <c r="C182" s="313" t="s">
        <v>9096</v>
      </c>
      <c r="D182" s="313" t="s">
        <v>9097</v>
      </c>
      <c r="E182" s="315" t="s">
        <v>9098</v>
      </c>
      <c r="F182" s="314" t="s">
        <v>9099</v>
      </c>
      <c r="G182" s="314" t="s">
        <v>9100</v>
      </c>
    </row>
    <row r="183" spans="1:7">
      <c r="A183" s="312" t="s">
        <v>2180</v>
      </c>
      <c r="B183" s="312" t="s">
        <v>10062</v>
      </c>
      <c r="C183" s="313" t="s">
        <v>8805</v>
      </c>
      <c r="D183" s="313" t="s">
        <v>8806</v>
      </c>
      <c r="E183" s="315" t="s">
        <v>6224</v>
      </c>
      <c r="F183" s="314" t="s">
        <v>521</v>
      </c>
      <c r="G183" s="314" t="s">
        <v>521</v>
      </c>
    </row>
    <row r="184" spans="1:7">
      <c r="A184" s="312" t="s">
        <v>478</v>
      </c>
      <c r="B184" s="312" t="s">
        <v>2372</v>
      </c>
      <c r="C184" s="313" t="s">
        <v>9017</v>
      </c>
      <c r="D184" s="313" t="s">
        <v>9018</v>
      </c>
      <c r="E184" s="315" t="s">
        <v>9019</v>
      </c>
      <c r="F184" s="314" t="s">
        <v>521</v>
      </c>
      <c r="G184" s="314" t="s">
        <v>521</v>
      </c>
    </row>
    <row r="185" spans="1:7">
      <c r="A185" s="312" t="s">
        <v>8638</v>
      </c>
      <c r="B185" s="312" t="s">
        <v>1023</v>
      </c>
      <c r="C185" s="313" t="s">
        <v>8639</v>
      </c>
      <c r="D185" s="313" t="s">
        <v>8640</v>
      </c>
      <c r="E185" s="315" t="s">
        <v>6471</v>
      </c>
      <c r="F185" s="314" t="s">
        <v>1382</v>
      </c>
      <c r="G185" s="314" t="s">
        <v>1382</v>
      </c>
    </row>
    <row r="186" spans="1:7">
      <c r="A186" s="312" t="s">
        <v>10080</v>
      </c>
      <c r="B186" s="312" t="s">
        <v>9086</v>
      </c>
      <c r="C186" s="327" t="s">
        <v>9087</v>
      </c>
      <c r="D186" s="313" t="s">
        <v>9088</v>
      </c>
      <c r="E186" s="314">
        <v>129792</v>
      </c>
      <c r="F186" s="314" t="s">
        <v>1382</v>
      </c>
      <c r="G186" s="314" t="s">
        <v>1382</v>
      </c>
    </row>
    <row r="187" spans="1:7">
      <c r="A187" s="312" t="s">
        <v>8647</v>
      </c>
      <c r="B187" s="312" t="s">
        <v>10053</v>
      </c>
      <c r="C187" s="313" t="s">
        <v>8648</v>
      </c>
      <c r="D187" s="313" t="s">
        <v>8649</v>
      </c>
      <c r="E187" s="314" t="s">
        <v>8650</v>
      </c>
      <c r="F187" s="314" t="s">
        <v>8651</v>
      </c>
      <c r="G187" s="314" t="s">
        <v>8652</v>
      </c>
    </row>
    <row r="188" spans="1:7">
      <c r="A188" s="312" t="s">
        <v>10027</v>
      </c>
      <c r="B188" s="312" t="s">
        <v>1708</v>
      </c>
      <c r="C188" s="313" t="s">
        <v>8748</v>
      </c>
      <c r="D188" s="313" t="s">
        <v>8749</v>
      </c>
      <c r="E188" s="315" t="s">
        <v>8750</v>
      </c>
      <c r="F188" s="314" t="s">
        <v>8651</v>
      </c>
      <c r="G188" s="314" t="s">
        <v>8751</v>
      </c>
    </row>
    <row r="189" spans="1:7">
      <c r="A189" s="312" t="s">
        <v>8772</v>
      </c>
      <c r="B189" s="312" t="s">
        <v>10061</v>
      </c>
      <c r="C189" s="313" t="s">
        <v>8773</v>
      </c>
      <c r="D189" s="313" t="s">
        <v>8774</v>
      </c>
      <c r="E189" s="315" t="s">
        <v>8775</v>
      </c>
      <c r="F189" s="314" t="s">
        <v>8776</v>
      </c>
      <c r="G189" s="314" t="s">
        <v>8569</v>
      </c>
    </row>
    <row r="190" spans="1:7" ht="45">
      <c r="A190" s="312" t="s">
        <v>8969</v>
      </c>
      <c r="B190" s="312" t="s">
        <v>10072</v>
      </c>
      <c r="C190" s="313" t="s">
        <v>8970</v>
      </c>
      <c r="D190" s="316" t="s">
        <v>8971</v>
      </c>
      <c r="E190" s="314">
        <v>1000</v>
      </c>
      <c r="F190" s="314" t="s">
        <v>8776</v>
      </c>
      <c r="G190" s="314" t="s">
        <v>8569</v>
      </c>
    </row>
    <row r="191" spans="1:7">
      <c r="A191" s="312" t="s">
        <v>10026</v>
      </c>
      <c r="B191" s="312" t="s">
        <v>2267</v>
      </c>
      <c r="C191" s="313" t="s">
        <v>8566</v>
      </c>
      <c r="D191" s="313" t="s">
        <v>8567</v>
      </c>
      <c r="E191" s="315" t="s">
        <v>6205</v>
      </c>
      <c r="F191" s="314" t="s">
        <v>8568</v>
      </c>
      <c r="G191" s="314" t="s">
        <v>8569</v>
      </c>
    </row>
    <row r="192" spans="1:7">
      <c r="A192" s="312" t="s">
        <v>10018</v>
      </c>
      <c r="B192" s="312" t="s">
        <v>8722</v>
      </c>
      <c r="C192" s="313" t="s">
        <v>8723</v>
      </c>
      <c r="D192" s="313" t="s">
        <v>8724</v>
      </c>
      <c r="E192" s="315" t="s">
        <v>8725</v>
      </c>
      <c r="F192" s="314" t="s">
        <v>8726</v>
      </c>
      <c r="G192" s="314" t="s">
        <v>1502</v>
      </c>
    </row>
    <row r="193" spans="1:7">
      <c r="A193" s="312" t="s">
        <v>6585</v>
      </c>
      <c r="B193" s="312" t="s">
        <v>10048</v>
      </c>
      <c r="C193" s="313" t="s">
        <v>8516</v>
      </c>
      <c r="D193" s="313" t="s">
        <v>8517</v>
      </c>
      <c r="E193" s="315">
        <v>50009</v>
      </c>
      <c r="F193" s="314" t="s">
        <v>8518</v>
      </c>
      <c r="G193" s="314" t="s">
        <v>50</v>
      </c>
    </row>
    <row r="194" spans="1:7" ht="30">
      <c r="A194" s="312" t="s">
        <v>10006</v>
      </c>
      <c r="B194" s="312" t="s">
        <v>8509</v>
      </c>
      <c r="C194" s="313" t="s">
        <v>8510</v>
      </c>
      <c r="D194" s="316" t="s">
        <v>8511</v>
      </c>
      <c r="E194" s="315">
        <v>8034</v>
      </c>
      <c r="F194" s="314" t="s">
        <v>177</v>
      </c>
      <c r="G194" s="314" t="s">
        <v>50</v>
      </c>
    </row>
    <row r="195" spans="1:7">
      <c r="A195" s="312" t="s">
        <v>8598</v>
      </c>
      <c r="B195" s="312" t="s">
        <v>8599</v>
      </c>
      <c r="C195" s="313" t="s">
        <v>8600</v>
      </c>
      <c r="D195" s="313" t="s">
        <v>8601</v>
      </c>
      <c r="E195" s="315" t="s">
        <v>8602</v>
      </c>
      <c r="F195" s="314" t="s">
        <v>177</v>
      </c>
      <c r="G195" s="314" t="s">
        <v>50</v>
      </c>
    </row>
    <row r="196" spans="1:7">
      <c r="A196" s="312" t="s">
        <v>10024</v>
      </c>
      <c r="B196" s="312" t="s">
        <v>9965</v>
      </c>
      <c r="C196" s="313" t="s">
        <v>174</v>
      </c>
      <c r="D196" s="313" t="s">
        <v>8674</v>
      </c>
      <c r="E196" s="315" t="s">
        <v>5714</v>
      </c>
      <c r="F196" s="314" t="s">
        <v>177</v>
      </c>
      <c r="G196" s="314" t="s">
        <v>50</v>
      </c>
    </row>
    <row r="197" spans="1:7">
      <c r="A197" s="312" t="s">
        <v>10011</v>
      </c>
      <c r="B197" s="312" t="s">
        <v>8911</v>
      </c>
      <c r="C197" s="313" t="s">
        <v>8912</v>
      </c>
      <c r="D197" s="313" t="s">
        <v>8913</v>
      </c>
      <c r="E197" s="314" t="s">
        <v>8914</v>
      </c>
      <c r="F197" s="314" t="s">
        <v>177</v>
      </c>
      <c r="G197" s="314" t="s">
        <v>50</v>
      </c>
    </row>
    <row r="198" spans="1:7">
      <c r="A198" s="312" t="s">
        <v>6876</v>
      </c>
      <c r="B198" s="312" t="s">
        <v>8580</v>
      </c>
      <c r="C198" s="313" t="s">
        <v>8581</v>
      </c>
      <c r="D198" s="313" t="s">
        <v>8582</v>
      </c>
      <c r="E198" s="315" t="s">
        <v>8583</v>
      </c>
      <c r="F198" s="314" t="s">
        <v>439</v>
      </c>
      <c r="G198" s="314" t="s">
        <v>50</v>
      </c>
    </row>
    <row r="199" spans="1:7">
      <c r="A199" s="312" t="s">
        <v>10029</v>
      </c>
      <c r="B199" s="312" t="s">
        <v>8849</v>
      </c>
      <c r="C199" s="313" t="s">
        <v>8850</v>
      </c>
      <c r="D199" s="313" t="s">
        <v>9983</v>
      </c>
      <c r="E199" s="315" t="s">
        <v>8583</v>
      </c>
      <c r="F199" s="314" t="s">
        <v>439</v>
      </c>
      <c r="G199" s="314" t="s">
        <v>50</v>
      </c>
    </row>
    <row r="200" spans="1:7">
      <c r="A200" s="312" t="s">
        <v>10022</v>
      </c>
      <c r="B200" s="312" t="s">
        <v>8779</v>
      </c>
      <c r="C200" s="313" t="s">
        <v>8780</v>
      </c>
      <c r="D200" s="313" t="s">
        <v>8781</v>
      </c>
      <c r="E200" s="315" t="s">
        <v>8782</v>
      </c>
      <c r="F200" s="314" t="s">
        <v>8783</v>
      </c>
      <c r="G200" s="314" t="s">
        <v>50</v>
      </c>
    </row>
    <row r="201" spans="1:7" ht="30">
      <c r="A201" s="312" t="s">
        <v>5580</v>
      </c>
      <c r="B201" s="312" t="s">
        <v>10063</v>
      </c>
      <c r="C201" s="313" t="s">
        <v>8817</v>
      </c>
      <c r="D201" s="316" t="s">
        <v>9978</v>
      </c>
      <c r="E201" s="314">
        <v>41092</v>
      </c>
      <c r="F201" s="314" t="s">
        <v>8818</v>
      </c>
      <c r="G201" s="314" t="s">
        <v>50</v>
      </c>
    </row>
    <row r="202" spans="1:7">
      <c r="A202" s="312" t="s">
        <v>4315</v>
      </c>
      <c r="B202" s="312" t="s">
        <v>8523</v>
      </c>
      <c r="C202" s="313" t="s">
        <v>1622</v>
      </c>
      <c r="D202" s="313" t="s">
        <v>9955</v>
      </c>
      <c r="E202" s="315">
        <v>46002</v>
      </c>
      <c r="F202" s="314" t="s">
        <v>216</v>
      </c>
      <c r="G202" s="314" t="s">
        <v>50</v>
      </c>
    </row>
    <row r="203" spans="1:7">
      <c r="A203" s="312" t="s">
        <v>764</v>
      </c>
      <c r="B203" s="312" t="s">
        <v>9510</v>
      </c>
      <c r="C203" s="313" t="s">
        <v>765</v>
      </c>
      <c r="D203" s="316" t="s">
        <v>8517</v>
      </c>
      <c r="E203" s="315">
        <v>50009</v>
      </c>
      <c r="F203" s="314" t="s">
        <v>260</v>
      </c>
      <c r="G203" s="314" t="s">
        <v>50</v>
      </c>
    </row>
    <row r="204" spans="1:7">
      <c r="A204" s="312" t="s">
        <v>3223</v>
      </c>
      <c r="B204" s="312" t="s">
        <v>8919</v>
      </c>
      <c r="C204" s="313" t="s">
        <v>872</v>
      </c>
      <c r="D204" s="313" t="s">
        <v>9985</v>
      </c>
      <c r="E204" s="315" t="s">
        <v>6137</v>
      </c>
      <c r="F204" s="314" t="s">
        <v>260</v>
      </c>
      <c r="G204" s="314" t="s">
        <v>50</v>
      </c>
    </row>
    <row r="205" spans="1:7">
      <c r="A205" s="312" t="s">
        <v>10031</v>
      </c>
      <c r="B205" s="312" t="s">
        <v>5169</v>
      </c>
      <c r="C205" s="313" t="s">
        <v>1646</v>
      </c>
      <c r="D205" s="313" t="s">
        <v>9970</v>
      </c>
      <c r="E205" s="315" t="s">
        <v>6137</v>
      </c>
      <c r="F205" s="314" t="s">
        <v>8683</v>
      </c>
      <c r="G205" s="314" t="s">
        <v>50</v>
      </c>
    </row>
    <row r="206" spans="1:7">
      <c r="A206" s="312" t="s">
        <v>10019</v>
      </c>
      <c r="B206" s="312" t="s">
        <v>8891</v>
      </c>
      <c r="C206" s="313" t="s">
        <v>8892</v>
      </c>
      <c r="D206" s="313" t="s">
        <v>8893</v>
      </c>
      <c r="E206" s="315" t="s">
        <v>8894</v>
      </c>
      <c r="F206" s="314" t="s">
        <v>8469</v>
      </c>
      <c r="G206" s="314" t="s">
        <v>8895</v>
      </c>
    </row>
    <row r="207" spans="1:7">
      <c r="A207" s="312" t="s">
        <v>2137</v>
      </c>
      <c r="B207" s="312" t="s">
        <v>2138</v>
      </c>
      <c r="C207" s="313" t="s">
        <v>2133</v>
      </c>
      <c r="D207" s="313" t="s">
        <v>8965</v>
      </c>
      <c r="E207" s="314">
        <v>18535</v>
      </c>
      <c r="F207" s="314" t="s">
        <v>8966</v>
      </c>
      <c r="G207" s="314" t="s">
        <v>208</v>
      </c>
    </row>
    <row r="208" spans="1:7">
      <c r="A208" s="312" t="s">
        <v>5414</v>
      </c>
      <c r="B208" s="312" t="s">
        <v>5300</v>
      </c>
      <c r="C208" s="313" t="s">
        <v>8990</v>
      </c>
      <c r="D208" s="313" t="s">
        <v>8991</v>
      </c>
      <c r="E208" s="315" t="s">
        <v>8992</v>
      </c>
      <c r="F208" s="314" t="s">
        <v>8993</v>
      </c>
      <c r="G208" s="314" t="s">
        <v>2636</v>
      </c>
    </row>
    <row r="209" spans="1:7" ht="45">
      <c r="A209" s="312" t="s">
        <v>8701</v>
      </c>
      <c r="B209" s="312" t="s">
        <v>10056</v>
      </c>
      <c r="C209" s="313" t="s">
        <v>8702</v>
      </c>
      <c r="D209" s="316" t="s">
        <v>8703</v>
      </c>
      <c r="E209" s="315"/>
      <c r="F209" s="314" t="s">
        <v>8704</v>
      </c>
      <c r="G209" s="314" t="s">
        <v>70</v>
      </c>
    </row>
    <row r="210" spans="1:7">
      <c r="A210" s="312" t="s">
        <v>4148</v>
      </c>
      <c r="B210" s="312" t="s">
        <v>2258</v>
      </c>
      <c r="C210" s="313" t="s">
        <v>2256</v>
      </c>
      <c r="D210" s="313" t="s">
        <v>9987</v>
      </c>
      <c r="E210" s="315" t="s">
        <v>8967</v>
      </c>
      <c r="F210" s="314" t="s">
        <v>8968</v>
      </c>
      <c r="G210" s="314" t="s">
        <v>70</v>
      </c>
    </row>
    <row r="211" spans="1:7">
      <c r="A211" s="312" t="s">
        <v>9953</v>
      </c>
      <c r="B211" s="312" t="s">
        <v>10047</v>
      </c>
      <c r="C211" s="313" t="s">
        <v>8504</v>
      </c>
      <c r="D211" s="313" t="s">
        <v>8505</v>
      </c>
      <c r="E211" s="315" t="s">
        <v>5723</v>
      </c>
      <c r="F211" s="314" t="s">
        <v>932</v>
      </c>
      <c r="G211" s="314" t="s">
        <v>70</v>
      </c>
    </row>
    <row r="212" spans="1:7">
      <c r="A212" s="312" t="s">
        <v>10036</v>
      </c>
      <c r="B212" s="312" t="s">
        <v>9966</v>
      </c>
      <c r="C212" s="313" t="s">
        <v>8675</v>
      </c>
      <c r="D212" s="313" t="s">
        <v>9967</v>
      </c>
      <c r="E212" s="315" t="s">
        <v>8676</v>
      </c>
      <c r="F212" s="314" t="s">
        <v>932</v>
      </c>
      <c r="G212" s="314" t="s">
        <v>70</v>
      </c>
    </row>
    <row r="213" spans="1:7">
      <c r="A213" s="312" t="s">
        <v>10012</v>
      </c>
      <c r="B213" s="312" t="s">
        <v>8840</v>
      </c>
      <c r="C213" s="313" t="s">
        <v>8841</v>
      </c>
      <c r="D213" s="313" t="s">
        <v>8842</v>
      </c>
      <c r="E213" s="315" t="s">
        <v>8843</v>
      </c>
      <c r="F213" s="314" t="s">
        <v>932</v>
      </c>
      <c r="G213" s="314" t="s">
        <v>70</v>
      </c>
    </row>
    <row r="214" spans="1:7">
      <c r="A214" s="312" t="s">
        <v>2717</v>
      </c>
      <c r="B214" s="312" t="s">
        <v>2718</v>
      </c>
      <c r="C214" s="313" t="s">
        <v>8851</v>
      </c>
      <c r="D214" s="313" t="s">
        <v>8852</v>
      </c>
      <c r="E214" s="315" t="s">
        <v>8853</v>
      </c>
      <c r="F214" s="314" t="s">
        <v>8854</v>
      </c>
      <c r="G214" s="314" t="s">
        <v>70</v>
      </c>
    </row>
    <row r="215" spans="1:7">
      <c r="A215" s="312" t="s">
        <v>3285</v>
      </c>
      <c r="B215" s="312" t="s">
        <v>3286</v>
      </c>
      <c r="C215" s="313" t="s">
        <v>8807</v>
      </c>
      <c r="D215" s="313" t="s">
        <v>9977</v>
      </c>
      <c r="E215" s="315" t="s">
        <v>8808</v>
      </c>
      <c r="F215" s="314" t="s">
        <v>8809</v>
      </c>
      <c r="G215" s="314" t="s">
        <v>70</v>
      </c>
    </row>
    <row r="216" spans="1:7">
      <c r="A216" s="312" t="s">
        <v>1277</v>
      </c>
      <c r="B216" s="312" t="s">
        <v>5004</v>
      </c>
      <c r="C216" s="313" t="s">
        <v>8489</v>
      </c>
      <c r="D216" s="313" t="s">
        <v>9950</v>
      </c>
      <c r="E216" s="315" t="s">
        <v>8490</v>
      </c>
      <c r="F216" s="314" t="s">
        <v>9457</v>
      </c>
      <c r="G216" s="314" t="s">
        <v>70</v>
      </c>
    </row>
    <row r="217" spans="1:7">
      <c r="A217" s="312" t="s">
        <v>8501</v>
      </c>
      <c r="B217" s="312" t="s">
        <v>10046</v>
      </c>
      <c r="C217" s="313" t="s">
        <v>8502</v>
      </c>
      <c r="D217" s="313" t="s">
        <v>9952</v>
      </c>
      <c r="E217" s="315" t="s">
        <v>8503</v>
      </c>
      <c r="F217" s="314" t="s">
        <v>9438</v>
      </c>
      <c r="G217" s="314" t="s">
        <v>70</v>
      </c>
    </row>
    <row r="218" spans="1:7">
      <c r="A218" s="312" t="s">
        <v>1294</v>
      </c>
      <c r="B218" s="312" t="s">
        <v>1295</v>
      </c>
      <c r="C218" s="313" t="s">
        <v>1296</v>
      </c>
      <c r="D218" s="313" t="s">
        <v>9960</v>
      </c>
      <c r="E218" s="315" t="s">
        <v>5887</v>
      </c>
      <c r="F218" s="314" t="s">
        <v>9438</v>
      </c>
      <c r="G218" s="314" t="s">
        <v>70</v>
      </c>
    </row>
    <row r="219" spans="1:7">
      <c r="A219" s="312" t="s">
        <v>8677</v>
      </c>
      <c r="B219" s="312" t="s">
        <v>10054</v>
      </c>
      <c r="C219" s="313" t="s">
        <v>8678</v>
      </c>
      <c r="D219" s="313" t="s">
        <v>9968</v>
      </c>
      <c r="E219" s="315" t="s">
        <v>8679</v>
      </c>
      <c r="F219" s="314" t="s">
        <v>9438</v>
      </c>
      <c r="G219" s="314" t="s">
        <v>70</v>
      </c>
    </row>
    <row r="220" spans="1:7">
      <c r="A220" s="312" t="s">
        <v>5374</v>
      </c>
      <c r="B220" s="312" t="s">
        <v>755</v>
      </c>
      <c r="C220" s="313" t="s">
        <v>1299</v>
      </c>
      <c r="D220" s="313" t="s">
        <v>9969</v>
      </c>
      <c r="E220" s="315">
        <v>37920</v>
      </c>
      <c r="F220" s="314" t="s">
        <v>9438</v>
      </c>
      <c r="G220" s="314" t="s">
        <v>70</v>
      </c>
    </row>
    <row r="221" spans="1:7">
      <c r="A221" s="312" t="s">
        <v>8834</v>
      </c>
      <c r="B221" s="312" t="s">
        <v>10064</v>
      </c>
      <c r="C221" s="313" t="s">
        <v>8835</v>
      </c>
      <c r="D221" s="313" t="s">
        <v>8836</v>
      </c>
      <c r="E221" s="315" t="s">
        <v>8837</v>
      </c>
      <c r="F221" s="314" t="s">
        <v>9438</v>
      </c>
      <c r="G221" s="314" t="s">
        <v>70</v>
      </c>
    </row>
    <row r="222" spans="1:7">
      <c r="A222" s="312" t="s">
        <v>10035</v>
      </c>
      <c r="B222" s="312" t="s">
        <v>996</v>
      </c>
      <c r="C222" s="313" t="s">
        <v>8981</v>
      </c>
      <c r="D222" s="313" t="s">
        <v>8982</v>
      </c>
      <c r="E222" s="315" t="s">
        <v>8983</v>
      </c>
      <c r="F222" s="314" t="s">
        <v>9438</v>
      </c>
      <c r="G222" s="314" t="s">
        <v>8984</v>
      </c>
    </row>
    <row r="223" spans="1:7">
      <c r="A223" s="312" t="s">
        <v>10017</v>
      </c>
      <c r="B223" s="312" t="s">
        <v>9060</v>
      </c>
      <c r="C223" s="313" t="s">
        <v>9061</v>
      </c>
      <c r="D223" s="313" t="s">
        <v>9062</v>
      </c>
      <c r="E223" s="314" t="s">
        <v>9063</v>
      </c>
      <c r="F223" s="314" t="s">
        <v>513</v>
      </c>
      <c r="G223" s="314" t="s">
        <v>242</v>
      </c>
    </row>
    <row r="224" spans="1:7">
      <c r="A224" s="312" t="s">
        <v>5374</v>
      </c>
      <c r="B224" s="312" t="s">
        <v>1790</v>
      </c>
      <c r="C224" s="313" t="s">
        <v>8860</v>
      </c>
      <c r="D224" s="313" t="s">
        <v>8861</v>
      </c>
      <c r="E224" s="314" t="s">
        <v>8862</v>
      </c>
      <c r="F224" s="314" t="s">
        <v>8863</v>
      </c>
      <c r="G224" s="314" t="s">
        <v>242</v>
      </c>
    </row>
    <row r="225" spans="1:7">
      <c r="A225" s="312" t="s">
        <v>2032</v>
      </c>
      <c r="B225" s="312" t="s">
        <v>2025</v>
      </c>
      <c r="C225" s="313" t="s">
        <v>2026</v>
      </c>
      <c r="D225" s="313" t="s">
        <v>8681</v>
      </c>
      <c r="E225" s="314" t="s">
        <v>3318</v>
      </c>
      <c r="F225" s="314" t="s">
        <v>8682</v>
      </c>
      <c r="G225" s="314" t="s">
        <v>242</v>
      </c>
    </row>
    <row r="226" spans="1:7">
      <c r="A226" s="312" t="s">
        <v>10033</v>
      </c>
      <c r="B226" s="312" t="s">
        <v>6002</v>
      </c>
      <c r="C226" s="313" t="s">
        <v>8810</v>
      </c>
      <c r="D226" s="313" t="s">
        <v>8811</v>
      </c>
      <c r="E226" s="314" t="s">
        <v>8812</v>
      </c>
      <c r="F226" s="314" t="s">
        <v>513</v>
      </c>
      <c r="G226" s="314" t="s">
        <v>87</v>
      </c>
    </row>
    <row r="227" spans="1:7">
      <c r="A227" s="312" t="s">
        <v>2284</v>
      </c>
      <c r="B227" s="312" t="s">
        <v>187</v>
      </c>
      <c r="C227" s="313" t="s">
        <v>8457</v>
      </c>
      <c r="D227" s="313" t="s">
        <v>8458</v>
      </c>
      <c r="E227" s="314" t="s">
        <v>8459</v>
      </c>
      <c r="F227" s="314" t="s">
        <v>8460</v>
      </c>
      <c r="G227" s="314" t="s">
        <v>87</v>
      </c>
    </row>
    <row r="228" spans="1:7">
      <c r="A228" s="312" t="s">
        <v>10014</v>
      </c>
      <c r="B228" s="312" t="s">
        <v>1332</v>
      </c>
      <c r="C228" s="313" t="s">
        <v>8879</v>
      </c>
      <c r="D228" s="313" t="s">
        <v>8880</v>
      </c>
      <c r="E228" s="314" t="s">
        <v>8881</v>
      </c>
      <c r="F228" s="314" t="s">
        <v>1724</v>
      </c>
      <c r="G228" s="314" t="s">
        <v>63</v>
      </c>
    </row>
    <row r="229" spans="1:7">
      <c r="A229" s="312" t="s">
        <v>2607</v>
      </c>
      <c r="B229" s="312" t="s">
        <v>4120</v>
      </c>
      <c r="C229" s="313" t="s">
        <v>62</v>
      </c>
      <c r="D229" s="313" t="s">
        <v>8738</v>
      </c>
      <c r="E229" s="315" t="s">
        <v>8739</v>
      </c>
      <c r="F229" s="314" t="s">
        <v>8740</v>
      </c>
      <c r="G229" s="314" t="s">
        <v>63</v>
      </c>
    </row>
    <row r="230" spans="1:7">
      <c r="A230" s="312" t="s">
        <v>602</v>
      </c>
      <c r="B230" s="312" t="s">
        <v>603</v>
      </c>
      <c r="C230" s="313" t="s">
        <v>604</v>
      </c>
      <c r="D230" s="313" t="s">
        <v>8663</v>
      </c>
      <c r="E230" s="314" t="s">
        <v>8664</v>
      </c>
      <c r="F230" s="314" t="s">
        <v>8665</v>
      </c>
      <c r="G230" s="314" t="s">
        <v>63</v>
      </c>
    </row>
    <row r="231" spans="1:7">
      <c r="A231" s="312" t="s">
        <v>2068</v>
      </c>
      <c r="B231" s="312" t="s">
        <v>4001</v>
      </c>
      <c r="C231" s="313" t="s">
        <v>2070</v>
      </c>
      <c r="D231" s="313" t="s">
        <v>8494</v>
      </c>
      <c r="E231" s="314">
        <v>84103</v>
      </c>
      <c r="F231" s="314" t="s">
        <v>8495</v>
      </c>
      <c r="G231" s="314" t="s">
        <v>63</v>
      </c>
    </row>
    <row r="232" spans="1:7">
      <c r="A232" s="326" t="s">
        <v>10032</v>
      </c>
      <c r="B232" s="326" t="s">
        <v>8976</v>
      </c>
      <c r="C232" s="313" t="s">
        <v>8977</v>
      </c>
      <c r="D232" s="313" t="s">
        <v>8978</v>
      </c>
      <c r="E232" s="315" t="s">
        <v>8979</v>
      </c>
      <c r="F232" s="314" t="s">
        <v>8980</v>
      </c>
      <c r="G232" s="314" t="s">
        <v>4682</v>
      </c>
    </row>
  </sheetData>
  <sortState xmlns:xlrd2="http://schemas.microsoft.com/office/spreadsheetml/2017/richdata2" ref="A2:G232">
    <sortCondition ref="G1:G23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0"/>
  <sheetViews>
    <sheetView zoomScaleNormal="100" workbookViewId="0">
      <selection activeCell="F90" sqref="F90"/>
    </sheetView>
  </sheetViews>
  <sheetFormatPr defaultColWidth="8.875" defaultRowHeight="15"/>
  <cols>
    <col min="1" max="1" width="29.625" style="290" bestFit="1" customWidth="1"/>
    <col min="2" max="2" width="29" style="290" bestFit="1" customWidth="1"/>
    <col min="3" max="3" width="26.875" style="288" bestFit="1" customWidth="1"/>
    <col min="4" max="16384" width="8.875" style="290"/>
  </cols>
  <sheetData>
    <row r="1" spans="1:3">
      <c r="A1" s="291" t="s">
        <v>3160</v>
      </c>
      <c r="B1" s="291" t="s">
        <v>3161</v>
      </c>
      <c r="C1" s="291" t="s">
        <v>138</v>
      </c>
    </row>
    <row r="2" spans="1:3">
      <c r="A2" s="291" t="s">
        <v>4389</v>
      </c>
      <c r="B2" s="291" t="s">
        <v>4390</v>
      </c>
      <c r="C2" s="291" t="s">
        <v>3939</v>
      </c>
    </row>
    <row r="3" spans="1:3">
      <c r="A3" s="312" t="s">
        <v>4975</v>
      </c>
      <c r="B3" s="312" t="s">
        <v>8435</v>
      </c>
      <c r="C3" s="291" t="s">
        <v>43</v>
      </c>
    </row>
    <row r="4" spans="1:3">
      <c r="A4" s="291" t="s">
        <v>5210</v>
      </c>
      <c r="B4" s="291" t="s">
        <v>2382</v>
      </c>
      <c r="C4" s="291" t="s">
        <v>43</v>
      </c>
    </row>
    <row r="5" spans="1:3">
      <c r="A5" s="291" t="s">
        <v>694</v>
      </c>
      <c r="B5" s="291" t="s">
        <v>695</v>
      </c>
      <c r="C5" s="291" t="s">
        <v>353</v>
      </c>
    </row>
    <row r="6" spans="1:3">
      <c r="A6" s="291" t="s">
        <v>5111</v>
      </c>
      <c r="B6" s="291" t="s">
        <v>187</v>
      </c>
      <c r="C6" s="291" t="s">
        <v>183</v>
      </c>
    </row>
    <row r="7" spans="1:3">
      <c r="A7" s="291" t="s">
        <v>4988</v>
      </c>
      <c r="B7" s="291" t="s">
        <v>187</v>
      </c>
      <c r="C7" s="291" t="s">
        <v>3612</v>
      </c>
    </row>
    <row r="8" spans="1:3">
      <c r="A8" s="291" t="s">
        <v>4599</v>
      </c>
      <c r="B8" s="291" t="s">
        <v>187</v>
      </c>
      <c r="C8" s="291" t="s">
        <v>3090</v>
      </c>
    </row>
    <row r="9" spans="1:3">
      <c r="A9" s="291" t="s">
        <v>2284</v>
      </c>
      <c r="B9" s="291" t="s">
        <v>187</v>
      </c>
      <c r="C9" s="291" t="s">
        <v>87</v>
      </c>
    </row>
    <row r="10" spans="1:3">
      <c r="A10" s="291" t="s">
        <v>5073</v>
      </c>
      <c r="B10" s="291" t="s">
        <v>2330</v>
      </c>
      <c r="C10" s="291" t="s">
        <v>3612</v>
      </c>
    </row>
    <row r="11" spans="1:3">
      <c r="A11" s="291" t="s">
        <v>5135</v>
      </c>
      <c r="B11" s="291" t="s">
        <v>5134</v>
      </c>
      <c r="C11" s="291" t="s">
        <v>445</v>
      </c>
    </row>
    <row r="12" spans="1:3">
      <c r="A12" s="291" t="s">
        <v>4968</v>
      </c>
      <c r="B12" s="291" t="s">
        <v>4967</v>
      </c>
      <c r="C12" s="291" t="s">
        <v>5481</v>
      </c>
    </row>
    <row r="13" spans="1:3">
      <c r="A13" s="291" t="s">
        <v>1745</v>
      </c>
      <c r="B13" s="291" t="s">
        <v>143</v>
      </c>
      <c r="C13" s="291" t="s">
        <v>353</v>
      </c>
    </row>
    <row r="14" spans="1:3">
      <c r="A14" s="291" t="s">
        <v>5037</v>
      </c>
      <c r="B14" s="291" t="s">
        <v>5036</v>
      </c>
      <c r="C14" s="291" t="s">
        <v>50</v>
      </c>
    </row>
    <row r="15" spans="1:3">
      <c r="A15" s="291" t="s">
        <v>3832</v>
      </c>
      <c r="B15" s="291" t="s">
        <v>1819</v>
      </c>
      <c r="C15" s="291" t="s">
        <v>141</v>
      </c>
    </row>
    <row r="16" spans="1:3">
      <c r="A16" s="291" t="s">
        <v>5196</v>
      </c>
      <c r="B16" s="291" t="s">
        <v>3688</v>
      </c>
      <c r="C16" s="291" t="s">
        <v>87</v>
      </c>
    </row>
    <row r="17" spans="1:3">
      <c r="A17" s="291" t="s">
        <v>5030</v>
      </c>
      <c r="B17" s="291" t="s">
        <v>5029</v>
      </c>
      <c r="C17" s="291" t="s">
        <v>1253</v>
      </c>
    </row>
    <row r="18" spans="1:3">
      <c r="A18" s="291" t="s">
        <v>4966</v>
      </c>
      <c r="B18" s="291" t="s">
        <v>76</v>
      </c>
      <c r="C18" s="291" t="s">
        <v>43</v>
      </c>
    </row>
    <row r="19" spans="1:3">
      <c r="A19" s="291" t="s">
        <v>1197</v>
      </c>
      <c r="B19" s="291" t="s">
        <v>2967</v>
      </c>
      <c r="C19" s="291" t="s">
        <v>43</v>
      </c>
    </row>
    <row r="20" spans="1:3">
      <c r="A20" s="291" t="s">
        <v>3984</v>
      </c>
      <c r="B20" s="291" t="s">
        <v>2724</v>
      </c>
      <c r="C20" s="291" t="s">
        <v>3612</v>
      </c>
    </row>
    <row r="21" spans="1:3">
      <c r="A21" s="291" t="s">
        <v>954</v>
      </c>
      <c r="B21" s="291" t="s">
        <v>955</v>
      </c>
      <c r="C21" s="291" t="s">
        <v>3939</v>
      </c>
    </row>
    <row r="22" spans="1:3">
      <c r="A22" s="291" t="s">
        <v>4992</v>
      </c>
      <c r="B22" s="291" t="s">
        <v>4991</v>
      </c>
      <c r="C22" s="291" t="s">
        <v>3939</v>
      </c>
    </row>
    <row r="23" spans="1:3">
      <c r="A23" s="291" t="s">
        <v>5174</v>
      </c>
      <c r="B23" s="291" t="s">
        <v>5173</v>
      </c>
      <c r="C23" s="291" t="s">
        <v>43</v>
      </c>
    </row>
    <row r="24" spans="1:3">
      <c r="A24" s="291" t="s">
        <v>1277</v>
      </c>
      <c r="B24" s="291" t="s">
        <v>5004</v>
      </c>
      <c r="C24" s="291" t="s">
        <v>70</v>
      </c>
    </row>
    <row r="25" spans="1:3">
      <c r="A25" s="291" t="s">
        <v>1277</v>
      </c>
      <c r="B25" s="291" t="s">
        <v>5004</v>
      </c>
      <c r="C25" s="291" t="s">
        <v>70</v>
      </c>
    </row>
    <row r="26" spans="1:3">
      <c r="A26" s="291" t="s">
        <v>5176</v>
      </c>
      <c r="B26" s="291" t="s">
        <v>5175</v>
      </c>
      <c r="C26" s="291" t="s">
        <v>43</v>
      </c>
    </row>
    <row r="27" spans="1:3">
      <c r="A27" s="291" t="s">
        <v>4634</v>
      </c>
      <c r="B27" s="291" t="s">
        <v>4635</v>
      </c>
      <c r="C27" s="291" t="s">
        <v>38</v>
      </c>
    </row>
    <row r="28" spans="1:3">
      <c r="A28" s="291" t="s">
        <v>4152</v>
      </c>
      <c r="B28" s="291" t="s">
        <v>3481</v>
      </c>
      <c r="C28" s="291" t="s">
        <v>232</v>
      </c>
    </row>
    <row r="29" spans="1:3">
      <c r="A29" s="291" t="s">
        <v>4951</v>
      </c>
      <c r="B29" s="291" t="s">
        <v>4950</v>
      </c>
      <c r="C29" s="291" t="s">
        <v>208</v>
      </c>
    </row>
    <row r="30" spans="1:3">
      <c r="A30" s="291" t="s">
        <v>4101</v>
      </c>
      <c r="B30" s="291" t="s">
        <v>4985</v>
      </c>
      <c r="C30" s="291" t="s">
        <v>3090</v>
      </c>
    </row>
    <row r="31" spans="1:3">
      <c r="A31" s="291" t="s">
        <v>5089</v>
      </c>
      <c r="B31" s="291" t="s">
        <v>9943</v>
      </c>
      <c r="C31" s="291" t="s">
        <v>43</v>
      </c>
    </row>
    <row r="32" spans="1:3">
      <c r="A32" s="291" t="s">
        <v>5009</v>
      </c>
      <c r="B32" s="291" t="s">
        <v>5008</v>
      </c>
      <c r="C32" s="291" t="s">
        <v>50</v>
      </c>
    </row>
    <row r="33" spans="1:3">
      <c r="A33" s="291" t="s">
        <v>5133</v>
      </c>
      <c r="B33" s="291" t="s">
        <v>5132</v>
      </c>
      <c r="C33" s="291" t="s">
        <v>138</v>
      </c>
    </row>
    <row r="34" spans="1:3">
      <c r="A34" s="291" t="s">
        <v>4944</v>
      </c>
      <c r="B34" s="291" t="s">
        <v>4936</v>
      </c>
      <c r="C34" s="291" t="s">
        <v>3612</v>
      </c>
    </row>
    <row r="35" spans="1:3">
      <c r="A35" s="291" t="s">
        <v>4937</v>
      </c>
      <c r="B35" s="291" t="s">
        <v>4936</v>
      </c>
      <c r="C35" s="291" t="s">
        <v>3612</v>
      </c>
    </row>
    <row r="36" spans="1:3">
      <c r="A36" s="291" t="s">
        <v>478</v>
      </c>
      <c r="B36" s="291" t="s">
        <v>4954</v>
      </c>
      <c r="C36" s="291" t="s">
        <v>232</v>
      </c>
    </row>
    <row r="37" spans="1:3">
      <c r="A37" s="291" t="s">
        <v>1477</v>
      </c>
      <c r="B37" s="291" t="s">
        <v>478</v>
      </c>
      <c r="C37" s="291" t="s">
        <v>232</v>
      </c>
    </row>
    <row r="38" spans="1:3">
      <c r="A38" s="291" t="s">
        <v>2549</v>
      </c>
      <c r="B38" s="291" t="s">
        <v>478</v>
      </c>
      <c r="C38" s="291" t="s">
        <v>232</v>
      </c>
    </row>
    <row r="39" spans="1:3">
      <c r="A39" s="291" t="s">
        <v>2219</v>
      </c>
      <c r="B39" s="291" t="s">
        <v>5048</v>
      </c>
      <c r="C39" s="291" t="s">
        <v>232</v>
      </c>
    </row>
    <row r="40" spans="1:3">
      <c r="A40" s="291" t="s">
        <v>5069</v>
      </c>
      <c r="B40" s="291" t="s">
        <v>5068</v>
      </c>
      <c r="C40" s="291" t="s">
        <v>3090</v>
      </c>
    </row>
    <row r="41" spans="1:3">
      <c r="A41" s="291" t="s">
        <v>5151</v>
      </c>
      <c r="B41" s="291" t="s">
        <v>5150</v>
      </c>
      <c r="C41" s="291" t="s">
        <v>183</v>
      </c>
    </row>
    <row r="42" spans="1:3">
      <c r="A42" s="291" t="s">
        <v>2977</v>
      </c>
      <c r="B42" s="291" t="s">
        <v>2978</v>
      </c>
      <c r="C42" s="291" t="s">
        <v>141</v>
      </c>
    </row>
    <row r="43" spans="1:3">
      <c r="A43" s="291" t="s">
        <v>680</v>
      </c>
      <c r="B43" s="291" t="s">
        <v>681</v>
      </c>
      <c r="C43" s="291" t="s">
        <v>107</v>
      </c>
    </row>
    <row r="44" spans="1:3">
      <c r="A44" s="291" t="s">
        <v>5209</v>
      </c>
      <c r="B44" s="291" t="s">
        <v>5208</v>
      </c>
      <c r="C44" s="291" t="s">
        <v>43</v>
      </c>
    </row>
    <row r="45" spans="1:3">
      <c r="A45" s="291" t="s">
        <v>2514</v>
      </c>
      <c r="B45" s="291" t="s">
        <v>4125</v>
      </c>
      <c r="C45" s="291" t="s">
        <v>232</v>
      </c>
    </row>
    <row r="46" spans="1:3">
      <c r="A46" s="291" t="s">
        <v>5098</v>
      </c>
      <c r="B46" s="291" t="s">
        <v>420</v>
      </c>
      <c r="C46" s="291" t="s">
        <v>899</v>
      </c>
    </row>
    <row r="47" spans="1:3">
      <c r="A47" s="291" t="s">
        <v>4939</v>
      </c>
      <c r="B47" s="291" t="s">
        <v>3853</v>
      </c>
      <c r="C47" s="291" t="s">
        <v>3612</v>
      </c>
    </row>
    <row r="48" spans="1:3">
      <c r="A48" s="291" t="s">
        <v>5171</v>
      </c>
      <c r="B48" s="291" t="s">
        <v>272</v>
      </c>
      <c r="C48" s="291" t="s">
        <v>1365</v>
      </c>
    </row>
    <row r="49" spans="1:3">
      <c r="A49" s="291" t="s">
        <v>169</v>
      </c>
      <c r="B49" s="291" t="s">
        <v>170</v>
      </c>
      <c r="C49" s="291" t="s">
        <v>138</v>
      </c>
    </row>
    <row r="50" spans="1:3">
      <c r="A50" s="291" t="s">
        <v>1760</v>
      </c>
      <c r="B50" s="291" t="s">
        <v>1761</v>
      </c>
      <c r="C50" s="291" t="s">
        <v>9594</v>
      </c>
    </row>
    <row r="51" spans="1:3">
      <c r="A51" s="291" t="s">
        <v>5154</v>
      </c>
      <c r="B51" s="291" t="s">
        <v>5153</v>
      </c>
      <c r="C51" s="291" t="s">
        <v>3612</v>
      </c>
    </row>
    <row r="52" spans="1:3">
      <c r="A52" s="291" t="s">
        <v>5088</v>
      </c>
      <c r="B52" s="291" t="s">
        <v>5087</v>
      </c>
      <c r="C52" s="291" t="s">
        <v>232</v>
      </c>
    </row>
    <row r="53" spans="1:3">
      <c r="A53" s="291" t="s">
        <v>5159</v>
      </c>
      <c r="B53" s="291" t="s">
        <v>5158</v>
      </c>
      <c r="C53" s="291" t="s">
        <v>3612</v>
      </c>
    </row>
    <row r="54" spans="1:3">
      <c r="A54" s="291" t="s">
        <v>2549</v>
      </c>
      <c r="B54" s="291" t="s">
        <v>5025</v>
      </c>
      <c r="C54" s="291" t="s">
        <v>232</v>
      </c>
    </row>
    <row r="55" spans="1:3">
      <c r="A55" s="291" t="s">
        <v>2349</v>
      </c>
      <c r="B55" s="291" t="s">
        <v>5122</v>
      </c>
      <c r="C55" s="291" t="s">
        <v>232</v>
      </c>
    </row>
    <row r="56" spans="1:3">
      <c r="A56" s="291" t="s">
        <v>4963</v>
      </c>
      <c r="B56" s="291" t="s">
        <v>4962</v>
      </c>
      <c r="C56" s="291" t="s">
        <v>43</v>
      </c>
    </row>
    <row r="57" spans="1:3">
      <c r="A57" s="291" t="s">
        <v>5191</v>
      </c>
      <c r="B57" s="291" t="s">
        <v>4962</v>
      </c>
      <c r="C57" s="291" t="s">
        <v>144</v>
      </c>
    </row>
    <row r="58" spans="1:3">
      <c r="A58" s="291" t="s">
        <v>9944</v>
      </c>
      <c r="B58" s="291" t="s">
        <v>4938</v>
      </c>
      <c r="C58" s="291" t="s">
        <v>70</v>
      </c>
    </row>
    <row r="59" spans="1:3">
      <c r="A59" s="291" t="s">
        <v>5145</v>
      </c>
      <c r="B59" s="291" t="s">
        <v>3875</v>
      </c>
      <c r="C59" s="291" t="s">
        <v>1365</v>
      </c>
    </row>
    <row r="60" spans="1:3">
      <c r="A60" s="291" t="s">
        <v>4999</v>
      </c>
      <c r="B60" s="291" t="s">
        <v>1444</v>
      </c>
      <c r="C60" s="291" t="s">
        <v>1365</v>
      </c>
    </row>
    <row r="61" spans="1:3">
      <c r="A61" s="291" t="s">
        <v>5118</v>
      </c>
      <c r="B61" s="291" t="s">
        <v>5117</v>
      </c>
      <c r="C61" s="291" t="s">
        <v>3612</v>
      </c>
    </row>
    <row r="62" spans="1:3">
      <c r="A62" s="291" t="s">
        <v>5011</v>
      </c>
      <c r="B62" s="291" t="s">
        <v>5010</v>
      </c>
      <c r="C62" s="291" t="s">
        <v>3102</v>
      </c>
    </row>
    <row r="63" spans="1:3">
      <c r="A63" s="291" t="s">
        <v>7218</v>
      </c>
      <c r="B63" s="291" t="s">
        <v>5103</v>
      </c>
      <c r="C63" s="291" t="s">
        <v>138</v>
      </c>
    </row>
    <row r="64" spans="1:3">
      <c r="A64" s="291" t="s">
        <v>4923</v>
      </c>
      <c r="B64" s="291" t="s">
        <v>4922</v>
      </c>
      <c r="C64" s="291" t="s">
        <v>4423</v>
      </c>
    </row>
    <row r="65" spans="1:3">
      <c r="A65" s="291" t="s">
        <v>5063</v>
      </c>
      <c r="B65" s="291" t="s">
        <v>5062</v>
      </c>
      <c r="C65" s="291" t="s">
        <v>50</v>
      </c>
    </row>
    <row r="66" spans="1:3">
      <c r="A66" s="291" t="s">
        <v>5097</v>
      </c>
      <c r="B66" s="291" t="s">
        <v>5096</v>
      </c>
      <c r="C66" s="291" t="s">
        <v>336</v>
      </c>
    </row>
    <row r="67" spans="1:3">
      <c r="A67" s="291" t="s">
        <v>1023</v>
      </c>
      <c r="B67" s="291" t="s">
        <v>773</v>
      </c>
      <c r="C67" s="291" t="s">
        <v>232</v>
      </c>
    </row>
    <row r="68" spans="1:3">
      <c r="A68" s="291" t="s">
        <v>4127</v>
      </c>
      <c r="B68" s="291" t="s">
        <v>4983</v>
      </c>
      <c r="C68" s="291" t="s">
        <v>87</v>
      </c>
    </row>
    <row r="69" spans="1:3">
      <c r="A69" s="291" t="s">
        <v>478</v>
      </c>
      <c r="B69" s="291" t="s">
        <v>482</v>
      </c>
      <c r="C69" s="291" t="s">
        <v>87</v>
      </c>
    </row>
    <row r="70" spans="1:3">
      <c r="A70" s="291" t="s">
        <v>2110</v>
      </c>
      <c r="B70" s="291" t="s">
        <v>783</v>
      </c>
      <c r="C70" s="291" t="s">
        <v>232</v>
      </c>
    </row>
    <row r="71" spans="1:3">
      <c r="A71" s="291" t="s">
        <v>4981</v>
      </c>
      <c r="B71" s="291" t="s">
        <v>4980</v>
      </c>
      <c r="C71" s="291" t="s">
        <v>50</v>
      </c>
    </row>
    <row r="72" spans="1:3">
      <c r="A72" s="291" t="s">
        <v>4965</v>
      </c>
      <c r="B72" s="291" t="s">
        <v>4964</v>
      </c>
      <c r="C72" s="291" t="s">
        <v>196</v>
      </c>
    </row>
    <row r="73" spans="1:3">
      <c r="A73" s="291" t="s">
        <v>5142</v>
      </c>
      <c r="B73" s="291" t="s">
        <v>682</v>
      </c>
      <c r="C73" s="291" t="s">
        <v>3612</v>
      </c>
    </row>
    <row r="74" spans="1:3">
      <c r="A74" s="291" t="s">
        <v>1525</v>
      </c>
      <c r="B74" s="291" t="s">
        <v>682</v>
      </c>
      <c r="C74" s="291" t="s">
        <v>504</v>
      </c>
    </row>
    <row r="75" spans="1:3">
      <c r="A75" s="291" t="s">
        <v>5034</v>
      </c>
      <c r="B75" s="291" t="s">
        <v>4170</v>
      </c>
      <c r="C75" s="291" t="s">
        <v>899</v>
      </c>
    </row>
    <row r="76" spans="1:3">
      <c r="A76" s="291" t="s">
        <v>4917</v>
      </c>
      <c r="B76" s="291" t="s">
        <v>4916</v>
      </c>
      <c r="C76" s="291" t="s">
        <v>38</v>
      </c>
    </row>
    <row r="77" spans="1:3">
      <c r="A77" s="291" t="s">
        <v>1935</v>
      </c>
      <c r="B77" s="291" t="s">
        <v>1936</v>
      </c>
      <c r="C77" s="291" t="s">
        <v>38</v>
      </c>
    </row>
    <row r="78" spans="1:3">
      <c r="A78" s="291" t="s">
        <v>5105</v>
      </c>
      <c r="B78" s="291" t="s">
        <v>5128</v>
      </c>
      <c r="C78" s="291" t="s">
        <v>138</v>
      </c>
    </row>
    <row r="79" spans="1:3">
      <c r="A79" s="291" t="s">
        <v>5105</v>
      </c>
      <c r="B79" s="291" t="s">
        <v>5104</v>
      </c>
      <c r="C79" s="291" t="s">
        <v>138</v>
      </c>
    </row>
    <row r="80" spans="1:3">
      <c r="A80" s="291" t="s">
        <v>5053</v>
      </c>
      <c r="B80" s="291" t="s">
        <v>5052</v>
      </c>
      <c r="C80" s="291" t="s">
        <v>183</v>
      </c>
    </row>
    <row r="81" spans="1:3">
      <c r="A81" s="291" t="s">
        <v>4953</v>
      </c>
      <c r="B81" s="291" t="s">
        <v>4952</v>
      </c>
      <c r="C81" s="291" t="s">
        <v>1253</v>
      </c>
    </row>
    <row r="82" spans="1:3">
      <c r="A82" s="291" t="s">
        <v>5003</v>
      </c>
      <c r="B82" s="291" t="s">
        <v>5002</v>
      </c>
      <c r="C82" s="291" t="s">
        <v>138</v>
      </c>
    </row>
    <row r="83" spans="1:3">
      <c r="A83" s="291" t="s">
        <v>5166</v>
      </c>
      <c r="B83" s="291" t="s">
        <v>5165</v>
      </c>
      <c r="C83" s="291" t="s">
        <v>3612</v>
      </c>
    </row>
    <row r="84" spans="1:3">
      <c r="A84" s="291" t="s">
        <v>5051</v>
      </c>
      <c r="B84" s="291" t="s">
        <v>5050</v>
      </c>
      <c r="C84" s="291" t="s">
        <v>3612</v>
      </c>
    </row>
    <row r="85" spans="1:3">
      <c r="A85" s="291" t="s">
        <v>5112</v>
      </c>
      <c r="B85" s="291" t="s">
        <v>3593</v>
      </c>
      <c r="C85" s="291" t="s">
        <v>183</v>
      </c>
    </row>
    <row r="86" spans="1:3">
      <c r="A86" s="291" t="s">
        <v>3987</v>
      </c>
      <c r="B86" s="291" t="s">
        <v>2140</v>
      </c>
      <c r="C86" s="291" t="s">
        <v>3612</v>
      </c>
    </row>
    <row r="87" spans="1:3">
      <c r="A87" s="291" t="s">
        <v>2139</v>
      </c>
      <c r="B87" s="291" t="s">
        <v>2140</v>
      </c>
      <c r="C87" s="291" t="s">
        <v>3612</v>
      </c>
    </row>
    <row r="88" spans="1:3">
      <c r="A88" s="291" t="s">
        <v>4928</v>
      </c>
      <c r="B88" s="291" t="s">
        <v>4927</v>
      </c>
      <c r="C88" s="291" t="s">
        <v>138</v>
      </c>
    </row>
    <row r="89" spans="1:3">
      <c r="A89" s="291" t="s">
        <v>5204</v>
      </c>
      <c r="B89" s="291" t="s">
        <v>5203</v>
      </c>
      <c r="C89" s="291" t="s">
        <v>43</v>
      </c>
    </row>
    <row r="90" spans="1:3">
      <c r="A90" s="291" t="s">
        <v>5125</v>
      </c>
      <c r="B90" s="291" t="s">
        <v>5124</v>
      </c>
      <c r="C90" s="291" t="s">
        <v>4423</v>
      </c>
    </row>
    <row r="91" spans="1:3">
      <c r="A91" s="291" t="s">
        <v>2344</v>
      </c>
      <c r="B91" s="291" t="s">
        <v>2349</v>
      </c>
      <c r="C91" s="291" t="s">
        <v>232</v>
      </c>
    </row>
    <row r="92" spans="1:3">
      <c r="A92" s="291" t="s">
        <v>2344</v>
      </c>
      <c r="B92" s="291" t="s">
        <v>2349</v>
      </c>
      <c r="C92" s="291" t="s">
        <v>232</v>
      </c>
    </row>
    <row r="93" spans="1:3">
      <c r="A93" s="291" t="s">
        <v>5116</v>
      </c>
      <c r="B93" s="291" t="s">
        <v>5115</v>
      </c>
      <c r="C93" s="291" t="s">
        <v>183</v>
      </c>
    </row>
    <row r="94" spans="1:3">
      <c r="A94" s="291" t="s">
        <v>1726</v>
      </c>
      <c r="B94" s="291" t="s">
        <v>1729</v>
      </c>
      <c r="C94" s="291" t="s">
        <v>141</v>
      </c>
    </row>
    <row r="95" spans="1:3">
      <c r="A95" s="291" t="s">
        <v>2344</v>
      </c>
      <c r="B95" s="291" t="s">
        <v>5005</v>
      </c>
      <c r="C95" s="291" t="s">
        <v>232</v>
      </c>
    </row>
    <row r="96" spans="1:3">
      <c r="A96" s="291" t="s">
        <v>2371</v>
      </c>
      <c r="B96" s="291" t="s">
        <v>4931</v>
      </c>
      <c r="C96" s="291" t="s">
        <v>232</v>
      </c>
    </row>
    <row r="97" spans="1:3">
      <c r="A97" s="291" t="s">
        <v>634</v>
      </c>
      <c r="B97" s="291" t="s">
        <v>4134</v>
      </c>
      <c r="C97" s="291" t="s">
        <v>87</v>
      </c>
    </row>
    <row r="98" spans="1:3">
      <c r="A98" s="291" t="s">
        <v>2953</v>
      </c>
      <c r="B98" s="291" t="s">
        <v>5139</v>
      </c>
      <c r="C98" s="291" t="s">
        <v>232</v>
      </c>
    </row>
    <row r="99" spans="1:3">
      <c r="A99" s="291" t="s">
        <v>5181</v>
      </c>
      <c r="B99" s="291" t="s">
        <v>5180</v>
      </c>
      <c r="C99" s="291" t="s">
        <v>70</v>
      </c>
    </row>
    <row r="100" spans="1:3">
      <c r="A100" s="291" t="s">
        <v>4941</v>
      </c>
      <c r="B100" s="291" t="s">
        <v>4940</v>
      </c>
      <c r="C100" s="291" t="s">
        <v>144</v>
      </c>
    </row>
    <row r="101" spans="1:3">
      <c r="A101" s="291" t="s">
        <v>5121</v>
      </c>
      <c r="B101" s="291" t="s">
        <v>5120</v>
      </c>
      <c r="C101" s="291" t="s">
        <v>3612</v>
      </c>
    </row>
    <row r="102" spans="1:3">
      <c r="A102" s="291" t="s">
        <v>2690</v>
      </c>
      <c r="B102" s="291" t="s">
        <v>5131</v>
      </c>
      <c r="C102" s="291" t="s">
        <v>138</v>
      </c>
    </row>
    <row r="103" spans="1:3">
      <c r="A103" s="291" t="s">
        <v>2268</v>
      </c>
      <c r="B103" s="291" t="s">
        <v>2269</v>
      </c>
      <c r="C103" s="291" t="s">
        <v>331</v>
      </c>
    </row>
    <row r="104" spans="1:3">
      <c r="A104" s="291" t="s">
        <v>2404</v>
      </c>
      <c r="B104" s="291" t="s">
        <v>1436</v>
      </c>
      <c r="C104" s="291" t="s">
        <v>232</v>
      </c>
    </row>
    <row r="105" spans="1:3">
      <c r="A105" s="291" t="s">
        <v>229</v>
      </c>
      <c r="B105" s="291" t="s">
        <v>2937</v>
      </c>
      <c r="C105" s="291" t="s">
        <v>232</v>
      </c>
    </row>
    <row r="106" spans="1:3">
      <c r="A106" s="291" t="s">
        <v>4678</v>
      </c>
      <c r="B106" s="291" t="s">
        <v>4679</v>
      </c>
      <c r="C106" s="291" t="s">
        <v>4423</v>
      </c>
    </row>
    <row r="107" spans="1:3">
      <c r="A107" s="291" t="s">
        <v>5027</v>
      </c>
      <c r="B107" s="291" t="s">
        <v>9468</v>
      </c>
      <c r="C107" s="291" t="s">
        <v>899</v>
      </c>
    </row>
    <row r="108" spans="1:3">
      <c r="A108" s="291" t="s">
        <v>284</v>
      </c>
      <c r="B108" s="291" t="s">
        <v>9462</v>
      </c>
      <c r="C108" s="291" t="s">
        <v>87</v>
      </c>
    </row>
    <row r="109" spans="1:3">
      <c r="A109" s="291" t="s">
        <v>5186</v>
      </c>
      <c r="B109" s="291" t="s">
        <v>9936</v>
      </c>
      <c r="C109" s="291" t="s">
        <v>141</v>
      </c>
    </row>
    <row r="110" spans="1:3">
      <c r="A110" s="291" t="s">
        <v>4976</v>
      </c>
      <c r="B110" s="291" t="s">
        <v>9945</v>
      </c>
      <c r="C110" s="291" t="s">
        <v>43</v>
      </c>
    </row>
    <row r="111" spans="1:3">
      <c r="A111" s="291" t="s">
        <v>4982</v>
      </c>
      <c r="B111" s="291" t="s">
        <v>9442</v>
      </c>
      <c r="C111" s="291" t="s">
        <v>107</v>
      </c>
    </row>
    <row r="112" spans="1:3">
      <c r="A112" s="291" t="s">
        <v>5017</v>
      </c>
      <c r="B112" s="291" t="s">
        <v>755</v>
      </c>
      <c r="C112" s="291" t="s">
        <v>70</v>
      </c>
    </row>
    <row r="113" spans="1:3">
      <c r="A113" s="291" t="s">
        <v>764</v>
      </c>
      <c r="B113" s="291" t="s">
        <v>9510</v>
      </c>
      <c r="C113" s="291" t="s">
        <v>50</v>
      </c>
    </row>
    <row r="114" spans="1:3">
      <c r="A114" s="291" t="s">
        <v>2032</v>
      </c>
      <c r="B114" s="291" t="s">
        <v>2025</v>
      </c>
      <c r="C114" s="291" t="s">
        <v>87</v>
      </c>
    </row>
    <row r="115" spans="1:3">
      <c r="A115" s="291" t="s">
        <v>5226</v>
      </c>
      <c r="B115" s="291" t="s">
        <v>4530</v>
      </c>
      <c r="C115" s="291" t="s">
        <v>5485</v>
      </c>
    </row>
    <row r="116" spans="1:3">
      <c r="A116" s="291" t="s">
        <v>4529</v>
      </c>
      <c r="B116" s="291" t="s">
        <v>4530</v>
      </c>
      <c r="C116" s="291" t="s">
        <v>43</v>
      </c>
    </row>
    <row r="117" spans="1:3">
      <c r="A117" s="291" t="s">
        <v>5170</v>
      </c>
      <c r="B117" s="291" t="s">
        <v>5169</v>
      </c>
      <c r="C117" s="291" t="s">
        <v>50</v>
      </c>
    </row>
    <row r="118" spans="1:3">
      <c r="A118" s="291" t="s">
        <v>5001</v>
      </c>
      <c r="B118" s="291" t="s">
        <v>5000</v>
      </c>
      <c r="C118" s="291" t="s">
        <v>50</v>
      </c>
    </row>
    <row r="119" spans="1:3">
      <c r="A119" s="291" t="s">
        <v>1428</v>
      </c>
      <c r="B119" s="291" t="s">
        <v>4471</v>
      </c>
      <c r="C119" s="291" t="s">
        <v>232</v>
      </c>
    </row>
    <row r="120" spans="1:3">
      <c r="A120" s="291" t="s">
        <v>2563</v>
      </c>
      <c r="B120" s="291" t="s">
        <v>3516</v>
      </c>
      <c r="C120" s="291" t="s">
        <v>232</v>
      </c>
    </row>
    <row r="121" spans="1:3">
      <c r="A121" s="291" t="s">
        <v>1477</v>
      </c>
      <c r="B121" s="291" t="s">
        <v>5141</v>
      </c>
      <c r="C121" s="291" t="s">
        <v>232</v>
      </c>
    </row>
    <row r="122" spans="1:3">
      <c r="A122" s="291" t="s">
        <v>378</v>
      </c>
      <c r="B122" s="291" t="s">
        <v>5190</v>
      </c>
      <c r="C122" s="291" t="s">
        <v>232</v>
      </c>
    </row>
    <row r="123" spans="1:3">
      <c r="A123" s="291" t="s">
        <v>1171</v>
      </c>
      <c r="B123" s="291" t="s">
        <v>5093</v>
      </c>
      <c r="C123" s="291" t="s">
        <v>87</v>
      </c>
    </row>
    <row r="124" spans="1:3">
      <c r="A124" s="291" t="s">
        <v>2344</v>
      </c>
      <c r="B124" s="291" t="s">
        <v>5012</v>
      </c>
      <c r="C124" s="291" t="s">
        <v>232</v>
      </c>
    </row>
    <row r="125" spans="1:3">
      <c r="A125" s="291" t="s">
        <v>5127</v>
      </c>
      <c r="B125" s="291" t="s">
        <v>5126</v>
      </c>
      <c r="C125" s="291" t="s">
        <v>4423</v>
      </c>
    </row>
    <row r="126" spans="1:3">
      <c r="A126" s="291" t="s">
        <v>2384</v>
      </c>
      <c r="B126" s="291" t="s">
        <v>4921</v>
      </c>
      <c r="C126" s="291" t="s">
        <v>232</v>
      </c>
    </row>
    <row r="127" spans="1:3">
      <c r="A127" s="291" t="s">
        <v>4128</v>
      </c>
      <c r="B127" s="291" t="s">
        <v>4909</v>
      </c>
      <c r="C127" s="291" t="s">
        <v>232</v>
      </c>
    </row>
    <row r="128" spans="1:3">
      <c r="A128" s="291" t="s">
        <v>5095</v>
      </c>
      <c r="B128" s="291" t="s">
        <v>5094</v>
      </c>
      <c r="C128" s="291" t="s">
        <v>3939</v>
      </c>
    </row>
    <row r="129" spans="1:3">
      <c r="A129" s="291" t="s">
        <v>4978</v>
      </c>
      <c r="B129" s="291" t="s">
        <v>4977</v>
      </c>
      <c r="C129" s="291" t="s">
        <v>43</v>
      </c>
    </row>
    <row r="130" spans="1:3">
      <c r="A130" s="291" t="s">
        <v>5129</v>
      </c>
      <c r="B130" s="291" t="s">
        <v>2732</v>
      </c>
      <c r="C130" s="291" t="s">
        <v>146</v>
      </c>
    </row>
    <row r="131" spans="1:3">
      <c r="A131" s="291" t="s">
        <v>5108</v>
      </c>
      <c r="B131" s="291" t="s">
        <v>5107</v>
      </c>
      <c r="C131" s="291" t="s">
        <v>50</v>
      </c>
    </row>
    <row r="132" spans="1:3">
      <c r="A132" s="291" t="s">
        <v>229</v>
      </c>
      <c r="B132" s="291" t="s">
        <v>4137</v>
      </c>
      <c r="C132" s="291" t="s">
        <v>232</v>
      </c>
    </row>
    <row r="133" spans="1:3">
      <c r="A133" s="291" t="s">
        <v>229</v>
      </c>
      <c r="B133" s="291" t="s">
        <v>4911</v>
      </c>
      <c r="C133" s="291" t="s">
        <v>350</v>
      </c>
    </row>
    <row r="134" spans="1:3">
      <c r="A134" s="291" t="s">
        <v>1469</v>
      </c>
      <c r="B134" s="291" t="s">
        <v>5106</v>
      </c>
      <c r="C134" s="291" t="s">
        <v>232</v>
      </c>
    </row>
    <row r="135" spans="1:3">
      <c r="A135" s="291" t="s">
        <v>5022</v>
      </c>
      <c r="B135" s="291" t="s">
        <v>5021</v>
      </c>
      <c r="C135" s="291" t="s">
        <v>43</v>
      </c>
    </row>
    <row r="136" spans="1:3">
      <c r="A136" s="291" t="s">
        <v>5185</v>
      </c>
      <c r="B136" s="291" t="s">
        <v>5184</v>
      </c>
      <c r="C136" s="291" t="s">
        <v>43</v>
      </c>
    </row>
    <row r="137" spans="1:3">
      <c r="A137" s="291" t="s">
        <v>4970</v>
      </c>
      <c r="B137" s="291" t="s">
        <v>4969</v>
      </c>
      <c r="C137" s="291" t="s">
        <v>43</v>
      </c>
    </row>
    <row r="138" spans="1:3">
      <c r="A138" s="291" t="s">
        <v>229</v>
      </c>
      <c r="B138" s="291" t="s">
        <v>5152</v>
      </c>
      <c r="C138" s="291" t="s">
        <v>232</v>
      </c>
    </row>
    <row r="139" spans="1:3">
      <c r="A139" s="291" t="s">
        <v>5198</v>
      </c>
      <c r="B139" s="291" t="s">
        <v>5197</v>
      </c>
      <c r="C139" s="291" t="s">
        <v>43</v>
      </c>
    </row>
    <row r="140" spans="1:3">
      <c r="A140" s="291" t="s">
        <v>5219</v>
      </c>
      <c r="B140" s="291" t="s">
        <v>5218</v>
      </c>
      <c r="C140" s="291" t="s">
        <v>43</v>
      </c>
    </row>
    <row r="141" spans="1:3">
      <c r="A141" s="291" t="s">
        <v>5215</v>
      </c>
      <c r="B141" s="291" t="s">
        <v>5214</v>
      </c>
      <c r="C141" s="291" t="s">
        <v>43</v>
      </c>
    </row>
    <row r="142" spans="1:3">
      <c r="A142" s="291" t="s">
        <v>1428</v>
      </c>
      <c r="B142" s="291" t="s">
        <v>1394</v>
      </c>
      <c r="C142" s="291" t="s">
        <v>232</v>
      </c>
    </row>
    <row r="143" spans="1:3">
      <c r="A143" s="291" t="s">
        <v>5144</v>
      </c>
      <c r="B143" s="291" t="s">
        <v>1708</v>
      </c>
      <c r="C143" s="291" t="s">
        <v>3612</v>
      </c>
    </row>
    <row r="144" spans="1:3">
      <c r="A144" s="291" t="s">
        <v>5202</v>
      </c>
      <c r="B144" s="291" t="s">
        <v>5201</v>
      </c>
      <c r="C144" s="291" t="s">
        <v>43</v>
      </c>
    </row>
    <row r="145" spans="1:3">
      <c r="A145" s="291" t="s">
        <v>228</v>
      </c>
      <c r="B145" s="291" t="s">
        <v>229</v>
      </c>
      <c r="C145" s="291" t="s">
        <v>232</v>
      </c>
    </row>
    <row r="146" spans="1:3">
      <c r="A146" s="291" t="s">
        <v>5187</v>
      </c>
      <c r="B146" s="291" t="s">
        <v>229</v>
      </c>
      <c r="C146" s="291" t="s">
        <v>232</v>
      </c>
    </row>
    <row r="147" spans="1:3">
      <c r="A147" s="291" t="s">
        <v>2429</v>
      </c>
      <c r="B147" s="291" t="s">
        <v>229</v>
      </c>
      <c r="C147" s="291" t="s">
        <v>232</v>
      </c>
    </row>
    <row r="148" spans="1:3">
      <c r="A148" s="291" t="s">
        <v>4926</v>
      </c>
      <c r="B148" s="291" t="s">
        <v>4925</v>
      </c>
      <c r="C148" s="291" t="s">
        <v>87</v>
      </c>
    </row>
    <row r="149" spans="1:3">
      <c r="A149" s="291" t="s">
        <v>2180</v>
      </c>
      <c r="B149" s="291" t="s">
        <v>2181</v>
      </c>
      <c r="C149" s="291" t="s">
        <v>232</v>
      </c>
    </row>
    <row r="150" spans="1:3">
      <c r="A150" s="291" t="s">
        <v>478</v>
      </c>
      <c r="B150" s="291" t="s">
        <v>4986</v>
      </c>
      <c r="C150" s="291" t="s">
        <v>232</v>
      </c>
    </row>
    <row r="151" spans="1:3">
      <c r="A151" s="291" t="s">
        <v>4910</v>
      </c>
      <c r="B151" s="291" t="s">
        <v>1428</v>
      </c>
      <c r="C151" s="291" t="s">
        <v>232</v>
      </c>
    </row>
    <row r="152" spans="1:3">
      <c r="A152" s="291" t="s">
        <v>482</v>
      </c>
      <c r="B152" s="291" t="s">
        <v>4912</v>
      </c>
      <c r="C152" s="291" t="s">
        <v>232</v>
      </c>
    </row>
    <row r="153" spans="1:3">
      <c r="A153" s="291" t="s">
        <v>5035</v>
      </c>
      <c r="B153" s="291" t="s">
        <v>4995</v>
      </c>
      <c r="C153" s="291" t="s">
        <v>2497</v>
      </c>
    </row>
    <row r="154" spans="1:3">
      <c r="A154" s="291" t="s">
        <v>4996</v>
      </c>
      <c r="B154" s="291" t="s">
        <v>4995</v>
      </c>
      <c r="C154" s="291" t="s">
        <v>87</v>
      </c>
    </row>
    <row r="155" spans="1:3">
      <c r="A155" s="291" t="s">
        <v>1702</v>
      </c>
      <c r="B155" s="291" t="s">
        <v>1703</v>
      </c>
      <c r="C155" s="291" t="s">
        <v>43</v>
      </c>
    </row>
    <row r="156" spans="1:3">
      <c r="A156" s="291" t="s">
        <v>2180</v>
      </c>
      <c r="B156" s="291" t="s">
        <v>5020</v>
      </c>
      <c r="C156" s="291" t="s">
        <v>232</v>
      </c>
    </row>
    <row r="157" spans="1:3">
      <c r="A157" s="291" t="s">
        <v>1668</v>
      </c>
      <c r="B157" s="291" t="s">
        <v>1669</v>
      </c>
      <c r="C157" s="291" t="s">
        <v>43</v>
      </c>
    </row>
    <row r="158" spans="1:3">
      <c r="A158" s="291" t="s">
        <v>5192</v>
      </c>
      <c r="B158" s="291" t="s">
        <v>2333</v>
      </c>
      <c r="C158" s="291" t="s">
        <v>43</v>
      </c>
    </row>
    <row r="159" spans="1:3">
      <c r="A159" s="291" t="s">
        <v>5207</v>
      </c>
      <c r="B159" s="291" t="s">
        <v>2333</v>
      </c>
      <c r="C159" s="291" t="s">
        <v>43</v>
      </c>
    </row>
    <row r="160" spans="1:3">
      <c r="A160" s="291" t="s">
        <v>2332</v>
      </c>
      <c r="B160" s="291" t="s">
        <v>2333</v>
      </c>
      <c r="C160" s="291" t="s">
        <v>899</v>
      </c>
    </row>
    <row r="161" spans="1:3">
      <c r="A161" s="291" t="s">
        <v>2924</v>
      </c>
      <c r="B161" s="291" t="s">
        <v>2925</v>
      </c>
      <c r="C161" s="291" t="s">
        <v>43</v>
      </c>
    </row>
    <row r="162" spans="1:3">
      <c r="A162" s="291" t="s">
        <v>5178</v>
      </c>
      <c r="B162" s="291" t="s">
        <v>5177</v>
      </c>
      <c r="C162" s="291" t="s">
        <v>43</v>
      </c>
    </row>
    <row r="163" spans="1:3">
      <c r="A163" s="291" t="s">
        <v>5162</v>
      </c>
      <c r="B163" s="291" t="s">
        <v>5161</v>
      </c>
      <c r="C163" s="291" t="s">
        <v>3939</v>
      </c>
    </row>
    <row r="164" spans="1:3">
      <c r="A164" s="291" t="s">
        <v>2241</v>
      </c>
      <c r="B164" s="291" t="s">
        <v>771</v>
      </c>
      <c r="C164" s="291" t="s">
        <v>3612</v>
      </c>
    </row>
    <row r="165" spans="1:3">
      <c r="A165" s="291" t="s">
        <v>5085</v>
      </c>
      <c r="B165" s="291" t="s">
        <v>5084</v>
      </c>
      <c r="C165" s="291" t="s">
        <v>50</v>
      </c>
    </row>
    <row r="166" spans="1:3">
      <c r="A166" s="291" t="s">
        <v>5183</v>
      </c>
      <c r="B166" s="291" t="s">
        <v>5182</v>
      </c>
      <c r="C166" s="291" t="s">
        <v>3612</v>
      </c>
    </row>
    <row r="167" spans="1:3">
      <c r="A167" s="291" t="s">
        <v>5143</v>
      </c>
      <c r="B167" s="291" t="s">
        <v>375</v>
      </c>
      <c r="C167" s="291" t="s">
        <v>1365</v>
      </c>
    </row>
    <row r="168" spans="1:3">
      <c r="A168" s="291" t="s">
        <v>3183</v>
      </c>
      <c r="B168" s="291" t="s">
        <v>375</v>
      </c>
      <c r="C168" s="291" t="s">
        <v>172</v>
      </c>
    </row>
    <row r="169" spans="1:3">
      <c r="A169" s="291" t="s">
        <v>5227</v>
      </c>
      <c r="B169" s="291" t="s">
        <v>375</v>
      </c>
      <c r="C169" s="291" t="s">
        <v>43</v>
      </c>
    </row>
    <row r="170" spans="1:3">
      <c r="A170" s="291" t="s">
        <v>687</v>
      </c>
      <c r="B170" s="291" t="s">
        <v>5113</v>
      </c>
      <c r="C170" s="291" t="s">
        <v>146</v>
      </c>
    </row>
    <row r="171" spans="1:3">
      <c r="A171" s="291" t="s">
        <v>5032</v>
      </c>
      <c r="B171" s="291" t="s">
        <v>5031</v>
      </c>
      <c r="C171" s="291" t="s">
        <v>50</v>
      </c>
    </row>
    <row r="172" spans="1:3">
      <c r="A172" s="291" t="s">
        <v>4251</v>
      </c>
      <c r="B172" s="291" t="s">
        <v>392</v>
      </c>
      <c r="C172" s="291" t="s">
        <v>3612</v>
      </c>
    </row>
    <row r="173" spans="1:3">
      <c r="A173" s="291" t="s">
        <v>5070</v>
      </c>
      <c r="B173" s="291" t="s">
        <v>1107</v>
      </c>
      <c r="C173" s="291" t="s">
        <v>9942</v>
      </c>
    </row>
    <row r="174" spans="1:3">
      <c r="A174" s="291" t="s">
        <v>4972</v>
      </c>
      <c r="B174" s="291" t="s">
        <v>4971</v>
      </c>
      <c r="C174" s="291" t="s">
        <v>43</v>
      </c>
    </row>
    <row r="175" spans="1:3">
      <c r="A175" s="291" t="s">
        <v>5205</v>
      </c>
      <c r="B175" s="291" t="s">
        <v>4971</v>
      </c>
      <c r="C175" s="291" t="s">
        <v>353</v>
      </c>
    </row>
    <row r="176" spans="1:3">
      <c r="A176" s="291" t="s">
        <v>5075</v>
      </c>
      <c r="B176" s="291" t="s">
        <v>5074</v>
      </c>
      <c r="C176" s="291" t="s">
        <v>208</v>
      </c>
    </row>
    <row r="177" spans="1:3">
      <c r="A177" s="291" t="s">
        <v>5042</v>
      </c>
      <c r="B177" s="291" t="s">
        <v>5041</v>
      </c>
      <c r="C177" s="291" t="s">
        <v>3090</v>
      </c>
    </row>
    <row r="178" spans="1:3">
      <c r="A178" s="291" t="s">
        <v>5168</v>
      </c>
      <c r="B178" s="291" t="s">
        <v>5167</v>
      </c>
      <c r="C178" s="291" t="s">
        <v>87</v>
      </c>
    </row>
    <row r="179" spans="1:3">
      <c r="A179" s="291" t="s">
        <v>238</v>
      </c>
      <c r="B179" s="291" t="s">
        <v>239</v>
      </c>
      <c r="C179" s="291" t="s">
        <v>87</v>
      </c>
    </row>
    <row r="180" spans="1:3">
      <c r="A180" s="291" t="s">
        <v>5217</v>
      </c>
      <c r="B180" s="291" t="s">
        <v>239</v>
      </c>
      <c r="C180" s="291" t="s">
        <v>87</v>
      </c>
    </row>
    <row r="181" spans="1:3">
      <c r="A181" s="291" t="s">
        <v>5193</v>
      </c>
      <c r="B181" s="291" t="s">
        <v>239</v>
      </c>
      <c r="C181" s="291" t="s">
        <v>5484</v>
      </c>
    </row>
    <row r="182" spans="1:3">
      <c r="A182" s="291" t="s">
        <v>5223</v>
      </c>
      <c r="B182" s="291" t="s">
        <v>5222</v>
      </c>
      <c r="C182" s="291" t="s">
        <v>43</v>
      </c>
    </row>
    <row r="183" spans="1:3">
      <c r="A183" s="291" t="s">
        <v>4974</v>
      </c>
      <c r="B183" s="291" t="s">
        <v>4973</v>
      </c>
      <c r="C183" s="291" t="s">
        <v>43</v>
      </c>
    </row>
    <row r="184" spans="1:3">
      <c r="A184" s="291" t="s">
        <v>5216</v>
      </c>
      <c r="B184" s="291" t="s">
        <v>4973</v>
      </c>
      <c r="C184" s="291" t="s">
        <v>43</v>
      </c>
    </row>
    <row r="185" spans="1:3">
      <c r="A185" s="291" t="s">
        <v>385</v>
      </c>
      <c r="B185" s="291" t="s">
        <v>386</v>
      </c>
      <c r="C185" s="291" t="s">
        <v>3612</v>
      </c>
    </row>
    <row r="186" spans="1:3">
      <c r="A186" s="291" t="s">
        <v>1165</v>
      </c>
      <c r="B186" s="291" t="s">
        <v>1145</v>
      </c>
      <c r="C186" s="291" t="s">
        <v>232</v>
      </c>
    </row>
    <row r="187" spans="1:3">
      <c r="A187" s="291" t="s">
        <v>1336</v>
      </c>
      <c r="B187" s="291" t="s">
        <v>5119</v>
      </c>
      <c r="C187" s="291" t="s">
        <v>141</v>
      </c>
    </row>
    <row r="188" spans="1:3">
      <c r="A188" s="291" t="s">
        <v>2429</v>
      </c>
      <c r="B188" s="291" t="s">
        <v>5155</v>
      </c>
      <c r="C188" s="291" t="s">
        <v>232</v>
      </c>
    </row>
    <row r="189" spans="1:3">
      <c r="A189" s="291" t="s">
        <v>2905</v>
      </c>
      <c r="B189" s="291" t="s">
        <v>2906</v>
      </c>
      <c r="C189" s="291" t="s">
        <v>504</v>
      </c>
    </row>
    <row r="190" spans="1:3">
      <c r="A190" s="291" t="s">
        <v>5038</v>
      </c>
      <c r="B190" s="291" t="s">
        <v>2057</v>
      </c>
      <c r="C190" s="291" t="s">
        <v>9942</v>
      </c>
    </row>
    <row r="191" spans="1:3">
      <c r="A191" s="291" t="s">
        <v>5083</v>
      </c>
      <c r="B191" s="291" t="s">
        <v>5082</v>
      </c>
      <c r="C191" s="291" t="s">
        <v>43</v>
      </c>
    </row>
    <row r="192" spans="1:3">
      <c r="A192" s="291" t="s">
        <v>5211</v>
      </c>
      <c r="B192" s="291" t="s">
        <v>5082</v>
      </c>
      <c r="C192" s="291" t="s">
        <v>43</v>
      </c>
    </row>
    <row r="193" spans="1:3">
      <c r="A193" s="291" t="s">
        <v>5079</v>
      </c>
      <c r="B193" s="291" t="s">
        <v>5078</v>
      </c>
      <c r="C193" s="291" t="s">
        <v>183</v>
      </c>
    </row>
    <row r="194" spans="1:3">
      <c r="A194" s="291" t="s">
        <v>4994</v>
      </c>
      <c r="B194" s="291" t="s">
        <v>4993</v>
      </c>
      <c r="C194" s="291" t="s">
        <v>3102</v>
      </c>
    </row>
    <row r="195" spans="1:3">
      <c r="A195" s="291" t="s">
        <v>470</v>
      </c>
      <c r="B195" s="291" t="s">
        <v>471</v>
      </c>
      <c r="C195" s="291" t="s">
        <v>473</v>
      </c>
    </row>
    <row r="196" spans="1:3">
      <c r="A196" s="291" t="s">
        <v>1926</v>
      </c>
      <c r="B196" s="291" t="s">
        <v>4150</v>
      </c>
      <c r="C196" s="291" t="s">
        <v>232</v>
      </c>
    </row>
    <row r="197" spans="1:3">
      <c r="A197" s="291" t="s">
        <v>1926</v>
      </c>
      <c r="B197" s="291" t="s">
        <v>4150</v>
      </c>
      <c r="C197" s="291" t="s">
        <v>232</v>
      </c>
    </row>
    <row r="198" spans="1:3">
      <c r="A198" s="291" t="s">
        <v>5213</v>
      </c>
      <c r="B198" s="291" t="s">
        <v>5212</v>
      </c>
      <c r="C198" s="291" t="s">
        <v>43</v>
      </c>
    </row>
    <row r="199" spans="1:3">
      <c r="A199" s="291" t="s">
        <v>5091</v>
      </c>
      <c r="B199" s="291" t="s">
        <v>5090</v>
      </c>
      <c r="C199" s="291" t="s">
        <v>5483</v>
      </c>
    </row>
    <row r="200" spans="1:3">
      <c r="A200" s="291" t="s">
        <v>2484</v>
      </c>
      <c r="B200" s="291" t="s">
        <v>2485</v>
      </c>
      <c r="C200" s="291" t="s">
        <v>473</v>
      </c>
    </row>
    <row r="201" spans="1:3">
      <c r="A201" s="291" t="s">
        <v>9946</v>
      </c>
      <c r="B201" s="291" t="s">
        <v>5179</v>
      </c>
      <c r="C201" s="291" t="s">
        <v>1365</v>
      </c>
    </row>
    <row r="202" spans="1:3">
      <c r="A202" s="291" t="s">
        <v>5100</v>
      </c>
      <c r="B202" s="291" t="s">
        <v>5099</v>
      </c>
      <c r="C202" s="291" t="s">
        <v>353</v>
      </c>
    </row>
    <row r="203" spans="1:3">
      <c r="A203" s="291" t="s">
        <v>229</v>
      </c>
      <c r="B203" s="291" t="s">
        <v>5114</v>
      </c>
      <c r="C203" s="291" t="s">
        <v>232</v>
      </c>
    </row>
    <row r="204" spans="1:3">
      <c r="A204" s="291" t="s">
        <v>5007</v>
      </c>
      <c r="B204" s="291" t="s">
        <v>5006</v>
      </c>
      <c r="C204" s="291" t="s">
        <v>1382</v>
      </c>
    </row>
    <row r="205" spans="1:3">
      <c r="A205" s="291" t="s">
        <v>9947</v>
      </c>
      <c r="B205" s="291" t="s">
        <v>5013</v>
      </c>
      <c r="C205" s="291" t="s">
        <v>336</v>
      </c>
    </row>
    <row r="206" spans="1:3">
      <c r="A206" s="291" t="s">
        <v>4943</v>
      </c>
      <c r="B206" s="291" t="s">
        <v>4942</v>
      </c>
      <c r="C206" s="291" t="s">
        <v>504</v>
      </c>
    </row>
    <row r="207" spans="1:3">
      <c r="A207" s="291" t="s">
        <v>4230</v>
      </c>
      <c r="B207" s="291" t="s">
        <v>4231</v>
      </c>
      <c r="C207" s="291" t="s">
        <v>141</v>
      </c>
    </row>
    <row r="208" spans="1:3">
      <c r="A208" s="291" t="s">
        <v>1171</v>
      </c>
      <c r="B208" s="291" t="s">
        <v>1172</v>
      </c>
      <c r="C208" s="291" t="s">
        <v>331</v>
      </c>
    </row>
    <row r="209" spans="1:3">
      <c r="A209" s="291" t="s">
        <v>2735</v>
      </c>
      <c r="B209" s="291" t="s">
        <v>2736</v>
      </c>
      <c r="C209" s="291" t="s">
        <v>3612</v>
      </c>
    </row>
    <row r="210" spans="1:3">
      <c r="A210" s="291" t="s">
        <v>5024</v>
      </c>
      <c r="B210" s="291" t="s">
        <v>5023</v>
      </c>
      <c r="C210" s="291" t="s">
        <v>70</v>
      </c>
    </row>
    <row r="211" spans="1:3">
      <c r="A211" s="291" t="s">
        <v>4174</v>
      </c>
      <c r="B211" s="291" t="s">
        <v>5033</v>
      </c>
      <c r="C211" s="291" t="s">
        <v>146</v>
      </c>
    </row>
    <row r="212" spans="1:3">
      <c r="A212" s="291" t="s">
        <v>2035</v>
      </c>
      <c r="B212" s="291" t="s">
        <v>1785</v>
      </c>
      <c r="C212" s="291" t="s">
        <v>504</v>
      </c>
    </row>
    <row r="213" spans="1:3">
      <c r="A213" s="291" t="s">
        <v>4930</v>
      </c>
      <c r="B213" s="291" t="s">
        <v>4929</v>
      </c>
      <c r="C213" s="291" t="s">
        <v>43</v>
      </c>
    </row>
    <row r="214" spans="1:3">
      <c r="A214" s="291" t="s">
        <v>1428</v>
      </c>
      <c r="B214" s="291" t="s">
        <v>1429</v>
      </c>
      <c r="C214" s="291" t="s">
        <v>232</v>
      </c>
    </row>
    <row r="215" spans="1:3">
      <c r="A215" s="291" t="s">
        <v>1331</v>
      </c>
      <c r="B215" s="291" t="s">
        <v>1332</v>
      </c>
      <c r="C215" s="291" t="s">
        <v>87</v>
      </c>
    </row>
    <row r="216" spans="1:3">
      <c r="A216" s="291" t="s">
        <v>4998</v>
      </c>
      <c r="B216" s="291" t="s">
        <v>4997</v>
      </c>
      <c r="C216" s="291" t="s">
        <v>3612</v>
      </c>
    </row>
    <row r="217" spans="1:3">
      <c r="A217" s="291" t="s">
        <v>5016</v>
      </c>
      <c r="B217" s="291" t="s">
        <v>5015</v>
      </c>
      <c r="C217" s="291" t="s">
        <v>50</v>
      </c>
    </row>
    <row r="218" spans="1:3">
      <c r="A218" s="291" t="s">
        <v>5225</v>
      </c>
      <c r="B218" s="291" t="s">
        <v>5224</v>
      </c>
      <c r="C218" s="291" t="s">
        <v>43</v>
      </c>
    </row>
    <row r="219" spans="1:3">
      <c r="A219" s="291" t="s">
        <v>1165</v>
      </c>
      <c r="B219" s="291" t="s">
        <v>5064</v>
      </c>
      <c r="C219" s="291" t="s">
        <v>232</v>
      </c>
    </row>
    <row r="220" spans="1:3">
      <c r="A220" s="291" t="s">
        <v>1072</v>
      </c>
      <c r="B220" s="291" t="s">
        <v>5065</v>
      </c>
      <c r="C220" s="291" t="s">
        <v>232</v>
      </c>
    </row>
    <row r="221" spans="1:3">
      <c r="A221" s="291" t="s">
        <v>4914</v>
      </c>
      <c r="B221" s="291" t="s">
        <v>4913</v>
      </c>
      <c r="C221" s="291" t="s">
        <v>232</v>
      </c>
    </row>
    <row r="222" spans="1:3">
      <c r="A222" s="291" t="s">
        <v>2162</v>
      </c>
      <c r="B222" s="291" t="s">
        <v>1047</v>
      </c>
      <c r="C222" s="291" t="s">
        <v>43</v>
      </c>
    </row>
    <row r="223" spans="1:3">
      <c r="A223" s="291" t="s">
        <v>5080</v>
      </c>
      <c r="B223" s="291" t="s">
        <v>3155</v>
      </c>
      <c r="C223" s="291" t="s">
        <v>3612</v>
      </c>
    </row>
    <row r="224" spans="1:3">
      <c r="A224" s="291" t="s">
        <v>1428</v>
      </c>
      <c r="B224" s="291" t="s">
        <v>4141</v>
      </c>
      <c r="C224" s="291" t="s">
        <v>232</v>
      </c>
    </row>
    <row r="225" spans="1:3">
      <c r="A225" s="291" t="s">
        <v>4338</v>
      </c>
      <c r="B225" s="291" t="s">
        <v>3647</v>
      </c>
      <c r="C225" s="291" t="s">
        <v>3612</v>
      </c>
    </row>
    <row r="226" spans="1:3">
      <c r="A226" s="291" t="s">
        <v>4949</v>
      </c>
      <c r="B226" s="291" t="s">
        <v>4948</v>
      </c>
      <c r="C226" s="291" t="s">
        <v>87</v>
      </c>
    </row>
    <row r="227" spans="1:3">
      <c r="A227" s="291" t="s">
        <v>5081</v>
      </c>
      <c r="B227" s="291" t="s">
        <v>2631</v>
      </c>
      <c r="C227" s="291" t="s">
        <v>141</v>
      </c>
    </row>
    <row r="228" spans="1:3">
      <c r="A228" s="291" t="s">
        <v>5026</v>
      </c>
      <c r="B228" s="291" t="s">
        <v>2631</v>
      </c>
      <c r="C228" s="291" t="s">
        <v>43</v>
      </c>
    </row>
    <row r="229" spans="1:3">
      <c r="A229" s="291" t="s">
        <v>5130</v>
      </c>
      <c r="B229" s="291" t="s">
        <v>2631</v>
      </c>
      <c r="C229" s="291" t="s">
        <v>146</v>
      </c>
    </row>
    <row r="230" spans="1:3">
      <c r="A230" s="291" t="s">
        <v>5102</v>
      </c>
      <c r="B230" s="291" t="s">
        <v>5101</v>
      </c>
      <c r="C230" s="291" t="s">
        <v>87</v>
      </c>
    </row>
    <row r="231" spans="1:3">
      <c r="A231" s="291" t="s">
        <v>1891</v>
      </c>
      <c r="B231" s="291" t="s">
        <v>875</v>
      </c>
      <c r="C231" s="291" t="s">
        <v>87</v>
      </c>
    </row>
    <row r="232" spans="1:3">
      <c r="A232" s="291" t="s">
        <v>1165</v>
      </c>
      <c r="B232" s="291" t="s">
        <v>1470</v>
      </c>
      <c r="C232" s="291" t="s">
        <v>232</v>
      </c>
    </row>
    <row r="233" spans="1:3">
      <c r="A233" s="291" t="s">
        <v>1428</v>
      </c>
      <c r="B233" s="291" t="s">
        <v>4959</v>
      </c>
      <c r="C233" s="291" t="s">
        <v>232</v>
      </c>
    </row>
    <row r="234" spans="1:3">
      <c r="A234" s="291" t="s">
        <v>2429</v>
      </c>
      <c r="B234" s="291" t="s">
        <v>4782</v>
      </c>
      <c r="C234" s="291" t="s">
        <v>232</v>
      </c>
    </row>
    <row r="235" spans="1:3">
      <c r="A235" s="291" t="s">
        <v>1023</v>
      </c>
      <c r="B235" s="291" t="s">
        <v>5047</v>
      </c>
      <c r="C235" s="291" t="s">
        <v>232</v>
      </c>
    </row>
    <row r="236" spans="1:3">
      <c r="A236" s="291" t="s">
        <v>5138</v>
      </c>
      <c r="B236" s="291" t="s">
        <v>4032</v>
      </c>
      <c r="C236" s="291" t="s">
        <v>3612</v>
      </c>
    </row>
    <row r="237" spans="1:3">
      <c r="A237" s="291" t="s">
        <v>4924</v>
      </c>
      <c r="B237" s="291" t="s">
        <v>4032</v>
      </c>
      <c r="C237" s="291" t="s">
        <v>146</v>
      </c>
    </row>
    <row r="238" spans="1:3">
      <c r="A238" s="291" t="s">
        <v>4957</v>
      </c>
      <c r="B238" s="291" t="s">
        <v>4956</v>
      </c>
      <c r="C238" s="291" t="s">
        <v>232</v>
      </c>
    </row>
    <row r="239" spans="1:3">
      <c r="A239" s="291" t="s">
        <v>4990</v>
      </c>
      <c r="B239" s="291" t="s">
        <v>4989</v>
      </c>
      <c r="C239" s="291" t="s">
        <v>107</v>
      </c>
    </row>
    <row r="240" spans="1:3">
      <c r="A240" s="291" t="s">
        <v>3506</v>
      </c>
      <c r="B240" s="291" t="s">
        <v>5136</v>
      </c>
      <c r="C240" s="291" t="s">
        <v>4423</v>
      </c>
    </row>
    <row r="241" spans="1:3">
      <c r="A241" s="291" t="s">
        <v>4933</v>
      </c>
      <c r="B241" s="291" t="s">
        <v>4892</v>
      </c>
      <c r="C241" s="291" t="s">
        <v>1253</v>
      </c>
    </row>
    <row r="242" spans="1:3">
      <c r="A242" s="291" t="s">
        <v>4947</v>
      </c>
      <c r="B242" s="291" t="s">
        <v>4946</v>
      </c>
      <c r="C242" s="291" t="s">
        <v>146</v>
      </c>
    </row>
    <row r="243" spans="1:3">
      <c r="A243" s="291" t="s">
        <v>4932</v>
      </c>
      <c r="B243" s="291" t="s">
        <v>1632</v>
      </c>
      <c r="C243" s="291" t="s">
        <v>899</v>
      </c>
    </row>
    <row r="244" spans="1:3">
      <c r="A244" s="291" t="s">
        <v>1549</v>
      </c>
      <c r="B244" s="291" t="s">
        <v>1550</v>
      </c>
      <c r="C244" s="291" t="s">
        <v>87</v>
      </c>
    </row>
    <row r="245" spans="1:3">
      <c r="A245" s="291" t="s">
        <v>4934</v>
      </c>
      <c r="B245" s="291" t="s">
        <v>2150</v>
      </c>
      <c r="C245" s="291" t="s">
        <v>232</v>
      </c>
    </row>
    <row r="246" spans="1:3">
      <c r="A246" s="291" t="s">
        <v>4088</v>
      </c>
      <c r="B246" s="291" t="s">
        <v>4091</v>
      </c>
      <c r="C246" s="291" t="s">
        <v>5484</v>
      </c>
    </row>
    <row r="247" spans="1:3">
      <c r="A247" s="291" t="s">
        <v>4919</v>
      </c>
      <c r="B247" s="291" t="s">
        <v>4918</v>
      </c>
      <c r="C247" s="291" t="s">
        <v>1253</v>
      </c>
    </row>
    <row r="248" spans="1:3">
      <c r="A248" s="291" t="s">
        <v>1926</v>
      </c>
      <c r="B248" s="291" t="s">
        <v>4984</v>
      </c>
      <c r="C248" s="291" t="s">
        <v>350</v>
      </c>
    </row>
    <row r="249" spans="1:3">
      <c r="A249" s="291" t="s">
        <v>5221</v>
      </c>
      <c r="B249" s="291" t="s">
        <v>5220</v>
      </c>
      <c r="C249" s="291" t="s">
        <v>43</v>
      </c>
    </row>
    <row r="250" spans="1:3">
      <c r="A250" s="291" t="s">
        <v>5046</v>
      </c>
      <c r="B250" s="291" t="s">
        <v>5045</v>
      </c>
      <c r="C250" s="291" t="s">
        <v>141</v>
      </c>
    </row>
    <row r="251" spans="1:3">
      <c r="A251" s="291" t="s">
        <v>1533</v>
      </c>
      <c r="B251" s="291" t="s">
        <v>1534</v>
      </c>
      <c r="C251" s="291" t="s">
        <v>146</v>
      </c>
    </row>
    <row r="252" spans="1:3">
      <c r="A252" s="291" t="s">
        <v>5077</v>
      </c>
      <c r="B252" s="291" t="s">
        <v>5076</v>
      </c>
      <c r="C252" s="291" t="s">
        <v>172</v>
      </c>
    </row>
    <row r="253" spans="1:3">
      <c r="A253" s="291" t="s">
        <v>1469</v>
      </c>
      <c r="B253" s="291" t="s">
        <v>1472</v>
      </c>
      <c r="C253" s="291" t="s">
        <v>232</v>
      </c>
    </row>
    <row r="254" spans="1:3">
      <c r="A254" s="291" t="s">
        <v>2137</v>
      </c>
      <c r="B254" s="291" t="s">
        <v>2138</v>
      </c>
      <c r="C254" s="291" t="s">
        <v>208</v>
      </c>
    </row>
    <row r="255" spans="1:3">
      <c r="A255" s="291" t="s">
        <v>4148</v>
      </c>
      <c r="B255" s="291" t="s">
        <v>2258</v>
      </c>
      <c r="C255" s="291" t="s">
        <v>70</v>
      </c>
    </row>
    <row r="256" spans="1:3">
      <c r="A256" s="291" t="s">
        <v>814</v>
      </c>
      <c r="B256" s="291" t="s">
        <v>815</v>
      </c>
      <c r="C256" s="291" t="s">
        <v>43</v>
      </c>
    </row>
    <row r="257" spans="1:3">
      <c r="A257" s="291" t="s">
        <v>5066</v>
      </c>
      <c r="B257" s="291" t="s">
        <v>815</v>
      </c>
      <c r="C257" s="291" t="s">
        <v>43</v>
      </c>
    </row>
    <row r="258" spans="1:3">
      <c r="A258" s="291" t="s">
        <v>5057</v>
      </c>
      <c r="B258" s="291" t="s">
        <v>2235</v>
      </c>
      <c r="C258" s="291" t="s">
        <v>232</v>
      </c>
    </row>
    <row r="259" spans="1:3">
      <c r="A259" s="291" t="s">
        <v>1361</v>
      </c>
      <c r="B259" s="291" t="s">
        <v>5172</v>
      </c>
      <c r="C259" s="291" t="s">
        <v>350</v>
      </c>
    </row>
    <row r="260" spans="1:3">
      <c r="A260" s="291" t="s">
        <v>3510</v>
      </c>
      <c r="B260" s="291" t="s">
        <v>5092</v>
      </c>
      <c r="C260" s="291" t="s">
        <v>9942</v>
      </c>
    </row>
    <row r="261" spans="1:3">
      <c r="A261" s="291" t="s">
        <v>5164</v>
      </c>
      <c r="B261" s="291" t="s">
        <v>5163</v>
      </c>
      <c r="C261" s="291" t="s">
        <v>87</v>
      </c>
    </row>
    <row r="262" spans="1:3">
      <c r="A262" s="291" t="s">
        <v>5164</v>
      </c>
      <c r="B262" s="291" t="s">
        <v>5163</v>
      </c>
      <c r="C262" s="291" t="s">
        <v>87</v>
      </c>
    </row>
    <row r="263" spans="1:3">
      <c r="A263" s="291" t="s">
        <v>5061</v>
      </c>
      <c r="B263" s="291" t="s">
        <v>5060</v>
      </c>
      <c r="C263" s="291" t="s">
        <v>5482</v>
      </c>
    </row>
    <row r="264" spans="1:3">
      <c r="A264" s="291" t="s">
        <v>5059</v>
      </c>
      <c r="B264" s="291" t="s">
        <v>5058</v>
      </c>
      <c r="C264" s="291" t="s">
        <v>2497</v>
      </c>
    </row>
    <row r="265" spans="1:3">
      <c r="A265" s="291" t="s">
        <v>1773</v>
      </c>
      <c r="B265" s="291" t="s">
        <v>1774</v>
      </c>
      <c r="C265" s="291" t="s">
        <v>146</v>
      </c>
    </row>
    <row r="266" spans="1:3">
      <c r="A266" s="291" t="s">
        <v>690</v>
      </c>
      <c r="B266" s="291" t="s">
        <v>691</v>
      </c>
      <c r="C266" s="291" t="s">
        <v>353</v>
      </c>
    </row>
    <row r="267" spans="1:3">
      <c r="A267" s="291" t="s">
        <v>4142</v>
      </c>
      <c r="B267" s="291" t="s">
        <v>5189</v>
      </c>
      <c r="C267" s="291" t="s">
        <v>232</v>
      </c>
    </row>
    <row r="268" spans="1:3">
      <c r="A268" s="291" t="s">
        <v>3756</v>
      </c>
      <c r="B268" s="291" t="s">
        <v>2371</v>
      </c>
      <c r="C268" s="291" t="s">
        <v>232</v>
      </c>
    </row>
    <row r="269" spans="1:3">
      <c r="A269" s="291" t="s">
        <v>5157</v>
      </c>
      <c r="B269" s="291" t="s">
        <v>979</v>
      </c>
      <c r="C269" s="291" t="s">
        <v>232</v>
      </c>
    </row>
    <row r="270" spans="1:3">
      <c r="A270" s="291" t="s">
        <v>2110</v>
      </c>
      <c r="B270" s="291" t="s">
        <v>4961</v>
      </c>
      <c r="C270" s="291" t="s">
        <v>3612</v>
      </c>
    </row>
    <row r="271" spans="1:3">
      <c r="A271" s="291" t="s">
        <v>2174</v>
      </c>
      <c r="B271" s="291" t="s">
        <v>2175</v>
      </c>
      <c r="C271" s="291" t="s">
        <v>232</v>
      </c>
    </row>
    <row r="272" spans="1:3">
      <c r="A272" s="291" t="s">
        <v>5200</v>
      </c>
      <c r="B272" s="291" t="s">
        <v>5199</v>
      </c>
      <c r="C272" s="291" t="s">
        <v>43</v>
      </c>
    </row>
    <row r="273" spans="1:3">
      <c r="A273" s="291" t="s">
        <v>685</v>
      </c>
      <c r="B273" s="291" t="s">
        <v>686</v>
      </c>
      <c r="C273" s="291" t="s">
        <v>232</v>
      </c>
    </row>
    <row r="274" spans="1:3">
      <c r="A274" s="291" t="s">
        <v>5160</v>
      </c>
      <c r="B274" s="291" t="s">
        <v>2384</v>
      </c>
      <c r="C274" s="291" t="s">
        <v>232</v>
      </c>
    </row>
    <row r="275" spans="1:3">
      <c r="A275" s="291" t="s">
        <v>5040</v>
      </c>
      <c r="B275" s="291" t="s">
        <v>5039</v>
      </c>
      <c r="C275" s="291" t="s">
        <v>232</v>
      </c>
    </row>
    <row r="276" spans="1:3">
      <c r="A276" s="291" t="s">
        <v>2344</v>
      </c>
      <c r="B276" s="291" t="s">
        <v>4915</v>
      </c>
      <c r="C276" s="291" t="s">
        <v>232</v>
      </c>
    </row>
    <row r="277" spans="1:3">
      <c r="A277" s="291" t="s">
        <v>1072</v>
      </c>
      <c r="B277" s="291" t="s">
        <v>5137</v>
      </c>
      <c r="C277" s="291" t="s">
        <v>232</v>
      </c>
    </row>
    <row r="278" spans="1:3">
      <c r="A278" s="291" t="s">
        <v>1426</v>
      </c>
      <c r="B278" s="291" t="s">
        <v>2372</v>
      </c>
      <c r="C278" s="291" t="s">
        <v>232</v>
      </c>
    </row>
    <row r="279" spans="1:3">
      <c r="A279" s="291" t="s">
        <v>2798</v>
      </c>
      <c r="B279" s="291" t="s">
        <v>1953</v>
      </c>
      <c r="C279" s="291" t="s">
        <v>232</v>
      </c>
    </row>
    <row r="280" spans="1:3">
      <c r="A280" s="291" t="s">
        <v>5110</v>
      </c>
      <c r="B280" s="291" t="s">
        <v>5109</v>
      </c>
      <c r="C280" s="291" t="s">
        <v>232</v>
      </c>
    </row>
    <row r="281" spans="1:3">
      <c r="A281" s="291" t="s">
        <v>229</v>
      </c>
      <c r="B281" s="291" t="s">
        <v>4935</v>
      </c>
      <c r="C281" s="291" t="s">
        <v>232</v>
      </c>
    </row>
    <row r="282" spans="1:3">
      <c r="A282" s="291" t="s">
        <v>1428</v>
      </c>
      <c r="B282" s="291" t="s">
        <v>4955</v>
      </c>
      <c r="C282" s="291" t="s">
        <v>232</v>
      </c>
    </row>
    <row r="283" spans="1:3">
      <c r="A283" s="291" t="s">
        <v>5072</v>
      </c>
      <c r="B283" s="291" t="s">
        <v>5071</v>
      </c>
      <c r="C283" s="291" t="s">
        <v>232</v>
      </c>
    </row>
    <row r="284" spans="1:3">
      <c r="A284" s="291" t="s">
        <v>478</v>
      </c>
      <c r="B284" s="291" t="s">
        <v>5086</v>
      </c>
      <c r="C284" s="291" t="s">
        <v>232</v>
      </c>
    </row>
    <row r="285" spans="1:3">
      <c r="A285" s="291" t="s">
        <v>1426</v>
      </c>
      <c r="B285" s="291" t="s">
        <v>887</v>
      </c>
      <c r="C285" s="291" t="s">
        <v>232</v>
      </c>
    </row>
    <row r="286" spans="1:3">
      <c r="A286" s="291" t="s">
        <v>2344</v>
      </c>
      <c r="B286" s="291" t="s">
        <v>5146</v>
      </c>
      <c r="C286" s="291" t="s">
        <v>232</v>
      </c>
    </row>
    <row r="287" spans="1:3">
      <c r="A287" s="291" t="s">
        <v>4945</v>
      </c>
      <c r="B287" s="291" t="s">
        <v>2429</v>
      </c>
      <c r="C287" s="291" t="s">
        <v>232</v>
      </c>
    </row>
    <row r="288" spans="1:3">
      <c r="A288" s="291" t="s">
        <v>685</v>
      </c>
      <c r="B288" s="291" t="s">
        <v>5014</v>
      </c>
      <c r="C288" s="291" t="s">
        <v>232</v>
      </c>
    </row>
    <row r="289" spans="1:3">
      <c r="A289" s="291" t="s">
        <v>1429</v>
      </c>
      <c r="B289" s="291" t="s">
        <v>4920</v>
      </c>
      <c r="C289" s="291" t="s">
        <v>232</v>
      </c>
    </row>
    <row r="290" spans="1:3">
      <c r="A290" s="291" t="s">
        <v>2150</v>
      </c>
      <c r="B290" s="291" t="s">
        <v>4675</v>
      </c>
      <c r="C290" s="291" t="s">
        <v>87</v>
      </c>
    </row>
    <row r="291" spans="1:3">
      <c r="A291" s="291" t="s">
        <v>1428</v>
      </c>
      <c r="B291" s="291" t="s">
        <v>2545</v>
      </c>
      <c r="C291" s="291" t="s">
        <v>232</v>
      </c>
    </row>
    <row r="292" spans="1:3">
      <c r="A292" s="291" t="s">
        <v>1428</v>
      </c>
      <c r="B292" s="291" t="s">
        <v>5147</v>
      </c>
      <c r="C292" s="291" t="s">
        <v>232</v>
      </c>
    </row>
    <row r="293" spans="1:3">
      <c r="A293" s="291" t="s">
        <v>2384</v>
      </c>
      <c r="B293" s="291" t="s">
        <v>4960</v>
      </c>
      <c r="C293" s="291" t="s">
        <v>232</v>
      </c>
    </row>
    <row r="294" spans="1:3">
      <c r="A294" s="291" t="s">
        <v>2429</v>
      </c>
      <c r="B294" s="291" t="s">
        <v>1168</v>
      </c>
      <c r="C294" s="291" t="s">
        <v>232</v>
      </c>
    </row>
    <row r="295" spans="1:3">
      <c r="A295" s="291" t="s">
        <v>1428</v>
      </c>
      <c r="B295" s="291" t="s">
        <v>5156</v>
      </c>
      <c r="C295" s="291" t="s">
        <v>3612</v>
      </c>
    </row>
    <row r="296" spans="1:3">
      <c r="A296" s="291" t="s">
        <v>478</v>
      </c>
      <c r="B296" s="291" t="s">
        <v>484</v>
      </c>
      <c r="C296" s="291" t="s">
        <v>232</v>
      </c>
    </row>
    <row r="297" spans="1:3">
      <c r="A297" s="291" t="s">
        <v>2150</v>
      </c>
      <c r="B297" s="291" t="s">
        <v>1073</v>
      </c>
      <c r="C297" s="291" t="s">
        <v>232</v>
      </c>
    </row>
    <row r="298" spans="1:3">
      <c r="A298" s="291" t="s">
        <v>2569</v>
      </c>
      <c r="B298" s="291" t="s">
        <v>1073</v>
      </c>
      <c r="C298" s="291" t="s">
        <v>232</v>
      </c>
    </row>
    <row r="299" spans="1:3">
      <c r="A299" s="291" t="s">
        <v>531</v>
      </c>
      <c r="B299" s="291" t="s">
        <v>3520</v>
      </c>
      <c r="C299" s="291" t="s">
        <v>232</v>
      </c>
    </row>
    <row r="300" spans="1:3">
      <c r="A300" s="291" t="s">
        <v>1434</v>
      </c>
      <c r="B300" s="291" t="s">
        <v>3520</v>
      </c>
      <c r="C300" s="291" t="s">
        <v>232</v>
      </c>
    </row>
    <row r="301" spans="1:3">
      <c r="A301" s="291" t="s">
        <v>2501</v>
      </c>
      <c r="B301" s="291" t="s">
        <v>3520</v>
      </c>
      <c r="C301" s="291" t="s">
        <v>232</v>
      </c>
    </row>
    <row r="302" spans="1:3">
      <c r="A302" s="291" t="s">
        <v>2413</v>
      </c>
      <c r="B302" s="291" t="s">
        <v>5188</v>
      </c>
      <c r="C302" s="291" t="s">
        <v>183</v>
      </c>
    </row>
    <row r="303" spans="1:3">
      <c r="A303" s="291" t="s">
        <v>1428</v>
      </c>
      <c r="B303" s="291" t="s">
        <v>5140</v>
      </c>
      <c r="C303" s="291" t="s">
        <v>232</v>
      </c>
    </row>
    <row r="304" spans="1:3">
      <c r="A304" s="291" t="s">
        <v>1061</v>
      </c>
      <c r="B304" s="291" t="s">
        <v>5123</v>
      </c>
      <c r="C304" s="291" t="s">
        <v>232</v>
      </c>
    </row>
    <row r="305" spans="1:3">
      <c r="A305" s="291" t="s">
        <v>5206</v>
      </c>
      <c r="B305" s="291" t="s">
        <v>5194</v>
      </c>
      <c r="C305" s="291" t="s">
        <v>43</v>
      </c>
    </row>
    <row r="306" spans="1:3">
      <c r="A306" s="291" t="s">
        <v>5195</v>
      </c>
      <c r="B306" s="291" t="s">
        <v>5194</v>
      </c>
      <c r="C306" s="291" t="s">
        <v>353</v>
      </c>
    </row>
    <row r="307" spans="1:3">
      <c r="A307" s="291" t="s">
        <v>5055</v>
      </c>
      <c r="B307" s="291" t="s">
        <v>5054</v>
      </c>
      <c r="C307" s="291" t="s">
        <v>2497</v>
      </c>
    </row>
    <row r="308" spans="1:3">
      <c r="A308" s="291" t="s">
        <v>4958</v>
      </c>
      <c r="B308" s="291" t="s">
        <v>4153</v>
      </c>
      <c r="C308" s="291" t="s">
        <v>232</v>
      </c>
    </row>
    <row r="309" spans="1:3">
      <c r="A309" s="291" t="s">
        <v>2429</v>
      </c>
      <c r="B309" s="291" t="s">
        <v>5028</v>
      </c>
      <c r="C309" s="291" t="s">
        <v>232</v>
      </c>
    </row>
    <row r="310" spans="1:3">
      <c r="A310" s="291" t="s">
        <v>1489</v>
      </c>
      <c r="B310" s="291" t="s">
        <v>4979</v>
      </c>
      <c r="C310" s="291" t="s">
        <v>232</v>
      </c>
    </row>
    <row r="311" spans="1:3">
      <c r="A311" s="291" t="s">
        <v>2344</v>
      </c>
      <c r="B311" s="291" t="s">
        <v>5056</v>
      </c>
      <c r="C311" s="291" t="s">
        <v>232</v>
      </c>
    </row>
    <row r="312" spans="1:3">
      <c r="A312" s="291" t="s">
        <v>2344</v>
      </c>
      <c r="B312" s="291" t="s">
        <v>5067</v>
      </c>
      <c r="C312" s="291" t="s">
        <v>232</v>
      </c>
    </row>
    <row r="313" spans="1:3">
      <c r="A313" s="291" t="s">
        <v>3816</v>
      </c>
      <c r="B313" s="291" t="s">
        <v>2569</v>
      </c>
      <c r="C313" s="291" t="s">
        <v>38</v>
      </c>
    </row>
    <row r="314" spans="1:3">
      <c r="A314" s="291" t="s">
        <v>2180</v>
      </c>
      <c r="B314" s="291" t="s">
        <v>4987</v>
      </c>
      <c r="C314" s="291" t="s">
        <v>232</v>
      </c>
    </row>
    <row r="315" spans="1:3">
      <c r="A315" s="291" t="s">
        <v>4914</v>
      </c>
      <c r="B315" s="291" t="s">
        <v>5049</v>
      </c>
      <c r="C315" s="291" t="s">
        <v>232</v>
      </c>
    </row>
    <row r="316" spans="1:3">
      <c r="A316" s="291" t="s">
        <v>1428</v>
      </c>
      <c r="B316" s="291" t="s">
        <v>2236</v>
      </c>
      <c r="C316" s="291" t="s">
        <v>232</v>
      </c>
    </row>
    <row r="317" spans="1:3">
      <c r="A317" s="291" t="s">
        <v>2235</v>
      </c>
      <c r="B317" s="291" t="s">
        <v>2236</v>
      </c>
      <c r="C317" s="291" t="s">
        <v>232</v>
      </c>
    </row>
    <row r="318" spans="1:3">
      <c r="A318" s="291" t="s">
        <v>5019</v>
      </c>
      <c r="B318" s="291" t="s">
        <v>5018</v>
      </c>
      <c r="C318" s="291" t="s">
        <v>232</v>
      </c>
    </row>
    <row r="319" spans="1:3">
      <c r="A319" s="291" t="s">
        <v>229</v>
      </c>
      <c r="B319" s="291" t="s">
        <v>1426</v>
      </c>
      <c r="C319" s="291" t="s">
        <v>232</v>
      </c>
    </row>
    <row r="320" spans="1:3">
      <c r="A320" s="291" t="s">
        <v>1434</v>
      </c>
      <c r="B320" s="291" t="s">
        <v>7219</v>
      </c>
      <c r="C320" s="291" t="s">
        <v>232</v>
      </c>
    </row>
  </sheetData>
  <sortState xmlns:xlrd2="http://schemas.microsoft.com/office/spreadsheetml/2017/richdata2" ref="E1:E25">
    <sortCondition ref="E1:E2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868"/>
  <sheetViews>
    <sheetView showGridLines="0" tabSelected="1" zoomScale="87" zoomScaleNormal="70" workbookViewId="0">
      <pane ySplit="1" topLeftCell="A2" activePane="bottomLeft" state="frozen"/>
      <selection pane="bottomLeft" activeCell="F13" sqref="F13"/>
    </sheetView>
  </sheetViews>
  <sheetFormatPr defaultColWidth="10.875" defaultRowHeight="15.75"/>
  <cols>
    <col min="1" max="1" width="47.125" style="5" bestFit="1" customWidth="1"/>
    <col min="2" max="2" width="27.625" style="5" bestFit="1" customWidth="1"/>
    <col min="3" max="3" width="45" style="5" bestFit="1" customWidth="1"/>
    <col min="4" max="4" width="8.375" style="5" customWidth="1"/>
    <col min="5" max="5" width="9.125" style="5" customWidth="1"/>
    <col min="6" max="6" width="39.625" style="5" customWidth="1"/>
    <col min="7" max="7" width="20.625" style="341" bestFit="1" customWidth="1"/>
    <col min="8" max="8" width="14.625" style="152" customWidth="1"/>
    <col min="9" max="10" width="6.5" style="152" bestFit="1" customWidth="1"/>
    <col min="11" max="11" width="6.25" style="152" bestFit="1" customWidth="1"/>
    <col min="12" max="12" width="6.5" style="152" bestFit="1" customWidth="1"/>
    <col min="13" max="18" width="6.25" style="152" bestFit="1" customWidth="1"/>
    <col min="19" max="19" width="20.125" style="5" bestFit="1" customWidth="1"/>
    <col min="20" max="20" width="84.625" style="5" bestFit="1" customWidth="1"/>
    <col min="21" max="21" width="11.875" style="5" bestFit="1" customWidth="1"/>
    <col min="22" max="22" width="28.625" style="5" bestFit="1" customWidth="1"/>
    <col min="23" max="23" width="91.625" style="5" bestFit="1" customWidth="1"/>
    <col min="24" max="27" width="26.375" style="5" hidden="1" customWidth="1"/>
    <col min="28" max="28" width="18.625" style="5" bestFit="1" customWidth="1"/>
    <col min="29" max="29" width="10.875" style="5" customWidth="1"/>
    <col min="30" max="30" width="17.125" style="5" bestFit="1" customWidth="1"/>
    <col min="31" max="31" width="12.375" style="5" bestFit="1" customWidth="1"/>
    <col min="32" max="16384" width="10.875" style="5"/>
  </cols>
  <sheetData>
    <row r="1" spans="1:28">
      <c r="A1" s="10" t="s">
        <v>7</v>
      </c>
      <c r="B1" s="10" t="s">
        <v>8</v>
      </c>
      <c r="C1" s="11" t="s">
        <v>9432</v>
      </c>
      <c r="D1" s="10" t="s">
        <v>9</v>
      </c>
      <c r="E1" s="12" t="s">
        <v>9430</v>
      </c>
      <c r="F1" s="13" t="s">
        <v>9431</v>
      </c>
      <c r="G1" s="10" t="s">
        <v>10</v>
      </c>
      <c r="H1" s="146" t="s">
        <v>4159</v>
      </c>
      <c r="I1" s="146" t="s">
        <v>10009</v>
      </c>
      <c r="J1" s="146" t="s">
        <v>4908</v>
      </c>
      <c r="K1" s="147">
        <v>2021</v>
      </c>
      <c r="L1" s="146" t="s">
        <v>4160</v>
      </c>
      <c r="M1" s="147">
        <v>2019</v>
      </c>
      <c r="N1" s="147">
        <v>2018</v>
      </c>
      <c r="O1" s="147">
        <v>2017</v>
      </c>
      <c r="P1" s="147">
        <v>2016</v>
      </c>
      <c r="Q1" s="147">
        <v>2015</v>
      </c>
      <c r="R1" s="147">
        <v>2014</v>
      </c>
      <c r="S1" s="12" t="s">
        <v>12671</v>
      </c>
      <c r="T1" s="14" t="s">
        <v>12672</v>
      </c>
      <c r="U1" s="15" t="s">
        <v>12673</v>
      </c>
      <c r="V1" s="14"/>
      <c r="W1" s="14"/>
      <c r="X1" s="14"/>
      <c r="Y1" s="14"/>
      <c r="Z1" s="14"/>
      <c r="AA1" s="14"/>
      <c r="AB1" s="14"/>
    </row>
    <row r="2" spans="1:28">
      <c r="A2" s="16" t="s">
        <v>10081</v>
      </c>
      <c r="B2" s="16" t="s">
        <v>10082</v>
      </c>
      <c r="C2" s="17" t="s">
        <v>23</v>
      </c>
      <c r="D2" s="16" t="s">
        <v>21</v>
      </c>
      <c r="E2" s="18"/>
      <c r="F2" s="19" t="s">
        <v>22</v>
      </c>
      <c r="G2" s="16" t="s">
        <v>9433</v>
      </c>
      <c r="H2" s="148">
        <f>SUM(I2:R2)</f>
        <v>4</v>
      </c>
      <c r="I2" s="148">
        <f>COUNTIFS('Belgrade-2023'!$A:$A,A2,'Belgrade-2023'!$B:$B,B2)</f>
        <v>0</v>
      </c>
      <c r="J2" s="148">
        <f>COUNTIFS('Lodz_Krakow-2022'!$A:$A,A2,'Lodz_Krakow-2022'!$B:$B,B2)</f>
        <v>0</v>
      </c>
      <c r="K2" s="148">
        <f>COUNTIFS('Glasgow-2021'!$A:$A,A2,'Glasgow-2021'!$B:$B,B2)</f>
        <v>0</v>
      </c>
      <c r="L2" s="148">
        <v>0</v>
      </c>
      <c r="M2" s="148">
        <v>1</v>
      </c>
      <c r="N2" s="148">
        <v>1</v>
      </c>
      <c r="O2" s="148">
        <v>1</v>
      </c>
      <c r="P2" s="148">
        <v>1</v>
      </c>
      <c r="Q2" s="148">
        <v>0</v>
      </c>
      <c r="R2" s="148">
        <v>0</v>
      </c>
      <c r="S2" s="18" t="s">
        <v>25</v>
      </c>
      <c r="T2" s="20" t="s">
        <v>26</v>
      </c>
      <c r="U2" s="21">
        <v>1395833391</v>
      </c>
      <c r="V2" s="20"/>
      <c r="W2" s="20"/>
      <c r="X2" s="20"/>
      <c r="Y2" s="20"/>
      <c r="Z2" s="20"/>
      <c r="AA2" s="20"/>
      <c r="AB2" s="20"/>
    </row>
    <row r="3" spans="1:28">
      <c r="A3" s="16" t="s">
        <v>10083</v>
      </c>
      <c r="B3" s="16" t="s">
        <v>10084</v>
      </c>
      <c r="C3" s="22" t="s">
        <v>30</v>
      </c>
      <c r="D3" s="16" t="s">
        <v>28</v>
      </c>
      <c r="E3" s="18"/>
      <c r="F3" s="19" t="s">
        <v>29</v>
      </c>
      <c r="G3" s="16" t="s">
        <v>31</v>
      </c>
      <c r="H3" s="148">
        <f t="shared" ref="H3:H66" si="0">SUM(I3:R3)</f>
        <v>1</v>
      </c>
      <c r="I3" s="148">
        <f>COUNTIFS('Belgrade-2023'!$A:$A,A3,'Belgrade-2023'!$B:$B,B3)</f>
        <v>0</v>
      </c>
      <c r="J3" s="148">
        <f>COUNTIFS('Lodz_Krakow-2022'!$A:$A,A3,'Lodz_Krakow-2022'!$B:$B,B3)</f>
        <v>0</v>
      </c>
      <c r="K3" s="148">
        <f>COUNTIFS('Glasgow-2021'!$A:$A,A3,'Glasgow-2021'!$B:$B,B3)</f>
        <v>0</v>
      </c>
      <c r="L3" s="148">
        <v>0</v>
      </c>
      <c r="M3" s="148">
        <v>0</v>
      </c>
      <c r="N3" s="148">
        <v>0</v>
      </c>
      <c r="O3" s="148">
        <v>1</v>
      </c>
      <c r="P3" s="148">
        <v>0</v>
      </c>
      <c r="Q3" s="148">
        <v>0</v>
      </c>
      <c r="R3" s="148">
        <v>0</v>
      </c>
      <c r="S3" s="18" t="s">
        <v>32</v>
      </c>
      <c r="T3" s="20" t="s">
        <v>33</v>
      </c>
      <c r="U3" s="20" t="s">
        <v>34</v>
      </c>
      <c r="V3" s="20"/>
      <c r="W3" s="20"/>
      <c r="X3" s="20"/>
      <c r="Y3" s="20"/>
      <c r="Z3" s="20"/>
      <c r="AA3" s="20"/>
      <c r="AB3" s="20"/>
    </row>
    <row r="4" spans="1:28" ht="42.75">
      <c r="A4" s="16" t="s">
        <v>10085</v>
      </c>
      <c r="B4" s="23" t="s">
        <v>10086</v>
      </c>
      <c r="C4" s="24"/>
      <c r="D4" s="16" t="s">
        <v>4883</v>
      </c>
      <c r="E4" s="18"/>
      <c r="F4" s="26" t="s">
        <v>9676</v>
      </c>
      <c r="G4" s="27" t="s">
        <v>2594</v>
      </c>
      <c r="H4" s="148">
        <f t="shared" si="0"/>
        <v>1</v>
      </c>
      <c r="I4" s="148">
        <f>COUNTIFS('Belgrade-2023'!$A:$A,A4,'Belgrade-2023'!$B:$B,B4)</f>
        <v>0</v>
      </c>
      <c r="J4" s="148">
        <f>COUNTIFS('Lodz_Krakow-2022'!$A:$A,A4,'Lodz_Krakow-2022'!$B:$B,B4)</f>
        <v>0</v>
      </c>
      <c r="K4" s="148">
        <f>COUNTIFS('Glasgow-2021'!$A:$A,A4,'Glasgow-2021'!$B:$B,B4)</f>
        <v>0</v>
      </c>
      <c r="L4" s="148">
        <v>0</v>
      </c>
      <c r="M4" s="148">
        <v>0</v>
      </c>
      <c r="N4" s="148">
        <v>0</v>
      </c>
      <c r="O4" s="148">
        <v>0</v>
      </c>
      <c r="P4" s="148">
        <v>0</v>
      </c>
      <c r="Q4" s="148">
        <v>0</v>
      </c>
      <c r="R4" s="148">
        <v>1</v>
      </c>
      <c r="S4" s="18"/>
      <c r="T4" s="20"/>
      <c r="U4" s="20"/>
      <c r="V4" s="20"/>
      <c r="W4" s="20"/>
      <c r="X4" s="20"/>
      <c r="Y4" s="138"/>
      <c r="Z4" s="28"/>
      <c r="AA4" s="28"/>
      <c r="AB4" s="25"/>
    </row>
    <row r="5" spans="1:28">
      <c r="A5" s="25" t="s">
        <v>10087</v>
      </c>
      <c r="B5" s="25" t="s">
        <v>10088</v>
      </c>
      <c r="C5" s="29"/>
      <c r="D5" s="16" t="s">
        <v>4884</v>
      </c>
      <c r="E5" s="18"/>
      <c r="F5" s="25" t="s">
        <v>2597</v>
      </c>
      <c r="G5" s="19" t="s">
        <v>331</v>
      </c>
      <c r="H5" s="148">
        <f t="shared" si="0"/>
        <v>1</v>
      </c>
      <c r="I5" s="148">
        <f>COUNTIFS('Belgrade-2023'!$A:$A,A5,'Belgrade-2023'!$B:$B,B5)</f>
        <v>0</v>
      </c>
      <c r="J5" s="148">
        <f>COUNTIFS('Lodz_Krakow-2022'!$A:$A,A5,'Lodz_Krakow-2022'!$B:$B,B5)</f>
        <v>0</v>
      </c>
      <c r="K5" s="148">
        <f>COUNTIFS('Glasgow-2021'!$A:$A,A5,'Glasgow-2021'!$B:$B,B5)</f>
        <v>0</v>
      </c>
      <c r="L5" s="148">
        <v>0</v>
      </c>
      <c r="M5" s="148">
        <v>0</v>
      </c>
      <c r="N5" s="148">
        <v>0</v>
      </c>
      <c r="O5" s="148">
        <v>0</v>
      </c>
      <c r="P5" s="148">
        <v>0</v>
      </c>
      <c r="Q5" s="148">
        <v>0</v>
      </c>
      <c r="R5" s="148">
        <v>1</v>
      </c>
      <c r="S5" s="18"/>
      <c r="T5" s="20"/>
      <c r="U5" s="20"/>
      <c r="V5" s="20"/>
      <c r="W5" s="20"/>
      <c r="X5" s="20"/>
      <c r="Y5" s="138"/>
      <c r="Z5" s="138"/>
      <c r="AA5" s="138"/>
      <c r="AB5" s="25"/>
    </row>
    <row r="6" spans="1:28">
      <c r="A6" s="25" t="s">
        <v>10089</v>
      </c>
      <c r="B6" s="25" t="s">
        <v>10090</v>
      </c>
      <c r="C6" s="30" t="s">
        <v>4161</v>
      </c>
      <c r="D6" s="31" t="s">
        <v>4884</v>
      </c>
      <c r="E6" s="138"/>
      <c r="F6" s="25" t="s">
        <v>3530</v>
      </c>
      <c r="G6" s="19" t="s">
        <v>31</v>
      </c>
      <c r="H6" s="148">
        <f t="shared" si="0"/>
        <v>1</v>
      </c>
      <c r="I6" s="148">
        <f>COUNTIFS('Belgrade-2023'!$A:$A,A6,'Belgrade-2023'!$B:$B,B6)</f>
        <v>0</v>
      </c>
      <c r="J6" s="148">
        <f>COUNTIFS('Lodz_Krakow-2022'!$A:$A,A6,'Lodz_Krakow-2022'!$B:$B,B6)</f>
        <v>0</v>
      </c>
      <c r="K6" s="148">
        <f>COUNTIFS('Glasgow-2021'!$A:$A,A6,'Glasgow-2021'!$B:$B,B6)</f>
        <v>0</v>
      </c>
      <c r="L6" s="148">
        <v>0</v>
      </c>
      <c r="M6" s="148">
        <v>0</v>
      </c>
      <c r="N6" s="148">
        <v>0</v>
      </c>
      <c r="O6" s="148">
        <v>0</v>
      </c>
      <c r="P6" s="148">
        <v>0</v>
      </c>
      <c r="Q6" s="148">
        <v>1</v>
      </c>
      <c r="R6" s="148">
        <v>0</v>
      </c>
      <c r="S6" s="18"/>
      <c r="T6" s="20"/>
      <c r="U6" s="20"/>
      <c r="V6" s="20"/>
      <c r="W6" s="32"/>
      <c r="X6" s="32"/>
      <c r="Y6" s="32"/>
      <c r="Z6" s="32"/>
      <c r="AA6" s="32"/>
      <c r="AB6" s="32"/>
    </row>
    <row r="7" spans="1:28" ht="28.5">
      <c r="A7" s="33" t="s">
        <v>10091</v>
      </c>
      <c r="B7" s="33" t="s">
        <v>10092</v>
      </c>
      <c r="C7" s="29"/>
      <c r="D7" s="16" t="s">
        <v>4884</v>
      </c>
      <c r="E7" s="18"/>
      <c r="F7" s="26" t="s">
        <v>2601</v>
      </c>
      <c r="G7" s="34" t="s">
        <v>208</v>
      </c>
      <c r="H7" s="148">
        <f t="shared" si="0"/>
        <v>1</v>
      </c>
      <c r="I7" s="148">
        <f>COUNTIFS('Belgrade-2023'!$A:$A,A7,'Belgrade-2023'!$B:$B,B7)</f>
        <v>0</v>
      </c>
      <c r="J7" s="148">
        <f>COUNTIFS('Lodz_Krakow-2022'!$A:$A,A7,'Lodz_Krakow-2022'!$B:$B,B7)</f>
        <v>0</v>
      </c>
      <c r="K7" s="148">
        <f>COUNTIFS('Glasgow-2021'!$A:$A,A7,'Glasgow-2021'!$B:$B,B7)</f>
        <v>0</v>
      </c>
      <c r="L7" s="148">
        <v>0</v>
      </c>
      <c r="M7" s="148">
        <v>0</v>
      </c>
      <c r="N7" s="148">
        <v>0</v>
      </c>
      <c r="O7" s="148">
        <v>0</v>
      </c>
      <c r="P7" s="148">
        <v>0</v>
      </c>
      <c r="Q7" s="148">
        <v>0</v>
      </c>
      <c r="R7" s="148">
        <v>1</v>
      </c>
      <c r="S7" s="18"/>
      <c r="T7" s="20"/>
      <c r="U7" s="20"/>
      <c r="V7" s="20"/>
      <c r="W7" s="20"/>
      <c r="X7" s="20"/>
      <c r="Y7" s="138"/>
      <c r="Z7" s="138"/>
      <c r="AA7" s="138"/>
      <c r="AB7" s="25"/>
    </row>
    <row r="8" spans="1:28">
      <c r="A8" s="16" t="s">
        <v>10093</v>
      </c>
      <c r="B8" s="16" t="s">
        <v>10094</v>
      </c>
      <c r="C8" s="17" t="s">
        <v>4162</v>
      </c>
      <c r="D8" s="16" t="s">
        <v>21</v>
      </c>
      <c r="E8" s="18"/>
      <c r="F8" s="19" t="s">
        <v>39</v>
      </c>
      <c r="G8" s="16" t="s">
        <v>38</v>
      </c>
      <c r="H8" s="148">
        <f t="shared" si="0"/>
        <v>1</v>
      </c>
      <c r="I8" s="148">
        <f>COUNTIFS('Belgrade-2023'!$A:$A,A8,'Belgrade-2023'!$B:$B,B8)</f>
        <v>0</v>
      </c>
      <c r="J8" s="148">
        <f>COUNTIFS('Lodz_Krakow-2022'!$A:$A,A8,'Lodz_Krakow-2022'!$B:$B,B8)</f>
        <v>0</v>
      </c>
      <c r="K8" s="148">
        <f>COUNTIFS('Glasgow-2021'!$A:$A,A8,'Glasgow-2021'!$B:$B,B8)</f>
        <v>0</v>
      </c>
      <c r="L8" s="148">
        <v>0</v>
      </c>
      <c r="M8" s="148">
        <v>1</v>
      </c>
      <c r="N8" s="148">
        <v>0</v>
      </c>
      <c r="O8" s="148">
        <v>0</v>
      </c>
      <c r="P8" s="148">
        <v>0</v>
      </c>
      <c r="Q8" s="148">
        <v>0</v>
      </c>
      <c r="R8" s="148">
        <v>0</v>
      </c>
      <c r="S8" s="18"/>
      <c r="T8" s="20" t="s">
        <v>39</v>
      </c>
      <c r="U8" s="20"/>
      <c r="V8" s="20"/>
      <c r="W8" s="20"/>
      <c r="X8" s="20"/>
      <c r="Y8" s="20"/>
      <c r="Z8" s="20"/>
      <c r="AA8" s="20"/>
      <c r="AB8" s="20"/>
    </row>
    <row r="9" spans="1:28">
      <c r="A9" s="16" t="s">
        <v>10095</v>
      </c>
      <c r="B9" s="16" t="s">
        <v>10096</v>
      </c>
      <c r="C9" s="22" t="s">
        <v>42</v>
      </c>
      <c r="D9" s="16" t="s">
        <v>21</v>
      </c>
      <c r="E9" s="18" t="s">
        <v>40</v>
      </c>
      <c r="F9" s="19" t="s">
        <v>41</v>
      </c>
      <c r="G9" s="16" t="s">
        <v>43</v>
      </c>
      <c r="H9" s="148">
        <f t="shared" si="0"/>
        <v>4</v>
      </c>
      <c r="I9" s="148">
        <f>COUNTIFS('Belgrade-2023'!$A:$A,A9,'Belgrade-2023'!$B:$B,B9)</f>
        <v>1</v>
      </c>
      <c r="J9" s="148">
        <f>COUNTIFS('Lodz_Krakow-2022'!$A:$A,A9,'Lodz_Krakow-2022'!$B:$B,B9)</f>
        <v>1</v>
      </c>
      <c r="K9" s="148">
        <f>COUNTIFS('Glasgow-2021'!$A:$A,A9,'Glasgow-2021'!$B:$B,B9)</f>
        <v>0</v>
      </c>
      <c r="L9" s="148">
        <v>0</v>
      </c>
      <c r="M9" s="148">
        <v>1</v>
      </c>
      <c r="N9" s="148">
        <v>0</v>
      </c>
      <c r="O9" s="148">
        <v>1</v>
      </c>
      <c r="P9" s="148">
        <v>0</v>
      </c>
      <c r="Q9" s="148">
        <v>0</v>
      </c>
      <c r="R9" s="148">
        <v>0</v>
      </c>
      <c r="S9" s="18" t="s">
        <v>44</v>
      </c>
      <c r="T9" s="20" t="s">
        <v>45</v>
      </c>
      <c r="U9" s="20" t="s">
        <v>46</v>
      </c>
      <c r="V9" s="20"/>
      <c r="W9" s="20"/>
      <c r="X9" s="20"/>
      <c r="Y9" s="20"/>
      <c r="Z9" s="20"/>
      <c r="AA9" s="20"/>
      <c r="AB9" s="20"/>
    </row>
    <row r="10" spans="1:28" ht="28.5">
      <c r="A10" s="35" t="s">
        <v>10097</v>
      </c>
      <c r="B10" s="35" t="s">
        <v>10098</v>
      </c>
      <c r="C10" s="29"/>
      <c r="D10" s="16" t="s">
        <v>39</v>
      </c>
      <c r="E10" s="18"/>
      <c r="F10" s="26" t="s">
        <v>2605</v>
      </c>
      <c r="G10" s="36" t="s">
        <v>977</v>
      </c>
      <c r="H10" s="148">
        <f t="shared" si="0"/>
        <v>1</v>
      </c>
      <c r="I10" s="148">
        <f>COUNTIFS('Belgrade-2023'!$A:$A,A10,'Belgrade-2023'!$B:$B,B10)</f>
        <v>0</v>
      </c>
      <c r="J10" s="148">
        <f>COUNTIFS('Lodz_Krakow-2022'!$A:$A,A10,'Lodz_Krakow-2022'!$B:$B,B10)</f>
        <v>0</v>
      </c>
      <c r="K10" s="148">
        <f>COUNTIFS('Glasgow-2021'!$A:$A,A10,'Glasgow-2021'!$B:$B,B10)</f>
        <v>0</v>
      </c>
      <c r="L10" s="148">
        <v>0</v>
      </c>
      <c r="M10" s="148">
        <v>0</v>
      </c>
      <c r="N10" s="148">
        <v>0</v>
      </c>
      <c r="O10" s="148">
        <v>0</v>
      </c>
      <c r="P10" s="148">
        <v>0</v>
      </c>
      <c r="Q10" s="148">
        <v>0</v>
      </c>
      <c r="R10" s="148">
        <v>1</v>
      </c>
      <c r="S10" s="18"/>
      <c r="T10" s="20"/>
      <c r="U10" s="20"/>
      <c r="V10" s="20"/>
      <c r="W10" s="20"/>
      <c r="X10" s="20"/>
      <c r="Y10" s="138"/>
      <c r="Z10" s="138"/>
      <c r="AA10" s="138"/>
      <c r="AB10" s="25"/>
    </row>
    <row r="11" spans="1:28">
      <c r="A11" s="16" t="s">
        <v>10099</v>
      </c>
      <c r="B11" s="16" t="s">
        <v>10100</v>
      </c>
      <c r="C11" s="17" t="s">
        <v>49</v>
      </c>
      <c r="D11" s="16" t="s">
        <v>21</v>
      </c>
      <c r="E11" s="18"/>
      <c r="F11" s="19" t="s">
        <v>48</v>
      </c>
      <c r="G11" s="16" t="s">
        <v>50</v>
      </c>
      <c r="H11" s="148">
        <f t="shared" si="0"/>
        <v>1</v>
      </c>
      <c r="I11" s="148">
        <f>COUNTIFS('Belgrade-2023'!$A:$A,A11,'Belgrade-2023'!$B:$B,B11)</f>
        <v>0</v>
      </c>
      <c r="J11" s="148">
        <f>COUNTIFS('Lodz_Krakow-2022'!$A:$A,A11,'Lodz_Krakow-2022'!$B:$B,B11)</f>
        <v>0</v>
      </c>
      <c r="K11" s="148">
        <f>COUNTIFS('Glasgow-2021'!$A:$A,A11,'Glasgow-2021'!$B:$B,B11)</f>
        <v>0</v>
      </c>
      <c r="L11" s="148">
        <v>0</v>
      </c>
      <c r="M11" s="148">
        <v>0</v>
      </c>
      <c r="N11" s="148">
        <v>0</v>
      </c>
      <c r="O11" s="148">
        <v>1</v>
      </c>
      <c r="P11" s="148">
        <v>0</v>
      </c>
      <c r="Q11" s="148">
        <v>0</v>
      </c>
      <c r="R11" s="148">
        <v>0</v>
      </c>
      <c r="S11" s="18" t="s">
        <v>51</v>
      </c>
      <c r="T11" s="20" t="s">
        <v>52</v>
      </c>
      <c r="U11" s="21">
        <v>46110</v>
      </c>
      <c r="V11" s="20"/>
      <c r="W11" s="20"/>
      <c r="X11" s="20"/>
      <c r="Y11" s="20"/>
      <c r="Z11" s="20"/>
      <c r="AA11" s="20"/>
      <c r="AB11" s="20"/>
    </row>
    <row r="12" spans="1:28">
      <c r="A12" s="16" t="s">
        <v>10101</v>
      </c>
      <c r="B12" s="16" t="s">
        <v>10102</v>
      </c>
      <c r="C12" s="17" t="s">
        <v>56</v>
      </c>
      <c r="D12" s="16" t="s">
        <v>21</v>
      </c>
      <c r="E12" s="18"/>
      <c r="F12" s="19" t="s">
        <v>9437</v>
      </c>
      <c r="G12" s="16" t="s">
        <v>57</v>
      </c>
      <c r="H12" s="148">
        <f t="shared" si="0"/>
        <v>2</v>
      </c>
      <c r="I12" s="148">
        <f>COUNTIFS('Belgrade-2023'!$A:$A,A12,'Belgrade-2023'!$B:$B,B12)</f>
        <v>0</v>
      </c>
      <c r="J12" s="148">
        <f>COUNTIFS('Lodz_Krakow-2022'!$A:$A,A12,'Lodz_Krakow-2022'!$B:$B,B12)</f>
        <v>0</v>
      </c>
      <c r="K12" s="148">
        <f>COUNTIFS('Glasgow-2021'!$A:$A,A12,'Glasgow-2021'!$B:$B,B12)</f>
        <v>0</v>
      </c>
      <c r="L12" s="148">
        <v>1</v>
      </c>
      <c r="M12" s="148">
        <v>0</v>
      </c>
      <c r="N12" s="148">
        <v>0</v>
      </c>
      <c r="O12" s="148">
        <v>1</v>
      </c>
      <c r="P12" s="148">
        <v>0</v>
      </c>
      <c r="Q12" s="148">
        <v>0</v>
      </c>
      <c r="R12" s="148">
        <v>0</v>
      </c>
      <c r="S12" s="18" t="s">
        <v>58</v>
      </c>
      <c r="T12" s="20" t="s">
        <v>59</v>
      </c>
      <c r="U12" s="21">
        <v>5120</v>
      </c>
      <c r="V12" s="20"/>
      <c r="W12" s="20"/>
      <c r="X12" s="20"/>
      <c r="Y12" s="20"/>
      <c r="Z12" s="20"/>
      <c r="AA12" s="20"/>
      <c r="AB12" s="20"/>
    </row>
    <row r="13" spans="1:28">
      <c r="A13" s="16" t="s">
        <v>10103</v>
      </c>
      <c r="B13" s="16" t="s">
        <v>10104</v>
      </c>
      <c r="C13" s="17" t="s">
        <v>62</v>
      </c>
      <c r="D13" s="16" t="s">
        <v>28</v>
      </c>
      <c r="E13" s="18"/>
      <c r="F13" s="19" t="s">
        <v>61</v>
      </c>
      <c r="G13" s="16" t="s">
        <v>141</v>
      </c>
      <c r="H13" s="148">
        <f t="shared" si="0"/>
        <v>5</v>
      </c>
      <c r="I13" s="148">
        <f>COUNTIFS('Belgrade-2023'!$A:$A,A13,'Belgrade-2023'!$B:$B,B13)</f>
        <v>1</v>
      </c>
      <c r="J13" s="148">
        <f>COUNTIFS('Lodz_Krakow-2022'!$A:$A,A13,'Lodz_Krakow-2022'!$B:$B,B13)</f>
        <v>0</v>
      </c>
      <c r="K13" s="148">
        <f>COUNTIFS('Glasgow-2021'!$A:$A,A13,'Glasgow-2021'!$B:$B,B13)</f>
        <v>1</v>
      </c>
      <c r="L13" s="148">
        <v>0</v>
      </c>
      <c r="M13" s="148">
        <v>0</v>
      </c>
      <c r="N13" s="148">
        <v>0</v>
      </c>
      <c r="O13" s="148">
        <v>1</v>
      </c>
      <c r="P13" s="148">
        <v>1</v>
      </c>
      <c r="Q13" s="148">
        <v>0</v>
      </c>
      <c r="R13" s="148">
        <v>1</v>
      </c>
      <c r="S13" s="18" t="s">
        <v>64</v>
      </c>
      <c r="T13" s="20" t="s">
        <v>65</v>
      </c>
      <c r="U13" s="21">
        <v>77840</v>
      </c>
      <c r="V13" s="20"/>
      <c r="W13" s="20"/>
      <c r="X13" s="20"/>
      <c r="Y13" s="20"/>
      <c r="Z13" s="20"/>
      <c r="AA13" s="20"/>
      <c r="AB13" s="20"/>
    </row>
    <row r="14" spans="1:28">
      <c r="A14" s="16" t="s">
        <v>10105</v>
      </c>
      <c r="B14" s="16" t="s">
        <v>10106</v>
      </c>
      <c r="C14" s="17" t="s">
        <v>69</v>
      </c>
      <c r="D14" s="16" t="s">
        <v>28</v>
      </c>
      <c r="E14" s="18"/>
      <c r="F14" s="19" t="s">
        <v>39</v>
      </c>
      <c r="G14" s="16" t="s">
        <v>70</v>
      </c>
      <c r="H14" s="148">
        <f t="shared" si="0"/>
        <v>1</v>
      </c>
      <c r="I14" s="148">
        <f>COUNTIFS('Belgrade-2023'!$A:$A,A14,'Belgrade-2023'!$B:$B,B14)</f>
        <v>0</v>
      </c>
      <c r="J14" s="148">
        <f>COUNTIFS('Lodz_Krakow-2022'!$A:$A,A14,'Lodz_Krakow-2022'!$B:$B,B14)</f>
        <v>0</v>
      </c>
      <c r="K14" s="148">
        <f>COUNTIFS('Glasgow-2021'!$A:$A,A14,'Glasgow-2021'!$B:$B,B14)</f>
        <v>0</v>
      </c>
      <c r="L14" s="148">
        <v>0</v>
      </c>
      <c r="M14" s="148">
        <v>0</v>
      </c>
      <c r="N14" s="148">
        <v>1</v>
      </c>
      <c r="O14" s="148">
        <v>0</v>
      </c>
      <c r="P14" s="148">
        <v>0</v>
      </c>
      <c r="Q14" s="148">
        <v>0</v>
      </c>
      <c r="R14" s="148">
        <v>0</v>
      </c>
      <c r="S14" s="18"/>
      <c r="T14" s="20" t="s">
        <v>71</v>
      </c>
      <c r="U14" s="20"/>
      <c r="V14" s="20"/>
      <c r="W14" s="20"/>
      <c r="X14" s="20"/>
      <c r="Y14" s="20"/>
      <c r="Z14" s="20"/>
      <c r="AA14" s="20"/>
      <c r="AB14" s="20"/>
    </row>
    <row r="15" spans="1:28">
      <c r="A15" s="16" t="s">
        <v>10107</v>
      </c>
      <c r="B15" s="16" t="s">
        <v>10108</v>
      </c>
      <c r="C15" s="17" t="s">
        <v>74</v>
      </c>
      <c r="D15" s="16" t="s">
        <v>21</v>
      </c>
      <c r="E15" s="18"/>
      <c r="F15" s="19" t="s">
        <v>39</v>
      </c>
      <c r="G15" s="16" t="s">
        <v>70</v>
      </c>
      <c r="H15" s="148">
        <f t="shared" si="0"/>
        <v>1</v>
      </c>
      <c r="I15" s="148">
        <f>COUNTIFS('Belgrade-2023'!$A:$A,A15,'Belgrade-2023'!$B:$B,B15)</f>
        <v>0</v>
      </c>
      <c r="J15" s="148">
        <f>COUNTIFS('Lodz_Krakow-2022'!$A:$A,A15,'Lodz_Krakow-2022'!$B:$B,B15)</f>
        <v>0</v>
      </c>
      <c r="K15" s="148">
        <f>COUNTIFS('Glasgow-2021'!$A:$A,A15,'Glasgow-2021'!$B:$B,B15)</f>
        <v>0</v>
      </c>
      <c r="L15" s="148">
        <v>0</v>
      </c>
      <c r="M15" s="148">
        <v>0</v>
      </c>
      <c r="N15" s="148">
        <v>1</v>
      </c>
      <c r="O15" s="148">
        <v>0</v>
      </c>
      <c r="P15" s="148">
        <v>0</v>
      </c>
      <c r="Q15" s="148">
        <v>0</v>
      </c>
      <c r="R15" s="148">
        <v>0</v>
      </c>
      <c r="S15" s="18"/>
      <c r="T15" s="20" t="s">
        <v>9438</v>
      </c>
      <c r="U15" s="20"/>
      <c r="V15" s="20"/>
      <c r="W15" s="20"/>
      <c r="X15" s="20"/>
      <c r="Y15" s="20"/>
      <c r="Z15" s="20"/>
      <c r="AA15" s="20"/>
      <c r="AB15" s="20"/>
    </row>
    <row r="16" spans="1:28">
      <c r="A16" s="16" t="s">
        <v>10109</v>
      </c>
      <c r="B16" s="16" t="s">
        <v>10110</v>
      </c>
      <c r="C16" s="17" t="s">
        <v>77</v>
      </c>
      <c r="D16" s="16" t="s">
        <v>21</v>
      </c>
      <c r="E16" s="18"/>
      <c r="F16" s="19" t="s">
        <v>39</v>
      </c>
      <c r="G16" s="16" t="s">
        <v>78</v>
      </c>
      <c r="H16" s="148">
        <f t="shared" si="0"/>
        <v>1</v>
      </c>
      <c r="I16" s="148">
        <f>COUNTIFS('Belgrade-2023'!$A:$A,A16,'Belgrade-2023'!$B:$B,B16)</f>
        <v>0</v>
      </c>
      <c r="J16" s="148">
        <f>COUNTIFS('Lodz_Krakow-2022'!$A:$A,A16,'Lodz_Krakow-2022'!$B:$B,B16)</f>
        <v>0</v>
      </c>
      <c r="K16" s="148">
        <f>COUNTIFS('Glasgow-2021'!$A:$A,A16,'Glasgow-2021'!$B:$B,B16)</f>
        <v>0</v>
      </c>
      <c r="L16" s="148">
        <v>0</v>
      </c>
      <c r="M16" s="148">
        <v>1</v>
      </c>
      <c r="N16" s="148">
        <v>0</v>
      </c>
      <c r="O16" s="148">
        <v>0</v>
      </c>
      <c r="P16" s="148">
        <v>0</v>
      </c>
      <c r="Q16" s="148">
        <v>0</v>
      </c>
      <c r="R16" s="148">
        <v>0</v>
      </c>
      <c r="S16" s="18"/>
      <c r="T16" s="20" t="s">
        <v>39</v>
      </c>
      <c r="U16" s="20"/>
      <c r="V16" s="20"/>
      <c r="W16" s="20"/>
      <c r="X16" s="20"/>
      <c r="Y16" s="20"/>
      <c r="Z16" s="20"/>
      <c r="AA16" s="20"/>
      <c r="AB16" s="20"/>
    </row>
    <row r="17" spans="1:28">
      <c r="A17" s="16" t="s">
        <v>10111</v>
      </c>
      <c r="B17" s="16" t="s">
        <v>10112</v>
      </c>
      <c r="C17" s="17" t="s">
        <v>81</v>
      </c>
      <c r="D17" s="16" t="s">
        <v>39</v>
      </c>
      <c r="E17" s="18"/>
      <c r="F17" s="19" t="s">
        <v>39</v>
      </c>
      <c r="G17" s="16" t="s">
        <v>1621</v>
      </c>
      <c r="H17" s="148">
        <f t="shared" si="0"/>
        <v>1</v>
      </c>
      <c r="I17" s="148">
        <f>COUNTIFS('Belgrade-2023'!$A:$A,A17,'Belgrade-2023'!$B:$B,B17)</f>
        <v>0</v>
      </c>
      <c r="J17" s="148">
        <f>COUNTIFS('Lodz_Krakow-2022'!$A:$A,A17,'Lodz_Krakow-2022'!$B:$B,B17)</f>
        <v>0</v>
      </c>
      <c r="K17" s="148">
        <f>COUNTIFS('Glasgow-2021'!$A:$A,A17,'Glasgow-2021'!$B:$B,B17)</f>
        <v>0</v>
      </c>
      <c r="L17" s="148">
        <v>0</v>
      </c>
      <c r="M17" s="148">
        <v>0</v>
      </c>
      <c r="N17" s="148">
        <v>1</v>
      </c>
      <c r="O17" s="148">
        <v>0</v>
      </c>
      <c r="P17" s="148">
        <v>0</v>
      </c>
      <c r="Q17" s="148">
        <v>0</v>
      </c>
      <c r="R17" s="148">
        <v>0</v>
      </c>
      <c r="S17" s="18"/>
      <c r="T17" s="20" t="s">
        <v>82</v>
      </c>
      <c r="U17" s="20"/>
      <c r="V17" s="20"/>
      <c r="W17" s="20"/>
      <c r="X17" s="20"/>
      <c r="Y17" s="20"/>
      <c r="Z17" s="20"/>
      <c r="AA17" s="20"/>
      <c r="AB17" s="20"/>
    </row>
    <row r="18" spans="1:28">
      <c r="A18" s="16" t="s">
        <v>10111</v>
      </c>
      <c r="B18" s="16" t="s">
        <v>10113</v>
      </c>
      <c r="C18" s="22" t="s">
        <v>84</v>
      </c>
      <c r="D18" s="16" t="s">
        <v>39</v>
      </c>
      <c r="E18" s="18"/>
      <c r="F18" s="19" t="s">
        <v>39</v>
      </c>
      <c r="G18" s="16" t="s">
        <v>1621</v>
      </c>
      <c r="H18" s="148">
        <f t="shared" si="0"/>
        <v>1</v>
      </c>
      <c r="I18" s="148">
        <f>COUNTIFS('Belgrade-2023'!$A:$A,A18,'Belgrade-2023'!$B:$B,B18)</f>
        <v>0</v>
      </c>
      <c r="J18" s="148">
        <f>COUNTIFS('Lodz_Krakow-2022'!$A:$A,A18,'Lodz_Krakow-2022'!$B:$B,B18)</f>
        <v>0</v>
      </c>
      <c r="K18" s="148">
        <f>COUNTIFS('Glasgow-2021'!$A:$A,A18,'Glasgow-2021'!$B:$B,B18)</f>
        <v>0</v>
      </c>
      <c r="L18" s="148">
        <v>0</v>
      </c>
      <c r="M18" s="148">
        <v>0</v>
      </c>
      <c r="N18" s="148">
        <v>1</v>
      </c>
      <c r="O18" s="148">
        <v>0</v>
      </c>
      <c r="P18" s="148">
        <v>0</v>
      </c>
      <c r="Q18" s="148">
        <v>0</v>
      </c>
      <c r="R18" s="148">
        <v>0</v>
      </c>
      <c r="S18" s="18"/>
      <c r="T18" s="20" t="s">
        <v>82</v>
      </c>
      <c r="U18" s="20"/>
      <c r="V18" s="20"/>
      <c r="W18" s="20"/>
      <c r="X18" s="20"/>
      <c r="Y18" s="20"/>
      <c r="Z18" s="20"/>
      <c r="AA18" s="20"/>
      <c r="AB18" s="20"/>
    </row>
    <row r="19" spans="1:28">
      <c r="A19" s="35" t="s">
        <v>5042</v>
      </c>
      <c r="B19" s="35" t="s">
        <v>10114</v>
      </c>
      <c r="C19" s="29"/>
      <c r="D19" s="16" t="s">
        <v>39</v>
      </c>
      <c r="E19" s="18"/>
      <c r="F19" s="25" t="s">
        <v>2613</v>
      </c>
      <c r="G19" s="37" t="s">
        <v>1643</v>
      </c>
      <c r="H19" s="148">
        <f t="shared" si="0"/>
        <v>1</v>
      </c>
      <c r="I19" s="148">
        <f>COUNTIFS('Belgrade-2023'!$A:$A,A19,'Belgrade-2023'!$B:$B,B19)</f>
        <v>0</v>
      </c>
      <c r="J19" s="148">
        <f>COUNTIFS('Lodz_Krakow-2022'!$A:$A,A19,'Lodz_Krakow-2022'!$B:$B,B19)</f>
        <v>0</v>
      </c>
      <c r="K19" s="148">
        <f>COUNTIFS('Glasgow-2021'!$A:$A,A19,'Glasgow-2021'!$B:$B,B19)</f>
        <v>0</v>
      </c>
      <c r="L19" s="148">
        <v>0</v>
      </c>
      <c r="M19" s="148">
        <v>0</v>
      </c>
      <c r="N19" s="148">
        <v>0</v>
      </c>
      <c r="O19" s="148">
        <v>0</v>
      </c>
      <c r="P19" s="148">
        <v>0</v>
      </c>
      <c r="Q19" s="148">
        <v>0</v>
      </c>
      <c r="R19" s="148">
        <v>1</v>
      </c>
      <c r="S19" s="18"/>
      <c r="T19" s="20"/>
      <c r="U19" s="20"/>
      <c r="V19" s="20"/>
      <c r="W19" s="20"/>
      <c r="X19" s="20"/>
      <c r="Y19" s="138"/>
      <c r="Z19" s="138"/>
      <c r="AA19" s="138"/>
      <c r="AB19" s="25"/>
    </row>
    <row r="20" spans="1:28">
      <c r="A20" s="16" t="s">
        <v>10115</v>
      </c>
      <c r="B20" s="16" t="s">
        <v>10116</v>
      </c>
      <c r="C20" s="22" t="s">
        <v>86</v>
      </c>
      <c r="D20" s="16" t="s">
        <v>28</v>
      </c>
      <c r="E20" s="18"/>
      <c r="F20" s="19" t="s">
        <v>85</v>
      </c>
      <c r="G20" s="16" t="s">
        <v>87</v>
      </c>
      <c r="H20" s="148">
        <f t="shared" si="0"/>
        <v>1</v>
      </c>
      <c r="I20" s="148">
        <f>COUNTIFS('Belgrade-2023'!$A:$A,A20,'Belgrade-2023'!$B:$B,B20)</f>
        <v>0</v>
      </c>
      <c r="J20" s="148">
        <f>COUNTIFS('Lodz_Krakow-2022'!$A:$A,A20,'Lodz_Krakow-2022'!$B:$B,B20)</f>
        <v>0</v>
      </c>
      <c r="K20" s="148">
        <f>COUNTIFS('Glasgow-2021'!$A:$A,A20,'Glasgow-2021'!$B:$B,B20)</f>
        <v>0</v>
      </c>
      <c r="L20" s="148">
        <v>0</v>
      </c>
      <c r="M20" s="148">
        <v>0</v>
      </c>
      <c r="N20" s="148">
        <v>0</v>
      </c>
      <c r="O20" s="148">
        <v>1</v>
      </c>
      <c r="P20" s="148">
        <v>0</v>
      </c>
      <c r="Q20" s="148">
        <v>0</v>
      </c>
      <c r="R20" s="148">
        <v>0</v>
      </c>
      <c r="S20" s="18" t="s">
        <v>88</v>
      </c>
      <c r="T20" s="20" t="s">
        <v>89</v>
      </c>
      <c r="U20" s="20" t="s">
        <v>90</v>
      </c>
      <c r="V20" s="20"/>
      <c r="W20" s="20"/>
      <c r="X20" s="20"/>
      <c r="Y20" s="20"/>
      <c r="Z20" s="20"/>
      <c r="AA20" s="20"/>
      <c r="AB20" s="20"/>
    </row>
    <row r="21" spans="1:28" ht="42.75">
      <c r="A21" s="23" t="s">
        <v>10117</v>
      </c>
      <c r="B21" s="23" t="s">
        <v>10118</v>
      </c>
      <c r="C21" s="29"/>
      <c r="D21" s="16" t="s">
        <v>39</v>
      </c>
      <c r="E21" s="18"/>
      <c r="F21" s="26" t="s">
        <v>2617</v>
      </c>
      <c r="G21" s="27" t="s">
        <v>87</v>
      </c>
      <c r="H21" s="148">
        <f t="shared" si="0"/>
        <v>1</v>
      </c>
      <c r="I21" s="148">
        <f>COUNTIFS('Belgrade-2023'!$A:$A,A21,'Belgrade-2023'!$B:$B,B21)</f>
        <v>0</v>
      </c>
      <c r="J21" s="148">
        <f>COUNTIFS('Lodz_Krakow-2022'!$A:$A,A21,'Lodz_Krakow-2022'!$B:$B,B21)</f>
        <v>0</v>
      </c>
      <c r="K21" s="148">
        <f>COUNTIFS('Glasgow-2021'!$A:$A,A21,'Glasgow-2021'!$B:$B,B21)</f>
        <v>0</v>
      </c>
      <c r="L21" s="148">
        <v>0</v>
      </c>
      <c r="M21" s="148">
        <v>0</v>
      </c>
      <c r="N21" s="148">
        <v>0</v>
      </c>
      <c r="O21" s="148">
        <v>0</v>
      </c>
      <c r="P21" s="148">
        <v>0</v>
      </c>
      <c r="Q21" s="148">
        <v>0</v>
      </c>
      <c r="R21" s="148">
        <v>1</v>
      </c>
      <c r="S21" s="18"/>
      <c r="T21" s="20"/>
      <c r="U21" s="20"/>
      <c r="V21" s="20"/>
      <c r="W21" s="20"/>
      <c r="X21" s="20"/>
      <c r="Y21" s="138"/>
      <c r="Z21" s="138"/>
      <c r="AA21" s="138"/>
      <c r="AB21" s="25"/>
    </row>
    <row r="22" spans="1:28">
      <c r="A22" s="38" t="s">
        <v>10119</v>
      </c>
      <c r="B22" s="39" t="s">
        <v>10120</v>
      </c>
      <c r="C22" s="40" t="s">
        <v>4164</v>
      </c>
      <c r="D22" s="16"/>
      <c r="E22" s="18"/>
      <c r="F22" s="38" t="s">
        <v>39</v>
      </c>
      <c r="G22" s="19" t="s">
        <v>154</v>
      </c>
      <c r="H22" s="148">
        <f t="shared" si="0"/>
        <v>1</v>
      </c>
      <c r="I22" s="148">
        <f>COUNTIFS('Belgrade-2023'!$A:$A,A22,'Belgrade-2023'!$B:$B,B22)</f>
        <v>0</v>
      </c>
      <c r="J22" s="148">
        <f>COUNTIFS('Lodz_Krakow-2022'!$A:$A,A22,'Lodz_Krakow-2022'!$B:$B,B22)</f>
        <v>0</v>
      </c>
      <c r="K22" s="148">
        <f>COUNTIFS('Glasgow-2021'!$A:$A,A22,'Glasgow-2021'!$B:$B,B22)</f>
        <v>0</v>
      </c>
      <c r="L22" s="148">
        <v>1</v>
      </c>
      <c r="M22" s="148">
        <v>0</v>
      </c>
      <c r="N22" s="148">
        <v>0</v>
      </c>
      <c r="O22" s="148">
        <v>0</v>
      </c>
      <c r="P22" s="148">
        <v>0</v>
      </c>
      <c r="Q22" s="148">
        <v>0</v>
      </c>
      <c r="R22" s="148">
        <v>0</v>
      </c>
      <c r="S22" s="18"/>
      <c r="T22" s="20"/>
      <c r="U22" s="20"/>
      <c r="V22" s="20"/>
      <c r="W22" s="20"/>
      <c r="X22" s="20"/>
      <c r="Y22" s="138"/>
      <c r="Z22" s="138"/>
      <c r="AA22" s="138"/>
      <c r="AB22" s="138"/>
    </row>
    <row r="23" spans="1:28">
      <c r="A23" s="41" t="s">
        <v>10121</v>
      </c>
      <c r="B23" s="42" t="s">
        <v>10122</v>
      </c>
      <c r="C23" s="40" t="s">
        <v>4167</v>
      </c>
      <c r="D23" s="16"/>
      <c r="E23" s="18"/>
      <c r="F23" s="38" t="s">
        <v>4168</v>
      </c>
      <c r="G23" s="51" t="s">
        <v>70</v>
      </c>
      <c r="H23" s="148">
        <f t="shared" si="0"/>
        <v>1</v>
      </c>
      <c r="I23" s="148">
        <f>COUNTIFS('Belgrade-2023'!$A:$A,A23,'Belgrade-2023'!$B:$B,B23)</f>
        <v>0</v>
      </c>
      <c r="J23" s="148">
        <f>COUNTIFS('Lodz_Krakow-2022'!$A:$A,A23,'Lodz_Krakow-2022'!$B:$B,B23)</f>
        <v>0</v>
      </c>
      <c r="K23" s="148">
        <f>COUNTIFS('Glasgow-2021'!$A:$A,A23,'Glasgow-2021'!$B:$B,B23)</f>
        <v>0</v>
      </c>
      <c r="L23" s="148">
        <v>1</v>
      </c>
      <c r="M23" s="148">
        <v>0</v>
      </c>
      <c r="N23" s="148">
        <v>0</v>
      </c>
      <c r="O23" s="148">
        <v>0</v>
      </c>
      <c r="P23" s="148">
        <v>0</v>
      </c>
      <c r="Q23" s="148">
        <v>0</v>
      </c>
      <c r="R23" s="148">
        <v>0</v>
      </c>
      <c r="S23" s="18"/>
      <c r="T23" s="20"/>
      <c r="U23" s="20"/>
      <c r="V23" s="20"/>
      <c r="W23" s="20"/>
      <c r="X23" s="20"/>
      <c r="Y23" s="138"/>
      <c r="Z23" s="138"/>
      <c r="AA23" s="138"/>
      <c r="AB23" s="138"/>
    </row>
    <row r="24" spans="1:28">
      <c r="A24" s="16" t="s">
        <v>10123</v>
      </c>
      <c r="B24" s="16" t="s">
        <v>10124</v>
      </c>
      <c r="C24" s="17" t="s">
        <v>93</v>
      </c>
      <c r="D24" s="16" t="s">
        <v>28</v>
      </c>
      <c r="E24" s="18"/>
      <c r="F24" s="19" t="s">
        <v>92</v>
      </c>
      <c r="G24" s="16" t="s">
        <v>87</v>
      </c>
      <c r="H24" s="148">
        <f t="shared" si="0"/>
        <v>1</v>
      </c>
      <c r="I24" s="148">
        <f>COUNTIFS('Belgrade-2023'!$A:$A,A24,'Belgrade-2023'!$B:$B,B24)</f>
        <v>0</v>
      </c>
      <c r="J24" s="148">
        <f>COUNTIFS('Lodz_Krakow-2022'!$A:$A,A24,'Lodz_Krakow-2022'!$B:$B,B24)</f>
        <v>0</v>
      </c>
      <c r="K24" s="148">
        <f>COUNTIFS('Glasgow-2021'!$A:$A,A24,'Glasgow-2021'!$B:$B,B24)</f>
        <v>0</v>
      </c>
      <c r="L24" s="148">
        <v>0</v>
      </c>
      <c r="M24" s="148">
        <v>0</v>
      </c>
      <c r="N24" s="148">
        <v>0</v>
      </c>
      <c r="O24" s="148">
        <v>1</v>
      </c>
      <c r="P24" s="148">
        <v>0</v>
      </c>
      <c r="Q24" s="148">
        <v>0</v>
      </c>
      <c r="R24" s="148">
        <v>0</v>
      </c>
      <c r="S24" s="18" t="s">
        <v>94</v>
      </c>
      <c r="T24" s="20" t="s">
        <v>95</v>
      </c>
      <c r="U24" s="20" t="s">
        <v>96</v>
      </c>
      <c r="V24" s="20"/>
      <c r="W24" s="20"/>
      <c r="X24" s="20"/>
      <c r="Y24" s="20"/>
      <c r="Z24" s="20"/>
      <c r="AA24" s="20"/>
      <c r="AB24" s="20"/>
    </row>
    <row r="25" spans="1:28">
      <c r="A25" s="16" t="s">
        <v>10125</v>
      </c>
      <c r="B25" s="16" t="s">
        <v>10126</v>
      </c>
      <c r="C25" s="17" t="s">
        <v>99</v>
      </c>
      <c r="D25" s="16" t="s">
        <v>21</v>
      </c>
      <c r="E25" s="18" t="s">
        <v>40</v>
      </c>
      <c r="F25" s="19" t="s">
        <v>39</v>
      </c>
      <c r="G25" s="16" t="s">
        <v>70</v>
      </c>
      <c r="H25" s="148">
        <f t="shared" si="0"/>
        <v>1</v>
      </c>
      <c r="I25" s="148">
        <f>COUNTIFS('Belgrade-2023'!$A:$A,A25,'Belgrade-2023'!$B:$B,B25)</f>
        <v>0</v>
      </c>
      <c r="J25" s="148">
        <f>COUNTIFS('Lodz_Krakow-2022'!$A:$A,A25,'Lodz_Krakow-2022'!$B:$B,B25)</f>
        <v>0</v>
      </c>
      <c r="K25" s="148">
        <f>COUNTIFS('Glasgow-2021'!$A:$A,A25,'Glasgow-2021'!$B:$B,B25)</f>
        <v>0</v>
      </c>
      <c r="L25" s="148">
        <v>0</v>
      </c>
      <c r="M25" s="148">
        <v>1</v>
      </c>
      <c r="N25" s="148">
        <v>0</v>
      </c>
      <c r="O25" s="148">
        <v>0</v>
      </c>
      <c r="P25" s="148">
        <v>0</v>
      </c>
      <c r="Q25" s="148">
        <v>0</v>
      </c>
      <c r="R25" s="148">
        <v>0</v>
      </c>
      <c r="S25" s="18"/>
      <c r="T25" s="20"/>
      <c r="U25" s="20"/>
      <c r="V25" s="20"/>
      <c r="W25" s="20"/>
      <c r="X25" s="20"/>
      <c r="Y25" s="20"/>
      <c r="Z25" s="20"/>
      <c r="AA25" s="20"/>
      <c r="AB25" s="20"/>
    </row>
    <row r="26" spans="1:28">
      <c r="A26" s="43" t="s">
        <v>10127</v>
      </c>
      <c r="B26" s="44" t="s">
        <v>10128</v>
      </c>
      <c r="C26" s="40" t="s">
        <v>4171</v>
      </c>
      <c r="D26" s="16"/>
      <c r="E26" s="18"/>
      <c r="F26" s="38" t="s">
        <v>39</v>
      </c>
      <c r="G26" s="37" t="s">
        <v>38</v>
      </c>
      <c r="H26" s="148">
        <f t="shared" si="0"/>
        <v>0</v>
      </c>
      <c r="I26" s="148">
        <f>COUNTIFS('Belgrade-2023'!$A:$A,A26,'Belgrade-2023'!$B:$B,B26)</f>
        <v>0</v>
      </c>
      <c r="J26" s="148">
        <f>COUNTIFS('Lodz_Krakow-2022'!$A:$A,A26,'Lodz_Krakow-2022'!$B:$B,B26)</f>
        <v>0</v>
      </c>
      <c r="K26" s="148">
        <f>COUNTIFS('Glasgow-2021'!$A:$A,A26,'Glasgow-2021'!$B:$B,B26)</f>
        <v>0</v>
      </c>
      <c r="L26" s="148">
        <v>0</v>
      </c>
      <c r="M26" s="148"/>
      <c r="N26" s="148"/>
      <c r="O26" s="148"/>
      <c r="P26" s="148"/>
      <c r="Q26" s="148"/>
      <c r="R26" s="148"/>
      <c r="S26" s="18"/>
      <c r="T26" s="20"/>
      <c r="U26" s="20"/>
      <c r="V26" s="20"/>
      <c r="W26" s="20"/>
      <c r="X26" s="20"/>
      <c r="Y26" s="138"/>
      <c r="Z26" s="138"/>
      <c r="AA26" s="138"/>
      <c r="AB26" s="138"/>
    </row>
    <row r="27" spans="1:28">
      <c r="A27" s="16" t="s">
        <v>10129</v>
      </c>
      <c r="B27" s="16" t="s">
        <v>10130</v>
      </c>
      <c r="C27" s="17" t="s">
        <v>101</v>
      </c>
      <c r="D27" s="16" t="s">
        <v>21</v>
      </c>
      <c r="E27" s="18"/>
      <c r="F27" s="19" t="s">
        <v>100</v>
      </c>
      <c r="G27" s="16" t="s">
        <v>31</v>
      </c>
      <c r="H27" s="148">
        <f t="shared" si="0"/>
        <v>2</v>
      </c>
      <c r="I27" s="148">
        <f>COUNTIFS('Belgrade-2023'!$A:$A,A27,'Belgrade-2023'!$B:$B,B27)</f>
        <v>0</v>
      </c>
      <c r="J27" s="148">
        <f>COUNTIFS('Lodz_Krakow-2022'!$A:$A,A27,'Lodz_Krakow-2022'!$B:$B,B27)</f>
        <v>0</v>
      </c>
      <c r="K27" s="148">
        <f>COUNTIFS('Glasgow-2021'!$A:$A,A27,'Glasgow-2021'!$B:$B,B27)</f>
        <v>0</v>
      </c>
      <c r="L27" s="148">
        <v>1</v>
      </c>
      <c r="M27" s="148">
        <v>0</v>
      </c>
      <c r="N27" s="148">
        <v>0</v>
      </c>
      <c r="O27" s="148">
        <v>1</v>
      </c>
      <c r="P27" s="148">
        <v>0</v>
      </c>
      <c r="Q27" s="148">
        <v>0</v>
      </c>
      <c r="R27" s="148">
        <v>0</v>
      </c>
      <c r="S27" s="18" t="s">
        <v>102</v>
      </c>
      <c r="T27" s="20" t="s">
        <v>103</v>
      </c>
      <c r="U27" s="21">
        <v>70382010</v>
      </c>
      <c r="V27" s="20"/>
      <c r="W27" s="20"/>
      <c r="X27" s="20"/>
      <c r="Y27" s="20"/>
      <c r="Z27" s="20"/>
      <c r="AA27" s="20"/>
      <c r="AB27" s="20"/>
    </row>
    <row r="28" spans="1:28">
      <c r="A28" s="35" t="s">
        <v>10131</v>
      </c>
      <c r="B28" s="35" t="s">
        <v>10132</v>
      </c>
      <c r="C28" s="25" t="s">
        <v>4172</v>
      </c>
      <c r="D28" s="31" t="s">
        <v>39</v>
      </c>
      <c r="E28" s="138"/>
      <c r="F28" s="25" t="s">
        <v>3533</v>
      </c>
      <c r="G28" s="37" t="s">
        <v>38</v>
      </c>
      <c r="H28" s="148">
        <f t="shared" si="0"/>
        <v>1</v>
      </c>
      <c r="I28" s="148">
        <f>COUNTIFS('Belgrade-2023'!$A:$A,A28,'Belgrade-2023'!$B:$B,B28)</f>
        <v>0</v>
      </c>
      <c r="J28" s="148">
        <f>COUNTIFS('Lodz_Krakow-2022'!$A:$A,A28,'Lodz_Krakow-2022'!$B:$B,B28)</f>
        <v>0</v>
      </c>
      <c r="K28" s="148">
        <f>COUNTIFS('Glasgow-2021'!$A:$A,A28,'Glasgow-2021'!$B:$B,B28)</f>
        <v>0</v>
      </c>
      <c r="L28" s="148">
        <v>0</v>
      </c>
      <c r="M28" s="148">
        <v>0</v>
      </c>
      <c r="N28" s="148">
        <v>0</v>
      </c>
      <c r="O28" s="148">
        <v>0</v>
      </c>
      <c r="P28" s="148">
        <v>0</v>
      </c>
      <c r="Q28" s="148">
        <v>1</v>
      </c>
      <c r="R28" s="148">
        <v>0</v>
      </c>
      <c r="S28" s="18"/>
      <c r="T28" s="20"/>
      <c r="U28" s="20"/>
      <c r="V28" s="20"/>
      <c r="W28" s="25"/>
      <c r="X28" s="138"/>
      <c r="Y28" s="138"/>
      <c r="Z28" s="138"/>
      <c r="AA28" s="138"/>
      <c r="AB28" s="138"/>
    </row>
    <row r="29" spans="1:28">
      <c r="A29" s="16" t="s">
        <v>10133</v>
      </c>
      <c r="B29" s="16" t="s">
        <v>9442</v>
      </c>
      <c r="C29" s="17" t="s">
        <v>106</v>
      </c>
      <c r="D29" s="16" t="s">
        <v>21</v>
      </c>
      <c r="E29" s="18"/>
      <c r="F29" s="19" t="s">
        <v>105</v>
      </c>
      <c r="G29" s="16" t="s">
        <v>107</v>
      </c>
      <c r="H29" s="148">
        <f t="shared" si="0"/>
        <v>2</v>
      </c>
      <c r="I29" s="148">
        <f>COUNTIFS('Belgrade-2023'!$A:$A,A29,'Belgrade-2023'!$B:$B,B29)</f>
        <v>0</v>
      </c>
      <c r="J29" s="148">
        <f>COUNTIFS('Lodz_Krakow-2022'!$A:$A,A29,'Lodz_Krakow-2022'!$B:$B,B29)</f>
        <v>0</v>
      </c>
      <c r="K29" s="148">
        <f>COUNTIFS('Glasgow-2021'!$A:$A,A29,'Glasgow-2021'!$B:$B,B29)</f>
        <v>0</v>
      </c>
      <c r="L29" s="148">
        <v>0</v>
      </c>
      <c r="M29" s="148">
        <v>1</v>
      </c>
      <c r="N29" s="148">
        <v>0</v>
      </c>
      <c r="O29" s="148">
        <v>1</v>
      </c>
      <c r="P29" s="148">
        <v>0</v>
      </c>
      <c r="Q29" s="148">
        <v>0</v>
      </c>
      <c r="R29" s="148">
        <v>0</v>
      </c>
      <c r="S29" s="18" t="s">
        <v>108</v>
      </c>
      <c r="T29" s="20" t="s">
        <v>109</v>
      </c>
      <c r="U29" s="21">
        <v>10245</v>
      </c>
      <c r="V29" s="20"/>
      <c r="W29" s="20"/>
      <c r="X29" s="20"/>
      <c r="Y29" s="20"/>
      <c r="Z29" s="20"/>
      <c r="AA29" s="20"/>
      <c r="AB29" s="20"/>
    </row>
    <row r="30" spans="1:28">
      <c r="A30" s="16" t="s">
        <v>112</v>
      </c>
      <c r="B30" s="16" t="s">
        <v>113</v>
      </c>
      <c r="C30" s="17" t="s">
        <v>114</v>
      </c>
      <c r="D30" s="16" t="s">
        <v>21</v>
      </c>
      <c r="E30" s="18"/>
      <c r="F30" s="19"/>
      <c r="G30" s="16" t="s">
        <v>1621</v>
      </c>
      <c r="H30" s="148">
        <f t="shared" si="0"/>
        <v>1</v>
      </c>
      <c r="I30" s="148">
        <f>COUNTIFS('Belgrade-2023'!$A:$A,A30,'Belgrade-2023'!$B:$B,B30)</f>
        <v>0</v>
      </c>
      <c r="J30" s="148">
        <f>COUNTIFS('Lodz_Krakow-2022'!$A:$A,A30,'Lodz_Krakow-2022'!$B:$B,B30)</f>
        <v>0</v>
      </c>
      <c r="K30" s="148">
        <f>COUNTIFS('Glasgow-2021'!$A:$A,A30,'Glasgow-2021'!$B:$B,B30)</f>
        <v>0</v>
      </c>
      <c r="L30" s="148">
        <v>0</v>
      </c>
      <c r="M30" s="148">
        <v>0</v>
      </c>
      <c r="N30" s="148">
        <v>1</v>
      </c>
      <c r="O30" s="148">
        <v>0</v>
      </c>
      <c r="P30" s="148">
        <v>0</v>
      </c>
      <c r="Q30" s="148">
        <v>0</v>
      </c>
      <c r="R30" s="148">
        <v>0</v>
      </c>
      <c r="S30" s="18"/>
      <c r="T30" s="20" t="s">
        <v>115</v>
      </c>
      <c r="U30" s="20"/>
      <c r="V30" s="20"/>
      <c r="W30" s="20"/>
      <c r="X30" s="20"/>
      <c r="Y30" s="20"/>
      <c r="Z30" s="20"/>
      <c r="AA30" s="20"/>
      <c r="AB30" s="20"/>
    </row>
    <row r="31" spans="1:28">
      <c r="A31" s="23" t="s">
        <v>8414</v>
      </c>
      <c r="B31" s="23" t="s">
        <v>8413</v>
      </c>
      <c r="C31" s="25" t="s">
        <v>4173</v>
      </c>
      <c r="D31" s="31" t="s">
        <v>39</v>
      </c>
      <c r="E31" s="138"/>
      <c r="F31" s="25" t="s">
        <v>9743</v>
      </c>
      <c r="G31" s="45" t="s">
        <v>146</v>
      </c>
      <c r="H31" s="148">
        <f t="shared" si="0"/>
        <v>4</v>
      </c>
      <c r="I31" s="148">
        <f>COUNTIFS('Belgrade-2023'!$A:$A,A31,'Belgrade-2023'!$B:$B,B31)</f>
        <v>1</v>
      </c>
      <c r="J31" s="148">
        <f>COUNTIFS('Lodz_Krakow-2022'!$A:$A,A31,'Lodz_Krakow-2022'!$B:$B,B31)</f>
        <v>0</v>
      </c>
      <c r="K31" s="148">
        <f>COUNTIFS('Glasgow-2021'!$A:$A,A31,'Glasgow-2021'!$B:$B,B31)</f>
        <v>1</v>
      </c>
      <c r="L31" s="148">
        <v>1</v>
      </c>
      <c r="M31" s="148">
        <v>0</v>
      </c>
      <c r="N31" s="148">
        <v>0</v>
      </c>
      <c r="O31" s="148">
        <v>0</v>
      </c>
      <c r="P31" s="148">
        <v>0</v>
      </c>
      <c r="Q31" s="148">
        <v>1</v>
      </c>
      <c r="R31" s="148">
        <v>0</v>
      </c>
      <c r="S31" s="18"/>
      <c r="T31" s="20"/>
      <c r="U31" s="20"/>
      <c r="V31" s="20"/>
      <c r="W31" s="25"/>
      <c r="X31" s="138"/>
      <c r="Y31" s="138"/>
      <c r="Z31" s="138"/>
      <c r="AA31" s="138"/>
      <c r="AB31" s="138"/>
    </row>
    <row r="32" spans="1:28">
      <c r="A32" s="41" t="s">
        <v>10134</v>
      </c>
      <c r="B32" s="42" t="s">
        <v>9678</v>
      </c>
      <c r="C32" s="40" t="s">
        <v>4175</v>
      </c>
      <c r="D32" s="16"/>
      <c r="E32" s="18"/>
      <c r="F32" s="38" t="s">
        <v>39</v>
      </c>
      <c r="G32" s="51" t="s">
        <v>31</v>
      </c>
      <c r="H32" s="148">
        <f t="shared" si="0"/>
        <v>1</v>
      </c>
      <c r="I32" s="148">
        <f>COUNTIFS('Belgrade-2023'!$A:$A,A32,'Belgrade-2023'!$B:$B,B32)</f>
        <v>0</v>
      </c>
      <c r="J32" s="148">
        <f>COUNTIFS('Lodz_Krakow-2022'!$A:$A,A32,'Lodz_Krakow-2022'!$B:$B,B32)</f>
        <v>0</v>
      </c>
      <c r="K32" s="148">
        <f>COUNTIFS('Glasgow-2021'!$A:$A,A32,'Glasgow-2021'!$B:$B,B32)</f>
        <v>0</v>
      </c>
      <c r="L32" s="148">
        <v>1</v>
      </c>
      <c r="M32" s="148">
        <v>0</v>
      </c>
      <c r="N32" s="148">
        <v>0</v>
      </c>
      <c r="O32" s="148">
        <v>0</v>
      </c>
      <c r="P32" s="148">
        <v>0</v>
      </c>
      <c r="Q32" s="148">
        <v>0</v>
      </c>
      <c r="R32" s="148">
        <v>0</v>
      </c>
      <c r="S32" s="18"/>
      <c r="T32" s="20"/>
      <c r="U32" s="20"/>
      <c r="V32" s="20"/>
      <c r="W32" s="20"/>
      <c r="X32" s="20"/>
      <c r="Y32" s="138"/>
      <c r="Z32" s="138"/>
      <c r="AA32" s="138"/>
      <c r="AB32" s="138"/>
    </row>
    <row r="33" spans="1:28">
      <c r="A33" s="16" t="s">
        <v>10135</v>
      </c>
      <c r="B33" s="16" t="s">
        <v>10136</v>
      </c>
      <c r="C33" s="17" t="s">
        <v>117</v>
      </c>
      <c r="D33" s="16" t="s">
        <v>28</v>
      </c>
      <c r="E33" s="18"/>
      <c r="F33" s="19" t="s">
        <v>116</v>
      </c>
      <c r="G33" s="16" t="s">
        <v>87</v>
      </c>
      <c r="H33" s="148">
        <f t="shared" si="0"/>
        <v>1</v>
      </c>
      <c r="I33" s="148">
        <f>COUNTIFS('Belgrade-2023'!$A:$A,A33,'Belgrade-2023'!$B:$B,B33)</f>
        <v>0</v>
      </c>
      <c r="J33" s="148">
        <f>COUNTIFS('Lodz_Krakow-2022'!$A:$A,A33,'Lodz_Krakow-2022'!$B:$B,B33)</f>
        <v>0</v>
      </c>
      <c r="K33" s="148">
        <f>COUNTIFS('Glasgow-2021'!$A:$A,A33,'Glasgow-2021'!$B:$B,B33)</f>
        <v>0</v>
      </c>
      <c r="L33" s="148">
        <v>0</v>
      </c>
      <c r="M33" s="148">
        <v>0</v>
      </c>
      <c r="N33" s="148">
        <v>0</v>
      </c>
      <c r="O33" s="148">
        <v>1</v>
      </c>
      <c r="P33" s="148">
        <v>0</v>
      </c>
      <c r="Q33" s="148">
        <v>0</v>
      </c>
      <c r="R33" s="148">
        <v>0</v>
      </c>
      <c r="S33" s="18" t="s">
        <v>118</v>
      </c>
      <c r="T33" s="20" t="s">
        <v>119</v>
      </c>
      <c r="U33" s="20" t="s">
        <v>120</v>
      </c>
      <c r="V33" s="20"/>
      <c r="W33" s="20"/>
      <c r="X33" s="20"/>
      <c r="Y33" s="20"/>
      <c r="Z33" s="20"/>
      <c r="AA33" s="20"/>
      <c r="AB33" s="20"/>
    </row>
    <row r="34" spans="1:28">
      <c r="A34" s="16" t="s">
        <v>10137</v>
      </c>
      <c r="B34" s="16" t="s">
        <v>10138</v>
      </c>
      <c r="C34" s="17" t="s">
        <v>123</v>
      </c>
      <c r="D34" s="16" t="s">
        <v>28</v>
      </c>
      <c r="E34" s="18"/>
      <c r="F34" s="19" t="s">
        <v>122</v>
      </c>
      <c r="G34" s="16" t="s">
        <v>154</v>
      </c>
      <c r="H34" s="148">
        <f t="shared" si="0"/>
        <v>1</v>
      </c>
      <c r="I34" s="148">
        <f>COUNTIFS('Belgrade-2023'!$A:$A,A34,'Belgrade-2023'!$B:$B,B34)</f>
        <v>0</v>
      </c>
      <c r="J34" s="148">
        <f>COUNTIFS('Lodz_Krakow-2022'!$A:$A,A34,'Lodz_Krakow-2022'!$B:$B,B34)</f>
        <v>0</v>
      </c>
      <c r="K34" s="148">
        <f>COUNTIFS('Glasgow-2021'!$A:$A,A34,'Glasgow-2021'!$B:$B,B34)</f>
        <v>0</v>
      </c>
      <c r="L34" s="148">
        <v>0</v>
      </c>
      <c r="M34" s="148">
        <v>0</v>
      </c>
      <c r="N34" s="148">
        <v>0</v>
      </c>
      <c r="O34" s="148">
        <v>1</v>
      </c>
      <c r="P34" s="148">
        <v>0</v>
      </c>
      <c r="Q34" s="148">
        <v>0</v>
      </c>
      <c r="R34" s="148">
        <v>0</v>
      </c>
      <c r="S34" s="18"/>
      <c r="T34" s="20"/>
      <c r="U34" s="20"/>
      <c r="V34" s="20"/>
      <c r="W34" s="20"/>
      <c r="X34" s="20"/>
      <c r="Y34" s="20"/>
      <c r="Z34" s="20"/>
      <c r="AA34" s="20"/>
      <c r="AB34" s="20"/>
    </row>
    <row r="35" spans="1:28">
      <c r="A35" s="16" t="s">
        <v>10139</v>
      </c>
      <c r="B35" s="16" t="s">
        <v>10140</v>
      </c>
      <c r="C35" s="17" t="s">
        <v>126</v>
      </c>
      <c r="D35" s="16" t="s">
        <v>28</v>
      </c>
      <c r="E35" s="18"/>
      <c r="F35" s="46" t="s">
        <v>3541</v>
      </c>
      <c r="G35" s="16" t="s">
        <v>50</v>
      </c>
      <c r="H35" s="148">
        <f t="shared" si="0"/>
        <v>2</v>
      </c>
      <c r="I35" s="148">
        <f>COUNTIFS('Belgrade-2023'!$A:$A,A35,'Belgrade-2023'!$B:$B,B35)</f>
        <v>0</v>
      </c>
      <c r="J35" s="148">
        <f>COUNTIFS('Lodz_Krakow-2022'!$A:$A,A35,'Lodz_Krakow-2022'!$B:$B,B35)</f>
        <v>0</v>
      </c>
      <c r="K35" s="148">
        <f>COUNTIFS('Glasgow-2021'!$A:$A,A35,'Glasgow-2021'!$B:$B,B35)</f>
        <v>0</v>
      </c>
      <c r="L35" s="148">
        <v>0</v>
      </c>
      <c r="M35" s="148">
        <v>0</v>
      </c>
      <c r="N35" s="148">
        <v>0</v>
      </c>
      <c r="O35" s="148">
        <v>1</v>
      </c>
      <c r="P35" s="148">
        <v>0</v>
      </c>
      <c r="Q35" s="148">
        <v>1</v>
      </c>
      <c r="R35" s="148">
        <v>0</v>
      </c>
      <c r="S35" s="18" t="s">
        <v>127</v>
      </c>
      <c r="T35" s="20" t="s">
        <v>9446</v>
      </c>
      <c r="U35" s="21">
        <v>46010</v>
      </c>
      <c r="V35" s="20"/>
      <c r="W35" s="25"/>
      <c r="X35" s="138"/>
      <c r="Y35" s="138"/>
      <c r="Z35" s="138"/>
      <c r="AA35" s="138"/>
      <c r="AB35" s="138"/>
    </row>
    <row r="36" spans="1:28">
      <c r="A36" s="16" t="s">
        <v>10141</v>
      </c>
      <c r="B36" s="16" t="s">
        <v>10142</v>
      </c>
      <c r="C36" s="17" t="s">
        <v>129</v>
      </c>
      <c r="D36" s="16" t="s">
        <v>21</v>
      </c>
      <c r="E36" s="18"/>
      <c r="F36" s="19" t="s">
        <v>128</v>
      </c>
      <c r="G36" s="16" t="s">
        <v>50</v>
      </c>
      <c r="H36" s="148">
        <f t="shared" si="0"/>
        <v>1</v>
      </c>
      <c r="I36" s="148">
        <f>COUNTIFS('Belgrade-2023'!$A:$A,A36,'Belgrade-2023'!$B:$B,B36)</f>
        <v>0</v>
      </c>
      <c r="J36" s="148">
        <f>COUNTIFS('Lodz_Krakow-2022'!$A:$A,A36,'Lodz_Krakow-2022'!$B:$B,B36)</f>
        <v>0</v>
      </c>
      <c r="K36" s="148">
        <f>COUNTIFS('Glasgow-2021'!$A:$A,A36,'Glasgow-2021'!$B:$B,B36)</f>
        <v>0</v>
      </c>
      <c r="L36" s="148">
        <v>0</v>
      </c>
      <c r="M36" s="148">
        <v>0</v>
      </c>
      <c r="N36" s="148">
        <v>0</v>
      </c>
      <c r="O36" s="148">
        <v>1</v>
      </c>
      <c r="P36" s="148">
        <v>0</v>
      </c>
      <c r="Q36" s="148">
        <v>0</v>
      </c>
      <c r="R36" s="148">
        <v>0</v>
      </c>
      <c r="S36" s="18" t="s">
        <v>130</v>
      </c>
      <c r="T36" s="20" t="s">
        <v>131</v>
      </c>
      <c r="U36" s="21">
        <v>46110</v>
      </c>
      <c r="V36" s="20"/>
      <c r="W36" s="20"/>
      <c r="X36" s="20"/>
      <c r="Y36" s="20"/>
      <c r="Z36" s="20"/>
      <c r="AA36" s="20"/>
      <c r="AB36" s="20"/>
    </row>
    <row r="37" spans="1:28">
      <c r="A37" s="16" t="s">
        <v>10143</v>
      </c>
      <c r="B37" s="16" t="s">
        <v>10144</v>
      </c>
      <c r="C37" s="17" t="s">
        <v>135</v>
      </c>
      <c r="D37" s="16" t="s">
        <v>28</v>
      </c>
      <c r="E37" s="18" t="s">
        <v>40</v>
      </c>
      <c r="F37" s="19"/>
      <c r="G37" s="16" t="s">
        <v>3612</v>
      </c>
      <c r="H37" s="148">
        <f t="shared" si="0"/>
        <v>2</v>
      </c>
      <c r="I37" s="148">
        <f>COUNTIFS('Belgrade-2023'!$A:$A,A37,'Belgrade-2023'!$B:$B,B37)</f>
        <v>0</v>
      </c>
      <c r="J37" s="148">
        <f>COUNTIFS('Lodz_Krakow-2022'!$A:$A,A37,'Lodz_Krakow-2022'!$B:$B,B37)</f>
        <v>0</v>
      </c>
      <c r="K37" s="148">
        <f>COUNTIFS('Glasgow-2021'!$A:$A,A37,'Glasgow-2021'!$B:$B,B37)</f>
        <v>1</v>
      </c>
      <c r="L37" s="148">
        <v>0</v>
      </c>
      <c r="M37" s="148">
        <v>1</v>
      </c>
      <c r="N37" s="148">
        <v>0</v>
      </c>
      <c r="O37" s="148">
        <v>0</v>
      </c>
      <c r="P37" s="148">
        <v>0</v>
      </c>
      <c r="Q37" s="148">
        <v>0</v>
      </c>
      <c r="R37" s="148">
        <v>0</v>
      </c>
      <c r="S37" s="18"/>
      <c r="T37" s="20"/>
      <c r="U37" s="20"/>
      <c r="V37" s="20"/>
      <c r="W37" s="20"/>
      <c r="X37" s="20"/>
      <c r="Y37" s="20"/>
      <c r="Z37" s="20"/>
      <c r="AA37" s="20"/>
      <c r="AB37" s="20"/>
    </row>
    <row r="38" spans="1:28">
      <c r="A38" s="35" t="s">
        <v>10145</v>
      </c>
      <c r="B38" s="35" t="s">
        <v>10146</v>
      </c>
      <c r="C38" s="25" t="s">
        <v>4176</v>
      </c>
      <c r="D38" s="31" t="s">
        <v>39</v>
      </c>
      <c r="E38" s="138"/>
      <c r="F38" s="25" t="s">
        <v>414</v>
      </c>
      <c r="G38" s="37" t="s">
        <v>31</v>
      </c>
      <c r="H38" s="148">
        <f t="shared" si="0"/>
        <v>3</v>
      </c>
      <c r="I38" s="148">
        <f>COUNTIFS('Belgrade-2023'!$A:$A,A38,'Belgrade-2023'!$B:$B,B38)</f>
        <v>0</v>
      </c>
      <c r="J38" s="148">
        <f>COUNTIFS('Lodz_Krakow-2022'!$A:$A,A38,'Lodz_Krakow-2022'!$B:$B,B38)</f>
        <v>0</v>
      </c>
      <c r="K38" s="148">
        <f>COUNTIFS('Glasgow-2021'!$A:$A,A38,'Glasgow-2021'!$B:$B,B38)</f>
        <v>0</v>
      </c>
      <c r="L38" s="148">
        <v>0</v>
      </c>
      <c r="M38" s="148">
        <v>0</v>
      </c>
      <c r="N38" s="148">
        <v>0</v>
      </c>
      <c r="O38" s="148">
        <v>1</v>
      </c>
      <c r="P38" s="148">
        <v>0</v>
      </c>
      <c r="Q38" s="148">
        <v>1</v>
      </c>
      <c r="R38" s="148">
        <v>1</v>
      </c>
      <c r="S38" s="18"/>
      <c r="T38" s="20"/>
      <c r="U38" s="20"/>
      <c r="V38" s="20"/>
      <c r="W38" s="32"/>
      <c r="X38" s="32"/>
      <c r="Y38" s="32"/>
      <c r="Z38" s="32"/>
      <c r="AA38" s="32"/>
      <c r="AB38" s="32"/>
    </row>
    <row r="39" spans="1:28">
      <c r="A39" s="16" t="s">
        <v>10147</v>
      </c>
      <c r="B39" s="16" t="s">
        <v>10148</v>
      </c>
      <c r="C39" s="17" t="s">
        <v>140</v>
      </c>
      <c r="D39" s="16" t="s">
        <v>21</v>
      </c>
      <c r="E39" s="18"/>
      <c r="F39" s="19"/>
      <c r="G39" s="16" t="s">
        <v>141</v>
      </c>
      <c r="H39" s="148">
        <f t="shared" si="0"/>
        <v>1</v>
      </c>
      <c r="I39" s="148">
        <f>COUNTIFS('Belgrade-2023'!$A:$A,A39,'Belgrade-2023'!$B:$B,B39)</f>
        <v>0</v>
      </c>
      <c r="J39" s="148">
        <f>COUNTIFS('Lodz_Krakow-2022'!$A:$A,A39,'Lodz_Krakow-2022'!$B:$B,B39)</f>
        <v>0</v>
      </c>
      <c r="K39" s="148">
        <f>COUNTIFS('Glasgow-2021'!$A:$A,A39,'Glasgow-2021'!$B:$B,B39)</f>
        <v>0</v>
      </c>
      <c r="L39" s="148">
        <v>0</v>
      </c>
      <c r="M39" s="148">
        <v>1</v>
      </c>
      <c r="N39" s="148">
        <v>0</v>
      </c>
      <c r="O39" s="148">
        <v>0</v>
      </c>
      <c r="P39" s="148">
        <v>0</v>
      </c>
      <c r="Q39" s="148">
        <v>0</v>
      </c>
      <c r="R39" s="148">
        <v>0</v>
      </c>
      <c r="S39" s="18"/>
      <c r="T39" s="20"/>
      <c r="U39" s="20"/>
      <c r="V39" s="20"/>
      <c r="W39" s="20"/>
      <c r="X39" s="20"/>
      <c r="Y39" s="20"/>
      <c r="Z39" s="20"/>
      <c r="AA39" s="20"/>
      <c r="AB39" s="20"/>
    </row>
    <row r="40" spans="1:28">
      <c r="A40" s="16" t="s">
        <v>10149</v>
      </c>
      <c r="B40" s="47" t="s">
        <v>10150</v>
      </c>
      <c r="C40" s="17" t="s">
        <v>145</v>
      </c>
      <c r="D40" s="16" t="s">
        <v>21</v>
      </c>
      <c r="E40" s="18"/>
      <c r="F40" s="46" t="s">
        <v>2624</v>
      </c>
      <c r="G40" s="16" t="s">
        <v>146</v>
      </c>
      <c r="H40" s="148">
        <f t="shared" si="0"/>
        <v>2</v>
      </c>
      <c r="I40" s="148">
        <f>COUNTIFS('Belgrade-2023'!$A:$A,A40,'Belgrade-2023'!$B:$B,B40)</f>
        <v>0</v>
      </c>
      <c r="J40" s="148">
        <f>COUNTIFS('Lodz_Krakow-2022'!$A:$A,A40,'Lodz_Krakow-2022'!$B:$B,B40)</f>
        <v>0</v>
      </c>
      <c r="K40" s="148">
        <f>COUNTIFS('Glasgow-2021'!$A:$A,A40,'Glasgow-2021'!$B:$B,B40)</f>
        <v>0</v>
      </c>
      <c r="L40" s="148">
        <v>0</v>
      </c>
      <c r="M40" s="148">
        <v>1</v>
      </c>
      <c r="N40" s="148">
        <v>0</v>
      </c>
      <c r="O40" s="148">
        <v>0</v>
      </c>
      <c r="P40" s="148">
        <v>0</v>
      </c>
      <c r="Q40" s="148">
        <v>0</v>
      </c>
      <c r="R40" s="148">
        <v>1</v>
      </c>
      <c r="S40" s="18"/>
      <c r="T40" s="20"/>
      <c r="U40" s="20"/>
      <c r="V40" s="20"/>
      <c r="W40" s="20"/>
      <c r="X40" s="20"/>
      <c r="Y40" s="138"/>
      <c r="Z40" s="20"/>
      <c r="AA40" s="20"/>
      <c r="AB40" s="20"/>
    </row>
    <row r="41" spans="1:28">
      <c r="A41" s="48" t="s">
        <v>10151</v>
      </c>
      <c r="B41" s="49" t="s">
        <v>10152</v>
      </c>
      <c r="C41" s="50" t="s">
        <v>4177</v>
      </c>
      <c r="D41" s="16"/>
      <c r="E41" s="18"/>
      <c r="F41" s="38" t="s">
        <v>144</v>
      </c>
      <c r="G41" s="45" t="s">
        <v>31</v>
      </c>
      <c r="H41" s="148">
        <f t="shared" si="0"/>
        <v>2</v>
      </c>
      <c r="I41" s="148">
        <f>COUNTIFS('Belgrade-2023'!$A:$A,A41,'Belgrade-2023'!$B:$B,B41)</f>
        <v>0</v>
      </c>
      <c r="J41" s="148">
        <f>COUNTIFS('Lodz_Krakow-2022'!$A:$A,A41,'Lodz_Krakow-2022'!$B:$B,B41)</f>
        <v>0</v>
      </c>
      <c r="K41" s="148">
        <f>COUNTIFS('Glasgow-2021'!$A:$A,A41,'Glasgow-2021'!$B:$B,B41)</f>
        <v>1</v>
      </c>
      <c r="L41" s="148">
        <v>1</v>
      </c>
      <c r="M41" s="148">
        <v>0</v>
      </c>
      <c r="N41" s="148">
        <v>0</v>
      </c>
      <c r="O41" s="148">
        <v>0</v>
      </c>
      <c r="P41" s="148">
        <v>0</v>
      </c>
      <c r="Q41" s="148">
        <v>0</v>
      </c>
      <c r="R41" s="148">
        <v>0</v>
      </c>
      <c r="S41" s="18"/>
      <c r="T41" s="20"/>
      <c r="U41" s="20"/>
      <c r="V41" s="20"/>
      <c r="W41" s="20"/>
      <c r="X41" s="20"/>
      <c r="Y41" s="138"/>
      <c r="Z41" s="138"/>
      <c r="AA41" s="138"/>
      <c r="AB41" s="138"/>
    </row>
    <row r="42" spans="1:28">
      <c r="A42" s="33" t="s">
        <v>10151</v>
      </c>
      <c r="B42" s="33" t="s">
        <v>10153</v>
      </c>
      <c r="C42" s="29"/>
      <c r="D42" s="16" t="s">
        <v>39</v>
      </c>
      <c r="E42" s="18"/>
      <c r="F42" s="25" t="s">
        <v>2628</v>
      </c>
      <c r="G42" s="51" t="s">
        <v>31</v>
      </c>
      <c r="H42" s="148">
        <f t="shared" si="0"/>
        <v>1</v>
      </c>
      <c r="I42" s="148">
        <f>COUNTIFS('Belgrade-2023'!$A:$A,A42,'Belgrade-2023'!$B:$B,B42)</f>
        <v>0</v>
      </c>
      <c r="J42" s="148">
        <f>COUNTIFS('Lodz_Krakow-2022'!$A:$A,A42,'Lodz_Krakow-2022'!$B:$B,B42)</f>
        <v>0</v>
      </c>
      <c r="K42" s="148">
        <f>COUNTIFS('Glasgow-2021'!$A:$A,A42,'Glasgow-2021'!$B:$B,B42)</f>
        <v>0</v>
      </c>
      <c r="L42" s="148">
        <v>0</v>
      </c>
      <c r="M42" s="148">
        <v>0</v>
      </c>
      <c r="N42" s="148">
        <v>0</v>
      </c>
      <c r="O42" s="148">
        <v>0</v>
      </c>
      <c r="P42" s="148">
        <v>0</v>
      </c>
      <c r="Q42" s="148">
        <v>0</v>
      </c>
      <c r="R42" s="148">
        <v>1</v>
      </c>
      <c r="S42" s="18"/>
      <c r="T42" s="20"/>
      <c r="U42" s="20"/>
      <c r="V42" s="20"/>
      <c r="W42" s="20"/>
      <c r="X42" s="20"/>
      <c r="Y42" s="138"/>
      <c r="Z42" s="138"/>
      <c r="AA42" s="138"/>
      <c r="AB42" s="25"/>
    </row>
    <row r="43" spans="1:28">
      <c r="A43" s="16" t="s">
        <v>10154</v>
      </c>
      <c r="B43" s="16" t="s">
        <v>10155</v>
      </c>
      <c r="C43" s="17" t="s">
        <v>148</v>
      </c>
      <c r="D43" s="16" t="s">
        <v>21</v>
      </c>
      <c r="E43" s="18"/>
      <c r="F43" s="19" t="s">
        <v>147</v>
      </c>
      <c r="G43" s="16" t="s">
        <v>3612</v>
      </c>
      <c r="H43" s="148">
        <f t="shared" si="0"/>
        <v>2</v>
      </c>
      <c r="I43" s="148">
        <f>COUNTIFS('Belgrade-2023'!$A:$A,A43,'Belgrade-2023'!$B:$B,B43)</f>
        <v>0</v>
      </c>
      <c r="J43" s="148">
        <f>COUNTIFS('Lodz_Krakow-2022'!$A:$A,A43,'Lodz_Krakow-2022'!$B:$B,B43)</f>
        <v>0</v>
      </c>
      <c r="K43" s="148">
        <f>COUNTIFS('Glasgow-2021'!$A:$A,A43,'Glasgow-2021'!$B:$B,B43)</f>
        <v>0</v>
      </c>
      <c r="L43" s="148">
        <v>0</v>
      </c>
      <c r="M43" s="148">
        <v>1</v>
      </c>
      <c r="N43" s="148">
        <v>0</v>
      </c>
      <c r="O43" s="148">
        <v>1</v>
      </c>
      <c r="P43" s="148">
        <v>0</v>
      </c>
      <c r="Q43" s="148">
        <v>0</v>
      </c>
      <c r="R43" s="148">
        <v>0</v>
      </c>
      <c r="S43" s="18" t="s">
        <v>149</v>
      </c>
      <c r="T43" s="20" t="s">
        <v>150</v>
      </c>
      <c r="U43" s="21">
        <v>195</v>
      </c>
      <c r="V43" s="20"/>
      <c r="W43" s="20"/>
      <c r="X43" s="20"/>
      <c r="Y43" s="20"/>
      <c r="Z43" s="20"/>
      <c r="AA43" s="20"/>
      <c r="AB43" s="20"/>
    </row>
    <row r="44" spans="1:28">
      <c r="A44" s="23" t="s">
        <v>10156</v>
      </c>
      <c r="B44" s="23" t="s">
        <v>10157</v>
      </c>
      <c r="C44" s="30" t="s">
        <v>4178</v>
      </c>
      <c r="D44" s="31" t="s">
        <v>39</v>
      </c>
      <c r="E44" s="138"/>
      <c r="F44" s="25" t="s">
        <v>3545</v>
      </c>
      <c r="G44" s="27" t="s">
        <v>3546</v>
      </c>
      <c r="H44" s="148">
        <f t="shared" si="0"/>
        <v>1</v>
      </c>
      <c r="I44" s="148">
        <f>COUNTIFS('Belgrade-2023'!$A:$A,A44,'Belgrade-2023'!$B:$B,B44)</f>
        <v>0</v>
      </c>
      <c r="J44" s="148">
        <f>COUNTIFS('Lodz_Krakow-2022'!$A:$A,A44,'Lodz_Krakow-2022'!$B:$B,B44)</f>
        <v>0</v>
      </c>
      <c r="K44" s="148">
        <f>COUNTIFS('Glasgow-2021'!$A:$A,A44,'Glasgow-2021'!$B:$B,B44)</f>
        <v>0</v>
      </c>
      <c r="L44" s="148">
        <v>0</v>
      </c>
      <c r="M44" s="148">
        <v>0</v>
      </c>
      <c r="N44" s="148">
        <v>0</v>
      </c>
      <c r="O44" s="148">
        <v>0</v>
      </c>
      <c r="P44" s="148">
        <v>0</v>
      </c>
      <c r="Q44" s="148">
        <v>1</v>
      </c>
      <c r="R44" s="148">
        <v>0</v>
      </c>
      <c r="S44" s="18"/>
      <c r="T44" s="20"/>
      <c r="U44" s="20"/>
      <c r="V44" s="20"/>
      <c r="W44" s="25"/>
      <c r="X44" s="138"/>
      <c r="Y44" s="138"/>
      <c r="Z44" s="138"/>
      <c r="AA44" s="138"/>
      <c r="AB44" s="138"/>
    </row>
    <row r="45" spans="1:28">
      <c r="A45" s="33" t="s">
        <v>10158</v>
      </c>
      <c r="B45" s="33" t="s">
        <v>10159</v>
      </c>
      <c r="C45" s="29"/>
      <c r="D45" s="16" t="s">
        <v>39</v>
      </c>
      <c r="E45" s="18"/>
      <c r="F45" s="25" t="s">
        <v>9677</v>
      </c>
      <c r="G45" s="337" t="s">
        <v>154</v>
      </c>
      <c r="H45" s="148">
        <f t="shared" si="0"/>
        <v>1</v>
      </c>
      <c r="I45" s="148">
        <f>COUNTIFS('Belgrade-2023'!$A:$A,A45,'Belgrade-2023'!$B:$B,B45)</f>
        <v>0</v>
      </c>
      <c r="J45" s="148">
        <f>COUNTIFS('Lodz_Krakow-2022'!$A:$A,A45,'Lodz_Krakow-2022'!$B:$B,B45)</f>
        <v>0</v>
      </c>
      <c r="K45" s="148">
        <f>COUNTIFS('Glasgow-2021'!$A:$A,A45,'Glasgow-2021'!$B:$B,B45)</f>
        <v>0</v>
      </c>
      <c r="L45" s="148">
        <v>0</v>
      </c>
      <c r="M45" s="148">
        <v>0</v>
      </c>
      <c r="N45" s="148">
        <v>0</v>
      </c>
      <c r="O45" s="148">
        <v>0</v>
      </c>
      <c r="P45" s="148">
        <v>0</v>
      </c>
      <c r="Q45" s="148">
        <v>0</v>
      </c>
      <c r="R45" s="148">
        <v>1</v>
      </c>
      <c r="S45" s="18"/>
      <c r="T45" s="20"/>
      <c r="U45" s="20"/>
      <c r="V45" s="20"/>
      <c r="W45" s="20"/>
      <c r="X45" s="20"/>
      <c r="Y45" s="138"/>
      <c r="Z45" s="138"/>
      <c r="AA45" s="138"/>
      <c r="AB45" s="25"/>
    </row>
    <row r="46" spans="1:28">
      <c r="A46" s="16" t="s">
        <v>10160</v>
      </c>
      <c r="B46" s="16" t="s">
        <v>10161</v>
      </c>
      <c r="C46" s="17" t="s">
        <v>153</v>
      </c>
      <c r="D46" s="16" t="s">
        <v>28</v>
      </c>
      <c r="E46" s="18"/>
      <c r="F46" s="19" t="s">
        <v>152</v>
      </c>
      <c r="G46" s="16" t="s">
        <v>154</v>
      </c>
      <c r="H46" s="148">
        <f t="shared" si="0"/>
        <v>1</v>
      </c>
      <c r="I46" s="148">
        <f>COUNTIFS('Belgrade-2023'!$A:$A,A46,'Belgrade-2023'!$B:$B,B46)</f>
        <v>0</v>
      </c>
      <c r="J46" s="148">
        <f>COUNTIFS('Lodz_Krakow-2022'!$A:$A,A46,'Lodz_Krakow-2022'!$B:$B,B46)</f>
        <v>0</v>
      </c>
      <c r="K46" s="148">
        <f>COUNTIFS('Glasgow-2021'!$A:$A,A46,'Glasgow-2021'!$B:$B,B46)</f>
        <v>0</v>
      </c>
      <c r="L46" s="148">
        <v>0</v>
      </c>
      <c r="M46" s="148">
        <v>0</v>
      </c>
      <c r="N46" s="148">
        <v>0</v>
      </c>
      <c r="O46" s="148">
        <v>1</v>
      </c>
      <c r="P46" s="148">
        <v>0</v>
      </c>
      <c r="Q46" s="148">
        <v>0</v>
      </c>
      <c r="R46" s="148">
        <v>0</v>
      </c>
      <c r="S46" s="18"/>
      <c r="T46" s="20"/>
      <c r="U46" s="20"/>
      <c r="V46" s="20"/>
      <c r="W46" s="20"/>
      <c r="X46" s="20"/>
      <c r="Y46" s="20"/>
      <c r="Z46" s="20"/>
      <c r="AA46" s="20"/>
      <c r="AB46" s="20"/>
    </row>
    <row r="47" spans="1:28">
      <c r="A47" s="16" t="s">
        <v>10162</v>
      </c>
      <c r="B47" s="16" t="s">
        <v>10163</v>
      </c>
      <c r="C47" s="17" t="s">
        <v>157</v>
      </c>
      <c r="D47" s="16" t="s">
        <v>21</v>
      </c>
      <c r="E47" s="18"/>
      <c r="F47" s="19"/>
      <c r="G47" s="16" t="s">
        <v>504</v>
      </c>
      <c r="H47" s="148">
        <f t="shared" si="0"/>
        <v>1</v>
      </c>
      <c r="I47" s="148">
        <f>COUNTIFS('Belgrade-2023'!$A:$A,A47,'Belgrade-2023'!$B:$B,B47)</f>
        <v>0</v>
      </c>
      <c r="J47" s="148">
        <f>COUNTIFS('Lodz_Krakow-2022'!$A:$A,A47,'Lodz_Krakow-2022'!$B:$B,B47)</f>
        <v>0</v>
      </c>
      <c r="K47" s="148">
        <f>COUNTIFS('Glasgow-2021'!$A:$A,A47,'Glasgow-2021'!$B:$B,B47)</f>
        <v>0</v>
      </c>
      <c r="L47" s="148">
        <v>0</v>
      </c>
      <c r="M47" s="148">
        <v>0</v>
      </c>
      <c r="N47" s="148">
        <v>1</v>
      </c>
      <c r="O47" s="148">
        <v>0</v>
      </c>
      <c r="P47" s="148">
        <v>0</v>
      </c>
      <c r="Q47" s="148">
        <v>0</v>
      </c>
      <c r="R47" s="148">
        <v>0</v>
      </c>
      <c r="S47" s="18"/>
      <c r="T47" s="20" t="s">
        <v>159</v>
      </c>
      <c r="U47" s="20"/>
      <c r="V47" s="20"/>
      <c r="W47" s="20"/>
      <c r="X47" s="20"/>
      <c r="Y47" s="20"/>
      <c r="Z47" s="20"/>
      <c r="AA47" s="20"/>
      <c r="AB47" s="20"/>
    </row>
    <row r="48" spans="1:28">
      <c r="A48" s="16" t="s">
        <v>10164</v>
      </c>
      <c r="B48" s="16" t="s">
        <v>10165</v>
      </c>
      <c r="C48" s="22" t="s">
        <v>161</v>
      </c>
      <c r="D48" s="16" t="s">
        <v>21</v>
      </c>
      <c r="E48" s="18"/>
      <c r="F48" s="19" t="s">
        <v>160</v>
      </c>
      <c r="G48" s="16" t="s">
        <v>3612</v>
      </c>
      <c r="H48" s="148">
        <f t="shared" si="0"/>
        <v>1</v>
      </c>
      <c r="I48" s="148">
        <f>COUNTIFS('Belgrade-2023'!$A:$A,A48,'Belgrade-2023'!$B:$B,B48)</f>
        <v>0</v>
      </c>
      <c r="J48" s="148">
        <f>COUNTIFS('Lodz_Krakow-2022'!$A:$A,A48,'Lodz_Krakow-2022'!$B:$B,B48)</f>
        <v>0</v>
      </c>
      <c r="K48" s="148">
        <f>COUNTIFS('Glasgow-2021'!$A:$A,A48,'Glasgow-2021'!$B:$B,B48)</f>
        <v>0</v>
      </c>
      <c r="L48" s="148">
        <v>0</v>
      </c>
      <c r="M48" s="148">
        <v>0</v>
      </c>
      <c r="N48" s="148">
        <v>0</v>
      </c>
      <c r="O48" s="148">
        <v>1</v>
      </c>
      <c r="P48" s="148">
        <v>0</v>
      </c>
      <c r="Q48" s="148">
        <v>0</v>
      </c>
      <c r="R48" s="148">
        <v>0</v>
      </c>
      <c r="S48" s="18" t="s">
        <v>162</v>
      </c>
      <c r="T48" s="20" t="s">
        <v>163</v>
      </c>
      <c r="U48" s="21">
        <v>184</v>
      </c>
      <c r="V48" s="20"/>
      <c r="W48" s="20"/>
      <c r="X48" s="20"/>
      <c r="Y48" s="20"/>
      <c r="Z48" s="20"/>
      <c r="AA48" s="20"/>
      <c r="AB48" s="20"/>
    </row>
    <row r="49" spans="1:28" ht="28.5">
      <c r="A49" s="23" t="s">
        <v>10166</v>
      </c>
      <c r="B49" s="23" t="s">
        <v>9678</v>
      </c>
      <c r="C49" s="24"/>
      <c r="D49" s="16" t="s">
        <v>39</v>
      </c>
      <c r="E49" s="18"/>
      <c r="F49" s="26" t="s">
        <v>2634</v>
      </c>
      <c r="G49" s="27" t="s">
        <v>2636</v>
      </c>
      <c r="H49" s="148">
        <f t="shared" si="0"/>
        <v>1</v>
      </c>
      <c r="I49" s="148">
        <f>COUNTIFS('Belgrade-2023'!$A:$A,A49,'Belgrade-2023'!$B:$B,B49)</f>
        <v>0</v>
      </c>
      <c r="J49" s="148">
        <f>COUNTIFS('Lodz_Krakow-2022'!$A:$A,A49,'Lodz_Krakow-2022'!$B:$B,B49)</f>
        <v>0</v>
      </c>
      <c r="K49" s="148">
        <f>COUNTIFS('Glasgow-2021'!$A:$A,A49,'Glasgow-2021'!$B:$B,B49)</f>
        <v>0</v>
      </c>
      <c r="L49" s="148">
        <v>0</v>
      </c>
      <c r="M49" s="148">
        <v>0</v>
      </c>
      <c r="N49" s="148">
        <v>0</v>
      </c>
      <c r="O49" s="148">
        <v>0</v>
      </c>
      <c r="P49" s="148">
        <v>0</v>
      </c>
      <c r="Q49" s="148">
        <v>0</v>
      </c>
      <c r="R49" s="148">
        <v>1</v>
      </c>
      <c r="S49" s="18"/>
      <c r="T49" s="20"/>
      <c r="U49" s="20"/>
      <c r="V49" s="20"/>
      <c r="W49" s="20"/>
      <c r="X49" s="20"/>
      <c r="Y49" s="138"/>
      <c r="Z49" s="138"/>
      <c r="AA49" s="138"/>
      <c r="AB49" s="25"/>
    </row>
    <row r="50" spans="1:28">
      <c r="A50" s="25" t="s">
        <v>10167</v>
      </c>
      <c r="B50" s="25" t="s">
        <v>10168</v>
      </c>
      <c r="C50" s="24"/>
      <c r="D50" s="16" t="s">
        <v>39</v>
      </c>
      <c r="E50" s="18"/>
      <c r="F50" s="25" t="s">
        <v>2639</v>
      </c>
      <c r="G50" s="19" t="s">
        <v>31</v>
      </c>
      <c r="H50" s="148">
        <f t="shared" si="0"/>
        <v>1</v>
      </c>
      <c r="I50" s="148">
        <f>COUNTIFS('Belgrade-2023'!$A:$A,A50,'Belgrade-2023'!$B:$B,B50)</f>
        <v>0</v>
      </c>
      <c r="J50" s="148">
        <f>COUNTIFS('Lodz_Krakow-2022'!$A:$A,A50,'Lodz_Krakow-2022'!$B:$B,B50)</f>
        <v>0</v>
      </c>
      <c r="K50" s="148">
        <f>COUNTIFS('Glasgow-2021'!$A:$A,A50,'Glasgow-2021'!$B:$B,B50)</f>
        <v>0</v>
      </c>
      <c r="L50" s="148">
        <v>0</v>
      </c>
      <c r="M50" s="148">
        <v>0</v>
      </c>
      <c r="N50" s="148">
        <v>0</v>
      </c>
      <c r="O50" s="148">
        <v>0</v>
      </c>
      <c r="P50" s="148">
        <v>0</v>
      </c>
      <c r="Q50" s="148">
        <v>0</v>
      </c>
      <c r="R50" s="148">
        <v>1</v>
      </c>
      <c r="S50" s="18"/>
      <c r="T50" s="20"/>
      <c r="U50" s="20"/>
      <c r="V50" s="20"/>
      <c r="W50" s="20"/>
      <c r="X50" s="20"/>
      <c r="Y50" s="138"/>
      <c r="Z50" s="138"/>
      <c r="AA50" s="138"/>
      <c r="AB50" s="25"/>
    </row>
    <row r="51" spans="1:28">
      <c r="A51" s="33" t="s">
        <v>10167</v>
      </c>
      <c r="B51" s="33" t="s">
        <v>10169</v>
      </c>
      <c r="C51" s="29"/>
      <c r="D51" s="16" t="s">
        <v>39</v>
      </c>
      <c r="E51" s="18"/>
      <c r="F51" s="25" t="s">
        <v>2642</v>
      </c>
      <c r="G51" s="51" t="s">
        <v>31</v>
      </c>
      <c r="H51" s="148">
        <f t="shared" si="0"/>
        <v>1</v>
      </c>
      <c r="I51" s="148">
        <f>COUNTIFS('Belgrade-2023'!$A:$A,A51,'Belgrade-2023'!$B:$B,B51)</f>
        <v>0</v>
      </c>
      <c r="J51" s="148">
        <f>COUNTIFS('Lodz_Krakow-2022'!$A:$A,A51,'Lodz_Krakow-2022'!$B:$B,B51)</f>
        <v>0</v>
      </c>
      <c r="K51" s="148">
        <f>COUNTIFS('Glasgow-2021'!$A:$A,A51,'Glasgow-2021'!$B:$B,B51)</f>
        <v>0</v>
      </c>
      <c r="L51" s="148">
        <v>0</v>
      </c>
      <c r="M51" s="148">
        <v>0</v>
      </c>
      <c r="N51" s="148">
        <v>0</v>
      </c>
      <c r="O51" s="148">
        <v>0</v>
      </c>
      <c r="P51" s="148">
        <v>0</v>
      </c>
      <c r="Q51" s="148">
        <v>0</v>
      </c>
      <c r="R51" s="148">
        <v>1</v>
      </c>
      <c r="S51" s="18"/>
      <c r="T51" s="20"/>
      <c r="U51" s="20"/>
      <c r="V51" s="20"/>
      <c r="W51" s="20"/>
      <c r="X51" s="20"/>
      <c r="Y51" s="138"/>
      <c r="Z51" s="138"/>
      <c r="AA51" s="138"/>
      <c r="AB51" s="25"/>
    </row>
    <row r="52" spans="1:28">
      <c r="A52" s="16" t="s">
        <v>10170</v>
      </c>
      <c r="B52" s="16" t="s">
        <v>10171</v>
      </c>
      <c r="C52" s="22" t="s">
        <v>165</v>
      </c>
      <c r="D52" s="16" t="s">
        <v>21</v>
      </c>
      <c r="E52" s="18"/>
      <c r="F52" s="19" t="s">
        <v>29</v>
      </c>
      <c r="G52" s="16" t="s">
        <v>31</v>
      </c>
      <c r="H52" s="148">
        <f t="shared" si="0"/>
        <v>5</v>
      </c>
      <c r="I52" s="148">
        <f>COUNTIFS('Belgrade-2023'!$A:$A,A52,'Belgrade-2023'!$B:$B,B52)</f>
        <v>0</v>
      </c>
      <c r="J52" s="148">
        <f>COUNTIFS('Lodz_Krakow-2022'!$A:$A,A52,'Lodz_Krakow-2022'!$B:$B,B52)</f>
        <v>1</v>
      </c>
      <c r="K52" s="148">
        <f>COUNTIFS('Glasgow-2021'!$A:$A,A52,'Glasgow-2021'!$B:$B,B52)</f>
        <v>0</v>
      </c>
      <c r="L52" s="148">
        <v>0</v>
      </c>
      <c r="M52" s="148">
        <v>1</v>
      </c>
      <c r="N52" s="148">
        <v>1</v>
      </c>
      <c r="O52" s="148">
        <v>1</v>
      </c>
      <c r="P52" s="148">
        <v>0</v>
      </c>
      <c r="Q52" s="148">
        <v>0</v>
      </c>
      <c r="R52" s="148">
        <v>1</v>
      </c>
      <c r="S52" s="18" t="s">
        <v>166</v>
      </c>
      <c r="T52" s="20" t="s">
        <v>167</v>
      </c>
      <c r="U52" s="20" t="s">
        <v>168</v>
      </c>
      <c r="V52" s="20"/>
      <c r="W52" s="20"/>
      <c r="X52" s="20"/>
      <c r="Y52" s="20"/>
      <c r="Z52" s="20"/>
      <c r="AA52" s="20"/>
      <c r="AB52" s="20"/>
    </row>
    <row r="53" spans="1:28" ht="42.75">
      <c r="A53" s="35" t="s">
        <v>10172</v>
      </c>
      <c r="B53" s="35" t="s">
        <v>10173</v>
      </c>
      <c r="C53" s="29"/>
      <c r="D53" s="16" t="s">
        <v>39</v>
      </c>
      <c r="E53" s="18"/>
      <c r="F53" s="26" t="s">
        <v>2648</v>
      </c>
      <c r="G53" s="37" t="s">
        <v>146</v>
      </c>
      <c r="H53" s="148">
        <f t="shared" si="0"/>
        <v>1</v>
      </c>
      <c r="I53" s="148">
        <f>COUNTIFS('Belgrade-2023'!$A:$A,A53,'Belgrade-2023'!$B:$B,B53)</f>
        <v>0</v>
      </c>
      <c r="J53" s="148">
        <f>COUNTIFS('Lodz_Krakow-2022'!$A:$A,A53,'Lodz_Krakow-2022'!$B:$B,B53)</f>
        <v>0</v>
      </c>
      <c r="K53" s="148">
        <f>COUNTIFS('Glasgow-2021'!$A:$A,A53,'Glasgow-2021'!$B:$B,B53)</f>
        <v>0</v>
      </c>
      <c r="L53" s="148">
        <v>0</v>
      </c>
      <c r="M53" s="148">
        <v>0</v>
      </c>
      <c r="N53" s="148">
        <v>0</v>
      </c>
      <c r="O53" s="148">
        <v>0</v>
      </c>
      <c r="P53" s="148">
        <v>0</v>
      </c>
      <c r="Q53" s="148">
        <v>0</v>
      </c>
      <c r="R53" s="148">
        <v>1</v>
      </c>
      <c r="S53" s="18"/>
      <c r="T53" s="20"/>
      <c r="U53" s="20"/>
      <c r="V53" s="20"/>
      <c r="W53" s="20"/>
      <c r="X53" s="20"/>
      <c r="Y53" s="138"/>
      <c r="Z53" s="138"/>
      <c r="AA53" s="138"/>
      <c r="AB53" s="25"/>
    </row>
    <row r="54" spans="1:28">
      <c r="A54" s="16" t="s">
        <v>10174</v>
      </c>
      <c r="B54" s="16" t="s">
        <v>10175</v>
      </c>
      <c r="C54" s="17" t="s">
        <v>171</v>
      </c>
      <c r="D54" s="16" t="s">
        <v>21</v>
      </c>
      <c r="E54" s="18"/>
      <c r="F54" s="19"/>
      <c r="G54" s="16" t="s">
        <v>172</v>
      </c>
      <c r="H54" s="148">
        <f t="shared" si="0"/>
        <v>1</v>
      </c>
      <c r="I54" s="148">
        <f>COUNTIFS('Belgrade-2023'!$A:$A,A54,'Belgrade-2023'!$B:$B,B54)</f>
        <v>0</v>
      </c>
      <c r="J54" s="148">
        <f>COUNTIFS('Lodz_Krakow-2022'!$A:$A,A54,'Lodz_Krakow-2022'!$B:$B,B54)</f>
        <v>0</v>
      </c>
      <c r="K54" s="148">
        <f>COUNTIFS('Glasgow-2021'!$A:$A,A54,'Glasgow-2021'!$B:$B,B54)</f>
        <v>0</v>
      </c>
      <c r="L54" s="148">
        <v>0</v>
      </c>
      <c r="M54" s="148">
        <v>1</v>
      </c>
      <c r="N54" s="148">
        <v>0</v>
      </c>
      <c r="O54" s="148">
        <v>0</v>
      </c>
      <c r="P54" s="148">
        <v>0</v>
      </c>
      <c r="Q54" s="148">
        <v>0</v>
      </c>
      <c r="R54" s="148">
        <v>0</v>
      </c>
      <c r="S54" s="18"/>
      <c r="T54" s="20"/>
      <c r="U54" s="20"/>
      <c r="V54" s="20"/>
      <c r="W54" s="20"/>
      <c r="X54" s="20"/>
      <c r="Y54" s="20"/>
      <c r="Z54" s="20"/>
      <c r="AA54" s="20"/>
      <c r="AB54" s="20"/>
    </row>
    <row r="55" spans="1:28">
      <c r="A55" s="16" t="s">
        <v>10176</v>
      </c>
      <c r="B55" s="16" t="s">
        <v>9450</v>
      </c>
      <c r="C55" s="17" t="s">
        <v>174</v>
      </c>
      <c r="D55" s="16" t="s">
        <v>21</v>
      </c>
      <c r="E55" s="18"/>
      <c r="F55" s="19" t="s">
        <v>173</v>
      </c>
      <c r="G55" s="16" t="s">
        <v>50</v>
      </c>
      <c r="H55" s="148">
        <f t="shared" si="0"/>
        <v>1</v>
      </c>
      <c r="I55" s="148">
        <f>COUNTIFS('Belgrade-2023'!$A:$A,A55,'Belgrade-2023'!$B:$B,B55)</f>
        <v>0</v>
      </c>
      <c r="J55" s="148">
        <f>COUNTIFS('Lodz_Krakow-2022'!$A:$A,A55,'Lodz_Krakow-2022'!$B:$B,B55)</f>
        <v>0</v>
      </c>
      <c r="K55" s="148">
        <f>COUNTIFS('Glasgow-2021'!$A:$A,A55,'Glasgow-2021'!$B:$B,B55)</f>
        <v>0</v>
      </c>
      <c r="L55" s="148">
        <v>0</v>
      </c>
      <c r="M55" s="148">
        <v>0</v>
      </c>
      <c r="N55" s="148">
        <v>0</v>
      </c>
      <c r="O55" s="148">
        <v>1</v>
      </c>
      <c r="P55" s="148">
        <v>0</v>
      </c>
      <c r="Q55" s="148">
        <v>0</v>
      </c>
      <c r="R55" s="148">
        <v>0</v>
      </c>
      <c r="S55" s="18" t="s">
        <v>175</v>
      </c>
      <c r="T55" s="20" t="s">
        <v>176</v>
      </c>
      <c r="U55" s="21">
        <v>8014</v>
      </c>
      <c r="V55" s="20"/>
      <c r="W55" s="20"/>
      <c r="X55" s="20"/>
      <c r="Y55" s="20"/>
      <c r="Z55" s="20"/>
      <c r="AA55" s="20"/>
      <c r="AB55" s="20"/>
    </row>
    <row r="56" spans="1:28">
      <c r="A56" s="23" t="s">
        <v>10177</v>
      </c>
      <c r="B56" s="23" t="s">
        <v>10178</v>
      </c>
      <c r="C56" s="52" t="s">
        <v>4179</v>
      </c>
      <c r="D56" s="16" t="s">
        <v>39</v>
      </c>
      <c r="E56" s="18"/>
      <c r="F56" s="46" t="s">
        <v>9744</v>
      </c>
      <c r="G56" s="16" t="s">
        <v>9433</v>
      </c>
      <c r="H56" s="148">
        <f t="shared" si="0"/>
        <v>2</v>
      </c>
      <c r="I56" s="148">
        <f>COUNTIFS('Belgrade-2023'!$A:$A,A56,'Belgrade-2023'!$B:$B,B56)</f>
        <v>0</v>
      </c>
      <c r="J56" s="148">
        <f>COUNTIFS('Lodz_Krakow-2022'!$A:$A,A56,'Lodz_Krakow-2022'!$B:$B,B56)</f>
        <v>0</v>
      </c>
      <c r="K56" s="148">
        <f>COUNTIFS('Glasgow-2021'!$A:$A,A56,'Glasgow-2021'!$B:$B,B56)</f>
        <v>0</v>
      </c>
      <c r="L56" s="148">
        <v>0</v>
      </c>
      <c r="M56" s="148">
        <v>0</v>
      </c>
      <c r="N56" s="148">
        <v>0</v>
      </c>
      <c r="O56" s="148">
        <v>0</v>
      </c>
      <c r="P56" s="148">
        <v>1</v>
      </c>
      <c r="Q56" s="148">
        <v>1</v>
      </c>
      <c r="R56" s="148">
        <v>0</v>
      </c>
      <c r="S56" s="18"/>
      <c r="T56" s="20"/>
      <c r="U56" s="20"/>
      <c r="V56" s="20"/>
      <c r="W56" s="20"/>
      <c r="X56" s="20"/>
      <c r="Y56" s="20"/>
      <c r="Z56" s="20"/>
      <c r="AA56" s="20"/>
      <c r="AB56" s="20"/>
    </row>
    <row r="57" spans="1:28" ht="28.5">
      <c r="A57" s="33" t="s">
        <v>10179</v>
      </c>
      <c r="B57" s="33" t="s">
        <v>10180</v>
      </c>
      <c r="C57" s="29"/>
      <c r="D57" s="16" t="s">
        <v>39</v>
      </c>
      <c r="E57" s="18"/>
      <c r="F57" s="26" t="s">
        <v>2652</v>
      </c>
      <c r="G57" s="37" t="s">
        <v>31</v>
      </c>
      <c r="H57" s="148">
        <f t="shared" si="0"/>
        <v>1</v>
      </c>
      <c r="I57" s="148">
        <f>COUNTIFS('Belgrade-2023'!$A:$A,A57,'Belgrade-2023'!$B:$B,B57)</f>
        <v>0</v>
      </c>
      <c r="J57" s="148">
        <f>COUNTIFS('Lodz_Krakow-2022'!$A:$A,A57,'Lodz_Krakow-2022'!$B:$B,B57)</f>
        <v>0</v>
      </c>
      <c r="K57" s="148">
        <f>COUNTIFS('Glasgow-2021'!$A:$A,A57,'Glasgow-2021'!$B:$B,B57)</f>
        <v>0</v>
      </c>
      <c r="L57" s="148">
        <v>0</v>
      </c>
      <c r="M57" s="148">
        <v>0</v>
      </c>
      <c r="N57" s="148">
        <v>0</v>
      </c>
      <c r="O57" s="148">
        <v>0</v>
      </c>
      <c r="P57" s="148">
        <v>0</v>
      </c>
      <c r="Q57" s="148">
        <v>0</v>
      </c>
      <c r="R57" s="148">
        <v>1</v>
      </c>
      <c r="S57" s="18"/>
      <c r="T57" s="20"/>
      <c r="U57" s="20"/>
      <c r="V57" s="20"/>
      <c r="W57" s="20"/>
      <c r="X57" s="20"/>
      <c r="Y57" s="138"/>
      <c r="Z57" s="138"/>
      <c r="AA57" s="138"/>
      <c r="AB57" s="25"/>
    </row>
    <row r="58" spans="1:28">
      <c r="A58" s="16" t="s">
        <v>10181</v>
      </c>
      <c r="B58" s="16" t="s">
        <v>10108</v>
      </c>
      <c r="C58" s="17" t="s">
        <v>178</v>
      </c>
      <c r="D58" s="16" t="s">
        <v>21</v>
      </c>
      <c r="E58" s="18"/>
      <c r="F58" s="19" t="s">
        <v>9878</v>
      </c>
      <c r="G58" s="16" t="s">
        <v>70</v>
      </c>
      <c r="H58" s="148">
        <f t="shared" si="0"/>
        <v>1</v>
      </c>
      <c r="I58" s="148">
        <f>COUNTIFS('Belgrade-2023'!$A:$A,A58,'Belgrade-2023'!$B:$B,B58)</f>
        <v>0</v>
      </c>
      <c r="J58" s="148">
        <f>COUNTIFS('Lodz_Krakow-2022'!$A:$A,A58,'Lodz_Krakow-2022'!$B:$B,B58)</f>
        <v>0</v>
      </c>
      <c r="K58" s="148">
        <f>COUNTIFS('Glasgow-2021'!$A:$A,A58,'Glasgow-2021'!$B:$B,B58)</f>
        <v>0</v>
      </c>
      <c r="L58" s="148">
        <v>0</v>
      </c>
      <c r="M58" s="148">
        <v>0</v>
      </c>
      <c r="N58" s="148">
        <v>0</v>
      </c>
      <c r="O58" s="148">
        <v>1</v>
      </c>
      <c r="P58" s="148">
        <v>0</v>
      </c>
      <c r="Q58" s="148">
        <v>0</v>
      </c>
      <c r="R58" s="148">
        <v>0</v>
      </c>
      <c r="S58" s="18" t="s">
        <v>179</v>
      </c>
      <c r="T58" s="20" t="s">
        <v>9451</v>
      </c>
      <c r="U58" s="21">
        <v>6550</v>
      </c>
      <c r="V58" s="20"/>
      <c r="W58" s="20"/>
      <c r="X58" s="20"/>
      <c r="Y58" s="20"/>
      <c r="Z58" s="20"/>
      <c r="AA58" s="20"/>
      <c r="AB58" s="20"/>
    </row>
    <row r="59" spans="1:28">
      <c r="A59" s="16" t="s">
        <v>10182</v>
      </c>
      <c r="B59" s="16" t="s">
        <v>10183</v>
      </c>
      <c r="C59" s="22" t="s">
        <v>182</v>
      </c>
      <c r="D59" s="16" t="s">
        <v>28</v>
      </c>
      <c r="E59" s="18"/>
      <c r="F59" s="19" t="s">
        <v>181</v>
      </c>
      <c r="G59" s="16" t="s">
        <v>183</v>
      </c>
      <c r="H59" s="148">
        <f t="shared" si="0"/>
        <v>5</v>
      </c>
      <c r="I59" s="148">
        <f>COUNTIFS('Belgrade-2023'!$A:$A,A59,'Belgrade-2023'!$B:$B,B59)</f>
        <v>1</v>
      </c>
      <c r="J59" s="148">
        <f>COUNTIFS('Lodz_Krakow-2022'!$A:$A,A59,'Lodz_Krakow-2022'!$B:$B,B59)</f>
        <v>1</v>
      </c>
      <c r="K59" s="148">
        <f>COUNTIFS('Glasgow-2021'!$A:$A,A59,'Glasgow-2021'!$B:$B,B59)</f>
        <v>0</v>
      </c>
      <c r="L59" s="148">
        <v>1</v>
      </c>
      <c r="M59" s="148">
        <v>1</v>
      </c>
      <c r="N59" s="148">
        <v>0</v>
      </c>
      <c r="O59" s="148">
        <v>1</v>
      </c>
      <c r="P59" s="148">
        <v>0</v>
      </c>
      <c r="Q59" s="148">
        <v>0</v>
      </c>
      <c r="R59" s="148">
        <v>0</v>
      </c>
      <c r="S59" s="18" t="s">
        <v>184</v>
      </c>
      <c r="T59" s="20" t="s">
        <v>185</v>
      </c>
      <c r="U59" s="21">
        <v>6200</v>
      </c>
      <c r="V59" s="20"/>
      <c r="W59" s="20"/>
      <c r="X59" s="20"/>
      <c r="Y59" s="20"/>
      <c r="Z59" s="20"/>
      <c r="AA59" s="20"/>
      <c r="AB59" s="20"/>
    </row>
    <row r="60" spans="1:28" ht="28.5">
      <c r="A60" s="23" t="s">
        <v>10184</v>
      </c>
      <c r="B60" s="23" t="s">
        <v>10185</v>
      </c>
      <c r="C60" s="29"/>
      <c r="D60" s="16" t="s">
        <v>39</v>
      </c>
      <c r="E60" s="18"/>
      <c r="F60" s="26" t="s">
        <v>2656</v>
      </c>
      <c r="G60" s="27" t="s">
        <v>87</v>
      </c>
      <c r="H60" s="148">
        <f t="shared" si="0"/>
        <v>1</v>
      </c>
      <c r="I60" s="148">
        <f>COUNTIFS('Belgrade-2023'!$A:$A,A60,'Belgrade-2023'!$B:$B,B60)</f>
        <v>0</v>
      </c>
      <c r="J60" s="148">
        <f>COUNTIFS('Lodz_Krakow-2022'!$A:$A,A60,'Lodz_Krakow-2022'!$B:$B,B60)</f>
        <v>0</v>
      </c>
      <c r="K60" s="148">
        <f>COUNTIFS('Glasgow-2021'!$A:$A,A60,'Glasgow-2021'!$B:$B,B60)</f>
        <v>0</v>
      </c>
      <c r="L60" s="148">
        <v>0</v>
      </c>
      <c r="M60" s="148">
        <v>0</v>
      </c>
      <c r="N60" s="148">
        <v>0</v>
      </c>
      <c r="O60" s="148">
        <v>0</v>
      </c>
      <c r="P60" s="148">
        <v>0</v>
      </c>
      <c r="Q60" s="148">
        <v>0</v>
      </c>
      <c r="R60" s="148">
        <v>1</v>
      </c>
      <c r="S60" s="18"/>
      <c r="T60" s="20"/>
      <c r="U60" s="20"/>
      <c r="V60" s="20"/>
      <c r="W60" s="20"/>
      <c r="X60" s="20"/>
      <c r="Y60" s="138"/>
      <c r="Z60" s="138"/>
      <c r="AA60" s="138"/>
      <c r="AB60" s="25"/>
    </row>
    <row r="61" spans="1:28">
      <c r="A61" s="33" t="s">
        <v>10186</v>
      </c>
      <c r="B61" s="33" t="s">
        <v>10187</v>
      </c>
      <c r="C61" s="25" t="s">
        <v>4181</v>
      </c>
      <c r="D61" s="31" t="s">
        <v>39</v>
      </c>
      <c r="E61" s="138"/>
      <c r="F61" s="25" t="s">
        <v>3552</v>
      </c>
      <c r="G61" s="34" t="s">
        <v>50</v>
      </c>
      <c r="H61" s="148">
        <f t="shared" si="0"/>
        <v>1</v>
      </c>
      <c r="I61" s="148">
        <f>COUNTIFS('Belgrade-2023'!$A:$A,A61,'Belgrade-2023'!$B:$B,B61)</f>
        <v>0</v>
      </c>
      <c r="J61" s="148">
        <f>COUNTIFS('Lodz_Krakow-2022'!$A:$A,A61,'Lodz_Krakow-2022'!$B:$B,B61)</f>
        <v>0</v>
      </c>
      <c r="K61" s="148">
        <f>COUNTIFS('Glasgow-2021'!$A:$A,A61,'Glasgow-2021'!$B:$B,B61)</f>
        <v>0</v>
      </c>
      <c r="L61" s="148">
        <v>0</v>
      </c>
      <c r="M61" s="148">
        <v>0</v>
      </c>
      <c r="N61" s="148">
        <v>0</v>
      </c>
      <c r="O61" s="148">
        <v>0</v>
      </c>
      <c r="P61" s="148">
        <v>0</v>
      </c>
      <c r="Q61" s="148">
        <v>1</v>
      </c>
      <c r="R61" s="148">
        <v>0</v>
      </c>
      <c r="S61" s="18"/>
      <c r="T61" s="20"/>
      <c r="U61" s="20"/>
      <c r="V61" s="20"/>
      <c r="W61" s="32"/>
      <c r="X61" s="32"/>
      <c r="Y61" s="32"/>
      <c r="Z61" s="32"/>
      <c r="AA61" s="32"/>
      <c r="AB61" s="32"/>
    </row>
    <row r="62" spans="1:28">
      <c r="A62" s="16" t="s">
        <v>10188</v>
      </c>
      <c r="B62" s="16" t="s">
        <v>10189</v>
      </c>
      <c r="C62" s="17" t="s">
        <v>190</v>
      </c>
      <c r="D62" s="16" t="s">
        <v>21</v>
      </c>
      <c r="E62" s="18"/>
      <c r="F62" s="19"/>
      <c r="G62" s="16" t="s">
        <v>31</v>
      </c>
      <c r="H62" s="148">
        <f t="shared" si="0"/>
        <v>1</v>
      </c>
      <c r="I62" s="148">
        <f>COUNTIFS('Belgrade-2023'!$A:$A,A62,'Belgrade-2023'!$B:$B,B62)</f>
        <v>0</v>
      </c>
      <c r="J62" s="148">
        <f>COUNTIFS('Lodz_Krakow-2022'!$A:$A,A62,'Lodz_Krakow-2022'!$B:$B,B62)</f>
        <v>0</v>
      </c>
      <c r="K62" s="148">
        <f>COUNTIFS('Glasgow-2021'!$A:$A,A62,'Glasgow-2021'!$B:$B,B62)</f>
        <v>0</v>
      </c>
      <c r="L62" s="148">
        <v>0</v>
      </c>
      <c r="M62" s="148">
        <v>1</v>
      </c>
      <c r="N62" s="148">
        <v>0</v>
      </c>
      <c r="O62" s="148">
        <v>0</v>
      </c>
      <c r="P62" s="148">
        <v>0</v>
      </c>
      <c r="Q62" s="148">
        <v>0</v>
      </c>
      <c r="R62" s="148">
        <v>0</v>
      </c>
      <c r="S62" s="18"/>
      <c r="T62" s="20"/>
      <c r="U62" s="20"/>
      <c r="V62" s="20"/>
      <c r="W62" s="20"/>
      <c r="X62" s="20"/>
      <c r="Y62" s="20"/>
      <c r="Z62" s="20"/>
      <c r="AA62" s="20"/>
      <c r="AB62" s="20"/>
    </row>
    <row r="63" spans="1:28">
      <c r="A63" s="16" t="s">
        <v>10190</v>
      </c>
      <c r="B63" s="16" t="s">
        <v>10191</v>
      </c>
      <c r="C63" s="17" t="s">
        <v>192</v>
      </c>
      <c r="D63" s="16" t="s">
        <v>28</v>
      </c>
      <c r="E63" s="18"/>
      <c r="F63" s="19"/>
      <c r="G63" s="16" t="s">
        <v>9433</v>
      </c>
      <c r="H63" s="148">
        <f t="shared" si="0"/>
        <v>1</v>
      </c>
      <c r="I63" s="148">
        <f>COUNTIFS('Belgrade-2023'!$A:$A,A63,'Belgrade-2023'!$B:$B,B63)</f>
        <v>0</v>
      </c>
      <c r="J63" s="148">
        <f>COUNTIFS('Lodz_Krakow-2022'!$A:$A,A63,'Lodz_Krakow-2022'!$B:$B,B63)</f>
        <v>0</v>
      </c>
      <c r="K63" s="148">
        <f>COUNTIFS('Glasgow-2021'!$A:$A,A63,'Glasgow-2021'!$B:$B,B63)</f>
        <v>0</v>
      </c>
      <c r="L63" s="148">
        <v>0</v>
      </c>
      <c r="M63" s="148">
        <v>0</v>
      </c>
      <c r="N63" s="148">
        <v>1</v>
      </c>
      <c r="O63" s="148">
        <v>0</v>
      </c>
      <c r="P63" s="148">
        <v>0</v>
      </c>
      <c r="Q63" s="148">
        <v>0</v>
      </c>
      <c r="R63" s="148">
        <v>0</v>
      </c>
      <c r="S63" s="18"/>
      <c r="T63" s="20" t="s">
        <v>27</v>
      </c>
      <c r="U63" s="20"/>
      <c r="V63" s="20"/>
      <c r="W63" s="20"/>
      <c r="X63" s="20"/>
      <c r="Y63" s="20"/>
      <c r="Z63" s="20"/>
      <c r="AA63" s="20"/>
      <c r="AB63" s="20"/>
    </row>
    <row r="64" spans="1:28">
      <c r="A64" s="43" t="s">
        <v>10192</v>
      </c>
      <c r="B64" s="44" t="s">
        <v>10193</v>
      </c>
      <c r="C64" s="40" t="s">
        <v>4184</v>
      </c>
      <c r="D64" s="16"/>
      <c r="E64" s="18"/>
      <c r="F64" s="38" t="s">
        <v>144</v>
      </c>
      <c r="G64" s="37" t="s">
        <v>154</v>
      </c>
      <c r="H64" s="148">
        <f t="shared" si="0"/>
        <v>1</v>
      </c>
      <c r="I64" s="148">
        <f>COUNTIFS('Belgrade-2023'!$A:$A,A64,'Belgrade-2023'!$B:$B,B64)</f>
        <v>0</v>
      </c>
      <c r="J64" s="148">
        <f>COUNTIFS('Lodz_Krakow-2022'!$A:$A,A64,'Lodz_Krakow-2022'!$B:$B,B64)</f>
        <v>0</v>
      </c>
      <c r="K64" s="148">
        <f>COUNTIFS('Glasgow-2021'!$A:$A,A64,'Glasgow-2021'!$B:$B,B64)</f>
        <v>0</v>
      </c>
      <c r="L64" s="148">
        <v>1</v>
      </c>
      <c r="M64" s="148">
        <v>0</v>
      </c>
      <c r="N64" s="148">
        <v>0</v>
      </c>
      <c r="O64" s="148">
        <v>0</v>
      </c>
      <c r="P64" s="148">
        <v>0</v>
      </c>
      <c r="Q64" s="148">
        <v>0</v>
      </c>
      <c r="R64" s="148">
        <v>0</v>
      </c>
      <c r="S64" s="18"/>
      <c r="T64" s="20"/>
      <c r="U64" s="20"/>
      <c r="V64" s="20"/>
      <c r="W64" s="20"/>
      <c r="X64" s="20"/>
      <c r="Y64" s="138"/>
      <c r="Z64" s="138"/>
      <c r="AA64" s="138"/>
      <c r="AB64" s="138"/>
    </row>
    <row r="65" spans="1:28">
      <c r="A65" s="16" t="s">
        <v>10194</v>
      </c>
      <c r="B65" s="16" t="s">
        <v>10195</v>
      </c>
      <c r="C65" s="17" t="s">
        <v>195</v>
      </c>
      <c r="D65" s="16" t="s">
        <v>21</v>
      </c>
      <c r="E65" s="18"/>
      <c r="F65" s="19"/>
      <c r="G65" s="16" t="s">
        <v>196</v>
      </c>
      <c r="H65" s="148">
        <f t="shared" si="0"/>
        <v>1</v>
      </c>
      <c r="I65" s="148">
        <f>COUNTIFS('Belgrade-2023'!$A:$A,A65,'Belgrade-2023'!$B:$B,B65)</f>
        <v>0</v>
      </c>
      <c r="J65" s="148">
        <f>COUNTIFS('Lodz_Krakow-2022'!$A:$A,A65,'Lodz_Krakow-2022'!$B:$B,B65)</f>
        <v>0</v>
      </c>
      <c r="K65" s="148">
        <f>COUNTIFS('Glasgow-2021'!$A:$A,A65,'Glasgow-2021'!$B:$B,B65)</f>
        <v>0</v>
      </c>
      <c r="L65" s="148">
        <v>0</v>
      </c>
      <c r="M65" s="148">
        <v>1</v>
      </c>
      <c r="N65" s="148">
        <v>0</v>
      </c>
      <c r="O65" s="148">
        <v>0</v>
      </c>
      <c r="P65" s="148">
        <v>0</v>
      </c>
      <c r="Q65" s="148">
        <v>0</v>
      </c>
      <c r="R65" s="148">
        <v>0</v>
      </c>
      <c r="S65" s="18"/>
      <c r="T65" s="20"/>
      <c r="U65" s="20"/>
      <c r="V65" s="20"/>
      <c r="W65" s="20"/>
      <c r="X65" s="20"/>
      <c r="Y65" s="20"/>
      <c r="Z65" s="20"/>
      <c r="AA65" s="20"/>
      <c r="AB65" s="20"/>
    </row>
    <row r="66" spans="1:28">
      <c r="A66" s="16" t="s">
        <v>10196</v>
      </c>
      <c r="B66" s="16" t="s">
        <v>10197</v>
      </c>
      <c r="C66" s="22" t="s">
        <v>197</v>
      </c>
      <c r="D66" s="16" t="s">
        <v>21</v>
      </c>
      <c r="E66" s="18"/>
      <c r="F66" s="19" t="s">
        <v>9453</v>
      </c>
      <c r="G66" s="16" t="s">
        <v>3612</v>
      </c>
      <c r="H66" s="148">
        <f t="shared" si="0"/>
        <v>1</v>
      </c>
      <c r="I66" s="148">
        <f>COUNTIFS('Belgrade-2023'!$A:$A,A66,'Belgrade-2023'!$B:$B,B66)</f>
        <v>0</v>
      </c>
      <c r="J66" s="148">
        <f>COUNTIFS('Lodz_Krakow-2022'!$A:$A,A66,'Lodz_Krakow-2022'!$B:$B,B66)</f>
        <v>0</v>
      </c>
      <c r="K66" s="148">
        <f>COUNTIFS('Glasgow-2021'!$A:$A,A66,'Glasgow-2021'!$B:$B,B66)</f>
        <v>0</v>
      </c>
      <c r="L66" s="148">
        <v>0</v>
      </c>
      <c r="M66" s="148">
        <v>0</v>
      </c>
      <c r="N66" s="148">
        <v>0</v>
      </c>
      <c r="O66" s="148">
        <v>1</v>
      </c>
      <c r="P66" s="148">
        <v>0</v>
      </c>
      <c r="Q66" s="148">
        <v>0</v>
      </c>
      <c r="R66" s="148">
        <v>0</v>
      </c>
      <c r="S66" s="18" t="s">
        <v>198</v>
      </c>
      <c r="T66" s="20" t="s">
        <v>199</v>
      </c>
      <c r="U66" s="21">
        <v>80040</v>
      </c>
      <c r="V66" s="20"/>
      <c r="W66" s="20"/>
      <c r="X66" s="20"/>
      <c r="Y66" s="20"/>
      <c r="Z66" s="20"/>
      <c r="AA66" s="20"/>
      <c r="AB66" s="20"/>
    </row>
    <row r="67" spans="1:28">
      <c r="A67" s="23" t="s">
        <v>10198</v>
      </c>
      <c r="B67" s="23" t="s">
        <v>10199</v>
      </c>
      <c r="C67" s="29"/>
      <c r="D67" s="16" t="s">
        <v>39</v>
      </c>
      <c r="E67" s="18"/>
      <c r="F67" s="25" t="s">
        <v>2660</v>
      </c>
      <c r="G67" s="45" t="s">
        <v>146</v>
      </c>
      <c r="H67" s="148">
        <f t="shared" ref="H67:H127" si="1">SUM(I67:R67)</f>
        <v>1</v>
      </c>
      <c r="I67" s="148">
        <f>COUNTIFS('Belgrade-2023'!$A:$A,A67,'Belgrade-2023'!$B:$B,B67)</f>
        <v>0</v>
      </c>
      <c r="J67" s="148">
        <f>COUNTIFS('Lodz_Krakow-2022'!$A:$A,A67,'Lodz_Krakow-2022'!$B:$B,B67)</f>
        <v>0</v>
      </c>
      <c r="K67" s="148">
        <f>COUNTIFS('Glasgow-2021'!$A:$A,A67,'Glasgow-2021'!$B:$B,B67)</f>
        <v>0</v>
      </c>
      <c r="L67" s="148">
        <v>0</v>
      </c>
      <c r="M67" s="148">
        <v>0</v>
      </c>
      <c r="N67" s="148">
        <v>0</v>
      </c>
      <c r="O67" s="148">
        <v>0</v>
      </c>
      <c r="P67" s="148">
        <v>0</v>
      </c>
      <c r="Q67" s="148">
        <v>0</v>
      </c>
      <c r="R67" s="148">
        <v>1</v>
      </c>
      <c r="S67" s="18"/>
      <c r="T67" s="20"/>
      <c r="U67" s="20"/>
      <c r="V67" s="20"/>
      <c r="W67" s="20"/>
      <c r="X67" s="20"/>
      <c r="Y67" s="138"/>
      <c r="Z67" s="138"/>
      <c r="AA67" s="138"/>
      <c r="AB67" s="25"/>
    </row>
    <row r="68" spans="1:28">
      <c r="A68" s="41" t="s">
        <v>10200</v>
      </c>
      <c r="B68" s="42" t="s">
        <v>10201</v>
      </c>
      <c r="C68" s="40" t="s">
        <v>4187</v>
      </c>
      <c r="D68" s="16"/>
      <c r="E68" s="18"/>
      <c r="F68" s="38" t="s">
        <v>4188</v>
      </c>
      <c r="G68" s="51" t="s">
        <v>31</v>
      </c>
      <c r="H68" s="148">
        <f t="shared" si="1"/>
        <v>1</v>
      </c>
      <c r="I68" s="148">
        <f>COUNTIFS('Belgrade-2023'!$A:$A,A68,'Belgrade-2023'!$B:$B,B68)</f>
        <v>0</v>
      </c>
      <c r="J68" s="148">
        <f>COUNTIFS('Lodz_Krakow-2022'!$A:$A,A68,'Lodz_Krakow-2022'!$B:$B,B68)</f>
        <v>0</v>
      </c>
      <c r="K68" s="148">
        <f>COUNTIFS('Glasgow-2021'!$A:$A,A68,'Glasgow-2021'!$B:$B,B68)</f>
        <v>0</v>
      </c>
      <c r="L68" s="148">
        <v>1</v>
      </c>
      <c r="M68" s="148">
        <v>0</v>
      </c>
      <c r="N68" s="148">
        <v>0</v>
      </c>
      <c r="O68" s="148">
        <v>0</v>
      </c>
      <c r="P68" s="148">
        <v>0</v>
      </c>
      <c r="Q68" s="148">
        <v>0</v>
      </c>
      <c r="R68" s="148">
        <v>0</v>
      </c>
      <c r="S68" s="18"/>
      <c r="T68" s="20"/>
      <c r="U68" s="20"/>
      <c r="V68" s="20"/>
      <c r="W68" s="20"/>
      <c r="X68" s="20"/>
      <c r="Y68" s="138"/>
      <c r="Z68" s="138"/>
      <c r="AA68" s="138"/>
      <c r="AB68" s="138"/>
    </row>
    <row r="69" spans="1:28">
      <c r="A69" s="16" t="s">
        <v>10202</v>
      </c>
      <c r="B69" s="16" t="s">
        <v>10203</v>
      </c>
      <c r="C69" s="17" t="s">
        <v>203</v>
      </c>
      <c r="D69" s="16" t="s">
        <v>39</v>
      </c>
      <c r="E69" s="18" t="s">
        <v>40</v>
      </c>
      <c r="F69" s="19"/>
      <c r="G69" s="16" t="s">
        <v>204</v>
      </c>
      <c r="H69" s="148">
        <f t="shared" si="1"/>
        <v>1</v>
      </c>
      <c r="I69" s="148">
        <f>COUNTIFS('Belgrade-2023'!$A:$A,A69,'Belgrade-2023'!$B:$B,B69)</f>
        <v>0</v>
      </c>
      <c r="J69" s="148">
        <f>COUNTIFS('Lodz_Krakow-2022'!$A:$A,A69,'Lodz_Krakow-2022'!$B:$B,B69)</f>
        <v>0</v>
      </c>
      <c r="K69" s="148">
        <f>COUNTIFS('Glasgow-2021'!$A:$A,A69,'Glasgow-2021'!$B:$B,B69)</f>
        <v>0</v>
      </c>
      <c r="L69" s="148">
        <v>0</v>
      </c>
      <c r="M69" s="148">
        <v>1</v>
      </c>
      <c r="N69" s="148">
        <v>0</v>
      </c>
      <c r="O69" s="148">
        <v>0</v>
      </c>
      <c r="P69" s="148">
        <v>0</v>
      </c>
      <c r="Q69" s="148">
        <v>0</v>
      </c>
      <c r="R69" s="148">
        <v>0</v>
      </c>
      <c r="S69" s="18"/>
      <c r="T69" s="20"/>
      <c r="U69" s="20"/>
      <c r="V69" s="20"/>
      <c r="W69" s="20"/>
      <c r="X69" s="20"/>
      <c r="Y69" s="20"/>
      <c r="Z69" s="20"/>
      <c r="AA69" s="20"/>
      <c r="AB69" s="20"/>
    </row>
    <row r="70" spans="1:28">
      <c r="A70" s="16" t="s">
        <v>10204</v>
      </c>
      <c r="B70" s="16" t="s">
        <v>10205</v>
      </c>
      <c r="C70" s="22" t="s">
        <v>207</v>
      </c>
      <c r="D70" s="16" t="s">
        <v>39</v>
      </c>
      <c r="E70" s="18"/>
      <c r="F70" s="19"/>
      <c r="G70" s="16" t="s">
        <v>208</v>
      </c>
      <c r="H70" s="148">
        <f t="shared" si="1"/>
        <v>1</v>
      </c>
      <c r="I70" s="148">
        <f>COUNTIFS('Belgrade-2023'!$A:$A,A70,'Belgrade-2023'!$B:$B,B70)</f>
        <v>0</v>
      </c>
      <c r="J70" s="148">
        <f>COUNTIFS('Lodz_Krakow-2022'!$A:$A,A70,'Lodz_Krakow-2022'!$B:$B,B70)</f>
        <v>0</v>
      </c>
      <c r="K70" s="148">
        <f>COUNTIFS('Glasgow-2021'!$A:$A,A70,'Glasgow-2021'!$B:$B,B70)</f>
        <v>0</v>
      </c>
      <c r="L70" s="148">
        <v>0</v>
      </c>
      <c r="M70" s="148">
        <v>0</v>
      </c>
      <c r="N70" s="148">
        <v>1</v>
      </c>
      <c r="O70" s="148">
        <v>0</v>
      </c>
      <c r="P70" s="148">
        <v>0</v>
      </c>
      <c r="Q70" s="148">
        <v>0</v>
      </c>
      <c r="R70" s="148">
        <v>0</v>
      </c>
      <c r="S70" s="18"/>
      <c r="T70" s="20" t="s">
        <v>209</v>
      </c>
      <c r="U70" s="20"/>
      <c r="V70" s="20"/>
      <c r="W70" s="20"/>
      <c r="X70" s="20"/>
      <c r="Y70" s="20"/>
      <c r="Z70" s="20"/>
      <c r="AA70" s="20"/>
      <c r="AB70" s="20"/>
    </row>
    <row r="71" spans="1:28" ht="28.5">
      <c r="A71" s="35" t="s">
        <v>10206</v>
      </c>
      <c r="B71" s="35" t="s">
        <v>7304</v>
      </c>
      <c r="C71" s="29"/>
      <c r="D71" s="16" t="s">
        <v>39</v>
      </c>
      <c r="E71" s="18"/>
      <c r="F71" s="26" t="s">
        <v>2664</v>
      </c>
      <c r="G71" s="37" t="s">
        <v>70</v>
      </c>
      <c r="H71" s="148">
        <f t="shared" si="1"/>
        <v>1</v>
      </c>
      <c r="I71" s="148">
        <f>COUNTIFS('Belgrade-2023'!$A:$A,A71,'Belgrade-2023'!$B:$B,B71)</f>
        <v>0</v>
      </c>
      <c r="J71" s="148">
        <f>COUNTIFS('Lodz_Krakow-2022'!$A:$A,A71,'Lodz_Krakow-2022'!$B:$B,B71)</f>
        <v>0</v>
      </c>
      <c r="K71" s="148">
        <f>COUNTIFS('Glasgow-2021'!$A:$A,A71,'Glasgow-2021'!$B:$B,B71)</f>
        <v>0</v>
      </c>
      <c r="L71" s="148">
        <v>0</v>
      </c>
      <c r="M71" s="148">
        <v>0</v>
      </c>
      <c r="N71" s="148">
        <v>0</v>
      </c>
      <c r="O71" s="148">
        <v>0</v>
      </c>
      <c r="P71" s="148">
        <v>0</v>
      </c>
      <c r="Q71" s="148">
        <v>0</v>
      </c>
      <c r="R71" s="148">
        <v>1</v>
      </c>
      <c r="S71" s="18"/>
      <c r="T71" s="20"/>
      <c r="U71" s="20"/>
      <c r="V71" s="20"/>
      <c r="W71" s="20"/>
      <c r="X71" s="20"/>
      <c r="Y71" s="138"/>
      <c r="Z71" s="28"/>
      <c r="AA71" s="28"/>
      <c r="AB71" s="25"/>
    </row>
    <row r="72" spans="1:28">
      <c r="A72" s="16" t="s">
        <v>10207</v>
      </c>
      <c r="B72" s="16" t="s">
        <v>10208</v>
      </c>
      <c r="C72" s="17" t="s">
        <v>211</v>
      </c>
      <c r="D72" s="16" t="s">
        <v>21</v>
      </c>
      <c r="E72" s="18"/>
      <c r="F72" s="19"/>
      <c r="G72" s="16" t="s">
        <v>70</v>
      </c>
      <c r="H72" s="148">
        <f t="shared" si="1"/>
        <v>1</v>
      </c>
      <c r="I72" s="148">
        <f>COUNTIFS('Belgrade-2023'!$A:$A,A72,'Belgrade-2023'!$B:$B,B72)</f>
        <v>0</v>
      </c>
      <c r="J72" s="148">
        <f>COUNTIFS('Lodz_Krakow-2022'!$A:$A,A72,'Lodz_Krakow-2022'!$B:$B,B72)</f>
        <v>0</v>
      </c>
      <c r="K72" s="148">
        <f>COUNTIFS('Glasgow-2021'!$A:$A,A72,'Glasgow-2021'!$B:$B,B72)</f>
        <v>0</v>
      </c>
      <c r="L72" s="148">
        <v>0</v>
      </c>
      <c r="M72" s="148">
        <v>1</v>
      </c>
      <c r="N72" s="148">
        <v>0</v>
      </c>
      <c r="O72" s="148">
        <v>0</v>
      </c>
      <c r="P72" s="148">
        <v>0</v>
      </c>
      <c r="Q72" s="148">
        <v>0</v>
      </c>
      <c r="R72" s="148">
        <v>0</v>
      </c>
      <c r="S72" s="18"/>
      <c r="T72" s="20"/>
      <c r="U72" s="20"/>
      <c r="V72" s="20"/>
      <c r="W72" s="20"/>
      <c r="X72" s="20"/>
      <c r="Y72" s="20"/>
      <c r="Z72" s="20"/>
      <c r="AA72" s="20"/>
      <c r="AB72" s="20"/>
    </row>
    <row r="73" spans="1:28">
      <c r="A73" s="16" t="s">
        <v>10209</v>
      </c>
      <c r="B73" s="16" t="s">
        <v>10210</v>
      </c>
      <c r="C73" s="22" t="s">
        <v>213</v>
      </c>
      <c r="D73" s="16" t="s">
        <v>21</v>
      </c>
      <c r="E73" s="18"/>
      <c r="F73" s="19" t="s">
        <v>212</v>
      </c>
      <c r="G73" s="16" t="s">
        <v>50</v>
      </c>
      <c r="H73" s="148">
        <f t="shared" si="1"/>
        <v>1</v>
      </c>
      <c r="I73" s="148">
        <f>COUNTIFS('Belgrade-2023'!$A:$A,A73,'Belgrade-2023'!$B:$B,B73)</f>
        <v>0</v>
      </c>
      <c r="J73" s="148">
        <f>COUNTIFS('Lodz_Krakow-2022'!$A:$A,A73,'Lodz_Krakow-2022'!$B:$B,B73)</f>
        <v>0</v>
      </c>
      <c r="K73" s="148">
        <f>COUNTIFS('Glasgow-2021'!$A:$A,A73,'Glasgow-2021'!$B:$B,B73)</f>
        <v>0</v>
      </c>
      <c r="L73" s="148">
        <v>0</v>
      </c>
      <c r="M73" s="148">
        <v>0</v>
      </c>
      <c r="N73" s="148">
        <v>0</v>
      </c>
      <c r="O73" s="148">
        <v>1</v>
      </c>
      <c r="P73" s="148">
        <v>0</v>
      </c>
      <c r="Q73" s="148">
        <v>0</v>
      </c>
      <c r="R73" s="148">
        <v>0</v>
      </c>
      <c r="S73" s="18" t="s">
        <v>214</v>
      </c>
      <c r="T73" s="20" t="s">
        <v>215</v>
      </c>
      <c r="U73" s="21">
        <v>46002</v>
      </c>
      <c r="V73" s="20"/>
      <c r="W73" s="20"/>
      <c r="X73" s="20"/>
      <c r="Y73" s="20"/>
      <c r="Z73" s="20"/>
      <c r="AA73" s="20"/>
      <c r="AB73" s="20"/>
    </row>
    <row r="74" spans="1:28" ht="57">
      <c r="A74" s="35" t="s">
        <v>10211</v>
      </c>
      <c r="B74" s="35" t="s">
        <v>10212</v>
      </c>
      <c r="C74" s="29"/>
      <c r="D74" s="16" t="s">
        <v>39</v>
      </c>
      <c r="E74" s="18"/>
      <c r="F74" s="26" t="s">
        <v>9679</v>
      </c>
      <c r="G74" s="36" t="s">
        <v>3612</v>
      </c>
      <c r="H74" s="148">
        <f t="shared" si="1"/>
        <v>2</v>
      </c>
      <c r="I74" s="148">
        <f>COUNTIFS('Belgrade-2023'!$A:$A,A74,'Belgrade-2023'!$B:$B,B74)</f>
        <v>0</v>
      </c>
      <c r="J74" s="148">
        <f>COUNTIFS('Lodz_Krakow-2022'!$A:$A,A74,'Lodz_Krakow-2022'!$B:$B,B74)</f>
        <v>0</v>
      </c>
      <c r="K74" s="148">
        <f>COUNTIFS('Glasgow-2021'!$A:$A,A74,'Glasgow-2021'!$B:$B,B74)</f>
        <v>1</v>
      </c>
      <c r="L74" s="148">
        <v>0</v>
      </c>
      <c r="M74" s="148">
        <v>0</v>
      </c>
      <c r="N74" s="148">
        <v>0</v>
      </c>
      <c r="O74" s="148">
        <v>0</v>
      </c>
      <c r="P74" s="148">
        <v>0</v>
      </c>
      <c r="Q74" s="148">
        <v>0</v>
      </c>
      <c r="R74" s="148">
        <v>1</v>
      </c>
      <c r="S74" s="18"/>
      <c r="T74" s="20"/>
      <c r="U74" s="20"/>
      <c r="V74" s="20"/>
      <c r="W74" s="20"/>
      <c r="X74" s="20"/>
      <c r="Y74" s="138"/>
      <c r="Z74" s="138"/>
      <c r="AA74" s="138"/>
      <c r="AB74" s="25"/>
    </row>
    <row r="75" spans="1:28">
      <c r="A75" s="16" t="s">
        <v>10213</v>
      </c>
      <c r="B75" s="16" t="s">
        <v>10214</v>
      </c>
      <c r="C75" s="17" t="s">
        <v>218</v>
      </c>
      <c r="D75" s="16" t="s">
        <v>28</v>
      </c>
      <c r="E75" s="18"/>
      <c r="F75" s="19"/>
      <c r="G75" s="16" t="s">
        <v>87</v>
      </c>
      <c r="H75" s="148">
        <f t="shared" si="1"/>
        <v>1</v>
      </c>
      <c r="I75" s="148">
        <f>COUNTIFS('Belgrade-2023'!$A:$A,A75,'Belgrade-2023'!$B:$B,B75)</f>
        <v>0</v>
      </c>
      <c r="J75" s="148">
        <f>COUNTIFS('Lodz_Krakow-2022'!$A:$A,A75,'Lodz_Krakow-2022'!$B:$B,B75)</f>
        <v>0</v>
      </c>
      <c r="K75" s="148">
        <f>COUNTIFS('Glasgow-2021'!$A:$A,A75,'Glasgow-2021'!$B:$B,B75)</f>
        <v>0</v>
      </c>
      <c r="L75" s="148">
        <v>0</v>
      </c>
      <c r="M75" s="148">
        <v>1</v>
      </c>
      <c r="N75" s="148">
        <v>0</v>
      </c>
      <c r="O75" s="148">
        <v>0</v>
      </c>
      <c r="P75" s="148">
        <v>0</v>
      </c>
      <c r="Q75" s="148">
        <v>0</v>
      </c>
      <c r="R75" s="148">
        <v>0</v>
      </c>
      <c r="S75" s="18"/>
      <c r="T75" s="20"/>
      <c r="U75" s="20"/>
      <c r="V75" s="20"/>
      <c r="W75" s="20"/>
      <c r="X75" s="20"/>
      <c r="Y75" s="20"/>
      <c r="Z75" s="20"/>
      <c r="AA75" s="20"/>
      <c r="AB75" s="20"/>
    </row>
    <row r="76" spans="1:28">
      <c r="A76" s="35" t="s">
        <v>10215</v>
      </c>
      <c r="B76" s="35" t="s">
        <v>10216</v>
      </c>
      <c r="C76" s="25" t="s">
        <v>4189</v>
      </c>
      <c r="D76" s="31" t="s">
        <v>39</v>
      </c>
      <c r="E76" s="138"/>
      <c r="F76" s="25" t="s">
        <v>3555</v>
      </c>
      <c r="G76" s="36" t="s">
        <v>3612</v>
      </c>
      <c r="H76" s="148">
        <f t="shared" si="1"/>
        <v>1</v>
      </c>
      <c r="I76" s="148">
        <f>COUNTIFS('Belgrade-2023'!$A:$A,A76,'Belgrade-2023'!$B:$B,B76)</f>
        <v>0</v>
      </c>
      <c r="J76" s="148">
        <f>COUNTIFS('Lodz_Krakow-2022'!$A:$A,A76,'Lodz_Krakow-2022'!$B:$B,B76)</f>
        <v>0</v>
      </c>
      <c r="K76" s="148">
        <f>COUNTIFS('Glasgow-2021'!$A:$A,A76,'Glasgow-2021'!$B:$B,B76)</f>
        <v>0</v>
      </c>
      <c r="L76" s="148">
        <v>0</v>
      </c>
      <c r="M76" s="148">
        <v>0</v>
      </c>
      <c r="N76" s="148">
        <v>0</v>
      </c>
      <c r="O76" s="148">
        <v>0</v>
      </c>
      <c r="P76" s="148">
        <v>0</v>
      </c>
      <c r="Q76" s="148">
        <v>1</v>
      </c>
      <c r="R76" s="148">
        <v>0</v>
      </c>
      <c r="S76" s="18"/>
      <c r="T76" s="20"/>
      <c r="U76" s="20"/>
      <c r="V76" s="20"/>
      <c r="W76" s="25"/>
      <c r="X76" s="138"/>
      <c r="Y76" s="138"/>
      <c r="Z76" s="138"/>
      <c r="AA76" s="138"/>
      <c r="AB76" s="138"/>
    </row>
    <row r="77" spans="1:28">
      <c r="A77" s="16" t="s">
        <v>10217</v>
      </c>
      <c r="B77" s="16" t="s">
        <v>10218</v>
      </c>
      <c r="C77" s="17" t="s">
        <v>222</v>
      </c>
      <c r="D77" s="16" t="s">
        <v>39</v>
      </c>
      <c r="E77" s="18"/>
      <c r="F77" s="19"/>
      <c r="G77" s="16" t="s">
        <v>70</v>
      </c>
      <c r="H77" s="148">
        <f t="shared" si="1"/>
        <v>1</v>
      </c>
      <c r="I77" s="148">
        <f>COUNTIFS('Belgrade-2023'!$A:$A,A77,'Belgrade-2023'!$B:$B,B77)</f>
        <v>0</v>
      </c>
      <c r="J77" s="148">
        <f>COUNTIFS('Lodz_Krakow-2022'!$A:$A,A77,'Lodz_Krakow-2022'!$B:$B,B77)</f>
        <v>0</v>
      </c>
      <c r="K77" s="148">
        <f>COUNTIFS('Glasgow-2021'!$A:$A,A77,'Glasgow-2021'!$B:$B,B77)</f>
        <v>0</v>
      </c>
      <c r="L77" s="148">
        <v>0</v>
      </c>
      <c r="M77" s="148">
        <v>0</v>
      </c>
      <c r="N77" s="148">
        <v>1</v>
      </c>
      <c r="O77" s="148">
        <v>0</v>
      </c>
      <c r="P77" s="148">
        <v>0</v>
      </c>
      <c r="Q77" s="148">
        <v>0</v>
      </c>
      <c r="R77" s="148">
        <v>0</v>
      </c>
      <c r="S77" s="18"/>
      <c r="T77" s="20" t="s">
        <v>9438</v>
      </c>
      <c r="U77" s="20"/>
      <c r="V77" s="20"/>
      <c r="W77" s="20"/>
      <c r="X77" s="20"/>
      <c r="Y77" s="20"/>
      <c r="Z77" s="20"/>
      <c r="AA77" s="20"/>
      <c r="AB77" s="20"/>
    </row>
    <row r="78" spans="1:28">
      <c r="A78" s="16" t="s">
        <v>10219</v>
      </c>
      <c r="B78" s="16" t="s">
        <v>10220</v>
      </c>
      <c r="C78" s="17" t="s">
        <v>224</v>
      </c>
      <c r="D78" s="16" t="s">
        <v>28</v>
      </c>
      <c r="E78" s="18"/>
      <c r="F78" s="19" t="s">
        <v>223</v>
      </c>
      <c r="G78" s="16" t="s">
        <v>50</v>
      </c>
      <c r="H78" s="148">
        <f t="shared" si="1"/>
        <v>1</v>
      </c>
      <c r="I78" s="148">
        <f>COUNTIFS('Belgrade-2023'!$A:$A,A78,'Belgrade-2023'!$B:$B,B78)</f>
        <v>0</v>
      </c>
      <c r="J78" s="148">
        <f>COUNTIFS('Lodz_Krakow-2022'!$A:$A,A78,'Lodz_Krakow-2022'!$B:$B,B78)</f>
        <v>0</v>
      </c>
      <c r="K78" s="148">
        <f>COUNTIFS('Glasgow-2021'!$A:$A,A78,'Glasgow-2021'!$B:$B,B78)</f>
        <v>0</v>
      </c>
      <c r="L78" s="148">
        <v>0</v>
      </c>
      <c r="M78" s="148">
        <v>0</v>
      </c>
      <c r="N78" s="148">
        <v>0</v>
      </c>
      <c r="O78" s="148">
        <v>1</v>
      </c>
      <c r="P78" s="148">
        <v>0</v>
      </c>
      <c r="Q78" s="148">
        <v>0</v>
      </c>
      <c r="R78" s="148">
        <v>0</v>
      </c>
      <c r="S78" s="18" t="s">
        <v>225</v>
      </c>
      <c r="T78" s="20" t="s">
        <v>226</v>
      </c>
      <c r="U78" s="21">
        <v>22001</v>
      </c>
      <c r="V78" s="20"/>
      <c r="W78" s="20"/>
      <c r="X78" s="20"/>
      <c r="Y78" s="20"/>
      <c r="Z78" s="20"/>
      <c r="AA78" s="20"/>
      <c r="AB78" s="20"/>
    </row>
    <row r="79" spans="1:28">
      <c r="A79" s="16" t="s">
        <v>10221</v>
      </c>
      <c r="B79" s="16" t="s">
        <v>1406</v>
      </c>
      <c r="C79" s="17" t="s">
        <v>231</v>
      </c>
      <c r="D79" s="16" t="s">
        <v>39</v>
      </c>
      <c r="E79" s="18" t="s">
        <v>230</v>
      </c>
      <c r="F79" s="19"/>
      <c r="G79" s="16" t="s">
        <v>899</v>
      </c>
      <c r="H79" s="148">
        <f t="shared" si="1"/>
        <v>4</v>
      </c>
      <c r="I79" s="148">
        <f>COUNTIFS('Belgrade-2023'!$A:$A,A79,'Belgrade-2023'!$B:$B,B79)</f>
        <v>0</v>
      </c>
      <c r="J79" s="148">
        <f>COUNTIFS('Lodz_Krakow-2022'!$A:$A,A79,'Lodz_Krakow-2022'!$B:$B,B79)</f>
        <v>1</v>
      </c>
      <c r="K79" s="148">
        <f>COUNTIFS('Glasgow-2021'!$A:$A,A79,'Glasgow-2021'!$B:$B,B79)</f>
        <v>1</v>
      </c>
      <c r="L79" s="148">
        <v>1</v>
      </c>
      <c r="M79" s="148">
        <v>1</v>
      </c>
      <c r="N79" s="148">
        <v>0</v>
      </c>
      <c r="O79" s="148">
        <v>0</v>
      </c>
      <c r="P79" s="148">
        <v>0</v>
      </c>
      <c r="Q79" s="148">
        <v>0</v>
      </c>
      <c r="R79" s="148">
        <v>0</v>
      </c>
      <c r="S79" s="18"/>
      <c r="T79" s="20"/>
      <c r="U79" s="20"/>
      <c r="V79" s="20"/>
      <c r="W79" s="20"/>
      <c r="X79" s="20"/>
      <c r="Y79" s="20"/>
      <c r="Z79" s="20"/>
      <c r="AA79" s="20"/>
      <c r="AB79" s="20"/>
    </row>
    <row r="80" spans="1:28">
      <c r="A80" s="16" t="s">
        <v>10222</v>
      </c>
      <c r="B80" s="16" t="s">
        <v>10223</v>
      </c>
      <c r="C80" s="22" t="s">
        <v>233</v>
      </c>
      <c r="D80" s="16" t="s">
        <v>21</v>
      </c>
      <c r="E80" s="18"/>
      <c r="F80" s="19"/>
      <c r="G80" s="16" t="s">
        <v>31</v>
      </c>
      <c r="H80" s="148">
        <f t="shared" si="1"/>
        <v>1</v>
      </c>
      <c r="I80" s="148">
        <f>COUNTIFS('Belgrade-2023'!$A:$A,A80,'Belgrade-2023'!$B:$B,B80)</f>
        <v>0</v>
      </c>
      <c r="J80" s="148">
        <f>COUNTIFS('Lodz_Krakow-2022'!$A:$A,A80,'Lodz_Krakow-2022'!$B:$B,B80)</f>
        <v>0</v>
      </c>
      <c r="K80" s="148">
        <f>COUNTIFS('Glasgow-2021'!$A:$A,A80,'Glasgow-2021'!$B:$B,B80)</f>
        <v>0</v>
      </c>
      <c r="L80" s="148">
        <v>0</v>
      </c>
      <c r="M80" s="148">
        <v>0</v>
      </c>
      <c r="N80" s="148">
        <v>0</v>
      </c>
      <c r="O80" s="148">
        <v>1</v>
      </c>
      <c r="P80" s="148">
        <v>0</v>
      </c>
      <c r="Q80" s="148">
        <v>0</v>
      </c>
      <c r="R80" s="148">
        <v>0</v>
      </c>
      <c r="S80" s="18"/>
      <c r="T80" s="20"/>
      <c r="U80" s="20"/>
      <c r="V80" s="20"/>
      <c r="W80" s="20"/>
      <c r="X80" s="20"/>
      <c r="Y80" s="20"/>
      <c r="Z80" s="20"/>
      <c r="AA80" s="20"/>
      <c r="AB80" s="20"/>
    </row>
    <row r="81" spans="1:28">
      <c r="A81" s="23" t="s">
        <v>10224</v>
      </c>
      <c r="B81" s="23" t="s">
        <v>10225</v>
      </c>
      <c r="C81" s="29"/>
      <c r="D81" s="16" t="s">
        <v>39</v>
      </c>
      <c r="E81" s="18"/>
      <c r="F81" s="25" t="s">
        <v>2671</v>
      </c>
      <c r="G81" s="45" t="s">
        <v>31</v>
      </c>
      <c r="H81" s="148">
        <f t="shared" si="1"/>
        <v>1</v>
      </c>
      <c r="I81" s="148">
        <f>COUNTIFS('Belgrade-2023'!$A:$A,A81,'Belgrade-2023'!$B:$B,B81)</f>
        <v>0</v>
      </c>
      <c r="J81" s="148">
        <f>COUNTIFS('Lodz_Krakow-2022'!$A:$A,A81,'Lodz_Krakow-2022'!$B:$B,B81)</f>
        <v>0</v>
      </c>
      <c r="K81" s="148">
        <f>COUNTIFS('Glasgow-2021'!$A:$A,A81,'Glasgow-2021'!$B:$B,B81)</f>
        <v>0</v>
      </c>
      <c r="L81" s="148">
        <v>0</v>
      </c>
      <c r="M81" s="148">
        <v>0</v>
      </c>
      <c r="N81" s="148">
        <v>0</v>
      </c>
      <c r="O81" s="148">
        <v>0</v>
      </c>
      <c r="P81" s="148">
        <v>0</v>
      </c>
      <c r="Q81" s="148">
        <v>0</v>
      </c>
      <c r="R81" s="148">
        <v>1</v>
      </c>
      <c r="S81" s="18"/>
      <c r="T81" s="20"/>
      <c r="U81" s="20"/>
      <c r="V81" s="20"/>
      <c r="W81" s="20"/>
      <c r="X81" s="20"/>
      <c r="Y81" s="138"/>
      <c r="Z81" s="138"/>
      <c r="AA81" s="138"/>
      <c r="AB81" s="25"/>
    </row>
    <row r="82" spans="1:28">
      <c r="A82" s="33" t="s">
        <v>10226</v>
      </c>
      <c r="B82" s="33" t="s">
        <v>10227</v>
      </c>
      <c r="C82" s="25" t="s">
        <v>4190</v>
      </c>
      <c r="D82" s="31" t="s">
        <v>39</v>
      </c>
      <c r="E82" s="138"/>
      <c r="F82" s="25" t="s">
        <v>9746</v>
      </c>
      <c r="G82" s="34" t="s">
        <v>3612</v>
      </c>
      <c r="H82" s="148">
        <f t="shared" si="1"/>
        <v>1</v>
      </c>
      <c r="I82" s="148">
        <f>COUNTIFS('Belgrade-2023'!$A:$A,A82,'Belgrade-2023'!$B:$B,B82)</f>
        <v>0</v>
      </c>
      <c r="J82" s="148">
        <f>COUNTIFS('Lodz_Krakow-2022'!$A:$A,A82,'Lodz_Krakow-2022'!$B:$B,B82)</f>
        <v>0</v>
      </c>
      <c r="K82" s="148">
        <f>COUNTIFS('Glasgow-2021'!$A:$A,A82,'Glasgow-2021'!$B:$B,B82)</f>
        <v>0</v>
      </c>
      <c r="L82" s="148">
        <v>0</v>
      </c>
      <c r="M82" s="148">
        <v>0</v>
      </c>
      <c r="N82" s="148">
        <v>0</v>
      </c>
      <c r="O82" s="148">
        <v>0</v>
      </c>
      <c r="P82" s="148">
        <v>0</v>
      </c>
      <c r="Q82" s="148">
        <v>1</v>
      </c>
      <c r="R82" s="148">
        <v>0</v>
      </c>
      <c r="S82" s="18"/>
      <c r="T82" s="20"/>
      <c r="U82" s="20"/>
      <c r="V82" s="20"/>
      <c r="W82" s="25"/>
      <c r="X82" s="138"/>
      <c r="Y82" s="138"/>
      <c r="Z82" s="138"/>
      <c r="AA82" s="138"/>
      <c r="AB82" s="138"/>
    </row>
    <row r="83" spans="1:28">
      <c r="A83" s="16" t="s">
        <v>234</v>
      </c>
      <c r="B83" s="16" t="s">
        <v>235</v>
      </c>
      <c r="C83" s="17" t="s">
        <v>236</v>
      </c>
      <c r="D83" s="16" t="s">
        <v>28</v>
      </c>
      <c r="E83" s="18"/>
      <c r="F83" s="19"/>
      <c r="G83" s="16" t="s">
        <v>237</v>
      </c>
      <c r="H83" s="148">
        <f t="shared" si="1"/>
        <v>1</v>
      </c>
      <c r="I83" s="148">
        <f>COUNTIFS('Belgrade-2023'!$A:$A,A83,'Belgrade-2023'!$B:$B,B83)</f>
        <v>0</v>
      </c>
      <c r="J83" s="148">
        <f>COUNTIFS('Lodz_Krakow-2022'!$A:$A,A83,'Lodz_Krakow-2022'!$B:$B,B83)</f>
        <v>0</v>
      </c>
      <c r="K83" s="148">
        <f>COUNTIFS('Glasgow-2021'!$A:$A,A83,'Glasgow-2021'!$B:$B,B83)</f>
        <v>0</v>
      </c>
      <c r="L83" s="148">
        <v>0</v>
      </c>
      <c r="M83" s="148">
        <v>1</v>
      </c>
      <c r="N83" s="148">
        <v>0</v>
      </c>
      <c r="O83" s="148">
        <v>0</v>
      </c>
      <c r="P83" s="148">
        <v>0</v>
      </c>
      <c r="Q83" s="148">
        <v>0</v>
      </c>
      <c r="R83" s="148">
        <v>0</v>
      </c>
      <c r="S83" s="18"/>
      <c r="T83" s="20"/>
      <c r="U83" s="20"/>
      <c r="V83" s="20"/>
      <c r="W83" s="20"/>
      <c r="X83" s="20"/>
      <c r="Y83" s="20"/>
      <c r="Z83" s="20"/>
      <c r="AA83" s="20"/>
      <c r="AB83" s="20"/>
    </row>
    <row r="84" spans="1:28">
      <c r="A84" s="16" t="s">
        <v>10228</v>
      </c>
      <c r="B84" s="16" t="s">
        <v>10229</v>
      </c>
      <c r="C84" s="17" t="s">
        <v>240</v>
      </c>
      <c r="D84" s="16" t="s">
        <v>28</v>
      </c>
      <c r="E84" s="18" t="s">
        <v>40</v>
      </c>
      <c r="F84" s="19"/>
      <c r="G84" s="16" t="s">
        <v>87</v>
      </c>
      <c r="H84" s="148">
        <f t="shared" si="1"/>
        <v>6</v>
      </c>
      <c r="I84" s="148">
        <f>COUNTIFS('Belgrade-2023'!$A:$A,A84,'Belgrade-2023'!$B:$B,B84)</f>
        <v>0</v>
      </c>
      <c r="J84" s="148">
        <f>COUNTIFS('Lodz_Krakow-2022'!$A:$A,A84,'Lodz_Krakow-2022'!$B:$B,B84)</f>
        <v>1</v>
      </c>
      <c r="K84" s="148">
        <f>COUNTIFS('Glasgow-2021'!$A:$A,A84,'Glasgow-2021'!$B:$B,B84)</f>
        <v>1</v>
      </c>
      <c r="L84" s="148">
        <v>1</v>
      </c>
      <c r="M84" s="148">
        <v>1</v>
      </c>
      <c r="N84" s="148">
        <v>1</v>
      </c>
      <c r="O84" s="148">
        <v>1</v>
      </c>
      <c r="P84" s="148">
        <v>0</v>
      </c>
      <c r="Q84" s="148">
        <v>0</v>
      </c>
      <c r="R84" s="148">
        <v>0</v>
      </c>
      <c r="S84" s="18"/>
      <c r="T84" s="20"/>
      <c r="U84" s="20"/>
      <c r="V84" s="20"/>
      <c r="W84" s="20"/>
      <c r="X84" s="20"/>
      <c r="Y84" s="20"/>
      <c r="Z84" s="20"/>
      <c r="AA84" s="20"/>
      <c r="AB84" s="20"/>
    </row>
    <row r="85" spans="1:28">
      <c r="A85" s="35" t="s">
        <v>10230</v>
      </c>
      <c r="B85" s="35" t="s">
        <v>10231</v>
      </c>
      <c r="C85" s="46" t="s">
        <v>4191</v>
      </c>
      <c r="D85" s="16" t="s">
        <v>39</v>
      </c>
      <c r="E85" s="18"/>
      <c r="F85" s="19"/>
      <c r="G85" s="16" t="s">
        <v>154</v>
      </c>
      <c r="H85" s="148">
        <f t="shared" si="1"/>
        <v>1</v>
      </c>
      <c r="I85" s="148">
        <f>COUNTIFS('Belgrade-2023'!$A:$A,A85,'Belgrade-2023'!$B:$B,B85)</f>
        <v>0</v>
      </c>
      <c r="J85" s="148">
        <f>COUNTIFS('Lodz_Krakow-2022'!$A:$A,A85,'Lodz_Krakow-2022'!$B:$B,B85)</f>
        <v>0</v>
      </c>
      <c r="K85" s="148">
        <f>COUNTIFS('Glasgow-2021'!$A:$A,A85,'Glasgow-2021'!$B:$B,B85)</f>
        <v>0</v>
      </c>
      <c r="L85" s="148">
        <v>0</v>
      </c>
      <c r="M85" s="148">
        <v>0</v>
      </c>
      <c r="N85" s="148">
        <v>0</v>
      </c>
      <c r="O85" s="148">
        <v>0</v>
      </c>
      <c r="P85" s="148">
        <v>1</v>
      </c>
      <c r="Q85" s="148">
        <v>0</v>
      </c>
      <c r="R85" s="148">
        <v>0</v>
      </c>
      <c r="S85" s="18"/>
      <c r="T85" s="20"/>
      <c r="U85" s="20"/>
      <c r="V85" s="20"/>
      <c r="W85" s="20"/>
      <c r="X85" s="20"/>
      <c r="Y85" s="20"/>
      <c r="Z85" s="20"/>
      <c r="AA85" s="20"/>
      <c r="AB85" s="20"/>
    </row>
    <row r="86" spans="1:28">
      <c r="A86" s="16" t="s">
        <v>10232</v>
      </c>
      <c r="B86" s="16" t="s">
        <v>10233</v>
      </c>
      <c r="C86" s="17" t="s">
        <v>246</v>
      </c>
      <c r="D86" s="16" t="s">
        <v>21</v>
      </c>
      <c r="E86" s="18" t="s">
        <v>40</v>
      </c>
      <c r="F86" s="19"/>
      <c r="G86" s="16" t="s">
        <v>3612</v>
      </c>
      <c r="H86" s="148">
        <f t="shared" si="1"/>
        <v>3</v>
      </c>
      <c r="I86" s="148">
        <f>COUNTIFS('Belgrade-2023'!$A:$A,A86,'Belgrade-2023'!$B:$B,B86)</f>
        <v>1</v>
      </c>
      <c r="J86" s="148">
        <f>COUNTIFS('Lodz_Krakow-2022'!$A:$A,A86,'Lodz_Krakow-2022'!$B:$B,B86)</f>
        <v>0</v>
      </c>
      <c r="K86" s="148">
        <f>COUNTIFS('Glasgow-2021'!$A:$A,A86,'Glasgow-2021'!$B:$B,B86)</f>
        <v>1</v>
      </c>
      <c r="L86" s="148">
        <v>0</v>
      </c>
      <c r="M86" s="148">
        <v>1</v>
      </c>
      <c r="N86" s="148">
        <v>0</v>
      </c>
      <c r="O86" s="148">
        <v>0</v>
      </c>
      <c r="P86" s="148">
        <v>0</v>
      </c>
      <c r="Q86" s="148">
        <v>0</v>
      </c>
      <c r="R86" s="148">
        <v>0</v>
      </c>
      <c r="S86" s="18"/>
      <c r="T86" s="20"/>
      <c r="U86" s="20"/>
      <c r="V86" s="20"/>
      <c r="W86" s="20"/>
      <c r="X86" s="20"/>
      <c r="Y86" s="20"/>
      <c r="Z86" s="20"/>
      <c r="AA86" s="20"/>
      <c r="AB86" s="20"/>
    </row>
    <row r="87" spans="1:28">
      <c r="A87" s="16" t="s">
        <v>10234</v>
      </c>
      <c r="B87" s="16" t="s">
        <v>10130</v>
      </c>
      <c r="C87" s="17" t="s">
        <v>250</v>
      </c>
      <c r="D87" s="16" t="s">
        <v>21</v>
      </c>
      <c r="E87" s="18"/>
      <c r="F87" s="19" t="s">
        <v>249</v>
      </c>
      <c r="G87" s="16" t="s">
        <v>31</v>
      </c>
      <c r="H87" s="148">
        <f t="shared" si="1"/>
        <v>1</v>
      </c>
      <c r="I87" s="148">
        <f>COUNTIFS('Belgrade-2023'!$A:$A,A87,'Belgrade-2023'!$B:$B,B87)</f>
        <v>0</v>
      </c>
      <c r="J87" s="148">
        <f>COUNTIFS('Lodz_Krakow-2022'!$A:$A,A87,'Lodz_Krakow-2022'!$B:$B,B87)</f>
        <v>0</v>
      </c>
      <c r="K87" s="148">
        <f>COUNTIFS('Glasgow-2021'!$A:$A,A87,'Glasgow-2021'!$B:$B,B87)</f>
        <v>0</v>
      </c>
      <c r="L87" s="148">
        <v>0</v>
      </c>
      <c r="M87" s="148">
        <v>0</v>
      </c>
      <c r="N87" s="148">
        <v>0</v>
      </c>
      <c r="O87" s="148">
        <v>1</v>
      </c>
      <c r="P87" s="148">
        <v>0</v>
      </c>
      <c r="Q87" s="148">
        <v>0</v>
      </c>
      <c r="R87" s="148">
        <v>0</v>
      </c>
      <c r="S87" s="18" t="s">
        <v>251</v>
      </c>
      <c r="T87" s="20" t="s">
        <v>252</v>
      </c>
      <c r="U87" s="21">
        <v>70867405</v>
      </c>
      <c r="V87" s="20"/>
      <c r="W87" s="20"/>
      <c r="X87" s="20"/>
      <c r="Y87" s="20"/>
      <c r="Z87" s="20"/>
      <c r="AA87" s="20"/>
      <c r="AB87" s="20"/>
    </row>
    <row r="88" spans="1:28">
      <c r="A88" s="16" t="s">
        <v>10235</v>
      </c>
      <c r="B88" s="16" t="s">
        <v>10236</v>
      </c>
      <c r="C88" s="17" t="s">
        <v>254</v>
      </c>
      <c r="D88" s="16" t="s">
        <v>28</v>
      </c>
      <c r="E88" s="18"/>
      <c r="F88" s="19" t="s">
        <v>253</v>
      </c>
      <c r="G88" s="16" t="s">
        <v>70</v>
      </c>
      <c r="H88" s="148">
        <f t="shared" si="1"/>
        <v>2</v>
      </c>
      <c r="I88" s="148">
        <f>COUNTIFS('Belgrade-2023'!$A:$A,A88,'Belgrade-2023'!$B:$B,B88)</f>
        <v>0</v>
      </c>
      <c r="J88" s="148">
        <f>COUNTIFS('Lodz_Krakow-2022'!$A:$A,A88,'Lodz_Krakow-2022'!$B:$B,B88)</f>
        <v>0</v>
      </c>
      <c r="K88" s="148">
        <f>COUNTIFS('Glasgow-2021'!$A:$A,A88,'Glasgow-2021'!$B:$B,B88)</f>
        <v>0</v>
      </c>
      <c r="L88" s="148">
        <v>0</v>
      </c>
      <c r="M88" s="148">
        <v>0</v>
      </c>
      <c r="N88" s="148">
        <v>0</v>
      </c>
      <c r="O88" s="148">
        <v>1</v>
      </c>
      <c r="P88" s="148">
        <v>0</v>
      </c>
      <c r="Q88" s="148">
        <v>0</v>
      </c>
      <c r="R88" s="148">
        <v>1</v>
      </c>
      <c r="S88" s="18"/>
      <c r="T88" s="20" t="s">
        <v>255</v>
      </c>
      <c r="U88" s="20"/>
      <c r="V88" s="20"/>
      <c r="W88" s="20"/>
      <c r="X88" s="20"/>
      <c r="Y88" s="20"/>
      <c r="Z88" s="20"/>
      <c r="AA88" s="20"/>
      <c r="AB88" s="20"/>
    </row>
    <row r="89" spans="1:28">
      <c r="A89" s="16" t="s">
        <v>10237</v>
      </c>
      <c r="B89" s="16" t="s">
        <v>10238</v>
      </c>
      <c r="C89" s="22" t="s">
        <v>257</v>
      </c>
      <c r="D89" s="16" t="s">
        <v>28</v>
      </c>
      <c r="E89" s="18"/>
      <c r="F89" s="19"/>
      <c r="G89" s="16" t="s">
        <v>50</v>
      </c>
      <c r="H89" s="148">
        <f t="shared" si="1"/>
        <v>1</v>
      </c>
      <c r="I89" s="148">
        <f>COUNTIFS('Belgrade-2023'!$A:$A,A89,'Belgrade-2023'!$B:$B,B89)</f>
        <v>0</v>
      </c>
      <c r="J89" s="148">
        <f>COUNTIFS('Lodz_Krakow-2022'!$A:$A,A89,'Lodz_Krakow-2022'!$B:$B,B89)</f>
        <v>0</v>
      </c>
      <c r="K89" s="148">
        <f>COUNTIFS('Glasgow-2021'!$A:$A,A89,'Glasgow-2021'!$B:$B,B89)</f>
        <v>0</v>
      </c>
      <c r="L89" s="148">
        <v>0</v>
      </c>
      <c r="M89" s="148">
        <v>0</v>
      </c>
      <c r="N89" s="148">
        <v>0</v>
      </c>
      <c r="O89" s="148">
        <v>1</v>
      </c>
      <c r="P89" s="148">
        <v>0</v>
      </c>
      <c r="Q89" s="148">
        <v>0</v>
      </c>
      <c r="R89" s="148">
        <v>0</v>
      </c>
      <c r="S89" s="18" t="s">
        <v>258</v>
      </c>
      <c r="T89" s="20" t="s">
        <v>259</v>
      </c>
      <c r="U89" s="21">
        <v>50006</v>
      </c>
      <c r="V89" s="20"/>
      <c r="W89" s="20"/>
      <c r="X89" s="20"/>
      <c r="Y89" s="20"/>
      <c r="Z89" s="20"/>
      <c r="AA89" s="20"/>
      <c r="AB89" s="20"/>
    </row>
    <row r="90" spans="1:28">
      <c r="A90" s="23" t="s">
        <v>10239</v>
      </c>
      <c r="B90" s="23" t="s">
        <v>10240</v>
      </c>
      <c r="C90" s="29"/>
      <c r="D90" s="16" t="s">
        <v>39</v>
      </c>
      <c r="E90" s="18"/>
      <c r="F90" s="25" t="s">
        <v>2678</v>
      </c>
      <c r="G90" s="45" t="s">
        <v>146</v>
      </c>
      <c r="H90" s="148">
        <f t="shared" si="1"/>
        <v>1</v>
      </c>
      <c r="I90" s="148">
        <f>COUNTIFS('Belgrade-2023'!$A:$A,A90,'Belgrade-2023'!$B:$B,B90)</f>
        <v>0</v>
      </c>
      <c r="J90" s="148">
        <f>COUNTIFS('Lodz_Krakow-2022'!$A:$A,A90,'Lodz_Krakow-2022'!$B:$B,B90)</f>
        <v>0</v>
      </c>
      <c r="K90" s="148">
        <f>COUNTIFS('Glasgow-2021'!$A:$A,A90,'Glasgow-2021'!$B:$B,B90)</f>
        <v>0</v>
      </c>
      <c r="L90" s="148">
        <v>0</v>
      </c>
      <c r="M90" s="148">
        <v>0</v>
      </c>
      <c r="N90" s="148">
        <v>0</v>
      </c>
      <c r="O90" s="148">
        <v>0</v>
      </c>
      <c r="P90" s="148">
        <v>0</v>
      </c>
      <c r="Q90" s="148">
        <v>0</v>
      </c>
      <c r="R90" s="148">
        <v>1</v>
      </c>
      <c r="S90" s="18"/>
      <c r="T90" s="20"/>
      <c r="U90" s="20"/>
      <c r="V90" s="20"/>
      <c r="W90" s="20"/>
      <c r="X90" s="20"/>
      <c r="Y90" s="138"/>
      <c r="Z90" s="138"/>
      <c r="AA90" s="138"/>
      <c r="AB90" s="25"/>
    </row>
    <row r="91" spans="1:28">
      <c r="A91" s="38" t="s">
        <v>10241</v>
      </c>
      <c r="B91" s="39" t="s">
        <v>10242</v>
      </c>
      <c r="C91" s="40" t="s">
        <v>4194</v>
      </c>
      <c r="D91" s="16"/>
      <c r="E91" s="18"/>
      <c r="F91" s="38" t="s">
        <v>4195</v>
      </c>
      <c r="G91" s="19" t="s">
        <v>4196</v>
      </c>
      <c r="H91" s="148">
        <f t="shared" si="1"/>
        <v>1</v>
      </c>
      <c r="I91" s="148">
        <f>COUNTIFS('Belgrade-2023'!$A:$A,A91,'Belgrade-2023'!$B:$B,B91)</f>
        <v>0</v>
      </c>
      <c r="J91" s="148">
        <f>COUNTIFS('Lodz_Krakow-2022'!$A:$A,A91,'Lodz_Krakow-2022'!$B:$B,B91)</f>
        <v>0</v>
      </c>
      <c r="K91" s="148">
        <f>COUNTIFS('Glasgow-2021'!$A:$A,A91,'Glasgow-2021'!$B:$B,B91)</f>
        <v>0</v>
      </c>
      <c r="L91" s="148">
        <v>1</v>
      </c>
      <c r="M91" s="148">
        <v>0</v>
      </c>
      <c r="N91" s="148">
        <v>0</v>
      </c>
      <c r="O91" s="148">
        <v>0</v>
      </c>
      <c r="P91" s="148">
        <v>0</v>
      </c>
      <c r="Q91" s="148">
        <v>0</v>
      </c>
      <c r="R91" s="148">
        <v>0</v>
      </c>
      <c r="S91" s="18"/>
      <c r="T91" s="20"/>
      <c r="U91" s="20"/>
      <c r="V91" s="20"/>
      <c r="W91" s="20"/>
      <c r="X91" s="20"/>
      <c r="Y91" s="138"/>
      <c r="Z91" s="138"/>
      <c r="AA91" s="138"/>
      <c r="AB91" s="138"/>
    </row>
    <row r="92" spans="1:28">
      <c r="A92" s="33" t="s">
        <v>10243</v>
      </c>
      <c r="B92" s="33" t="s">
        <v>5316</v>
      </c>
      <c r="C92" s="25" t="s">
        <v>4197</v>
      </c>
      <c r="D92" s="31" t="s">
        <v>39</v>
      </c>
      <c r="E92" s="138"/>
      <c r="F92" s="25" t="s">
        <v>9747</v>
      </c>
      <c r="G92" s="34" t="s">
        <v>3612</v>
      </c>
      <c r="H92" s="148">
        <f t="shared" si="1"/>
        <v>1</v>
      </c>
      <c r="I92" s="148">
        <f>COUNTIFS('Belgrade-2023'!$A:$A,A92,'Belgrade-2023'!$B:$B,B92)</f>
        <v>0</v>
      </c>
      <c r="J92" s="148">
        <f>COUNTIFS('Lodz_Krakow-2022'!$A:$A,A92,'Lodz_Krakow-2022'!$B:$B,B92)</f>
        <v>0</v>
      </c>
      <c r="K92" s="148">
        <f>COUNTIFS('Glasgow-2021'!$A:$A,A92,'Glasgow-2021'!$B:$B,B92)</f>
        <v>0</v>
      </c>
      <c r="L92" s="148">
        <v>0</v>
      </c>
      <c r="M92" s="148">
        <v>0</v>
      </c>
      <c r="N92" s="148">
        <v>0</v>
      </c>
      <c r="O92" s="148">
        <v>0</v>
      </c>
      <c r="P92" s="148">
        <v>0</v>
      </c>
      <c r="Q92" s="148">
        <v>1</v>
      </c>
      <c r="R92" s="148">
        <v>0</v>
      </c>
      <c r="S92" s="18"/>
      <c r="T92" s="20"/>
      <c r="U92" s="20"/>
      <c r="V92" s="20"/>
      <c r="W92" s="25"/>
      <c r="X92" s="138"/>
      <c r="Y92" s="138"/>
      <c r="Z92" s="138"/>
      <c r="AA92" s="138"/>
      <c r="AB92" s="138"/>
    </row>
    <row r="93" spans="1:28">
      <c r="A93" s="16" t="s">
        <v>10244</v>
      </c>
      <c r="B93" s="16" t="s">
        <v>10245</v>
      </c>
      <c r="C93" s="17" t="s">
        <v>263</v>
      </c>
      <c r="D93" s="16" t="s">
        <v>28</v>
      </c>
      <c r="E93" s="18"/>
      <c r="F93" s="19"/>
      <c r="G93" s="16" t="s">
        <v>146</v>
      </c>
      <c r="H93" s="148">
        <f t="shared" si="1"/>
        <v>1</v>
      </c>
      <c r="I93" s="148">
        <f>COUNTIFS('Belgrade-2023'!$A:$A,A93,'Belgrade-2023'!$B:$B,B93)</f>
        <v>0</v>
      </c>
      <c r="J93" s="148">
        <f>COUNTIFS('Lodz_Krakow-2022'!$A:$A,A93,'Lodz_Krakow-2022'!$B:$B,B93)</f>
        <v>0</v>
      </c>
      <c r="K93" s="148">
        <f>COUNTIFS('Glasgow-2021'!$A:$A,A93,'Glasgow-2021'!$B:$B,B93)</f>
        <v>0</v>
      </c>
      <c r="L93" s="148">
        <v>0</v>
      </c>
      <c r="M93" s="148">
        <v>0</v>
      </c>
      <c r="N93" s="148">
        <v>1</v>
      </c>
      <c r="O93" s="148">
        <v>0</v>
      </c>
      <c r="P93" s="148">
        <v>0</v>
      </c>
      <c r="Q93" s="148">
        <v>0</v>
      </c>
      <c r="R93" s="148">
        <v>0</v>
      </c>
      <c r="S93" s="18"/>
      <c r="T93" s="20" t="s">
        <v>264</v>
      </c>
      <c r="U93" s="20"/>
      <c r="V93" s="20"/>
      <c r="W93" s="20"/>
      <c r="X93" s="20"/>
      <c r="Y93" s="20"/>
      <c r="Z93" s="20"/>
      <c r="AA93" s="20"/>
      <c r="AB93" s="20"/>
    </row>
    <row r="94" spans="1:28">
      <c r="A94" s="16" t="s">
        <v>265</v>
      </c>
      <c r="B94" s="16" t="s">
        <v>266</v>
      </c>
      <c r="C94" s="17" t="s">
        <v>267</v>
      </c>
      <c r="D94" s="16" t="s">
        <v>21</v>
      </c>
      <c r="E94" s="18"/>
      <c r="F94" s="19"/>
      <c r="G94" s="16" t="s">
        <v>237</v>
      </c>
      <c r="H94" s="148">
        <f t="shared" si="1"/>
        <v>2</v>
      </c>
      <c r="I94" s="148">
        <f>COUNTIFS('Belgrade-2023'!$A:$A,A94,'Belgrade-2023'!$B:$B,B94)</f>
        <v>0</v>
      </c>
      <c r="J94" s="148">
        <f>COUNTIFS('Lodz_Krakow-2022'!$A:$A,A94,'Lodz_Krakow-2022'!$B:$B,B94)</f>
        <v>0</v>
      </c>
      <c r="K94" s="148">
        <f>COUNTIFS('Glasgow-2021'!$A:$A,A94,'Glasgow-2021'!$B:$B,B94)</f>
        <v>0</v>
      </c>
      <c r="L94" s="148">
        <v>1</v>
      </c>
      <c r="M94" s="148">
        <v>1</v>
      </c>
      <c r="N94" s="148">
        <v>0</v>
      </c>
      <c r="O94" s="148">
        <v>0</v>
      </c>
      <c r="P94" s="148">
        <v>0</v>
      </c>
      <c r="Q94" s="148">
        <v>0</v>
      </c>
      <c r="R94" s="148">
        <v>0</v>
      </c>
      <c r="S94" s="18"/>
      <c r="T94" s="20"/>
      <c r="U94" s="20"/>
      <c r="V94" s="20"/>
      <c r="W94" s="20"/>
      <c r="X94" s="20"/>
      <c r="Y94" s="20"/>
      <c r="Z94" s="20"/>
      <c r="AA94" s="20"/>
      <c r="AB94" s="20"/>
    </row>
    <row r="95" spans="1:28">
      <c r="A95" s="16" t="s">
        <v>10246</v>
      </c>
      <c r="B95" s="16" t="s">
        <v>10247</v>
      </c>
      <c r="C95" s="17" t="s">
        <v>270</v>
      </c>
      <c r="D95" s="16" t="s">
        <v>21</v>
      </c>
      <c r="E95" s="18" t="s">
        <v>230</v>
      </c>
      <c r="F95" s="46" t="s">
        <v>3561</v>
      </c>
      <c r="G95" s="16" t="s">
        <v>3612</v>
      </c>
      <c r="H95" s="148">
        <f t="shared" si="1"/>
        <v>3</v>
      </c>
      <c r="I95" s="148">
        <f>COUNTIFS('Belgrade-2023'!$A:$A,A95,'Belgrade-2023'!$B:$B,B95)</f>
        <v>0</v>
      </c>
      <c r="J95" s="148">
        <f>COUNTIFS('Lodz_Krakow-2022'!$A:$A,A95,'Lodz_Krakow-2022'!$B:$B,B95)</f>
        <v>0</v>
      </c>
      <c r="K95" s="148">
        <f>COUNTIFS('Glasgow-2021'!$A:$A,A95,'Glasgow-2021'!$B:$B,B95)</f>
        <v>1</v>
      </c>
      <c r="L95" s="148">
        <v>0</v>
      </c>
      <c r="M95" s="148">
        <v>1</v>
      </c>
      <c r="N95" s="148">
        <v>0</v>
      </c>
      <c r="O95" s="148">
        <v>0</v>
      </c>
      <c r="P95" s="148">
        <v>0</v>
      </c>
      <c r="Q95" s="148">
        <v>1</v>
      </c>
      <c r="R95" s="148">
        <v>0</v>
      </c>
      <c r="S95" s="18"/>
      <c r="T95" s="20"/>
      <c r="U95" s="20"/>
      <c r="V95" s="20"/>
      <c r="W95" s="25"/>
      <c r="X95" s="138"/>
      <c r="Y95" s="138"/>
      <c r="Z95" s="138"/>
      <c r="AA95" s="138"/>
      <c r="AB95" s="138"/>
    </row>
    <row r="96" spans="1:28">
      <c r="A96" s="16" t="s">
        <v>10250</v>
      </c>
      <c r="B96" s="16" t="s">
        <v>10251</v>
      </c>
      <c r="C96" s="17" t="s">
        <v>277</v>
      </c>
      <c r="D96" s="16" t="s">
        <v>28</v>
      </c>
      <c r="E96" s="18" t="s">
        <v>230</v>
      </c>
      <c r="F96" s="19"/>
      <c r="G96" s="16" t="s">
        <v>3939</v>
      </c>
      <c r="H96" s="148">
        <f t="shared" si="1"/>
        <v>1</v>
      </c>
      <c r="I96" s="148">
        <f>COUNTIFS('Belgrade-2023'!$A:$A,A96,'Belgrade-2023'!$B:$B,B96)</f>
        <v>0</v>
      </c>
      <c r="J96" s="148">
        <f>COUNTIFS('Lodz_Krakow-2022'!$A:$A,A96,'Lodz_Krakow-2022'!$B:$B,B96)</f>
        <v>0</v>
      </c>
      <c r="K96" s="148">
        <f>COUNTIFS('Glasgow-2021'!$A:$A,A96,'Glasgow-2021'!$B:$B,B96)</f>
        <v>0</v>
      </c>
      <c r="L96" s="148">
        <v>0</v>
      </c>
      <c r="M96" s="148">
        <v>1</v>
      </c>
      <c r="N96" s="148">
        <v>0</v>
      </c>
      <c r="O96" s="148">
        <v>0</v>
      </c>
      <c r="P96" s="148">
        <v>0</v>
      </c>
      <c r="Q96" s="148">
        <v>0</v>
      </c>
      <c r="R96" s="148">
        <v>0</v>
      </c>
      <c r="S96" s="18"/>
      <c r="T96" s="20"/>
      <c r="U96" s="20"/>
      <c r="V96" s="20"/>
      <c r="W96" s="20"/>
      <c r="X96" s="20"/>
      <c r="Y96" s="20"/>
      <c r="Z96" s="20"/>
      <c r="AA96" s="20"/>
      <c r="AB96" s="20"/>
    </row>
    <row r="97" spans="1:28">
      <c r="A97" s="43" t="s">
        <v>10252</v>
      </c>
      <c r="B97" s="44" t="s">
        <v>10253</v>
      </c>
      <c r="C97" s="40" t="s">
        <v>4200</v>
      </c>
      <c r="D97" s="16" t="s">
        <v>4884</v>
      </c>
      <c r="E97" s="18"/>
      <c r="F97" s="38" t="s">
        <v>4201</v>
      </c>
      <c r="G97" s="37" t="s">
        <v>31</v>
      </c>
      <c r="H97" s="148">
        <f t="shared" si="1"/>
        <v>1</v>
      </c>
      <c r="I97" s="148">
        <f>COUNTIFS('Belgrade-2023'!$A:$A,A97,'Belgrade-2023'!$B:$B,B97)</f>
        <v>0</v>
      </c>
      <c r="J97" s="148">
        <f>COUNTIFS('Lodz_Krakow-2022'!$A:$A,A97,'Lodz_Krakow-2022'!$B:$B,B97)</f>
        <v>0</v>
      </c>
      <c r="K97" s="148">
        <f>COUNTIFS('Glasgow-2021'!$A:$A,A97,'Glasgow-2021'!$B:$B,B97)</f>
        <v>0</v>
      </c>
      <c r="L97" s="148">
        <v>1</v>
      </c>
      <c r="M97" s="148">
        <v>0</v>
      </c>
      <c r="N97" s="148">
        <v>0</v>
      </c>
      <c r="O97" s="148">
        <v>0</v>
      </c>
      <c r="P97" s="148">
        <v>0</v>
      </c>
      <c r="Q97" s="148">
        <v>0</v>
      </c>
      <c r="R97" s="148">
        <v>0</v>
      </c>
      <c r="S97" s="18"/>
      <c r="T97" s="20"/>
      <c r="U97" s="20"/>
      <c r="V97" s="20"/>
      <c r="W97" s="20"/>
      <c r="X97" s="20"/>
      <c r="Y97" s="138"/>
      <c r="Z97" s="138"/>
      <c r="AA97" s="138"/>
      <c r="AB97" s="138"/>
    </row>
    <row r="98" spans="1:28">
      <c r="A98" s="16" t="s">
        <v>10254</v>
      </c>
      <c r="B98" s="16" t="s">
        <v>10255</v>
      </c>
      <c r="C98" s="17" t="s">
        <v>279</v>
      </c>
      <c r="D98" s="16" t="s">
        <v>28</v>
      </c>
      <c r="E98" s="18"/>
      <c r="F98" s="19" t="s">
        <v>278</v>
      </c>
      <c r="G98" s="16" t="s">
        <v>208</v>
      </c>
      <c r="H98" s="148">
        <f t="shared" si="1"/>
        <v>2</v>
      </c>
      <c r="I98" s="148">
        <f>COUNTIFS('Belgrade-2023'!$A:$A,A98,'Belgrade-2023'!$B:$B,B98)</f>
        <v>0</v>
      </c>
      <c r="J98" s="148">
        <f>COUNTIFS('Lodz_Krakow-2022'!$A:$A,A98,'Lodz_Krakow-2022'!$B:$B,B98)</f>
        <v>0</v>
      </c>
      <c r="K98" s="148">
        <f>COUNTIFS('Glasgow-2021'!$A:$A,A98,'Glasgow-2021'!$B:$B,B98)</f>
        <v>0</v>
      </c>
      <c r="L98" s="148">
        <v>0</v>
      </c>
      <c r="M98" s="148">
        <v>1</v>
      </c>
      <c r="N98" s="148">
        <v>0</v>
      </c>
      <c r="O98" s="148">
        <v>1</v>
      </c>
      <c r="P98" s="148">
        <v>0</v>
      </c>
      <c r="Q98" s="148">
        <v>0</v>
      </c>
      <c r="R98" s="148">
        <v>0</v>
      </c>
      <c r="S98" s="18" t="s">
        <v>280</v>
      </c>
      <c r="T98" s="20" t="s">
        <v>281</v>
      </c>
      <c r="U98" s="20" t="s">
        <v>282</v>
      </c>
      <c r="V98" s="20"/>
      <c r="W98" s="20"/>
      <c r="X98" s="20"/>
      <c r="Y98" s="20"/>
      <c r="Z98" s="20"/>
      <c r="AA98" s="20"/>
      <c r="AB98" s="20"/>
    </row>
    <row r="99" spans="1:28">
      <c r="A99" s="16" t="s">
        <v>10257</v>
      </c>
      <c r="B99" s="16" t="s">
        <v>10258</v>
      </c>
      <c r="C99" s="17" t="s">
        <v>287</v>
      </c>
      <c r="D99" s="16" t="s">
        <v>21</v>
      </c>
      <c r="E99" s="18"/>
      <c r="F99" s="19" t="s">
        <v>286</v>
      </c>
      <c r="G99" s="16" t="s">
        <v>31</v>
      </c>
      <c r="H99" s="148">
        <f t="shared" si="1"/>
        <v>1</v>
      </c>
      <c r="I99" s="148">
        <f>COUNTIFS('Belgrade-2023'!$A:$A,A99,'Belgrade-2023'!$B:$B,B99)</f>
        <v>0</v>
      </c>
      <c r="J99" s="148">
        <f>COUNTIFS('Lodz_Krakow-2022'!$A:$A,A99,'Lodz_Krakow-2022'!$B:$B,B99)</f>
        <v>0</v>
      </c>
      <c r="K99" s="148">
        <f>COUNTIFS('Glasgow-2021'!$A:$A,A99,'Glasgow-2021'!$B:$B,B99)</f>
        <v>0</v>
      </c>
      <c r="L99" s="148">
        <v>0</v>
      </c>
      <c r="M99" s="148">
        <v>0</v>
      </c>
      <c r="N99" s="148">
        <v>0</v>
      </c>
      <c r="O99" s="148">
        <v>1</v>
      </c>
      <c r="P99" s="148">
        <v>0</v>
      </c>
      <c r="Q99" s="148">
        <v>0</v>
      </c>
      <c r="R99" s="148">
        <v>0</v>
      </c>
      <c r="S99" s="18" t="s">
        <v>288</v>
      </c>
      <c r="T99" s="20"/>
      <c r="U99" s="20"/>
      <c r="V99" s="20"/>
      <c r="W99" s="20"/>
      <c r="X99" s="20"/>
      <c r="Y99" s="20"/>
      <c r="Z99" s="20"/>
      <c r="AA99" s="20"/>
      <c r="AB99" s="20"/>
    </row>
    <row r="100" spans="1:28">
      <c r="A100" s="16" t="s">
        <v>10259</v>
      </c>
      <c r="B100" s="16" t="s">
        <v>10260</v>
      </c>
      <c r="C100" s="22" t="s">
        <v>289</v>
      </c>
      <c r="D100" s="16" t="s">
        <v>21</v>
      </c>
      <c r="E100" s="18"/>
      <c r="F100" s="19"/>
      <c r="G100" s="16" t="s">
        <v>31</v>
      </c>
      <c r="H100" s="148">
        <f t="shared" si="1"/>
        <v>1</v>
      </c>
      <c r="I100" s="148">
        <f>COUNTIFS('Belgrade-2023'!$A:$A,A100,'Belgrade-2023'!$B:$B,B100)</f>
        <v>0</v>
      </c>
      <c r="J100" s="148">
        <f>COUNTIFS('Lodz_Krakow-2022'!$A:$A,A100,'Lodz_Krakow-2022'!$B:$B,B100)</f>
        <v>0</v>
      </c>
      <c r="K100" s="148">
        <f>COUNTIFS('Glasgow-2021'!$A:$A,A100,'Glasgow-2021'!$B:$B,B100)</f>
        <v>0</v>
      </c>
      <c r="L100" s="148">
        <v>0</v>
      </c>
      <c r="M100" s="148">
        <v>1</v>
      </c>
      <c r="N100" s="148">
        <v>0</v>
      </c>
      <c r="O100" s="148">
        <v>0</v>
      </c>
      <c r="P100" s="148">
        <v>0</v>
      </c>
      <c r="Q100" s="148">
        <v>0</v>
      </c>
      <c r="R100" s="148">
        <v>0</v>
      </c>
      <c r="S100" s="18"/>
      <c r="T100" s="20"/>
      <c r="U100" s="20"/>
      <c r="V100" s="20"/>
      <c r="W100" s="20"/>
      <c r="X100" s="20"/>
      <c r="Y100" s="20"/>
      <c r="Z100" s="20"/>
      <c r="AA100" s="20"/>
      <c r="AB100" s="20"/>
    </row>
    <row r="101" spans="1:28">
      <c r="A101" s="35" t="s">
        <v>10261</v>
      </c>
      <c r="B101" s="35" t="s">
        <v>10262</v>
      </c>
      <c r="C101" s="29"/>
      <c r="D101" s="16" t="s">
        <v>39</v>
      </c>
      <c r="E101" s="18"/>
      <c r="F101" s="25" t="s">
        <v>2682</v>
      </c>
      <c r="G101" s="37" t="s">
        <v>70</v>
      </c>
      <c r="H101" s="148">
        <f t="shared" si="1"/>
        <v>1</v>
      </c>
      <c r="I101" s="148">
        <f>COUNTIFS('Belgrade-2023'!$A:$A,A101,'Belgrade-2023'!$B:$B,B101)</f>
        <v>0</v>
      </c>
      <c r="J101" s="148">
        <f>COUNTIFS('Lodz_Krakow-2022'!$A:$A,A101,'Lodz_Krakow-2022'!$B:$B,B101)</f>
        <v>0</v>
      </c>
      <c r="K101" s="148">
        <f>COUNTIFS('Glasgow-2021'!$A:$A,A101,'Glasgow-2021'!$B:$B,B101)</f>
        <v>0</v>
      </c>
      <c r="L101" s="148">
        <v>0</v>
      </c>
      <c r="M101" s="148">
        <v>0</v>
      </c>
      <c r="N101" s="148">
        <v>0</v>
      </c>
      <c r="O101" s="148">
        <v>0</v>
      </c>
      <c r="P101" s="148">
        <v>0</v>
      </c>
      <c r="Q101" s="148">
        <v>0</v>
      </c>
      <c r="R101" s="148">
        <v>1</v>
      </c>
      <c r="S101" s="18"/>
      <c r="T101" s="20"/>
      <c r="U101" s="20"/>
      <c r="V101" s="20"/>
      <c r="W101" s="20"/>
      <c r="X101" s="20"/>
      <c r="Y101" s="138"/>
      <c r="Z101" s="138"/>
      <c r="AA101" s="138"/>
      <c r="AB101" s="25"/>
    </row>
    <row r="102" spans="1:28">
      <c r="A102" s="16" t="s">
        <v>10263</v>
      </c>
      <c r="B102" s="16" t="s">
        <v>10264</v>
      </c>
      <c r="C102" s="17" t="s">
        <v>292</v>
      </c>
      <c r="D102" s="16" t="s">
        <v>21</v>
      </c>
      <c r="E102" s="18"/>
      <c r="F102" s="19"/>
      <c r="G102" s="16" t="s">
        <v>43</v>
      </c>
      <c r="H102" s="148">
        <f t="shared" si="1"/>
        <v>1</v>
      </c>
      <c r="I102" s="148">
        <f>COUNTIFS('Belgrade-2023'!$A:$A,A102,'Belgrade-2023'!$B:$B,B102)</f>
        <v>0</v>
      </c>
      <c r="J102" s="148">
        <f>COUNTIFS('Lodz_Krakow-2022'!$A:$A,A102,'Lodz_Krakow-2022'!$B:$B,B102)</f>
        <v>0</v>
      </c>
      <c r="K102" s="148">
        <f>COUNTIFS('Glasgow-2021'!$A:$A,A102,'Glasgow-2021'!$B:$B,B102)</f>
        <v>0</v>
      </c>
      <c r="L102" s="148">
        <v>0</v>
      </c>
      <c r="M102" s="148">
        <v>1</v>
      </c>
      <c r="N102" s="148">
        <v>0</v>
      </c>
      <c r="O102" s="148">
        <v>0</v>
      </c>
      <c r="P102" s="148">
        <v>0</v>
      </c>
      <c r="Q102" s="148">
        <v>0</v>
      </c>
      <c r="R102" s="148">
        <v>0</v>
      </c>
      <c r="S102" s="18"/>
      <c r="T102" s="20"/>
      <c r="U102" s="20"/>
      <c r="V102" s="20"/>
      <c r="W102" s="20"/>
      <c r="X102" s="20"/>
      <c r="Y102" s="20"/>
      <c r="Z102" s="20"/>
      <c r="AA102" s="20"/>
      <c r="AB102" s="20"/>
    </row>
    <row r="103" spans="1:28">
      <c r="A103" s="16" t="s">
        <v>10265</v>
      </c>
      <c r="B103" s="16" t="s">
        <v>10266</v>
      </c>
      <c r="C103" s="17" t="s">
        <v>302</v>
      </c>
      <c r="D103" s="16" t="s">
        <v>39</v>
      </c>
      <c r="E103" s="18"/>
      <c r="F103" s="19"/>
      <c r="G103" s="16" t="s">
        <v>232</v>
      </c>
      <c r="H103" s="148">
        <f t="shared" si="1"/>
        <v>1</v>
      </c>
      <c r="I103" s="148">
        <f>COUNTIFS('Belgrade-2023'!$A:$A,A103,'Belgrade-2023'!$B:$B,B103)</f>
        <v>0</v>
      </c>
      <c r="J103" s="148">
        <f>COUNTIFS('Lodz_Krakow-2022'!$A:$A,A103,'Lodz_Krakow-2022'!$B:$B,B103)</f>
        <v>0</v>
      </c>
      <c r="K103" s="148">
        <f>COUNTIFS('Glasgow-2021'!$A:$A,A103,'Glasgow-2021'!$B:$B,B103)</f>
        <v>0</v>
      </c>
      <c r="L103" s="148">
        <v>0</v>
      </c>
      <c r="M103" s="148">
        <v>0</v>
      </c>
      <c r="N103" s="148">
        <v>1</v>
      </c>
      <c r="O103" s="148">
        <v>0</v>
      </c>
      <c r="P103" s="148">
        <v>0</v>
      </c>
      <c r="Q103" s="148">
        <v>0</v>
      </c>
      <c r="R103" s="148">
        <v>0</v>
      </c>
      <c r="S103" s="18"/>
      <c r="T103" s="20" t="s">
        <v>303</v>
      </c>
      <c r="U103" s="20"/>
      <c r="V103" s="20"/>
      <c r="W103" s="20"/>
      <c r="X103" s="20"/>
      <c r="Y103" s="20"/>
      <c r="Z103" s="20"/>
      <c r="AA103" s="20"/>
      <c r="AB103" s="20"/>
    </row>
    <row r="104" spans="1:28">
      <c r="A104" s="35" t="s">
        <v>10267</v>
      </c>
      <c r="B104" s="35" t="s">
        <v>10268</v>
      </c>
      <c r="C104" s="46" t="s">
        <v>4202</v>
      </c>
      <c r="D104" s="16" t="s">
        <v>39</v>
      </c>
      <c r="E104" s="18"/>
      <c r="F104" s="19"/>
      <c r="G104" s="16" t="s">
        <v>154</v>
      </c>
      <c r="H104" s="148">
        <f t="shared" si="1"/>
        <v>1</v>
      </c>
      <c r="I104" s="148">
        <f>COUNTIFS('Belgrade-2023'!$A:$A,A104,'Belgrade-2023'!$B:$B,B104)</f>
        <v>0</v>
      </c>
      <c r="J104" s="148">
        <f>COUNTIFS('Lodz_Krakow-2022'!$A:$A,A104,'Lodz_Krakow-2022'!$B:$B,B104)</f>
        <v>0</v>
      </c>
      <c r="K104" s="148">
        <f>COUNTIFS('Glasgow-2021'!$A:$A,A104,'Glasgow-2021'!$B:$B,B104)</f>
        <v>0</v>
      </c>
      <c r="L104" s="148">
        <v>0</v>
      </c>
      <c r="M104" s="148">
        <v>0</v>
      </c>
      <c r="N104" s="148">
        <v>0</v>
      </c>
      <c r="O104" s="148">
        <v>0</v>
      </c>
      <c r="P104" s="148">
        <v>1</v>
      </c>
      <c r="Q104" s="148">
        <v>0</v>
      </c>
      <c r="R104" s="148">
        <v>0</v>
      </c>
      <c r="S104" s="18"/>
      <c r="T104" s="20"/>
      <c r="U104" s="20"/>
      <c r="V104" s="20"/>
      <c r="W104" s="20"/>
      <c r="X104" s="20"/>
      <c r="Y104" s="20"/>
      <c r="Z104" s="20"/>
      <c r="AA104" s="20"/>
      <c r="AB104" s="20"/>
    </row>
    <row r="105" spans="1:28">
      <c r="A105" s="16" t="s">
        <v>10269</v>
      </c>
      <c r="B105" s="16" t="s">
        <v>10270</v>
      </c>
      <c r="C105" s="17" t="s">
        <v>294</v>
      </c>
      <c r="D105" s="16" t="s">
        <v>21</v>
      </c>
      <c r="E105" s="18"/>
      <c r="F105" s="19" t="s">
        <v>293</v>
      </c>
      <c r="G105" s="16" t="s">
        <v>295</v>
      </c>
      <c r="H105" s="148">
        <f t="shared" si="1"/>
        <v>1</v>
      </c>
      <c r="I105" s="148">
        <f>COUNTIFS('Belgrade-2023'!$A:$A,A105,'Belgrade-2023'!$B:$B,B105)</f>
        <v>0</v>
      </c>
      <c r="J105" s="148">
        <f>COUNTIFS('Lodz_Krakow-2022'!$A:$A,A105,'Lodz_Krakow-2022'!$B:$B,B105)</f>
        <v>0</v>
      </c>
      <c r="K105" s="148">
        <f>COUNTIFS('Glasgow-2021'!$A:$A,A105,'Glasgow-2021'!$B:$B,B105)</f>
        <v>0</v>
      </c>
      <c r="L105" s="148">
        <v>0</v>
      </c>
      <c r="M105" s="148">
        <v>0</v>
      </c>
      <c r="N105" s="148">
        <v>0</v>
      </c>
      <c r="O105" s="148">
        <v>1</v>
      </c>
      <c r="P105" s="148">
        <v>0</v>
      </c>
      <c r="Q105" s="148">
        <v>0</v>
      </c>
      <c r="R105" s="148">
        <v>0</v>
      </c>
      <c r="S105" s="18" t="s">
        <v>296</v>
      </c>
      <c r="T105" s="20" t="s">
        <v>297</v>
      </c>
      <c r="U105" s="20" t="s">
        <v>298</v>
      </c>
      <c r="V105" s="20"/>
      <c r="W105" s="20"/>
      <c r="X105" s="20"/>
      <c r="Y105" s="20"/>
      <c r="Z105" s="20"/>
      <c r="AA105" s="20"/>
      <c r="AB105" s="20"/>
    </row>
    <row r="106" spans="1:28">
      <c r="A106" s="48" t="s">
        <v>10271</v>
      </c>
      <c r="B106" s="49" t="s">
        <v>10272</v>
      </c>
      <c r="C106" s="40" t="s">
        <v>4204</v>
      </c>
      <c r="D106" s="16" t="s">
        <v>21</v>
      </c>
      <c r="E106" s="18" t="s">
        <v>230</v>
      </c>
      <c r="F106" s="38" t="s">
        <v>4205</v>
      </c>
      <c r="G106" s="37" t="s">
        <v>70</v>
      </c>
      <c r="H106" s="148">
        <f t="shared" si="1"/>
        <v>2</v>
      </c>
      <c r="I106" s="148">
        <f>COUNTIFS('Belgrade-2023'!$A:$A,A106,'Belgrade-2023'!$B:$B,B106)</f>
        <v>0</v>
      </c>
      <c r="J106" s="148">
        <f>COUNTIFS('Lodz_Krakow-2022'!$A:$A,A106,'Lodz_Krakow-2022'!$B:$B,B106)</f>
        <v>0</v>
      </c>
      <c r="K106" s="148">
        <f>COUNTIFS('Glasgow-2021'!$A:$A,A106,'Glasgow-2021'!$B:$B,B106)</f>
        <v>0</v>
      </c>
      <c r="L106" s="148">
        <v>1</v>
      </c>
      <c r="M106" s="148">
        <v>1</v>
      </c>
      <c r="N106" s="148">
        <v>0</v>
      </c>
      <c r="O106" s="148">
        <v>0</v>
      </c>
      <c r="P106" s="148">
        <v>0</v>
      </c>
      <c r="Q106" s="148">
        <v>0</v>
      </c>
      <c r="R106" s="148">
        <v>0</v>
      </c>
      <c r="S106" s="18"/>
      <c r="T106" s="20"/>
      <c r="U106" s="20"/>
      <c r="V106" s="20"/>
      <c r="W106" s="20"/>
      <c r="X106" s="20"/>
      <c r="Y106" s="138"/>
      <c r="Z106" s="138"/>
      <c r="AA106" s="138"/>
      <c r="AB106" s="138"/>
    </row>
    <row r="107" spans="1:28">
      <c r="A107" s="33" t="s">
        <v>10273</v>
      </c>
      <c r="B107" s="33" t="s">
        <v>10274</v>
      </c>
      <c r="C107" s="46" t="s">
        <v>4206</v>
      </c>
      <c r="D107" s="16" t="s">
        <v>39</v>
      </c>
      <c r="E107" s="18"/>
      <c r="F107" s="19"/>
      <c r="G107" s="16" t="s">
        <v>232</v>
      </c>
      <c r="H107" s="148">
        <f t="shared" si="1"/>
        <v>1</v>
      </c>
      <c r="I107" s="148">
        <f>COUNTIFS('Belgrade-2023'!$A:$A,A107,'Belgrade-2023'!$B:$B,B107)</f>
        <v>0</v>
      </c>
      <c r="J107" s="148">
        <f>COUNTIFS('Lodz_Krakow-2022'!$A:$A,A107,'Lodz_Krakow-2022'!$B:$B,B107)</f>
        <v>0</v>
      </c>
      <c r="K107" s="148">
        <f>COUNTIFS('Glasgow-2021'!$A:$A,A107,'Glasgow-2021'!$B:$B,B107)</f>
        <v>0</v>
      </c>
      <c r="L107" s="148">
        <v>0</v>
      </c>
      <c r="M107" s="148">
        <v>0</v>
      </c>
      <c r="N107" s="148">
        <v>0</v>
      </c>
      <c r="O107" s="148">
        <v>0</v>
      </c>
      <c r="P107" s="148">
        <v>1</v>
      </c>
      <c r="Q107" s="148">
        <v>0</v>
      </c>
      <c r="R107" s="148">
        <v>0</v>
      </c>
      <c r="S107" s="18"/>
      <c r="T107" s="20"/>
      <c r="U107" s="20"/>
      <c r="V107" s="20"/>
      <c r="W107" s="20"/>
      <c r="X107" s="20"/>
      <c r="Y107" s="20"/>
      <c r="Z107" s="20"/>
      <c r="AA107" s="20"/>
      <c r="AB107" s="20"/>
    </row>
    <row r="108" spans="1:28">
      <c r="A108" s="16" t="s">
        <v>10275</v>
      </c>
      <c r="B108" s="16" t="s">
        <v>10276</v>
      </c>
      <c r="C108" s="17" t="s">
        <v>308</v>
      </c>
      <c r="D108" s="16" t="s">
        <v>28</v>
      </c>
      <c r="E108" s="18"/>
      <c r="F108" s="19"/>
      <c r="G108" s="16" t="s">
        <v>232</v>
      </c>
      <c r="H108" s="148">
        <f t="shared" si="1"/>
        <v>1</v>
      </c>
      <c r="I108" s="148">
        <f>COUNTIFS('Belgrade-2023'!$A:$A,A108,'Belgrade-2023'!$B:$B,B108)</f>
        <v>0</v>
      </c>
      <c r="J108" s="148">
        <f>COUNTIFS('Lodz_Krakow-2022'!$A:$A,A108,'Lodz_Krakow-2022'!$B:$B,B108)</f>
        <v>0</v>
      </c>
      <c r="K108" s="148">
        <f>COUNTIFS('Glasgow-2021'!$A:$A,A108,'Glasgow-2021'!$B:$B,B108)</f>
        <v>0</v>
      </c>
      <c r="L108" s="148">
        <v>0</v>
      </c>
      <c r="M108" s="148">
        <v>1</v>
      </c>
      <c r="N108" s="148">
        <v>0</v>
      </c>
      <c r="O108" s="148">
        <v>0</v>
      </c>
      <c r="P108" s="148">
        <v>0</v>
      </c>
      <c r="Q108" s="148">
        <v>0</v>
      </c>
      <c r="R108" s="148">
        <v>0</v>
      </c>
      <c r="S108" s="18"/>
      <c r="T108" s="20"/>
      <c r="U108" s="20"/>
      <c r="V108" s="20"/>
      <c r="W108" s="20"/>
      <c r="X108" s="20"/>
      <c r="Y108" s="20"/>
      <c r="Z108" s="20"/>
      <c r="AA108" s="20"/>
      <c r="AB108" s="20"/>
    </row>
    <row r="109" spans="1:28">
      <c r="A109" s="16" t="s">
        <v>10277</v>
      </c>
      <c r="B109" s="16" t="s">
        <v>10278</v>
      </c>
      <c r="C109" s="17" t="s">
        <v>311</v>
      </c>
      <c r="D109" s="16" t="s">
        <v>28</v>
      </c>
      <c r="E109" s="18"/>
      <c r="F109" s="19"/>
      <c r="G109" s="16" t="s">
        <v>3612</v>
      </c>
      <c r="H109" s="148">
        <f t="shared" si="1"/>
        <v>1</v>
      </c>
      <c r="I109" s="148">
        <f>COUNTIFS('Belgrade-2023'!$A:$A,A109,'Belgrade-2023'!$B:$B,B109)</f>
        <v>0</v>
      </c>
      <c r="J109" s="148">
        <f>COUNTIFS('Lodz_Krakow-2022'!$A:$A,A109,'Lodz_Krakow-2022'!$B:$B,B109)</f>
        <v>0</v>
      </c>
      <c r="K109" s="148">
        <f>COUNTIFS('Glasgow-2021'!$A:$A,A109,'Glasgow-2021'!$B:$B,B109)</f>
        <v>0</v>
      </c>
      <c r="L109" s="148">
        <v>0</v>
      </c>
      <c r="M109" s="148">
        <v>0</v>
      </c>
      <c r="N109" s="148">
        <v>1</v>
      </c>
      <c r="O109" s="148">
        <v>0</v>
      </c>
      <c r="P109" s="148">
        <v>0</v>
      </c>
      <c r="Q109" s="148">
        <v>0</v>
      </c>
      <c r="R109" s="148">
        <v>0</v>
      </c>
      <c r="S109" s="18"/>
      <c r="T109" s="20" t="s">
        <v>312</v>
      </c>
      <c r="U109" s="20"/>
      <c r="V109" s="20"/>
      <c r="W109" s="20"/>
      <c r="X109" s="20"/>
      <c r="Y109" s="20"/>
      <c r="Z109" s="20"/>
      <c r="AA109" s="20"/>
      <c r="AB109" s="20"/>
    </row>
    <row r="110" spans="1:28">
      <c r="A110" s="16" t="s">
        <v>10279</v>
      </c>
      <c r="B110" s="16" t="s">
        <v>10280</v>
      </c>
      <c r="C110" s="17" t="s">
        <v>314</v>
      </c>
      <c r="D110" s="16" t="s">
        <v>21</v>
      </c>
      <c r="E110" s="18"/>
      <c r="F110" s="19" t="s">
        <v>313</v>
      </c>
      <c r="G110" s="16" t="s">
        <v>274</v>
      </c>
      <c r="H110" s="148">
        <f t="shared" si="1"/>
        <v>1</v>
      </c>
      <c r="I110" s="148">
        <f>COUNTIFS('Belgrade-2023'!$A:$A,A110,'Belgrade-2023'!$B:$B,B110)</f>
        <v>0</v>
      </c>
      <c r="J110" s="148">
        <f>COUNTIFS('Lodz_Krakow-2022'!$A:$A,A110,'Lodz_Krakow-2022'!$B:$B,B110)</f>
        <v>0</v>
      </c>
      <c r="K110" s="148">
        <f>COUNTIFS('Glasgow-2021'!$A:$A,A110,'Glasgow-2021'!$B:$B,B110)</f>
        <v>0</v>
      </c>
      <c r="L110" s="148">
        <v>0</v>
      </c>
      <c r="M110" s="148">
        <v>0</v>
      </c>
      <c r="N110" s="148">
        <v>0</v>
      </c>
      <c r="O110" s="148">
        <v>1</v>
      </c>
      <c r="P110" s="148">
        <v>0</v>
      </c>
      <c r="Q110" s="148">
        <v>0</v>
      </c>
      <c r="R110" s="148">
        <v>0</v>
      </c>
      <c r="S110" s="18"/>
      <c r="T110" s="20"/>
      <c r="U110" s="20"/>
      <c r="V110" s="20"/>
      <c r="W110" s="20"/>
      <c r="X110" s="20"/>
      <c r="Y110" s="20"/>
      <c r="Z110" s="20"/>
      <c r="AA110" s="20"/>
      <c r="AB110" s="20"/>
    </row>
    <row r="111" spans="1:28">
      <c r="A111" s="16" t="s">
        <v>10281</v>
      </c>
      <c r="B111" s="16" t="s">
        <v>10282</v>
      </c>
      <c r="C111" s="17" t="s">
        <v>315</v>
      </c>
      <c r="D111" s="16" t="s">
        <v>21</v>
      </c>
      <c r="E111" s="18"/>
      <c r="F111" s="19" t="s">
        <v>278</v>
      </c>
      <c r="G111" s="16" t="s">
        <v>208</v>
      </c>
      <c r="H111" s="148">
        <f t="shared" si="1"/>
        <v>2</v>
      </c>
      <c r="I111" s="148">
        <f>COUNTIFS('Belgrade-2023'!$A:$A,A111,'Belgrade-2023'!$B:$B,B111)</f>
        <v>0</v>
      </c>
      <c r="J111" s="148">
        <f>COUNTIFS('Lodz_Krakow-2022'!$A:$A,A111,'Lodz_Krakow-2022'!$B:$B,B111)</f>
        <v>0</v>
      </c>
      <c r="K111" s="148">
        <f>COUNTIFS('Glasgow-2021'!$A:$A,A111,'Glasgow-2021'!$B:$B,B111)</f>
        <v>0</v>
      </c>
      <c r="L111" s="148">
        <v>0</v>
      </c>
      <c r="M111" s="148">
        <v>0</v>
      </c>
      <c r="N111" s="148">
        <v>1</v>
      </c>
      <c r="O111" s="148">
        <v>1</v>
      </c>
      <c r="P111" s="148">
        <v>0</v>
      </c>
      <c r="Q111" s="148">
        <v>0</v>
      </c>
      <c r="R111" s="148">
        <v>0</v>
      </c>
      <c r="S111" s="18" t="s">
        <v>316</v>
      </c>
      <c r="T111" s="20" t="s">
        <v>317</v>
      </c>
      <c r="U111" s="21">
        <v>41251</v>
      </c>
      <c r="V111" s="20"/>
      <c r="W111" s="20"/>
      <c r="X111" s="20"/>
      <c r="Y111" s="20"/>
      <c r="Z111" s="20"/>
      <c r="AA111" s="20"/>
      <c r="AB111" s="20"/>
    </row>
    <row r="112" spans="1:28">
      <c r="A112" s="35" t="s">
        <v>10283</v>
      </c>
      <c r="B112" s="35" t="s">
        <v>10284</v>
      </c>
      <c r="C112" s="25" t="s">
        <v>4207</v>
      </c>
      <c r="D112" s="31" t="s">
        <v>39</v>
      </c>
      <c r="E112" s="138"/>
      <c r="F112" s="25" t="s">
        <v>3565</v>
      </c>
      <c r="G112" s="37" t="s">
        <v>196</v>
      </c>
      <c r="H112" s="148">
        <f t="shared" si="1"/>
        <v>1</v>
      </c>
      <c r="I112" s="148">
        <f>COUNTIFS('Belgrade-2023'!$A:$A,A112,'Belgrade-2023'!$B:$B,B112)</f>
        <v>0</v>
      </c>
      <c r="J112" s="148">
        <f>COUNTIFS('Lodz_Krakow-2022'!$A:$A,A112,'Lodz_Krakow-2022'!$B:$B,B112)</f>
        <v>0</v>
      </c>
      <c r="K112" s="148">
        <f>COUNTIFS('Glasgow-2021'!$A:$A,A112,'Glasgow-2021'!$B:$B,B112)</f>
        <v>0</v>
      </c>
      <c r="L112" s="148">
        <v>0</v>
      </c>
      <c r="M112" s="148">
        <v>0</v>
      </c>
      <c r="N112" s="148">
        <v>0</v>
      </c>
      <c r="O112" s="148">
        <v>0</v>
      </c>
      <c r="P112" s="148">
        <v>0</v>
      </c>
      <c r="Q112" s="148">
        <v>1</v>
      </c>
      <c r="R112" s="148">
        <v>0</v>
      </c>
      <c r="S112" s="18"/>
      <c r="T112" s="20"/>
      <c r="U112" s="20"/>
      <c r="V112" s="20"/>
      <c r="W112" s="25"/>
      <c r="X112" s="138"/>
      <c r="Y112" s="138"/>
      <c r="Z112" s="138"/>
      <c r="AA112" s="138"/>
      <c r="AB112" s="138"/>
    </row>
    <row r="113" spans="1:28">
      <c r="A113" s="16" t="s">
        <v>10285</v>
      </c>
      <c r="B113" s="16" t="s">
        <v>10286</v>
      </c>
      <c r="C113" s="17" t="s">
        <v>318</v>
      </c>
      <c r="D113" s="16" t="s">
        <v>21</v>
      </c>
      <c r="E113" s="18"/>
      <c r="F113" s="19" t="s">
        <v>9465</v>
      </c>
      <c r="G113" s="16" t="s">
        <v>154</v>
      </c>
      <c r="H113" s="148">
        <f t="shared" si="1"/>
        <v>1</v>
      </c>
      <c r="I113" s="148">
        <f>COUNTIFS('Belgrade-2023'!$A:$A,A113,'Belgrade-2023'!$B:$B,B113)</f>
        <v>0</v>
      </c>
      <c r="J113" s="148">
        <f>COUNTIFS('Lodz_Krakow-2022'!$A:$A,A113,'Lodz_Krakow-2022'!$B:$B,B113)</f>
        <v>0</v>
      </c>
      <c r="K113" s="148">
        <f>COUNTIFS('Glasgow-2021'!$A:$A,A113,'Glasgow-2021'!$B:$B,B113)</f>
        <v>0</v>
      </c>
      <c r="L113" s="148">
        <v>0</v>
      </c>
      <c r="M113" s="148">
        <v>0</v>
      </c>
      <c r="N113" s="148">
        <v>0</v>
      </c>
      <c r="O113" s="148">
        <v>1</v>
      </c>
      <c r="P113" s="148">
        <v>0</v>
      </c>
      <c r="Q113" s="148">
        <v>0</v>
      </c>
      <c r="R113" s="148">
        <v>0</v>
      </c>
      <c r="S113" s="18"/>
      <c r="T113" s="20"/>
      <c r="U113" s="20"/>
      <c r="V113" s="20"/>
      <c r="W113" s="20"/>
      <c r="X113" s="20"/>
      <c r="Y113" s="20"/>
      <c r="Z113" s="20"/>
      <c r="AA113" s="20"/>
      <c r="AB113" s="20"/>
    </row>
    <row r="114" spans="1:28">
      <c r="A114" s="16" t="s">
        <v>10287</v>
      </c>
      <c r="B114" s="16" t="s">
        <v>10288</v>
      </c>
      <c r="C114" s="22" t="s">
        <v>320</v>
      </c>
      <c r="D114" s="16" t="s">
        <v>21</v>
      </c>
      <c r="E114" s="18"/>
      <c r="F114" s="19" t="s">
        <v>319</v>
      </c>
      <c r="G114" s="16" t="s">
        <v>31</v>
      </c>
      <c r="H114" s="148">
        <f t="shared" si="1"/>
        <v>1</v>
      </c>
      <c r="I114" s="148">
        <f>COUNTIFS('Belgrade-2023'!$A:$A,A114,'Belgrade-2023'!$B:$B,B114)</f>
        <v>0</v>
      </c>
      <c r="J114" s="148">
        <f>COUNTIFS('Lodz_Krakow-2022'!$A:$A,A114,'Lodz_Krakow-2022'!$B:$B,B114)</f>
        <v>0</v>
      </c>
      <c r="K114" s="148">
        <f>COUNTIFS('Glasgow-2021'!$A:$A,A114,'Glasgow-2021'!$B:$B,B114)</f>
        <v>0</v>
      </c>
      <c r="L114" s="148">
        <v>0</v>
      </c>
      <c r="M114" s="148">
        <v>0</v>
      </c>
      <c r="N114" s="148">
        <v>0</v>
      </c>
      <c r="O114" s="148">
        <v>1</v>
      </c>
      <c r="P114" s="148">
        <v>0</v>
      </c>
      <c r="Q114" s="148">
        <v>0</v>
      </c>
      <c r="R114" s="148">
        <v>0</v>
      </c>
      <c r="S114" s="18" t="s">
        <v>321</v>
      </c>
      <c r="T114" s="20" t="s">
        <v>322</v>
      </c>
      <c r="U114" s="21">
        <v>29101220</v>
      </c>
      <c r="V114" s="20"/>
      <c r="W114" s="20"/>
      <c r="X114" s="20"/>
      <c r="Y114" s="20"/>
      <c r="Z114" s="20"/>
      <c r="AA114" s="20"/>
      <c r="AB114" s="20"/>
    </row>
    <row r="115" spans="1:28" ht="42.75">
      <c r="A115" s="35" t="s">
        <v>10289</v>
      </c>
      <c r="B115" s="35" t="s">
        <v>10290</v>
      </c>
      <c r="C115" s="29"/>
      <c r="D115" s="16" t="s">
        <v>39</v>
      </c>
      <c r="E115" s="18"/>
      <c r="F115" s="26" t="s">
        <v>2684</v>
      </c>
      <c r="G115" s="37" t="s">
        <v>183</v>
      </c>
      <c r="H115" s="148">
        <f t="shared" si="1"/>
        <v>1</v>
      </c>
      <c r="I115" s="148">
        <f>COUNTIFS('Belgrade-2023'!$A:$A,A115,'Belgrade-2023'!$B:$B,B115)</f>
        <v>0</v>
      </c>
      <c r="J115" s="148">
        <f>COUNTIFS('Lodz_Krakow-2022'!$A:$A,A115,'Lodz_Krakow-2022'!$B:$B,B115)</f>
        <v>0</v>
      </c>
      <c r="K115" s="148">
        <f>COUNTIFS('Glasgow-2021'!$A:$A,A115,'Glasgow-2021'!$B:$B,B115)</f>
        <v>0</v>
      </c>
      <c r="L115" s="148">
        <v>0</v>
      </c>
      <c r="M115" s="148">
        <v>0</v>
      </c>
      <c r="N115" s="148">
        <v>0</v>
      </c>
      <c r="O115" s="148">
        <v>0</v>
      </c>
      <c r="P115" s="148">
        <v>0</v>
      </c>
      <c r="Q115" s="148">
        <v>0</v>
      </c>
      <c r="R115" s="148">
        <v>1</v>
      </c>
      <c r="S115" s="18"/>
      <c r="T115" s="20"/>
      <c r="U115" s="20"/>
      <c r="V115" s="20"/>
      <c r="W115" s="20"/>
      <c r="X115" s="20"/>
      <c r="Y115" s="138"/>
      <c r="Z115" s="138"/>
      <c r="AA115" s="138"/>
      <c r="AB115" s="25"/>
    </row>
    <row r="116" spans="1:28">
      <c r="A116" s="16" t="s">
        <v>10291</v>
      </c>
      <c r="B116" s="16" t="s">
        <v>10292</v>
      </c>
      <c r="C116" s="17" t="s">
        <v>325</v>
      </c>
      <c r="D116" s="16" t="s">
        <v>21</v>
      </c>
      <c r="E116" s="18"/>
      <c r="F116" s="19" t="s">
        <v>324</v>
      </c>
      <c r="G116" s="16" t="s">
        <v>31</v>
      </c>
      <c r="H116" s="148">
        <f t="shared" si="1"/>
        <v>1</v>
      </c>
      <c r="I116" s="148">
        <f>COUNTIFS('Belgrade-2023'!$A:$A,A116,'Belgrade-2023'!$B:$B,B116)</f>
        <v>0</v>
      </c>
      <c r="J116" s="148">
        <f>COUNTIFS('Lodz_Krakow-2022'!$A:$A,A116,'Lodz_Krakow-2022'!$B:$B,B116)</f>
        <v>0</v>
      </c>
      <c r="K116" s="148">
        <f>COUNTIFS('Glasgow-2021'!$A:$A,A116,'Glasgow-2021'!$B:$B,B116)</f>
        <v>0</v>
      </c>
      <c r="L116" s="148">
        <v>0</v>
      </c>
      <c r="M116" s="148">
        <v>0</v>
      </c>
      <c r="N116" s="148">
        <v>0</v>
      </c>
      <c r="O116" s="148">
        <v>1</v>
      </c>
      <c r="P116" s="148">
        <v>0</v>
      </c>
      <c r="Q116" s="148">
        <v>0</v>
      </c>
      <c r="R116" s="148">
        <v>0</v>
      </c>
      <c r="S116" s="18" t="s">
        <v>326</v>
      </c>
      <c r="T116" s="20" t="s">
        <v>327</v>
      </c>
      <c r="U116" s="21">
        <v>24220008</v>
      </c>
      <c r="V116" s="20"/>
      <c r="W116" s="20"/>
      <c r="X116" s="20"/>
      <c r="Y116" s="20"/>
      <c r="Z116" s="20"/>
      <c r="AA116" s="20"/>
      <c r="AB116" s="20"/>
    </row>
    <row r="117" spans="1:28">
      <c r="A117" s="16" t="s">
        <v>10293</v>
      </c>
      <c r="B117" s="16" t="s">
        <v>10294</v>
      </c>
      <c r="C117" s="22" t="s">
        <v>330</v>
      </c>
      <c r="D117" s="16" t="s">
        <v>21</v>
      </c>
      <c r="E117" s="18"/>
      <c r="F117" s="19" t="s">
        <v>329</v>
      </c>
      <c r="G117" s="16" t="s">
        <v>331</v>
      </c>
      <c r="H117" s="148">
        <f t="shared" si="1"/>
        <v>1</v>
      </c>
      <c r="I117" s="148">
        <f>COUNTIFS('Belgrade-2023'!$A:$A,A117,'Belgrade-2023'!$B:$B,B117)</f>
        <v>0</v>
      </c>
      <c r="J117" s="148">
        <f>COUNTIFS('Lodz_Krakow-2022'!$A:$A,A117,'Lodz_Krakow-2022'!$B:$B,B117)</f>
        <v>0</v>
      </c>
      <c r="K117" s="148">
        <f>COUNTIFS('Glasgow-2021'!$A:$A,A117,'Glasgow-2021'!$B:$B,B117)</f>
        <v>0</v>
      </c>
      <c r="L117" s="148">
        <v>0</v>
      </c>
      <c r="M117" s="148">
        <v>0</v>
      </c>
      <c r="N117" s="148">
        <v>0</v>
      </c>
      <c r="O117" s="148">
        <v>1</v>
      </c>
      <c r="P117" s="148">
        <v>0</v>
      </c>
      <c r="Q117" s="148">
        <v>0</v>
      </c>
      <c r="R117" s="148">
        <v>0</v>
      </c>
      <c r="S117" s="18"/>
      <c r="T117" s="20" t="s">
        <v>332</v>
      </c>
      <c r="U117" s="21">
        <v>1520034</v>
      </c>
      <c r="V117" s="20"/>
      <c r="W117" s="20"/>
      <c r="X117" s="20"/>
      <c r="Y117" s="20"/>
      <c r="Z117" s="20"/>
      <c r="AA117" s="20"/>
      <c r="AB117" s="20"/>
    </row>
    <row r="118" spans="1:28">
      <c r="A118" s="23" t="s">
        <v>10295</v>
      </c>
      <c r="B118" s="23" t="s">
        <v>10296</v>
      </c>
      <c r="C118" s="24"/>
      <c r="D118" s="16" t="s">
        <v>39</v>
      </c>
      <c r="E118" s="18"/>
      <c r="F118" s="25" t="s">
        <v>2687</v>
      </c>
      <c r="G118" s="45" t="s">
        <v>146</v>
      </c>
      <c r="H118" s="148">
        <f t="shared" si="1"/>
        <v>1</v>
      </c>
      <c r="I118" s="148">
        <f>COUNTIFS('Belgrade-2023'!$A:$A,A118,'Belgrade-2023'!$B:$B,B118)</f>
        <v>0</v>
      </c>
      <c r="J118" s="148">
        <f>COUNTIFS('Lodz_Krakow-2022'!$A:$A,A118,'Lodz_Krakow-2022'!$B:$B,B118)</f>
        <v>0</v>
      </c>
      <c r="K118" s="148">
        <f>COUNTIFS('Glasgow-2021'!$A:$A,A118,'Glasgow-2021'!$B:$B,B118)</f>
        <v>0</v>
      </c>
      <c r="L118" s="148">
        <v>0</v>
      </c>
      <c r="M118" s="148">
        <v>0</v>
      </c>
      <c r="N118" s="148">
        <v>0</v>
      </c>
      <c r="O118" s="148">
        <v>0</v>
      </c>
      <c r="P118" s="148">
        <v>0</v>
      </c>
      <c r="Q118" s="148">
        <v>0</v>
      </c>
      <c r="R118" s="148">
        <v>1</v>
      </c>
      <c r="S118" s="18"/>
      <c r="T118" s="20"/>
      <c r="U118" s="20"/>
      <c r="V118" s="20"/>
      <c r="W118" s="20"/>
      <c r="X118" s="20"/>
      <c r="Y118" s="138"/>
      <c r="Z118" s="138"/>
      <c r="AA118" s="138"/>
      <c r="AB118" s="25"/>
    </row>
    <row r="119" spans="1:28">
      <c r="A119" s="16" t="s">
        <v>10299</v>
      </c>
      <c r="B119" s="16" t="s">
        <v>10300</v>
      </c>
      <c r="C119" s="17" t="s">
        <v>335</v>
      </c>
      <c r="D119" s="16" t="s">
        <v>39</v>
      </c>
      <c r="E119" s="18" t="s">
        <v>230</v>
      </c>
      <c r="F119" s="19"/>
      <c r="G119" s="16" t="s">
        <v>336</v>
      </c>
      <c r="H119" s="148">
        <f t="shared" si="1"/>
        <v>1</v>
      </c>
      <c r="I119" s="148">
        <f>COUNTIFS('Belgrade-2023'!$A:$A,A119,'Belgrade-2023'!$B:$B,B119)</f>
        <v>0</v>
      </c>
      <c r="J119" s="148">
        <f>COUNTIFS('Lodz_Krakow-2022'!$A:$A,A119,'Lodz_Krakow-2022'!$B:$B,B119)</f>
        <v>0</v>
      </c>
      <c r="K119" s="148">
        <f>COUNTIFS('Glasgow-2021'!$A:$A,A119,'Glasgow-2021'!$B:$B,B119)</f>
        <v>0</v>
      </c>
      <c r="L119" s="148">
        <v>0</v>
      </c>
      <c r="M119" s="148">
        <v>1</v>
      </c>
      <c r="N119" s="148">
        <v>0</v>
      </c>
      <c r="O119" s="148">
        <v>0</v>
      </c>
      <c r="P119" s="148">
        <v>0</v>
      </c>
      <c r="Q119" s="148">
        <v>0</v>
      </c>
      <c r="R119" s="148">
        <v>0</v>
      </c>
      <c r="S119" s="18"/>
      <c r="T119" s="20"/>
      <c r="U119" s="20"/>
      <c r="V119" s="20"/>
      <c r="W119" s="20"/>
      <c r="X119" s="20"/>
      <c r="Y119" s="20"/>
      <c r="Z119" s="20"/>
      <c r="AA119" s="20"/>
      <c r="AB119" s="20"/>
    </row>
    <row r="120" spans="1:28">
      <c r="A120" s="16" t="s">
        <v>10301</v>
      </c>
      <c r="B120" s="16" t="s">
        <v>9468</v>
      </c>
      <c r="C120" s="22" t="s">
        <v>337</v>
      </c>
      <c r="D120" s="16" t="s">
        <v>28</v>
      </c>
      <c r="E120" s="18"/>
      <c r="F120" s="19" t="s">
        <v>9469</v>
      </c>
      <c r="G120" s="16" t="s">
        <v>50</v>
      </c>
      <c r="H120" s="148">
        <f t="shared" si="1"/>
        <v>1</v>
      </c>
      <c r="I120" s="148">
        <f>COUNTIFS('Belgrade-2023'!$A:$A,A120,'Belgrade-2023'!$B:$B,B120)</f>
        <v>0</v>
      </c>
      <c r="J120" s="148">
        <f>COUNTIFS('Lodz_Krakow-2022'!$A:$A,A120,'Lodz_Krakow-2022'!$B:$B,B120)</f>
        <v>0</v>
      </c>
      <c r="K120" s="148">
        <f>COUNTIFS('Glasgow-2021'!$A:$A,A120,'Glasgow-2021'!$B:$B,B120)</f>
        <v>0</v>
      </c>
      <c r="L120" s="148">
        <v>0</v>
      </c>
      <c r="M120" s="148">
        <v>0</v>
      </c>
      <c r="N120" s="148">
        <v>0</v>
      </c>
      <c r="O120" s="148">
        <v>1</v>
      </c>
      <c r="P120" s="148">
        <v>0</v>
      </c>
      <c r="Q120" s="148">
        <v>0</v>
      </c>
      <c r="R120" s="148">
        <v>0</v>
      </c>
      <c r="S120" s="18" t="s">
        <v>338</v>
      </c>
      <c r="T120" s="20" t="s">
        <v>339</v>
      </c>
      <c r="U120" s="21">
        <v>46022</v>
      </c>
      <c r="V120" s="20"/>
      <c r="W120" s="20"/>
      <c r="X120" s="20"/>
      <c r="Y120" s="20"/>
      <c r="Z120" s="20"/>
      <c r="AA120" s="20"/>
      <c r="AB120" s="20"/>
    </row>
    <row r="121" spans="1:28">
      <c r="A121" s="23" t="s">
        <v>10302</v>
      </c>
      <c r="B121" s="23" t="s">
        <v>10303</v>
      </c>
      <c r="C121" s="29"/>
      <c r="D121" s="16" t="s">
        <v>39</v>
      </c>
      <c r="E121" s="18"/>
      <c r="F121" s="25" t="s">
        <v>2696</v>
      </c>
      <c r="G121" s="45" t="s">
        <v>31</v>
      </c>
      <c r="H121" s="148">
        <f t="shared" si="1"/>
        <v>1</v>
      </c>
      <c r="I121" s="148">
        <f>COUNTIFS('Belgrade-2023'!$A:$A,A121,'Belgrade-2023'!$B:$B,B121)</f>
        <v>0</v>
      </c>
      <c r="J121" s="148">
        <f>COUNTIFS('Lodz_Krakow-2022'!$A:$A,A121,'Lodz_Krakow-2022'!$B:$B,B121)</f>
        <v>0</v>
      </c>
      <c r="K121" s="148">
        <f>COUNTIFS('Glasgow-2021'!$A:$A,A121,'Glasgow-2021'!$B:$B,B121)</f>
        <v>0</v>
      </c>
      <c r="L121" s="148">
        <v>0</v>
      </c>
      <c r="M121" s="148">
        <v>0</v>
      </c>
      <c r="N121" s="148">
        <v>0</v>
      </c>
      <c r="O121" s="148">
        <v>0</v>
      </c>
      <c r="P121" s="148">
        <v>0</v>
      </c>
      <c r="Q121" s="148">
        <v>0</v>
      </c>
      <c r="R121" s="148">
        <v>1</v>
      </c>
      <c r="S121" s="18"/>
      <c r="T121" s="20"/>
      <c r="U121" s="20"/>
      <c r="V121" s="20"/>
      <c r="W121" s="20"/>
      <c r="X121" s="20"/>
      <c r="Y121" s="138"/>
      <c r="Z121" s="138"/>
      <c r="AA121" s="138"/>
      <c r="AB121" s="25"/>
    </row>
    <row r="122" spans="1:28">
      <c r="A122" s="25" t="s">
        <v>10304</v>
      </c>
      <c r="B122" s="25" t="s">
        <v>10305</v>
      </c>
      <c r="C122" s="30" t="s">
        <v>4209</v>
      </c>
      <c r="D122" s="31" t="s">
        <v>39</v>
      </c>
      <c r="E122" s="138"/>
      <c r="F122" s="32"/>
      <c r="G122" s="19" t="s">
        <v>154</v>
      </c>
      <c r="H122" s="148">
        <f t="shared" si="1"/>
        <v>1</v>
      </c>
      <c r="I122" s="148">
        <f>COUNTIFS('Belgrade-2023'!$A:$A,A122,'Belgrade-2023'!$B:$B,B122)</f>
        <v>0</v>
      </c>
      <c r="J122" s="148">
        <f>COUNTIFS('Lodz_Krakow-2022'!$A:$A,A122,'Lodz_Krakow-2022'!$B:$B,B122)</f>
        <v>0</v>
      </c>
      <c r="K122" s="148">
        <f>COUNTIFS('Glasgow-2021'!$A:$A,A122,'Glasgow-2021'!$B:$B,B122)</f>
        <v>0</v>
      </c>
      <c r="L122" s="148">
        <v>0</v>
      </c>
      <c r="M122" s="148">
        <v>0</v>
      </c>
      <c r="N122" s="148">
        <v>0</v>
      </c>
      <c r="O122" s="148">
        <v>0</v>
      </c>
      <c r="P122" s="148">
        <v>0</v>
      </c>
      <c r="Q122" s="148">
        <v>1</v>
      </c>
      <c r="R122" s="148">
        <v>0</v>
      </c>
      <c r="S122" s="18"/>
      <c r="T122" s="20"/>
      <c r="U122" s="20"/>
      <c r="V122" s="20"/>
      <c r="W122" s="32"/>
      <c r="X122" s="32"/>
      <c r="Y122" s="32"/>
      <c r="Z122" s="32"/>
      <c r="AA122" s="32"/>
      <c r="AB122" s="32"/>
    </row>
    <row r="123" spans="1:28" ht="42.75">
      <c r="A123" s="33" t="s">
        <v>10306</v>
      </c>
      <c r="B123" s="33" t="s">
        <v>10307</v>
      </c>
      <c r="C123" s="29"/>
      <c r="D123" s="16" t="s">
        <v>39</v>
      </c>
      <c r="E123" s="18"/>
      <c r="F123" s="26" t="s">
        <v>2700</v>
      </c>
      <c r="G123" s="34" t="s">
        <v>646</v>
      </c>
      <c r="H123" s="148">
        <f t="shared" si="1"/>
        <v>1</v>
      </c>
      <c r="I123" s="148">
        <f>COUNTIFS('Belgrade-2023'!$A:$A,A123,'Belgrade-2023'!$B:$B,B123)</f>
        <v>0</v>
      </c>
      <c r="J123" s="148">
        <f>COUNTIFS('Lodz_Krakow-2022'!$A:$A,A123,'Lodz_Krakow-2022'!$B:$B,B123)</f>
        <v>0</v>
      </c>
      <c r="K123" s="148">
        <f>COUNTIFS('Glasgow-2021'!$A:$A,A123,'Glasgow-2021'!$B:$B,B123)</f>
        <v>0</v>
      </c>
      <c r="L123" s="148">
        <v>0</v>
      </c>
      <c r="M123" s="148">
        <v>0</v>
      </c>
      <c r="N123" s="148">
        <v>0</v>
      </c>
      <c r="O123" s="148">
        <v>0</v>
      </c>
      <c r="P123" s="148">
        <v>0</v>
      </c>
      <c r="Q123" s="148">
        <v>0</v>
      </c>
      <c r="R123" s="148">
        <v>1</v>
      </c>
      <c r="S123" s="18"/>
      <c r="T123" s="20"/>
      <c r="U123" s="20"/>
      <c r="V123" s="20"/>
      <c r="W123" s="20"/>
      <c r="X123" s="20"/>
      <c r="Y123" s="138"/>
      <c r="Z123" s="138"/>
      <c r="AA123" s="138"/>
      <c r="AB123" s="25"/>
    </row>
    <row r="124" spans="1:28">
      <c r="A124" s="16" t="s">
        <v>10308</v>
      </c>
      <c r="B124" s="16" t="s">
        <v>10309</v>
      </c>
      <c r="C124" s="22" t="s">
        <v>342</v>
      </c>
      <c r="D124" s="16" t="s">
        <v>39</v>
      </c>
      <c r="E124" s="18"/>
      <c r="F124" s="19"/>
      <c r="G124" s="16" t="s">
        <v>154</v>
      </c>
      <c r="H124" s="148">
        <f t="shared" si="1"/>
        <v>2</v>
      </c>
      <c r="I124" s="148">
        <f>COUNTIFS('Belgrade-2023'!$A:$A,A124,'Belgrade-2023'!$B:$B,B124)</f>
        <v>0</v>
      </c>
      <c r="J124" s="148">
        <f>COUNTIFS('Lodz_Krakow-2022'!$A:$A,A124,'Lodz_Krakow-2022'!$B:$B,B124)</f>
        <v>0</v>
      </c>
      <c r="K124" s="148">
        <f>COUNTIFS('Glasgow-2021'!$A:$A,A124,'Glasgow-2021'!$B:$B,B124)</f>
        <v>0</v>
      </c>
      <c r="L124" s="148">
        <v>1</v>
      </c>
      <c r="M124" s="148">
        <v>0</v>
      </c>
      <c r="N124" s="148">
        <v>1</v>
      </c>
      <c r="O124" s="148">
        <v>0</v>
      </c>
      <c r="P124" s="148">
        <v>0</v>
      </c>
      <c r="Q124" s="148">
        <v>0</v>
      </c>
      <c r="R124" s="148">
        <v>0</v>
      </c>
      <c r="S124" s="18"/>
      <c r="T124" s="20" t="s">
        <v>343</v>
      </c>
      <c r="U124" s="20"/>
      <c r="V124" s="20"/>
      <c r="W124" s="20"/>
      <c r="X124" s="20"/>
      <c r="Y124" s="20"/>
      <c r="Z124" s="20"/>
      <c r="AA124" s="20"/>
      <c r="AB124" s="20"/>
    </row>
    <row r="125" spans="1:28" ht="28.5">
      <c r="A125" s="35" t="s">
        <v>10310</v>
      </c>
      <c r="B125" s="35" t="s">
        <v>10311</v>
      </c>
      <c r="C125" s="29"/>
      <c r="D125" s="16" t="s">
        <v>39</v>
      </c>
      <c r="E125" s="18"/>
      <c r="F125" s="26" t="s">
        <v>2704</v>
      </c>
      <c r="G125" s="37" t="s">
        <v>38</v>
      </c>
      <c r="H125" s="148">
        <f t="shared" si="1"/>
        <v>1</v>
      </c>
      <c r="I125" s="148">
        <f>COUNTIFS('Belgrade-2023'!$A:$A,A125,'Belgrade-2023'!$B:$B,B125)</f>
        <v>0</v>
      </c>
      <c r="J125" s="148">
        <f>COUNTIFS('Lodz_Krakow-2022'!$A:$A,A125,'Lodz_Krakow-2022'!$B:$B,B125)</f>
        <v>0</v>
      </c>
      <c r="K125" s="148">
        <f>COUNTIFS('Glasgow-2021'!$A:$A,A125,'Glasgow-2021'!$B:$B,B125)</f>
        <v>0</v>
      </c>
      <c r="L125" s="148">
        <v>0</v>
      </c>
      <c r="M125" s="148">
        <v>0</v>
      </c>
      <c r="N125" s="148">
        <v>0</v>
      </c>
      <c r="O125" s="148">
        <v>0</v>
      </c>
      <c r="P125" s="148">
        <v>0</v>
      </c>
      <c r="Q125" s="148">
        <v>0</v>
      </c>
      <c r="R125" s="148">
        <v>1</v>
      </c>
      <c r="S125" s="18"/>
      <c r="T125" s="20"/>
      <c r="U125" s="20"/>
      <c r="V125" s="20"/>
      <c r="W125" s="20"/>
      <c r="X125" s="20"/>
      <c r="Y125" s="138"/>
      <c r="Z125" s="138"/>
      <c r="AA125" s="138"/>
      <c r="AB125" s="25"/>
    </row>
    <row r="126" spans="1:28">
      <c r="A126" s="16" t="s">
        <v>10312</v>
      </c>
      <c r="B126" s="16" t="s">
        <v>10313</v>
      </c>
      <c r="C126" s="22" t="s">
        <v>346</v>
      </c>
      <c r="D126" s="16" t="s">
        <v>21</v>
      </c>
      <c r="E126" s="18"/>
      <c r="F126" s="19"/>
      <c r="G126" s="16" t="s">
        <v>70</v>
      </c>
      <c r="H126" s="148">
        <f t="shared" si="1"/>
        <v>1</v>
      </c>
      <c r="I126" s="148">
        <f>COUNTIFS('Belgrade-2023'!$A:$A,A126,'Belgrade-2023'!$B:$B,B126)</f>
        <v>0</v>
      </c>
      <c r="J126" s="148">
        <f>COUNTIFS('Lodz_Krakow-2022'!$A:$A,A126,'Lodz_Krakow-2022'!$B:$B,B126)</f>
        <v>0</v>
      </c>
      <c r="K126" s="148">
        <f>COUNTIFS('Glasgow-2021'!$A:$A,A126,'Glasgow-2021'!$B:$B,B126)</f>
        <v>0</v>
      </c>
      <c r="L126" s="148">
        <v>0</v>
      </c>
      <c r="M126" s="148">
        <v>1</v>
      </c>
      <c r="N126" s="148">
        <v>0</v>
      </c>
      <c r="O126" s="148">
        <v>0</v>
      </c>
      <c r="P126" s="148">
        <v>0</v>
      </c>
      <c r="Q126" s="148">
        <v>0</v>
      </c>
      <c r="R126" s="148">
        <v>0</v>
      </c>
      <c r="S126" s="18"/>
      <c r="T126" s="20"/>
      <c r="U126" s="20"/>
      <c r="V126" s="20"/>
      <c r="W126" s="20"/>
      <c r="X126" s="20"/>
      <c r="Y126" s="20"/>
      <c r="Z126" s="20"/>
      <c r="AA126" s="20"/>
      <c r="AB126" s="20"/>
    </row>
    <row r="127" spans="1:28">
      <c r="A127" s="23" t="s">
        <v>10314</v>
      </c>
      <c r="B127" s="23" t="s">
        <v>10315</v>
      </c>
      <c r="C127" s="29"/>
      <c r="D127" s="16" t="s">
        <v>39</v>
      </c>
      <c r="E127" s="18"/>
      <c r="F127" s="25" t="s">
        <v>2708</v>
      </c>
      <c r="G127" s="36" t="s">
        <v>3612</v>
      </c>
      <c r="H127" s="148">
        <f t="shared" si="1"/>
        <v>2</v>
      </c>
      <c r="I127" s="148">
        <f>COUNTIFS('Belgrade-2023'!$A:$A,A127,'Belgrade-2023'!$B:$B,B127)</f>
        <v>0</v>
      </c>
      <c r="J127" s="148">
        <f>COUNTIFS('Lodz_Krakow-2022'!$A:$A,A127,'Lodz_Krakow-2022'!$B:$B,B127)</f>
        <v>0</v>
      </c>
      <c r="K127" s="148">
        <f>COUNTIFS('Glasgow-2021'!$A:$A,A127,'Glasgow-2021'!$B:$B,B127)</f>
        <v>1</v>
      </c>
      <c r="L127" s="148">
        <v>0</v>
      </c>
      <c r="M127" s="148">
        <v>0</v>
      </c>
      <c r="N127" s="148">
        <v>0</v>
      </c>
      <c r="O127" s="148">
        <v>0</v>
      </c>
      <c r="P127" s="148">
        <v>0</v>
      </c>
      <c r="Q127" s="148">
        <v>0</v>
      </c>
      <c r="R127" s="148">
        <v>1</v>
      </c>
      <c r="S127" s="18"/>
      <c r="T127" s="20"/>
      <c r="U127" s="20"/>
      <c r="V127" s="20"/>
      <c r="W127" s="20"/>
      <c r="X127" s="20"/>
      <c r="Y127" s="138"/>
      <c r="Z127" s="138"/>
      <c r="AA127" s="138"/>
      <c r="AB127" s="25"/>
    </row>
    <row r="128" spans="1:28">
      <c r="A128" s="25" t="s">
        <v>10316</v>
      </c>
      <c r="B128" s="25" t="s">
        <v>10317</v>
      </c>
      <c r="C128" s="46" t="s">
        <v>4210</v>
      </c>
      <c r="D128" s="16" t="s">
        <v>39</v>
      </c>
      <c r="E128" s="18"/>
      <c r="F128" s="19"/>
      <c r="G128" s="16" t="s">
        <v>154</v>
      </c>
      <c r="H128" s="148">
        <f t="shared" ref="H128:H189" si="2">SUM(I128:R128)</f>
        <v>1</v>
      </c>
      <c r="I128" s="148">
        <f>COUNTIFS('Belgrade-2023'!$A:$A,A128,'Belgrade-2023'!$B:$B,B128)</f>
        <v>0</v>
      </c>
      <c r="J128" s="148">
        <f>COUNTIFS('Lodz_Krakow-2022'!$A:$A,A128,'Lodz_Krakow-2022'!$B:$B,B128)</f>
        <v>0</v>
      </c>
      <c r="K128" s="148">
        <f>COUNTIFS('Glasgow-2021'!$A:$A,A128,'Glasgow-2021'!$B:$B,B128)</f>
        <v>0</v>
      </c>
      <c r="L128" s="148">
        <v>0</v>
      </c>
      <c r="M128" s="148">
        <v>0</v>
      </c>
      <c r="N128" s="148">
        <v>0</v>
      </c>
      <c r="O128" s="148">
        <v>0</v>
      </c>
      <c r="P128" s="148">
        <v>1</v>
      </c>
      <c r="Q128" s="148">
        <v>0</v>
      </c>
      <c r="R128" s="148">
        <v>0</v>
      </c>
      <c r="S128" s="18"/>
      <c r="T128" s="20"/>
      <c r="U128" s="20"/>
      <c r="V128" s="20"/>
      <c r="W128" s="20"/>
      <c r="X128" s="20"/>
      <c r="Y128" s="20"/>
      <c r="Z128" s="20"/>
      <c r="AA128" s="20"/>
      <c r="AB128" s="20"/>
    </row>
    <row r="129" spans="1:28">
      <c r="A129" s="33" t="s">
        <v>10318</v>
      </c>
      <c r="B129" s="33" t="s">
        <v>10183</v>
      </c>
      <c r="C129" s="25" t="s">
        <v>4211</v>
      </c>
      <c r="D129" s="31" t="s">
        <v>39</v>
      </c>
      <c r="E129" s="138"/>
      <c r="F129" s="25" t="s">
        <v>3568</v>
      </c>
      <c r="G129" s="37" t="s">
        <v>473</v>
      </c>
      <c r="H129" s="148">
        <f t="shared" si="2"/>
        <v>1</v>
      </c>
      <c r="I129" s="148">
        <f>COUNTIFS('Belgrade-2023'!$A:$A,A129,'Belgrade-2023'!$B:$B,B129)</f>
        <v>0</v>
      </c>
      <c r="J129" s="148">
        <f>COUNTIFS('Lodz_Krakow-2022'!$A:$A,A129,'Lodz_Krakow-2022'!$B:$B,B129)</f>
        <v>0</v>
      </c>
      <c r="K129" s="148">
        <f>COUNTIFS('Glasgow-2021'!$A:$A,A129,'Glasgow-2021'!$B:$B,B129)</f>
        <v>0</v>
      </c>
      <c r="L129" s="148">
        <v>0</v>
      </c>
      <c r="M129" s="148">
        <v>0</v>
      </c>
      <c r="N129" s="148">
        <v>0</v>
      </c>
      <c r="O129" s="148">
        <v>0</v>
      </c>
      <c r="P129" s="148">
        <v>0</v>
      </c>
      <c r="Q129" s="148">
        <v>1</v>
      </c>
      <c r="R129" s="148">
        <v>0</v>
      </c>
      <c r="S129" s="18"/>
      <c r="T129" s="20"/>
      <c r="U129" s="20"/>
      <c r="V129" s="20"/>
      <c r="W129" s="32"/>
      <c r="X129" s="32"/>
      <c r="Y129" s="32"/>
      <c r="Z129" s="32"/>
      <c r="AA129" s="32"/>
      <c r="AB129" s="32"/>
    </row>
    <row r="130" spans="1:28">
      <c r="A130" s="16" t="s">
        <v>10321</v>
      </c>
      <c r="B130" s="16" t="s">
        <v>10322</v>
      </c>
      <c r="C130" s="17" t="s">
        <v>352</v>
      </c>
      <c r="D130" s="16" t="s">
        <v>21</v>
      </c>
      <c r="E130" s="18"/>
      <c r="F130" s="19"/>
      <c r="G130" s="16" t="s">
        <v>353</v>
      </c>
      <c r="H130" s="148">
        <f t="shared" si="2"/>
        <v>1</v>
      </c>
      <c r="I130" s="148">
        <f>COUNTIFS('Belgrade-2023'!$A:$A,A130,'Belgrade-2023'!$B:$B,B130)</f>
        <v>0</v>
      </c>
      <c r="J130" s="148">
        <f>COUNTIFS('Lodz_Krakow-2022'!$A:$A,A130,'Lodz_Krakow-2022'!$B:$B,B130)</f>
        <v>0</v>
      </c>
      <c r="K130" s="148">
        <f>COUNTIFS('Glasgow-2021'!$A:$A,A130,'Glasgow-2021'!$B:$B,B130)</f>
        <v>0</v>
      </c>
      <c r="L130" s="148">
        <v>0</v>
      </c>
      <c r="M130" s="148">
        <v>1</v>
      </c>
      <c r="N130" s="148">
        <v>0</v>
      </c>
      <c r="O130" s="148">
        <v>0</v>
      </c>
      <c r="P130" s="148">
        <v>0</v>
      </c>
      <c r="Q130" s="148">
        <v>0</v>
      </c>
      <c r="R130" s="148">
        <v>0</v>
      </c>
      <c r="S130" s="18"/>
      <c r="T130" s="20"/>
      <c r="U130" s="20"/>
      <c r="V130" s="20"/>
      <c r="W130" s="20"/>
      <c r="X130" s="20"/>
      <c r="Y130" s="20"/>
      <c r="Z130" s="20"/>
      <c r="AA130" s="20"/>
      <c r="AB130" s="20"/>
    </row>
    <row r="131" spans="1:28">
      <c r="A131" s="16" t="s">
        <v>10323</v>
      </c>
      <c r="B131" s="16" t="s">
        <v>10296</v>
      </c>
      <c r="C131" s="17" t="s">
        <v>355</v>
      </c>
      <c r="D131" s="16" t="s">
        <v>21</v>
      </c>
      <c r="E131" s="18"/>
      <c r="F131" s="19" t="s">
        <v>354</v>
      </c>
      <c r="G131" s="16" t="s">
        <v>154</v>
      </c>
      <c r="H131" s="148">
        <f t="shared" si="2"/>
        <v>1</v>
      </c>
      <c r="I131" s="148">
        <f>COUNTIFS('Belgrade-2023'!$A:$A,A131,'Belgrade-2023'!$B:$B,B131)</f>
        <v>0</v>
      </c>
      <c r="J131" s="148">
        <f>COUNTIFS('Lodz_Krakow-2022'!$A:$A,A131,'Lodz_Krakow-2022'!$B:$B,B131)</f>
        <v>0</v>
      </c>
      <c r="K131" s="148">
        <f>COUNTIFS('Glasgow-2021'!$A:$A,A131,'Glasgow-2021'!$B:$B,B131)</f>
        <v>0</v>
      </c>
      <c r="L131" s="148">
        <v>0</v>
      </c>
      <c r="M131" s="148">
        <v>0</v>
      </c>
      <c r="N131" s="148">
        <v>0</v>
      </c>
      <c r="O131" s="148">
        <v>1</v>
      </c>
      <c r="P131" s="148">
        <v>0</v>
      </c>
      <c r="Q131" s="148">
        <v>0</v>
      </c>
      <c r="R131" s="148">
        <v>0</v>
      </c>
      <c r="S131" s="18"/>
      <c r="T131" s="20"/>
      <c r="U131" s="20"/>
      <c r="V131" s="20"/>
      <c r="W131" s="20"/>
      <c r="X131" s="20"/>
      <c r="Y131" s="20"/>
      <c r="Z131" s="20"/>
      <c r="AA131" s="20"/>
      <c r="AB131" s="20"/>
    </row>
    <row r="132" spans="1:28">
      <c r="A132" s="16" t="s">
        <v>10324</v>
      </c>
      <c r="B132" s="16" t="s">
        <v>10325</v>
      </c>
      <c r="C132" s="17" t="s">
        <v>357</v>
      </c>
      <c r="D132" s="16" t="s">
        <v>28</v>
      </c>
      <c r="E132" s="18"/>
      <c r="F132" s="19" t="s">
        <v>356</v>
      </c>
      <c r="G132" s="16" t="s">
        <v>3612</v>
      </c>
      <c r="H132" s="148">
        <f t="shared" si="2"/>
        <v>1</v>
      </c>
      <c r="I132" s="148">
        <f>COUNTIFS('Belgrade-2023'!$A:$A,A132,'Belgrade-2023'!$B:$B,B132)</f>
        <v>0</v>
      </c>
      <c r="J132" s="148">
        <f>COUNTIFS('Lodz_Krakow-2022'!$A:$A,A132,'Lodz_Krakow-2022'!$B:$B,B132)</f>
        <v>0</v>
      </c>
      <c r="K132" s="148">
        <f>COUNTIFS('Glasgow-2021'!$A:$A,A132,'Glasgow-2021'!$B:$B,B132)</f>
        <v>0</v>
      </c>
      <c r="L132" s="148">
        <v>0</v>
      </c>
      <c r="M132" s="148">
        <v>0</v>
      </c>
      <c r="N132" s="148">
        <v>0</v>
      </c>
      <c r="O132" s="148">
        <v>1</v>
      </c>
      <c r="P132" s="148">
        <v>0</v>
      </c>
      <c r="Q132" s="148">
        <v>0</v>
      </c>
      <c r="R132" s="148">
        <v>0</v>
      </c>
      <c r="S132" s="18" t="s">
        <v>358</v>
      </c>
      <c r="T132" s="20" t="s">
        <v>359</v>
      </c>
      <c r="U132" s="21">
        <v>75026</v>
      </c>
      <c r="V132" s="20"/>
      <c r="W132" s="20"/>
      <c r="X132" s="20"/>
      <c r="Y132" s="20"/>
      <c r="Z132" s="20"/>
      <c r="AA132" s="20"/>
      <c r="AB132" s="20"/>
    </row>
    <row r="133" spans="1:28" ht="57">
      <c r="A133" s="23" t="s">
        <v>10326</v>
      </c>
      <c r="B133" s="23" t="s">
        <v>10327</v>
      </c>
      <c r="C133" s="29"/>
      <c r="D133" s="16" t="s">
        <v>39</v>
      </c>
      <c r="E133" s="18"/>
      <c r="F133" s="26" t="s">
        <v>9681</v>
      </c>
      <c r="G133" s="45" t="s">
        <v>70</v>
      </c>
      <c r="H133" s="148">
        <f t="shared" si="2"/>
        <v>1</v>
      </c>
      <c r="I133" s="148">
        <f>COUNTIFS('Belgrade-2023'!$A:$A,A133,'Belgrade-2023'!$B:$B,B133)</f>
        <v>0</v>
      </c>
      <c r="J133" s="148">
        <f>COUNTIFS('Lodz_Krakow-2022'!$A:$A,A133,'Lodz_Krakow-2022'!$B:$B,B133)</f>
        <v>0</v>
      </c>
      <c r="K133" s="148">
        <f>COUNTIFS('Glasgow-2021'!$A:$A,A133,'Glasgow-2021'!$B:$B,B133)</f>
        <v>0</v>
      </c>
      <c r="L133" s="148">
        <v>0</v>
      </c>
      <c r="M133" s="148">
        <v>0</v>
      </c>
      <c r="N133" s="148">
        <v>0</v>
      </c>
      <c r="O133" s="148">
        <v>0</v>
      </c>
      <c r="P133" s="148">
        <v>0</v>
      </c>
      <c r="Q133" s="148">
        <v>0</v>
      </c>
      <c r="R133" s="148">
        <v>1</v>
      </c>
      <c r="S133" s="18"/>
      <c r="T133" s="20"/>
      <c r="U133" s="20"/>
      <c r="V133" s="20"/>
      <c r="W133" s="20"/>
      <c r="X133" s="20"/>
      <c r="Y133" s="138"/>
      <c r="Z133" s="138"/>
      <c r="AA133" s="138"/>
      <c r="AB133" s="25"/>
    </row>
    <row r="134" spans="1:28">
      <c r="A134" s="25" t="s">
        <v>10328</v>
      </c>
      <c r="B134" s="25" t="s">
        <v>10329</v>
      </c>
      <c r="C134" s="30" t="s">
        <v>4212</v>
      </c>
      <c r="D134" s="31" t="s">
        <v>39</v>
      </c>
      <c r="E134" s="138"/>
      <c r="F134" s="25" t="s">
        <v>9749</v>
      </c>
      <c r="G134" s="46" t="s">
        <v>3612</v>
      </c>
      <c r="H134" s="148">
        <f t="shared" si="2"/>
        <v>1</v>
      </c>
      <c r="I134" s="148">
        <f>COUNTIFS('Belgrade-2023'!$A:$A,A134,'Belgrade-2023'!$B:$B,B134)</f>
        <v>0</v>
      </c>
      <c r="J134" s="148">
        <f>COUNTIFS('Lodz_Krakow-2022'!$A:$A,A134,'Lodz_Krakow-2022'!$B:$B,B134)</f>
        <v>0</v>
      </c>
      <c r="K134" s="148">
        <f>COUNTIFS('Glasgow-2021'!$A:$A,A134,'Glasgow-2021'!$B:$B,B134)</f>
        <v>0</v>
      </c>
      <c r="L134" s="148">
        <v>0</v>
      </c>
      <c r="M134" s="148">
        <v>0</v>
      </c>
      <c r="N134" s="148">
        <v>0</v>
      </c>
      <c r="O134" s="148">
        <v>0</v>
      </c>
      <c r="P134" s="148">
        <v>0</v>
      </c>
      <c r="Q134" s="148">
        <v>1</v>
      </c>
      <c r="R134" s="148">
        <v>0</v>
      </c>
      <c r="S134" s="18"/>
      <c r="T134" s="20"/>
      <c r="U134" s="20"/>
      <c r="V134" s="20"/>
      <c r="W134" s="32"/>
      <c r="X134" s="32"/>
      <c r="Y134" s="32"/>
      <c r="Z134" s="32"/>
      <c r="AA134" s="32"/>
      <c r="AB134" s="32"/>
    </row>
    <row r="135" spans="1:28" ht="28.5">
      <c r="A135" s="33" t="s">
        <v>10330</v>
      </c>
      <c r="B135" s="33" t="s">
        <v>10331</v>
      </c>
      <c r="C135" s="29"/>
      <c r="D135" s="16" t="s">
        <v>39</v>
      </c>
      <c r="E135" s="18"/>
      <c r="F135" s="26" t="s">
        <v>2715</v>
      </c>
      <c r="G135" s="51" t="s">
        <v>38</v>
      </c>
      <c r="H135" s="148">
        <f t="shared" si="2"/>
        <v>1</v>
      </c>
      <c r="I135" s="148">
        <f>COUNTIFS('Belgrade-2023'!$A:$A,A135,'Belgrade-2023'!$B:$B,B135)</f>
        <v>0</v>
      </c>
      <c r="J135" s="148">
        <f>COUNTIFS('Lodz_Krakow-2022'!$A:$A,A135,'Lodz_Krakow-2022'!$B:$B,B135)</f>
        <v>0</v>
      </c>
      <c r="K135" s="148">
        <f>COUNTIFS('Glasgow-2021'!$A:$A,A135,'Glasgow-2021'!$B:$B,B135)</f>
        <v>0</v>
      </c>
      <c r="L135" s="148">
        <v>0</v>
      </c>
      <c r="M135" s="148">
        <v>0</v>
      </c>
      <c r="N135" s="148">
        <v>0</v>
      </c>
      <c r="O135" s="148">
        <v>0</v>
      </c>
      <c r="P135" s="148">
        <v>0</v>
      </c>
      <c r="Q135" s="148">
        <v>0</v>
      </c>
      <c r="R135" s="148">
        <v>1</v>
      </c>
      <c r="S135" s="18"/>
      <c r="T135" s="20"/>
      <c r="U135" s="20"/>
      <c r="V135" s="20"/>
      <c r="W135" s="20"/>
      <c r="X135" s="20"/>
      <c r="Y135" s="138"/>
      <c r="Z135" s="138"/>
      <c r="AA135" s="138"/>
      <c r="AB135" s="25"/>
    </row>
    <row r="136" spans="1:28">
      <c r="A136" s="16" t="s">
        <v>10332</v>
      </c>
      <c r="B136" s="16" t="s">
        <v>10333</v>
      </c>
      <c r="C136" s="17" t="s">
        <v>364</v>
      </c>
      <c r="D136" s="16" t="s">
        <v>28</v>
      </c>
      <c r="E136" s="18"/>
      <c r="F136" s="19" t="s">
        <v>363</v>
      </c>
      <c r="G136" s="16" t="s">
        <v>50</v>
      </c>
      <c r="H136" s="148">
        <f t="shared" si="2"/>
        <v>1</v>
      </c>
      <c r="I136" s="148">
        <f>COUNTIFS('Belgrade-2023'!$A:$A,A136,'Belgrade-2023'!$B:$B,B136)</f>
        <v>0</v>
      </c>
      <c r="J136" s="148">
        <f>COUNTIFS('Lodz_Krakow-2022'!$A:$A,A136,'Lodz_Krakow-2022'!$B:$B,B136)</f>
        <v>0</v>
      </c>
      <c r="K136" s="148">
        <f>COUNTIFS('Glasgow-2021'!$A:$A,A136,'Glasgow-2021'!$B:$B,B136)</f>
        <v>0</v>
      </c>
      <c r="L136" s="148">
        <v>0</v>
      </c>
      <c r="M136" s="148">
        <v>0</v>
      </c>
      <c r="N136" s="148">
        <v>0</v>
      </c>
      <c r="O136" s="148">
        <v>1</v>
      </c>
      <c r="P136" s="148">
        <v>0</v>
      </c>
      <c r="Q136" s="148">
        <v>0</v>
      </c>
      <c r="R136" s="148">
        <v>0</v>
      </c>
      <c r="S136" s="18" t="s">
        <v>365</v>
      </c>
      <c r="T136" s="20" t="s">
        <v>366</v>
      </c>
      <c r="U136" s="21">
        <v>31016</v>
      </c>
      <c r="V136" s="20"/>
      <c r="W136" s="20"/>
      <c r="X136" s="20"/>
      <c r="Y136" s="20"/>
      <c r="Z136" s="20"/>
      <c r="AA136" s="20"/>
      <c r="AB136" s="20"/>
    </row>
    <row r="137" spans="1:28">
      <c r="A137" s="16" t="s">
        <v>10334</v>
      </c>
      <c r="B137" s="16" t="s">
        <v>10335</v>
      </c>
      <c r="C137" s="17" t="s">
        <v>368</v>
      </c>
      <c r="D137" s="16" t="s">
        <v>28</v>
      </c>
      <c r="E137" s="18"/>
      <c r="F137" s="19" t="s">
        <v>9474</v>
      </c>
      <c r="G137" s="16" t="s">
        <v>50</v>
      </c>
      <c r="H137" s="148">
        <f t="shared" si="2"/>
        <v>1</v>
      </c>
      <c r="I137" s="148">
        <f>COUNTIFS('Belgrade-2023'!$A:$A,A137,'Belgrade-2023'!$B:$B,B137)</f>
        <v>0</v>
      </c>
      <c r="J137" s="148">
        <f>COUNTIFS('Lodz_Krakow-2022'!$A:$A,A137,'Lodz_Krakow-2022'!$B:$B,B137)</f>
        <v>0</v>
      </c>
      <c r="K137" s="148">
        <f>COUNTIFS('Glasgow-2021'!$A:$A,A137,'Glasgow-2021'!$B:$B,B137)</f>
        <v>0</v>
      </c>
      <c r="L137" s="148">
        <v>0</v>
      </c>
      <c r="M137" s="148">
        <v>0</v>
      </c>
      <c r="N137" s="148">
        <v>0</v>
      </c>
      <c r="O137" s="148">
        <v>1</v>
      </c>
      <c r="P137" s="148">
        <v>0</v>
      </c>
      <c r="Q137" s="148">
        <v>0</v>
      </c>
      <c r="R137" s="148">
        <v>0</v>
      </c>
      <c r="S137" s="18" t="s">
        <v>369</v>
      </c>
      <c r="T137" s="20" t="s">
        <v>9475</v>
      </c>
      <c r="U137" s="21">
        <v>46021</v>
      </c>
      <c r="V137" s="20"/>
      <c r="W137" s="20"/>
      <c r="X137" s="20"/>
      <c r="Y137" s="20"/>
      <c r="Z137" s="20"/>
      <c r="AA137" s="20"/>
      <c r="AB137" s="20"/>
    </row>
    <row r="138" spans="1:28">
      <c r="A138" s="16" t="s">
        <v>10336</v>
      </c>
      <c r="B138" s="16" t="s">
        <v>10337</v>
      </c>
      <c r="C138" s="17" t="s">
        <v>370</v>
      </c>
      <c r="D138" s="16" t="s">
        <v>21</v>
      </c>
      <c r="E138" s="18"/>
      <c r="F138" s="19" t="s">
        <v>9477</v>
      </c>
      <c r="G138" s="16" t="s">
        <v>146</v>
      </c>
      <c r="H138" s="148">
        <f t="shared" si="2"/>
        <v>2</v>
      </c>
      <c r="I138" s="148">
        <f>COUNTIFS('Belgrade-2023'!$A:$A,A138,'Belgrade-2023'!$B:$B,B138)</f>
        <v>0</v>
      </c>
      <c r="J138" s="148">
        <f>COUNTIFS('Lodz_Krakow-2022'!$A:$A,A138,'Lodz_Krakow-2022'!$B:$B,B138)</f>
        <v>0</v>
      </c>
      <c r="K138" s="148">
        <f>COUNTIFS('Glasgow-2021'!$A:$A,A138,'Glasgow-2021'!$B:$B,B138)</f>
        <v>0</v>
      </c>
      <c r="L138" s="148">
        <v>0</v>
      </c>
      <c r="M138" s="148">
        <v>0</v>
      </c>
      <c r="N138" s="148">
        <v>1</v>
      </c>
      <c r="O138" s="148">
        <v>1</v>
      </c>
      <c r="P138" s="148">
        <v>0</v>
      </c>
      <c r="Q138" s="148">
        <v>0</v>
      </c>
      <c r="R138" s="148">
        <v>0</v>
      </c>
      <c r="S138" s="18" t="s">
        <v>371</v>
      </c>
      <c r="T138" s="20" t="s">
        <v>372</v>
      </c>
      <c r="U138" s="20" t="s">
        <v>373</v>
      </c>
      <c r="V138" s="20"/>
      <c r="W138" s="20"/>
      <c r="X138" s="20"/>
      <c r="Y138" s="20"/>
      <c r="Z138" s="20"/>
      <c r="AA138" s="20"/>
      <c r="AB138" s="20"/>
    </row>
    <row r="139" spans="1:28">
      <c r="A139" s="16" t="s">
        <v>10338</v>
      </c>
      <c r="B139" s="16" t="s">
        <v>10339</v>
      </c>
      <c r="C139" s="17" t="s">
        <v>380</v>
      </c>
      <c r="D139" s="16" t="s">
        <v>39</v>
      </c>
      <c r="E139" s="18"/>
      <c r="F139" s="19"/>
      <c r="G139" s="16" t="s">
        <v>232</v>
      </c>
      <c r="H139" s="148">
        <f t="shared" si="2"/>
        <v>1</v>
      </c>
      <c r="I139" s="148">
        <f>COUNTIFS('Belgrade-2023'!$A:$A,A139,'Belgrade-2023'!$B:$B,B139)</f>
        <v>0</v>
      </c>
      <c r="J139" s="148">
        <f>COUNTIFS('Lodz_Krakow-2022'!$A:$A,A139,'Lodz_Krakow-2022'!$B:$B,B139)</f>
        <v>0</v>
      </c>
      <c r="K139" s="148">
        <f>COUNTIFS('Glasgow-2021'!$A:$A,A139,'Glasgow-2021'!$B:$B,B139)</f>
        <v>0</v>
      </c>
      <c r="L139" s="148">
        <v>0</v>
      </c>
      <c r="M139" s="148">
        <v>0</v>
      </c>
      <c r="N139" s="148">
        <v>1</v>
      </c>
      <c r="O139" s="148">
        <v>0</v>
      </c>
      <c r="P139" s="148">
        <v>0</v>
      </c>
      <c r="Q139" s="148">
        <v>0</v>
      </c>
      <c r="R139" s="148">
        <v>0</v>
      </c>
      <c r="S139" s="18"/>
      <c r="T139" s="20" t="s">
        <v>381</v>
      </c>
      <c r="U139" s="20"/>
      <c r="V139" s="20"/>
      <c r="W139" s="20"/>
      <c r="X139" s="20"/>
      <c r="Y139" s="20"/>
      <c r="Z139" s="20"/>
      <c r="AA139" s="20"/>
      <c r="AB139" s="20"/>
    </row>
    <row r="140" spans="1:28">
      <c r="A140" s="35" t="s">
        <v>10338</v>
      </c>
      <c r="B140" s="35" t="s">
        <v>10340</v>
      </c>
      <c r="C140" s="46" t="s">
        <v>4213</v>
      </c>
      <c r="D140" s="16" t="s">
        <v>39</v>
      </c>
      <c r="E140" s="18"/>
      <c r="F140" s="19"/>
      <c r="G140" s="16" t="s">
        <v>154</v>
      </c>
      <c r="H140" s="148">
        <f t="shared" si="2"/>
        <v>1</v>
      </c>
      <c r="I140" s="148">
        <f>COUNTIFS('Belgrade-2023'!$A:$A,A140,'Belgrade-2023'!$B:$B,B140)</f>
        <v>0</v>
      </c>
      <c r="J140" s="148">
        <f>COUNTIFS('Lodz_Krakow-2022'!$A:$A,A140,'Lodz_Krakow-2022'!$B:$B,B140)</f>
        <v>0</v>
      </c>
      <c r="K140" s="148">
        <f>COUNTIFS('Glasgow-2021'!$A:$A,A140,'Glasgow-2021'!$B:$B,B140)</f>
        <v>0</v>
      </c>
      <c r="L140" s="148">
        <v>0</v>
      </c>
      <c r="M140" s="148">
        <v>0</v>
      </c>
      <c r="N140" s="148">
        <v>0</v>
      </c>
      <c r="O140" s="148">
        <v>0</v>
      </c>
      <c r="P140" s="148">
        <v>1</v>
      </c>
      <c r="Q140" s="148">
        <v>0</v>
      </c>
      <c r="R140" s="148">
        <v>0</v>
      </c>
      <c r="S140" s="18"/>
      <c r="T140" s="20"/>
      <c r="U140" s="20"/>
      <c r="V140" s="20"/>
      <c r="W140" s="20"/>
      <c r="X140" s="20"/>
      <c r="Y140" s="20"/>
      <c r="Z140" s="20"/>
      <c r="AA140" s="20"/>
      <c r="AB140" s="20"/>
    </row>
    <row r="141" spans="1:28">
      <c r="A141" s="16" t="s">
        <v>10338</v>
      </c>
      <c r="B141" s="16" t="s">
        <v>10341</v>
      </c>
      <c r="C141" s="17" t="s">
        <v>383</v>
      </c>
      <c r="D141" s="16" t="s">
        <v>39</v>
      </c>
      <c r="E141" s="18"/>
      <c r="F141" s="19"/>
      <c r="G141" s="16" t="s">
        <v>232</v>
      </c>
      <c r="H141" s="148">
        <f t="shared" si="2"/>
        <v>1</v>
      </c>
      <c r="I141" s="148">
        <f>COUNTIFS('Belgrade-2023'!$A:$A,A141,'Belgrade-2023'!$B:$B,B141)</f>
        <v>0</v>
      </c>
      <c r="J141" s="148">
        <f>COUNTIFS('Lodz_Krakow-2022'!$A:$A,A141,'Lodz_Krakow-2022'!$B:$B,B141)</f>
        <v>0</v>
      </c>
      <c r="K141" s="148">
        <f>COUNTIFS('Glasgow-2021'!$A:$A,A141,'Glasgow-2021'!$B:$B,B141)</f>
        <v>0</v>
      </c>
      <c r="L141" s="148">
        <v>0</v>
      </c>
      <c r="M141" s="148">
        <v>0</v>
      </c>
      <c r="N141" s="148">
        <v>1</v>
      </c>
      <c r="O141" s="148">
        <v>0</v>
      </c>
      <c r="P141" s="148">
        <v>0</v>
      </c>
      <c r="Q141" s="148">
        <v>0</v>
      </c>
      <c r="R141" s="148">
        <v>0</v>
      </c>
      <c r="S141" s="18"/>
      <c r="T141" s="20" t="s">
        <v>384</v>
      </c>
      <c r="U141" s="20"/>
      <c r="V141" s="20"/>
      <c r="W141" s="20"/>
      <c r="X141" s="20"/>
      <c r="Y141" s="20"/>
      <c r="Z141" s="20"/>
      <c r="AA141" s="20"/>
      <c r="AB141" s="20"/>
    </row>
    <row r="142" spans="1:28">
      <c r="A142" s="16" t="s">
        <v>5432</v>
      </c>
      <c r="B142" s="16" t="s">
        <v>5316</v>
      </c>
      <c r="C142" s="17" t="s">
        <v>387</v>
      </c>
      <c r="D142" s="16" t="s">
        <v>28</v>
      </c>
      <c r="E142" s="18" t="s">
        <v>230</v>
      </c>
      <c r="F142" s="19"/>
      <c r="G142" s="16" t="s">
        <v>3612</v>
      </c>
      <c r="H142" s="148">
        <f t="shared" si="2"/>
        <v>4</v>
      </c>
      <c r="I142" s="148">
        <f>COUNTIFS('Belgrade-2023'!$A:$A,A142,'Belgrade-2023'!$B:$B,B142)</f>
        <v>0</v>
      </c>
      <c r="J142" s="148">
        <f>COUNTIFS('Lodz_Krakow-2022'!$A:$A,A142,'Lodz_Krakow-2022'!$B:$B,B142)</f>
        <v>1</v>
      </c>
      <c r="K142" s="148">
        <f>COUNTIFS('Glasgow-2021'!$A:$A,A142,'Glasgow-2021'!$B:$B,B142)</f>
        <v>1</v>
      </c>
      <c r="L142" s="148">
        <v>0</v>
      </c>
      <c r="M142" s="148">
        <v>1</v>
      </c>
      <c r="N142" s="148">
        <v>1</v>
      </c>
      <c r="O142" s="148">
        <v>0</v>
      </c>
      <c r="P142" s="148">
        <v>0</v>
      </c>
      <c r="Q142" s="148">
        <v>0</v>
      </c>
      <c r="R142" s="148">
        <v>0</v>
      </c>
      <c r="S142" s="18"/>
      <c r="T142" s="20" t="s">
        <v>312</v>
      </c>
      <c r="U142" s="20"/>
      <c r="V142" s="20"/>
      <c r="W142" s="20"/>
      <c r="X142" s="20"/>
      <c r="Y142" s="20"/>
      <c r="Z142" s="20"/>
      <c r="AA142" s="20"/>
      <c r="AB142" s="20"/>
    </row>
    <row r="143" spans="1:28">
      <c r="A143" s="35" t="s">
        <v>10342</v>
      </c>
      <c r="B143" s="35" t="s">
        <v>10343</v>
      </c>
      <c r="C143" s="25" t="s">
        <v>4214</v>
      </c>
      <c r="D143" s="31" t="s">
        <v>39</v>
      </c>
      <c r="E143" s="138"/>
      <c r="F143" s="25" t="s">
        <v>3572</v>
      </c>
      <c r="G143" s="36" t="s">
        <v>3612</v>
      </c>
      <c r="H143" s="148">
        <f t="shared" si="2"/>
        <v>1</v>
      </c>
      <c r="I143" s="148">
        <f>COUNTIFS('Belgrade-2023'!$A:$A,A143,'Belgrade-2023'!$B:$B,B143)</f>
        <v>0</v>
      </c>
      <c r="J143" s="148">
        <f>COUNTIFS('Lodz_Krakow-2022'!$A:$A,A143,'Lodz_Krakow-2022'!$B:$B,B143)</f>
        <v>0</v>
      </c>
      <c r="K143" s="148">
        <f>COUNTIFS('Glasgow-2021'!$A:$A,A143,'Glasgow-2021'!$B:$B,B143)</f>
        <v>0</v>
      </c>
      <c r="L143" s="148">
        <v>0</v>
      </c>
      <c r="M143" s="148">
        <v>0</v>
      </c>
      <c r="N143" s="148">
        <v>0</v>
      </c>
      <c r="O143" s="148">
        <v>0</v>
      </c>
      <c r="P143" s="148">
        <v>0</v>
      </c>
      <c r="Q143" s="148">
        <v>1</v>
      </c>
      <c r="R143" s="148">
        <v>0</v>
      </c>
      <c r="S143" s="18"/>
      <c r="T143" s="20"/>
      <c r="U143" s="20"/>
      <c r="V143" s="20"/>
      <c r="W143" s="25"/>
      <c r="X143" s="138"/>
      <c r="Y143" s="138"/>
      <c r="Z143" s="138"/>
      <c r="AA143" s="138"/>
      <c r="AB143" s="138"/>
    </row>
    <row r="144" spans="1:28">
      <c r="A144" s="16" t="s">
        <v>388</v>
      </c>
      <c r="B144" s="16" t="s">
        <v>389</v>
      </c>
      <c r="C144" s="17" t="s">
        <v>390</v>
      </c>
      <c r="D144" s="16" t="s">
        <v>21</v>
      </c>
      <c r="E144" s="18"/>
      <c r="F144" s="19"/>
      <c r="G144" s="16" t="s">
        <v>70</v>
      </c>
      <c r="H144" s="148">
        <f t="shared" si="2"/>
        <v>1</v>
      </c>
      <c r="I144" s="148">
        <f>COUNTIFS('Belgrade-2023'!$A:$A,A144,'Belgrade-2023'!$B:$B,B144)</f>
        <v>0</v>
      </c>
      <c r="J144" s="148">
        <f>COUNTIFS('Lodz_Krakow-2022'!$A:$A,A144,'Lodz_Krakow-2022'!$B:$B,B144)</f>
        <v>0</v>
      </c>
      <c r="K144" s="148">
        <f>COUNTIFS('Glasgow-2021'!$A:$A,A144,'Glasgow-2021'!$B:$B,B144)</f>
        <v>0</v>
      </c>
      <c r="L144" s="148">
        <v>0</v>
      </c>
      <c r="M144" s="148">
        <v>1</v>
      </c>
      <c r="N144" s="148">
        <v>0</v>
      </c>
      <c r="O144" s="148">
        <v>0</v>
      </c>
      <c r="P144" s="148">
        <v>0</v>
      </c>
      <c r="Q144" s="148">
        <v>0</v>
      </c>
      <c r="R144" s="148">
        <v>0</v>
      </c>
      <c r="S144" s="18"/>
      <c r="T144" s="20"/>
      <c r="U144" s="20"/>
      <c r="V144" s="20"/>
      <c r="W144" s="20"/>
      <c r="X144" s="20"/>
      <c r="Y144" s="20"/>
      <c r="Z144" s="20"/>
      <c r="AA144" s="20"/>
      <c r="AB144" s="20"/>
    </row>
    <row r="145" spans="1:28">
      <c r="A145" s="35" t="s">
        <v>10344</v>
      </c>
      <c r="B145" s="35" t="s">
        <v>10345</v>
      </c>
      <c r="C145" s="46" t="s">
        <v>4215</v>
      </c>
      <c r="D145" s="16" t="s">
        <v>28</v>
      </c>
      <c r="E145" s="18"/>
      <c r="F145" s="19"/>
      <c r="G145" s="16" t="s">
        <v>70</v>
      </c>
      <c r="H145" s="148">
        <f t="shared" si="2"/>
        <v>2</v>
      </c>
      <c r="I145" s="148">
        <f>COUNTIFS('Belgrade-2023'!$A:$A,A145,'Belgrade-2023'!$B:$B,B145)</f>
        <v>0</v>
      </c>
      <c r="J145" s="148">
        <f>COUNTIFS('Lodz_Krakow-2022'!$A:$A,A145,'Lodz_Krakow-2022'!$B:$B,B145)</f>
        <v>0</v>
      </c>
      <c r="K145" s="148">
        <f>COUNTIFS('Glasgow-2021'!$A:$A,A145,'Glasgow-2021'!$B:$B,B145)</f>
        <v>0</v>
      </c>
      <c r="L145" s="148">
        <v>0</v>
      </c>
      <c r="M145" s="148">
        <v>0</v>
      </c>
      <c r="N145" s="148">
        <v>0</v>
      </c>
      <c r="O145" s="148">
        <v>0</v>
      </c>
      <c r="P145" s="148">
        <v>1</v>
      </c>
      <c r="Q145" s="148">
        <v>0</v>
      </c>
      <c r="R145" s="148">
        <v>1</v>
      </c>
      <c r="S145" s="18"/>
      <c r="T145" s="20"/>
      <c r="U145" s="20"/>
      <c r="V145" s="20"/>
      <c r="W145" s="20"/>
      <c r="X145" s="20"/>
      <c r="Y145" s="20"/>
      <c r="Z145" s="20"/>
      <c r="AA145" s="20"/>
      <c r="AB145" s="20"/>
    </row>
    <row r="146" spans="1:28">
      <c r="A146" s="16" t="s">
        <v>10346</v>
      </c>
      <c r="B146" s="16" t="s">
        <v>10347</v>
      </c>
      <c r="C146" s="17" t="s">
        <v>393</v>
      </c>
      <c r="D146" s="16" t="s">
        <v>21</v>
      </c>
      <c r="E146" s="18"/>
      <c r="F146" s="19"/>
      <c r="G146" s="16" t="s">
        <v>3612</v>
      </c>
      <c r="H146" s="148">
        <f t="shared" si="2"/>
        <v>1</v>
      </c>
      <c r="I146" s="148">
        <f>COUNTIFS('Belgrade-2023'!$A:$A,A146,'Belgrade-2023'!$B:$B,B146)</f>
        <v>0</v>
      </c>
      <c r="J146" s="148">
        <f>COUNTIFS('Lodz_Krakow-2022'!$A:$A,A146,'Lodz_Krakow-2022'!$B:$B,B146)</f>
        <v>0</v>
      </c>
      <c r="K146" s="148">
        <f>COUNTIFS('Glasgow-2021'!$A:$A,A146,'Glasgow-2021'!$B:$B,B146)</f>
        <v>0</v>
      </c>
      <c r="L146" s="148">
        <v>0</v>
      </c>
      <c r="M146" s="148">
        <v>1</v>
      </c>
      <c r="N146" s="148">
        <v>0</v>
      </c>
      <c r="O146" s="148">
        <v>0</v>
      </c>
      <c r="P146" s="148">
        <v>0</v>
      </c>
      <c r="Q146" s="148">
        <v>0</v>
      </c>
      <c r="R146" s="148">
        <v>0</v>
      </c>
      <c r="S146" s="18"/>
      <c r="T146" s="20"/>
      <c r="U146" s="20"/>
      <c r="V146" s="20"/>
      <c r="W146" s="20"/>
      <c r="X146" s="20"/>
      <c r="Y146" s="20"/>
      <c r="Z146" s="20"/>
      <c r="AA146" s="20"/>
      <c r="AB146" s="20"/>
    </row>
    <row r="147" spans="1:28">
      <c r="A147" s="16" t="s">
        <v>10348</v>
      </c>
      <c r="B147" s="16" t="s">
        <v>10349</v>
      </c>
      <c r="C147" s="17" t="s">
        <v>395</v>
      </c>
      <c r="D147" s="16" t="s">
        <v>21</v>
      </c>
      <c r="E147" s="18"/>
      <c r="F147" s="19" t="s">
        <v>394</v>
      </c>
      <c r="G147" s="16" t="s">
        <v>3612</v>
      </c>
      <c r="H147" s="148">
        <f t="shared" si="2"/>
        <v>1</v>
      </c>
      <c r="I147" s="148">
        <f>COUNTIFS('Belgrade-2023'!$A:$A,A147,'Belgrade-2023'!$B:$B,B147)</f>
        <v>0</v>
      </c>
      <c r="J147" s="148">
        <f>COUNTIFS('Lodz_Krakow-2022'!$A:$A,A147,'Lodz_Krakow-2022'!$B:$B,B147)</f>
        <v>0</v>
      </c>
      <c r="K147" s="148">
        <f>COUNTIFS('Glasgow-2021'!$A:$A,A147,'Glasgow-2021'!$B:$B,B147)</f>
        <v>0</v>
      </c>
      <c r="L147" s="148">
        <v>0</v>
      </c>
      <c r="M147" s="148">
        <v>0</v>
      </c>
      <c r="N147" s="148">
        <v>0</v>
      </c>
      <c r="O147" s="148">
        <v>1</v>
      </c>
      <c r="P147" s="148">
        <v>0</v>
      </c>
      <c r="Q147" s="148">
        <v>0</v>
      </c>
      <c r="R147" s="148">
        <v>0</v>
      </c>
      <c r="S147" s="18" t="s">
        <v>396</v>
      </c>
      <c r="T147" s="20" t="s">
        <v>397</v>
      </c>
      <c r="U147" s="21">
        <v>85100</v>
      </c>
      <c r="V147" s="20"/>
      <c r="W147" s="20"/>
      <c r="X147" s="20"/>
      <c r="Y147" s="20"/>
      <c r="Z147" s="20"/>
      <c r="AA147" s="20"/>
      <c r="AB147" s="20"/>
    </row>
    <row r="148" spans="1:28">
      <c r="A148" s="16" t="s">
        <v>10350</v>
      </c>
      <c r="B148" s="16" t="s">
        <v>10183</v>
      </c>
      <c r="C148" s="17" t="s">
        <v>401</v>
      </c>
      <c r="D148" s="16" t="s">
        <v>28</v>
      </c>
      <c r="E148" s="18"/>
      <c r="F148" s="38" t="s">
        <v>4168</v>
      </c>
      <c r="G148" s="37" t="s">
        <v>70</v>
      </c>
      <c r="H148" s="148">
        <f t="shared" si="2"/>
        <v>6</v>
      </c>
      <c r="I148" s="148">
        <f>COUNTIFS('Belgrade-2023'!$A:$A,A148,'Belgrade-2023'!$B:$B,B148)</f>
        <v>0</v>
      </c>
      <c r="J148" s="148">
        <f>COUNTIFS('Lodz_Krakow-2022'!$A:$A,A148,'Lodz_Krakow-2022'!$B:$B,B148)</f>
        <v>0</v>
      </c>
      <c r="K148" s="148">
        <f>COUNTIFS('Glasgow-2021'!$A:$A,A148,'Glasgow-2021'!$B:$B,B148)</f>
        <v>1</v>
      </c>
      <c r="L148" s="148">
        <v>1</v>
      </c>
      <c r="M148" s="148">
        <v>1</v>
      </c>
      <c r="N148" s="148">
        <v>0</v>
      </c>
      <c r="O148" s="148">
        <v>1</v>
      </c>
      <c r="P148" s="148">
        <v>0</v>
      </c>
      <c r="Q148" s="148">
        <v>1</v>
      </c>
      <c r="R148" s="148">
        <v>1</v>
      </c>
      <c r="S148" s="18" t="s">
        <v>402</v>
      </c>
      <c r="T148" s="20" t="s">
        <v>9479</v>
      </c>
      <c r="U148" s="21">
        <v>176</v>
      </c>
      <c r="V148" s="20"/>
      <c r="W148" s="20"/>
      <c r="X148" s="20"/>
      <c r="Y148" s="20"/>
      <c r="Z148" s="20"/>
      <c r="AA148" s="20"/>
      <c r="AB148" s="20"/>
    </row>
    <row r="149" spans="1:28">
      <c r="A149" s="16" t="s">
        <v>10351</v>
      </c>
      <c r="B149" s="16" t="s">
        <v>10352</v>
      </c>
      <c r="C149" s="22" t="s">
        <v>405</v>
      </c>
      <c r="D149" s="16" t="s">
        <v>28</v>
      </c>
      <c r="E149" s="18"/>
      <c r="F149" s="19" t="s">
        <v>404</v>
      </c>
      <c r="G149" s="16" t="s">
        <v>3612</v>
      </c>
      <c r="H149" s="148">
        <f t="shared" si="2"/>
        <v>3</v>
      </c>
      <c r="I149" s="148">
        <f>COUNTIFS('Belgrade-2023'!$A:$A,A149,'Belgrade-2023'!$B:$B,B149)</f>
        <v>0</v>
      </c>
      <c r="J149" s="148">
        <f>COUNTIFS('Lodz_Krakow-2022'!$A:$A,A149,'Lodz_Krakow-2022'!$B:$B,B149)</f>
        <v>0</v>
      </c>
      <c r="K149" s="148">
        <f>COUNTIFS('Glasgow-2021'!$A:$A,A149,'Glasgow-2021'!$B:$B,B149)</f>
        <v>0</v>
      </c>
      <c r="L149" s="148">
        <v>0</v>
      </c>
      <c r="M149" s="148">
        <v>0</v>
      </c>
      <c r="N149" s="148">
        <v>0</v>
      </c>
      <c r="O149" s="148">
        <v>1</v>
      </c>
      <c r="P149" s="148">
        <v>0</v>
      </c>
      <c r="Q149" s="148">
        <v>1</v>
      </c>
      <c r="R149" s="148">
        <v>1</v>
      </c>
      <c r="S149" s="18"/>
      <c r="T149" s="20"/>
      <c r="U149" s="20"/>
      <c r="V149" s="20"/>
      <c r="W149" s="25"/>
      <c r="X149" s="138"/>
      <c r="Y149" s="138"/>
      <c r="Z149" s="138"/>
      <c r="AA149" s="138"/>
      <c r="AB149" s="138"/>
    </row>
    <row r="150" spans="1:28" ht="28.5">
      <c r="A150" s="23" t="s">
        <v>10353</v>
      </c>
      <c r="B150" s="23" t="s">
        <v>10354</v>
      </c>
      <c r="C150" s="29"/>
      <c r="D150" s="16" t="s">
        <v>39</v>
      </c>
      <c r="E150" s="18"/>
      <c r="F150" s="26" t="s">
        <v>2729</v>
      </c>
      <c r="G150" s="45" t="s">
        <v>31</v>
      </c>
      <c r="H150" s="148">
        <f t="shared" si="2"/>
        <v>1</v>
      </c>
      <c r="I150" s="148">
        <f>COUNTIFS('Belgrade-2023'!$A:$A,A150,'Belgrade-2023'!$B:$B,B150)</f>
        <v>0</v>
      </c>
      <c r="J150" s="148">
        <f>COUNTIFS('Lodz_Krakow-2022'!$A:$A,A150,'Lodz_Krakow-2022'!$B:$B,B150)</f>
        <v>0</v>
      </c>
      <c r="K150" s="148">
        <f>COUNTIFS('Glasgow-2021'!$A:$A,A150,'Glasgow-2021'!$B:$B,B150)</f>
        <v>0</v>
      </c>
      <c r="L150" s="148">
        <v>0</v>
      </c>
      <c r="M150" s="148">
        <v>0</v>
      </c>
      <c r="N150" s="148">
        <v>0</v>
      </c>
      <c r="O150" s="148">
        <v>0</v>
      </c>
      <c r="P150" s="148">
        <v>0</v>
      </c>
      <c r="Q150" s="148">
        <v>0</v>
      </c>
      <c r="R150" s="148">
        <v>1</v>
      </c>
      <c r="S150" s="18"/>
      <c r="T150" s="20"/>
      <c r="U150" s="20"/>
      <c r="V150" s="20"/>
      <c r="W150" s="20"/>
      <c r="X150" s="20"/>
      <c r="Y150" s="138"/>
      <c r="Z150" s="138"/>
      <c r="AA150" s="138"/>
      <c r="AB150" s="25"/>
    </row>
    <row r="151" spans="1:28">
      <c r="A151" s="41" t="s">
        <v>10355</v>
      </c>
      <c r="B151" s="42" t="s">
        <v>10356</v>
      </c>
      <c r="C151" s="40" t="s">
        <v>4218</v>
      </c>
      <c r="D151" s="16"/>
      <c r="E151" s="18"/>
      <c r="F151" s="38" t="s">
        <v>4168</v>
      </c>
      <c r="G151" s="51" t="s">
        <v>70</v>
      </c>
      <c r="H151" s="148">
        <f t="shared" si="2"/>
        <v>1</v>
      </c>
      <c r="I151" s="148">
        <f>COUNTIFS('Belgrade-2023'!$A:$A,A151,'Belgrade-2023'!$B:$B,B151)</f>
        <v>0</v>
      </c>
      <c r="J151" s="148">
        <f>COUNTIFS('Lodz_Krakow-2022'!$A:$A,A151,'Lodz_Krakow-2022'!$B:$B,B151)</f>
        <v>0</v>
      </c>
      <c r="K151" s="148">
        <f>COUNTIFS('Glasgow-2021'!$A:$A,A151,'Glasgow-2021'!$B:$B,B151)</f>
        <v>0</v>
      </c>
      <c r="L151" s="148">
        <v>1</v>
      </c>
      <c r="M151" s="148">
        <v>0</v>
      </c>
      <c r="N151" s="148">
        <v>0</v>
      </c>
      <c r="O151" s="148">
        <v>0</v>
      </c>
      <c r="P151" s="148">
        <v>0</v>
      </c>
      <c r="Q151" s="148">
        <v>0</v>
      </c>
      <c r="R151" s="148">
        <v>0</v>
      </c>
      <c r="S151" s="18"/>
      <c r="T151" s="20"/>
      <c r="U151" s="20"/>
      <c r="V151" s="20"/>
      <c r="W151" s="20"/>
      <c r="X151" s="20"/>
      <c r="Y151" s="138"/>
      <c r="Z151" s="138"/>
      <c r="AA151" s="138"/>
      <c r="AB151" s="138"/>
    </row>
    <row r="152" spans="1:28">
      <c r="A152" s="16" t="s">
        <v>10357</v>
      </c>
      <c r="B152" s="16" t="s">
        <v>10358</v>
      </c>
      <c r="C152" s="17" t="s">
        <v>406</v>
      </c>
      <c r="D152" s="16" t="s">
        <v>21</v>
      </c>
      <c r="E152" s="18"/>
      <c r="F152" s="19"/>
      <c r="G152" s="16" t="s">
        <v>31</v>
      </c>
      <c r="H152" s="148">
        <f t="shared" si="2"/>
        <v>2</v>
      </c>
      <c r="I152" s="148">
        <f>COUNTIFS('Belgrade-2023'!$A:$A,A152,'Belgrade-2023'!$B:$B,B152)</f>
        <v>0</v>
      </c>
      <c r="J152" s="148">
        <f>COUNTIFS('Lodz_Krakow-2022'!$A:$A,A152,'Lodz_Krakow-2022'!$B:$B,B152)</f>
        <v>0</v>
      </c>
      <c r="K152" s="148">
        <f>COUNTIFS('Glasgow-2021'!$A:$A,A152,'Glasgow-2021'!$B:$B,B152)</f>
        <v>0</v>
      </c>
      <c r="L152" s="148">
        <v>1</v>
      </c>
      <c r="M152" s="148">
        <v>1</v>
      </c>
      <c r="N152" s="148">
        <v>0</v>
      </c>
      <c r="O152" s="148">
        <v>0</v>
      </c>
      <c r="P152" s="148">
        <v>0</v>
      </c>
      <c r="Q152" s="148">
        <v>0</v>
      </c>
      <c r="R152" s="148">
        <v>0</v>
      </c>
      <c r="S152" s="18"/>
      <c r="T152" s="20"/>
      <c r="U152" s="20"/>
      <c r="V152" s="20"/>
      <c r="W152" s="20"/>
      <c r="X152" s="20"/>
      <c r="Y152" s="20"/>
      <c r="Z152" s="20"/>
      <c r="AA152" s="20"/>
      <c r="AB152" s="20"/>
    </row>
    <row r="153" spans="1:28">
      <c r="A153" s="16" t="s">
        <v>10359</v>
      </c>
      <c r="B153" s="16" t="s">
        <v>10360</v>
      </c>
      <c r="C153" s="17" t="s">
        <v>409</v>
      </c>
      <c r="D153" s="16" t="s">
        <v>28</v>
      </c>
      <c r="E153" s="18"/>
      <c r="F153" s="19"/>
      <c r="G153" s="16" t="s">
        <v>31</v>
      </c>
      <c r="H153" s="148">
        <f t="shared" si="2"/>
        <v>1</v>
      </c>
      <c r="I153" s="148">
        <f>COUNTIFS('Belgrade-2023'!$A:$A,A153,'Belgrade-2023'!$B:$B,B153)</f>
        <v>0</v>
      </c>
      <c r="J153" s="148">
        <f>COUNTIFS('Lodz_Krakow-2022'!$A:$A,A153,'Lodz_Krakow-2022'!$B:$B,B153)</f>
        <v>0</v>
      </c>
      <c r="K153" s="148">
        <f>COUNTIFS('Glasgow-2021'!$A:$A,A153,'Glasgow-2021'!$B:$B,B153)</f>
        <v>0</v>
      </c>
      <c r="L153" s="148">
        <v>0</v>
      </c>
      <c r="M153" s="148">
        <v>0</v>
      </c>
      <c r="N153" s="148">
        <v>1</v>
      </c>
      <c r="O153" s="148">
        <v>0</v>
      </c>
      <c r="P153" s="148">
        <v>0</v>
      </c>
      <c r="Q153" s="148">
        <v>0</v>
      </c>
      <c r="R153" s="148">
        <v>0</v>
      </c>
      <c r="S153" s="18"/>
      <c r="T153" s="20" t="s">
        <v>410</v>
      </c>
      <c r="U153" s="20"/>
      <c r="V153" s="20"/>
      <c r="W153" s="20"/>
      <c r="X153" s="20"/>
      <c r="Y153" s="20"/>
      <c r="Z153" s="20"/>
      <c r="AA153" s="20"/>
      <c r="AB153" s="20"/>
    </row>
    <row r="154" spans="1:28">
      <c r="A154" s="16" t="s">
        <v>411</v>
      </c>
      <c r="B154" s="16" t="s">
        <v>412</v>
      </c>
      <c r="C154" s="17" t="s">
        <v>413</v>
      </c>
      <c r="D154" s="16" t="s">
        <v>28</v>
      </c>
      <c r="E154" s="18"/>
      <c r="F154" s="19"/>
      <c r="G154" s="16" t="s">
        <v>232</v>
      </c>
      <c r="H154" s="148">
        <f t="shared" si="2"/>
        <v>1</v>
      </c>
      <c r="I154" s="148">
        <f>COUNTIFS('Belgrade-2023'!$A:$A,A154,'Belgrade-2023'!$B:$B,B154)</f>
        <v>0</v>
      </c>
      <c r="J154" s="148">
        <f>COUNTIFS('Lodz_Krakow-2022'!$A:$A,A154,'Lodz_Krakow-2022'!$B:$B,B154)</f>
        <v>0</v>
      </c>
      <c r="K154" s="148">
        <f>COUNTIFS('Glasgow-2021'!$A:$A,A154,'Glasgow-2021'!$B:$B,B154)</f>
        <v>0</v>
      </c>
      <c r="L154" s="148">
        <v>0</v>
      </c>
      <c r="M154" s="148">
        <v>1</v>
      </c>
      <c r="N154" s="148">
        <v>0</v>
      </c>
      <c r="O154" s="148">
        <v>0</v>
      </c>
      <c r="P154" s="148">
        <v>0</v>
      </c>
      <c r="Q154" s="148">
        <v>0</v>
      </c>
      <c r="R154" s="148">
        <v>0</v>
      </c>
      <c r="S154" s="18"/>
      <c r="T154" s="20"/>
      <c r="U154" s="20"/>
      <c r="V154" s="20"/>
      <c r="W154" s="20"/>
      <c r="X154" s="20"/>
      <c r="Y154" s="20"/>
      <c r="Z154" s="20"/>
      <c r="AA154" s="20"/>
      <c r="AB154" s="20"/>
    </row>
    <row r="155" spans="1:28">
      <c r="A155" s="23" t="s">
        <v>10361</v>
      </c>
      <c r="B155" s="23" t="s">
        <v>3588</v>
      </c>
      <c r="C155" s="25" t="s">
        <v>4219</v>
      </c>
      <c r="D155" s="53" t="s">
        <v>39</v>
      </c>
      <c r="E155" s="138"/>
      <c r="F155" s="25" t="s">
        <v>3580</v>
      </c>
      <c r="G155" s="27" t="s">
        <v>3612</v>
      </c>
      <c r="H155" s="148">
        <f t="shared" si="2"/>
        <v>1</v>
      </c>
      <c r="I155" s="148">
        <f>COUNTIFS('Belgrade-2023'!$A:$A,A155,'Belgrade-2023'!$B:$B,B155)</f>
        <v>0</v>
      </c>
      <c r="J155" s="148">
        <f>COUNTIFS('Lodz_Krakow-2022'!$A:$A,A155,'Lodz_Krakow-2022'!$B:$B,B155)</f>
        <v>0</v>
      </c>
      <c r="K155" s="148">
        <f>COUNTIFS('Glasgow-2021'!$A:$A,A155,'Glasgow-2021'!$B:$B,B155)</f>
        <v>0</v>
      </c>
      <c r="L155" s="148">
        <v>0</v>
      </c>
      <c r="M155" s="148">
        <v>0</v>
      </c>
      <c r="N155" s="148">
        <v>0</v>
      </c>
      <c r="O155" s="148">
        <v>0</v>
      </c>
      <c r="P155" s="148">
        <v>0</v>
      </c>
      <c r="Q155" s="148">
        <v>1</v>
      </c>
      <c r="R155" s="148">
        <v>0</v>
      </c>
      <c r="S155" s="18"/>
      <c r="T155" s="20"/>
      <c r="U155" s="20"/>
      <c r="V155" s="20"/>
      <c r="W155" s="25"/>
      <c r="X155" s="138"/>
      <c r="Y155" s="138"/>
      <c r="Z155" s="138"/>
      <c r="AA155" s="138"/>
      <c r="AB155" s="138"/>
    </row>
    <row r="156" spans="1:28">
      <c r="A156" s="25" t="s">
        <v>10362</v>
      </c>
      <c r="B156" s="25" t="s">
        <v>10363</v>
      </c>
      <c r="C156" s="25" t="s">
        <v>4220</v>
      </c>
      <c r="D156" s="20" t="s">
        <v>39</v>
      </c>
      <c r="E156" s="138"/>
      <c r="F156" s="25" t="s">
        <v>3584</v>
      </c>
      <c r="G156" s="46" t="s">
        <v>87</v>
      </c>
      <c r="H156" s="148">
        <f t="shared" si="2"/>
        <v>1</v>
      </c>
      <c r="I156" s="148">
        <f>COUNTIFS('Belgrade-2023'!$A:$A,A156,'Belgrade-2023'!$B:$B,B156)</f>
        <v>0</v>
      </c>
      <c r="J156" s="148">
        <f>COUNTIFS('Lodz_Krakow-2022'!$A:$A,A156,'Lodz_Krakow-2022'!$B:$B,B156)</f>
        <v>0</v>
      </c>
      <c r="K156" s="148">
        <f>COUNTIFS('Glasgow-2021'!$A:$A,A156,'Glasgow-2021'!$B:$B,B156)</f>
        <v>0</v>
      </c>
      <c r="L156" s="148">
        <v>0</v>
      </c>
      <c r="M156" s="148">
        <v>0</v>
      </c>
      <c r="N156" s="148">
        <v>0</v>
      </c>
      <c r="O156" s="148">
        <v>0</v>
      </c>
      <c r="P156" s="148">
        <v>0</v>
      </c>
      <c r="Q156" s="148">
        <v>1</v>
      </c>
      <c r="R156" s="148">
        <v>0</v>
      </c>
      <c r="S156" s="18"/>
      <c r="T156" s="20"/>
      <c r="U156" s="20"/>
      <c r="V156" s="20"/>
      <c r="W156" s="32"/>
      <c r="X156" s="32"/>
      <c r="Y156" s="32"/>
      <c r="Z156" s="32"/>
      <c r="AA156" s="32"/>
      <c r="AB156" s="32"/>
    </row>
    <row r="157" spans="1:28">
      <c r="A157" s="25" t="s">
        <v>10364</v>
      </c>
      <c r="B157" s="25" t="s">
        <v>10365</v>
      </c>
      <c r="C157" s="25" t="s">
        <v>4221</v>
      </c>
      <c r="D157" s="20" t="s">
        <v>39</v>
      </c>
      <c r="E157" s="138"/>
      <c r="F157" s="25" t="s">
        <v>9750</v>
      </c>
      <c r="G157" s="46" t="s">
        <v>3612</v>
      </c>
      <c r="H157" s="148">
        <f t="shared" si="2"/>
        <v>1</v>
      </c>
      <c r="I157" s="148">
        <f>COUNTIFS('Belgrade-2023'!$A:$A,A157,'Belgrade-2023'!$B:$B,B157)</f>
        <v>0</v>
      </c>
      <c r="J157" s="148">
        <f>COUNTIFS('Lodz_Krakow-2022'!$A:$A,A157,'Lodz_Krakow-2022'!$B:$B,B157)</f>
        <v>0</v>
      </c>
      <c r="K157" s="148">
        <f>COUNTIFS('Glasgow-2021'!$A:$A,A157,'Glasgow-2021'!$B:$B,B157)</f>
        <v>0</v>
      </c>
      <c r="L157" s="148">
        <v>0</v>
      </c>
      <c r="M157" s="148">
        <v>0</v>
      </c>
      <c r="N157" s="148">
        <v>0</v>
      </c>
      <c r="O157" s="148">
        <v>0</v>
      </c>
      <c r="P157" s="148">
        <v>0</v>
      </c>
      <c r="Q157" s="148">
        <v>1</v>
      </c>
      <c r="R157" s="148">
        <v>0</v>
      </c>
      <c r="S157" s="18"/>
      <c r="T157" s="20"/>
      <c r="U157" s="20"/>
      <c r="V157" s="20"/>
      <c r="W157" s="25"/>
      <c r="X157" s="138"/>
      <c r="Y157" s="138"/>
      <c r="Z157" s="138"/>
      <c r="AA157" s="138"/>
      <c r="AB157" s="138"/>
    </row>
    <row r="158" spans="1:28">
      <c r="A158" s="25" t="s">
        <v>10366</v>
      </c>
      <c r="B158" s="25" t="s">
        <v>3890</v>
      </c>
      <c r="C158" s="30" t="s">
        <v>4222</v>
      </c>
      <c r="D158" s="54" t="s">
        <v>39</v>
      </c>
      <c r="E158" s="138"/>
      <c r="F158" s="25" t="s">
        <v>9751</v>
      </c>
      <c r="G158" s="46" t="s">
        <v>3612</v>
      </c>
      <c r="H158" s="148">
        <f t="shared" si="2"/>
        <v>1</v>
      </c>
      <c r="I158" s="148">
        <f>COUNTIFS('Belgrade-2023'!$A:$A,A158,'Belgrade-2023'!$B:$B,B158)</f>
        <v>0</v>
      </c>
      <c r="J158" s="148">
        <f>COUNTIFS('Lodz_Krakow-2022'!$A:$A,A158,'Lodz_Krakow-2022'!$B:$B,B158)</f>
        <v>0</v>
      </c>
      <c r="K158" s="148">
        <f>COUNTIFS('Glasgow-2021'!$A:$A,A158,'Glasgow-2021'!$B:$B,B158)</f>
        <v>0</v>
      </c>
      <c r="L158" s="148">
        <v>0</v>
      </c>
      <c r="M158" s="148">
        <v>0</v>
      </c>
      <c r="N158" s="148">
        <v>0</v>
      </c>
      <c r="O158" s="148">
        <v>0</v>
      </c>
      <c r="P158" s="148">
        <v>0</v>
      </c>
      <c r="Q158" s="148">
        <v>1</v>
      </c>
      <c r="R158" s="148">
        <v>0</v>
      </c>
      <c r="S158" s="18"/>
      <c r="T158" s="20"/>
      <c r="U158" s="20"/>
      <c r="V158" s="20"/>
      <c r="W158" s="25"/>
      <c r="X158" s="138"/>
      <c r="Y158" s="138"/>
      <c r="Z158" s="138"/>
      <c r="AA158" s="138"/>
      <c r="AB158" s="138"/>
    </row>
    <row r="159" spans="1:28">
      <c r="A159" s="33" t="s">
        <v>10367</v>
      </c>
      <c r="B159" s="33" t="s">
        <v>10368</v>
      </c>
      <c r="C159" s="29"/>
      <c r="D159" s="16" t="s">
        <v>39</v>
      </c>
      <c r="E159" s="18"/>
      <c r="F159" s="25" t="s">
        <v>2733</v>
      </c>
      <c r="G159" s="51" t="s">
        <v>146</v>
      </c>
      <c r="H159" s="148">
        <f t="shared" si="2"/>
        <v>1</v>
      </c>
      <c r="I159" s="148">
        <f>COUNTIFS('Belgrade-2023'!$A:$A,A159,'Belgrade-2023'!$B:$B,B159)</f>
        <v>0</v>
      </c>
      <c r="J159" s="148">
        <f>COUNTIFS('Lodz_Krakow-2022'!$A:$A,A159,'Lodz_Krakow-2022'!$B:$B,B159)</f>
        <v>0</v>
      </c>
      <c r="K159" s="148">
        <f>COUNTIFS('Glasgow-2021'!$A:$A,A159,'Glasgow-2021'!$B:$B,B159)</f>
        <v>0</v>
      </c>
      <c r="L159" s="148">
        <v>0</v>
      </c>
      <c r="M159" s="148">
        <v>0</v>
      </c>
      <c r="N159" s="148">
        <v>0</v>
      </c>
      <c r="O159" s="148">
        <v>0</v>
      </c>
      <c r="P159" s="148">
        <v>0</v>
      </c>
      <c r="Q159" s="148">
        <v>0</v>
      </c>
      <c r="R159" s="148">
        <v>1</v>
      </c>
      <c r="S159" s="18"/>
      <c r="T159" s="20"/>
      <c r="U159" s="20"/>
      <c r="V159" s="20"/>
      <c r="W159" s="20"/>
      <c r="X159" s="20"/>
      <c r="Y159" s="138"/>
      <c r="Z159" s="138"/>
      <c r="AA159" s="138"/>
      <c r="AB159" s="25"/>
    </row>
    <row r="160" spans="1:28">
      <c r="A160" s="16" t="s">
        <v>10369</v>
      </c>
      <c r="B160" s="16" t="s">
        <v>10370</v>
      </c>
      <c r="C160" s="17" t="s">
        <v>421</v>
      </c>
      <c r="D160" s="16" t="s">
        <v>28</v>
      </c>
      <c r="E160" s="18"/>
      <c r="F160" s="19"/>
      <c r="G160" s="16" t="s">
        <v>31</v>
      </c>
      <c r="H160" s="148">
        <f t="shared" si="2"/>
        <v>1</v>
      </c>
      <c r="I160" s="148">
        <f>COUNTIFS('Belgrade-2023'!$A:$A,A160,'Belgrade-2023'!$B:$B,B160)</f>
        <v>0</v>
      </c>
      <c r="J160" s="148">
        <f>COUNTIFS('Lodz_Krakow-2022'!$A:$A,A160,'Lodz_Krakow-2022'!$B:$B,B160)</f>
        <v>0</v>
      </c>
      <c r="K160" s="148">
        <f>COUNTIFS('Glasgow-2021'!$A:$A,A160,'Glasgow-2021'!$B:$B,B160)</f>
        <v>0</v>
      </c>
      <c r="L160" s="148">
        <v>0</v>
      </c>
      <c r="M160" s="148">
        <v>0</v>
      </c>
      <c r="N160" s="148">
        <v>1</v>
      </c>
      <c r="O160" s="148">
        <v>0</v>
      </c>
      <c r="P160" s="148">
        <v>0</v>
      </c>
      <c r="Q160" s="148">
        <v>0</v>
      </c>
      <c r="R160" s="148">
        <v>0</v>
      </c>
      <c r="S160" s="18"/>
      <c r="T160" s="20" t="s">
        <v>422</v>
      </c>
      <c r="U160" s="20"/>
      <c r="V160" s="20"/>
      <c r="W160" s="20"/>
      <c r="X160" s="20"/>
      <c r="Y160" s="20"/>
      <c r="Z160" s="20"/>
      <c r="AA160" s="20"/>
      <c r="AB160" s="20"/>
    </row>
    <row r="161" spans="1:28">
      <c r="A161" s="16" t="s">
        <v>10371</v>
      </c>
      <c r="B161" s="16" t="s">
        <v>10372</v>
      </c>
      <c r="C161" s="17" t="s">
        <v>424</v>
      </c>
      <c r="D161" s="16" t="s">
        <v>21</v>
      </c>
      <c r="E161" s="18"/>
      <c r="F161" s="19" t="s">
        <v>423</v>
      </c>
      <c r="G161" s="16" t="s">
        <v>31</v>
      </c>
      <c r="H161" s="148">
        <f t="shared" si="2"/>
        <v>1</v>
      </c>
      <c r="I161" s="148">
        <f>COUNTIFS('Belgrade-2023'!$A:$A,A161,'Belgrade-2023'!$B:$B,B161)</f>
        <v>0</v>
      </c>
      <c r="J161" s="148">
        <f>COUNTIFS('Lodz_Krakow-2022'!$A:$A,A161,'Lodz_Krakow-2022'!$B:$B,B161)</f>
        <v>0</v>
      </c>
      <c r="K161" s="148">
        <f>COUNTIFS('Glasgow-2021'!$A:$A,A161,'Glasgow-2021'!$B:$B,B161)</f>
        <v>0</v>
      </c>
      <c r="L161" s="148">
        <v>0</v>
      </c>
      <c r="M161" s="148">
        <v>0</v>
      </c>
      <c r="N161" s="148">
        <v>0</v>
      </c>
      <c r="O161" s="148">
        <v>1</v>
      </c>
      <c r="P161" s="148">
        <v>0</v>
      </c>
      <c r="Q161" s="148">
        <v>0</v>
      </c>
      <c r="R161" s="148">
        <v>0</v>
      </c>
      <c r="S161" s="18" t="s">
        <v>425</v>
      </c>
      <c r="T161" s="20" t="s">
        <v>426</v>
      </c>
      <c r="U161" s="21">
        <v>30130140</v>
      </c>
      <c r="V161" s="20"/>
      <c r="W161" s="20"/>
      <c r="X161" s="20"/>
      <c r="Y161" s="20"/>
      <c r="Z161" s="20"/>
      <c r="AA161" s="20"/>
      <c r="AB161" s="20"/>
    </row>
    <row r="162" spans="1:28">
      <c r="A162" s="16" t="s">
        <v>433</v>
      </c>
      <c r="B162" s="16" t="s">
        <v>434</v>
      </c>
      <c r="C162" s="17" t="s">
        <v>429</v>
      </c>
      <c r="D162" s="16" t="s">
        <v>28</v>
      </c>
      <c r="E162" s="18"/>
      <c r="F162" s="19" t="s">
        <v>428</v>
      </c>
      <c r="G162" s="16" t="s">
        <v>3612</v>
      </c>
      <c r="H162" s="148">
        <f t="shared" si="2"/>
        <v>6</v>
      </c>
      <c r="I162" s="148">
        <f>COUNTIFS('Belgrade-2023'!$A:$A,A162,'Belgrade-2023'!$B:$B,B162)</f>
        <v>0</v>
      </c>
      <c r="J162" s="148">
        <f>COUNTIFS('Lodz_Krakow-2022'!$A:$A,A162,'Lodz_Krakow-2022'!$B:$B,B162)</f>
        <v>1</v>
      </c>
      <c r="K162" s="148">
        <f>COUNTIFS('Glasgow-2021'!$A:$A,A162,'Glasgow-2021'!$B:$B,B162)</f>
        <v>1</v>
      </c>
      <c r="L162" s="148">
        <v>1</v>
      </c>
      <c r="M162" s="148">
        <v>1</v>
      </c>
      <c r="N162" s="148">
        <v>0</v>
      </c>
      <c r="O162" s="148">
        <v>1</v>
      </c>
      <c r="P162" s="148">
        <v>0</v>
      </c>
      <c r="Q162" s="148">
        <v>0</v>
      </c>
      <c r="R162" s="148">
        <v>1</v>
      </c>
      <c r="S162" s="18" t="s">
        <v>430</v>
      </c>
      <c r="T162" s="20" t="s">
        <v>431</v>
      </c>
      <c r="U162" s="21">
        <v>167</v>
      </c>
      <c r="V162" s="20"/>
      <c r="W162" s="20"/>
      <c r="X162" s="20"/>
      <c r="Y162" s="20"/>
      <c r="Z162" s="20"/>
      <c r="AA162" s="20"/>
      <c r="AB162" s="20"/>
    </row>
    <row r="163" spans="1:28">
      <c r="A163" s="16" t="s">
        <v>10373</v>
      </c>
      <c r="B163" s="16" t="s">
        <v>10374</v>
      </c>
      <c r="C163" s="17" t="s">
        <v>436</v>
      </c>
      <c r="D163" s="16" t="s">
        <v>28</v>
      </c>
      <c r="E163" s="18"/>
      <c r="F163" s="19" t="s">
        <v>435</v>
      </c>
      <c r="G163" s="16" t="s">
        <v>50</v>
      </c>
      <c r="H163" s="148">
        <f t="shared" si="2"/>
        <v>1</v>
      </c>
      <c r="I163" s="148">
        <f>COUNTIFS('Belgrade-2023'!$A:$A,A163,'Belgrade-2023'!$B:$B,B163)</f>
        <v>0</v>
      </c>
      <c r="J163" s="148">
        <f>COUNTIFS('Lodz_Krakow-2022'!$A:$A,A163,'Lodz_Krakow-2022'!$B:$B,B163)</f>
        <v>0</v>
      </c>
      <c r="K163" s="148">
        <f>COUNTIFS('Glasgow-2021'!$A:$A,A163,'Glasgow-2021'!$B:$B,B163)</f>
        <v>0</v>
      </c>
      <c r="L163" s="148">
        <v>0</v>
      </c>
      <c r="M163" s="148">
        <v>0</v>
      </c>
      <c r="N163" s="148">
        <v>0</v>
      </c>
      <c r="O163" s="148">
        <v>1</v>
      </c>
      <c r="P163" s="148">
        <v>0</v>
      </c>
      <c r="Q163" s="148">
        <v>0</v>
      </c>
      <c r="R163" s="148">
        <v>0</v>
      </c>
      <c r="S163" s="18" t="s">
        <v>437</v>
      </c>
      <c r="T163" s="20" t="s">
        <v>438</v>
      </c>
      <c r="U163" s="21">
        <v>28040</v>
      </c>
      <c r="V163" s="20"/>
      <c r="W163" s="20"/>
      <c r="X163" s="20"/>
      <c r="Y163" s="20"/>
      <c r="Z163" s="20"/>
      <c r="AA163" s="20"/>
      <c r="AB163" s="20"/>
    </row>
    <row r="164" spans="1:28">
      <c r="A164" s="23" t="s">
        <v>10375</v>
      </c>
      <c r="B164" s="23" t="s">
        <v>10376</v>
      </c>
      <c r="C164" s="25" t="s">
        <v>4223</v>
      </c>
      <c r="D164" s="53" t="s">
        <v>39</v>
      </c>
      <c r="E164" s="138"/>
      <c r="F164" s="25" t="s">
        <v>3597</v>
      </c>
      <c r="G164" s="27" t="s">
        <v>1382</v>
      </c>
      <c r="H164" s="148">
        <f t="shared" si="2"/>
        <v>1</v>
      </c>
      <c r="I164" s="148">
        <f>COUNTIFS('Belgrade-2023'!$A:$A,A164,'Belgrade-2023'!$B:$B,B164)</f>
        <v>0</v>
      </c>
      <c r="J164" s="148">
        <f>COUNTIFS('Lodz_Krakow-2022'!$A:$A,A164,'Lodz_Krakow-2022'!$B:$B,B164)</f>
        <v>0</v>
      </c>
      <c r="K164" s="148">
        <f>COUNTIFS('Glasgow-2021'!$A:$A,A164,'Glasgow-2021'!$B:$B,B164)</f>
        <v>0</v>
      </c>
      <c r="L164" s="148">
        <v>0</v>
      </c>
      <c r="M164" s="148">
        <v>0</v>
      </c>
      <c r="N164" s="148">
        <v>0</v>
      </c>
      <c r="O164" s="148">
        <v>0</v>
      </c>
      <c r="P164" s="148">
        <v>0</v>
      </c>
      <c r="Q164" s="148">
        <v>1</v>
      </c>
      <c r="R164" s="148">
        <v>0</v>
      </c>
      <c r="S164" s="18"/>
      <c r="T164" s="20"/>
      <c r="U164" s="20"/>
      <c r="V164" s="20"/>
      <c r="W164" s="25"/>
      <c r="X164" s="138"/>
      <c r="Y164" s="138"/>
      <c r="Z164" s="138"/>
      <c r="AA164" s="138"/>
      <c r="AB164" s="138"/>
    </row>
    <row r="165" spans="1:28">
      <c r="A165" s="33" t="s">
        <v>10377</v>
      </c>
      <c r="B165" s="33" t="s">
        <v>10378</v>
      </c>
      <c r="C165" s="25" t="s">
        <v>4224</v>
      </c>
      <c r="D165" s="54" t="s">
        <v>39</v>
      </c>
      <c r="E165" s="138"/>
      <c r="F165" s="25" t="s">
        <v>3601</v>
      </c>
      <c r="G165" s="34" t="s">
        <v>208</v>
      </c>
      <c r="H165" s="148">
        <f t="shared" si="2"/>
        <v>1</v>
      </c>
      <c r="I165" s="148">
        <f>COUNTIFS('Belgrade-2023'!$A:$A,A165,'Belgrade-2023'!$B:$B,B165)</f>
        <v>0</v>
      </c>
      <c r="J165" s="148">
        <f>COUNTIFS('Lodz_Krakow-2022'!$A:$A,A165,'Lodz_Krakow-2022'!$B:$B,B165)</f>
        <v>0</v>
      </c>
      <c r="K165" s="148">
        <f>COUNTIFS('Glasgow-2021'!$A:$A,A165,'Glasgow-2021'!$B:$B,B165)</f>
        <v>0</v>
      </c>
      <c r="L165" s="148">
        <v>0</v>
      </c>
      <c r="M165" s="148">
        <v>0</v>
      </c>
      <c r="N165" s="148">
        <v>0</v>
      </c>
      <c r="O165" s="148">
        <v>0</v>
      </c>
      <c r="P165" s="148">
        <v>0</v>
      </c>
      <c r="Q165" s="148">
        <v>1</v>
      </c>
      <c r="R165" s="148">
        <v>0</v>
      </c>
      <c r="S165" s="18"/>
      <c r="T165" s="20"/>
      <c r="U165" s="20"/>
      <c r="V165" s="20"/>
      <c r="W165" s="32"/>
      <c r="X165" s="32"/>
      <c r="Y165" s="32"/>
      <c r="Z165" s="32"/>
      <c r="AA165" s="32"/>
      <c r="AB165" s="32"/>
    </row>
    <row r="166" spans="1:28">
      <c r="A166" s="16" t="s">
        <v>10379</v>
      </c>
      <c r="B166" s="16" t="s">
        <v>10380</v>
      </c>
      <c r="C166" s="17" t="s">
        <v>441</v>
      </c>
      <c r="D166" s="16" t="s">
        <v>21</v>
      </c>
      <c r="E166" s="18"/>
      <c r="F166" s="19" t="s">
        <v>440</v>
      </c>
      <c r="G166" s="16" t="s">
        <v>50</v>
      </c>
      <c r="H166" s="148">
        <f t="shared" si="2"/>
        <v>1</v>
      </c>
      <c r="I166" s="148">
        <f>COUNTIFS('Belgrade-2023'!$A:$A,A166,'Belgrade-2023'!$B:$B,B166)</f>
        <v>0</v>
      </c>
      <c r="J166" s="148">
        <f>COUNTIFS('Lodz_Krakow-2022'!$A:$A,A166,'Lodz_Krakow-2022'!$B:$B,B166)</f>
        <v>0</v>
      </c>
      <c r="K166" s="148">
        <f>COUNTIFS('Glasgow-2021'!$A:$A,A166,'Glasgow-2021'!$B:$B,B166)</f>
        <v>0</v>
      </c>
      <c r="L166" s="148">
        <v>0</v>
      </c>
      <c r="M166" s="148">
        <v>0</v>
      </c>
      <c r="N166" s="148">
        <v>0</v>
      </c>
      <c r="O166" s="148">
        <v>1</v>
      </c>
      <c r="P166" s="148">
        <v>0</v>
      </c>
      <c r="Q166" s="148">
        <v>0</v>
      </c>
      <c r="R166" s="148">
        <v>0</v>
      </c>
      <c r="S166" s="18" t="s">
        <v>442</v>
      </c>
      <c r="T166" s="20" t="s">
        <v>9484</v>
      </c>
      <c r="U166" s="21">
        <v>46005</v>
      </c>
      <c r="V166" s="20"/>
      <c r="W166" s="20"/>
      <c r="X166" s="20"/>
      <c r="Y166" s="20"/>
      <c r="Z166" s="20"/>
      <c r="AA166" s="20"/>
      <c r="AB166" s="20"/>
    </row>
    <row r="167" spans="1:28">
      <c r="A167" s="16" t="s">
        <v>10381</v>
      </c>
      <c r="B167" s="16" t="s">
        <v>10382</v>
      </c>
      <c r="C167" s="17" t="s">
        <v>444</v>
      </c>
      <c r="D167" s="16" t="s">
        <v>21</v>
      </c>
      <c r="E167" s="18"/>
      <c r="F167" s="19"/>
      <c r="G167" s="16" t="s">
        <v>445</v>
      </c>
      <c r="H167" s="148">
        <f t="shared" si="2"/>
        <v>1</v>
      </c>
      <c r="I167" s="148">
        <f>COUNTIFS('Belgrade-2023'!$A:$A,A167,'Belgrade-2023'!$B:$B,B167)</f>
        <v>0</v>
      </c>
      <c r="J167" s="148">
        <f>COUNTIFS('Lodz_Krakow-2022'!$A:$A,A167,'Lodz_Krakow-2022'!$B:$B,B167)</f>
        <v>0</v>
      </c>
      <c r="K167" s="148">
        <f>COUNTIFS('Glasgow-2021'!$A:$A,A167,'Glasgow-2021'!$B:$B,B167)</f>
        <v>0</v>
      </c>
      <c r="L167" s="148">
        <v>0</v>
      </c>
      <c r="M167" s="148">
        <v>1</v>
      </c>
      <c r="N167" s="148">
        <v>0</v>
      </c>
      <c r="O167" s="148">
        <v>0</v>
      </c>
      <c r="P167" s="148">
        <v>0</v>
      </c>
      <c r="Q167" s="148">
        <v>0</v>
      </c>
      <c r="R167" s="148">
        <v>0</v>
      </c>
      <c r="S167" s="18"/>
      <c r="T167" s="20"/>
      <c r="U167" s="20"/>
      <c r="V167" s="20"/>
      <c r="W167" s="20"/>
      <c r="X167" s="20"/>
      <c r="Y167" s="20"/>
      <c r="Z167" s="20"/>
      <c r="AA167" s="20"/>
      <c r="AB167" s="20"/>
    </row>
    <row r="168" spans="1:28">
      <c r="A168" s="35" t="s">
        <v>10383</v>
      </c>
      <c r="B168" s="35" t="s">
        <v>10384</v>
      </c>
      <c r="C168" s="25" t="s">
        <v>4225</v>
      </c>
      <c r="D168" s="31" t="s">
        <v>39</v>
      </c>
      <c r="E168" s="138"/>
      <c r="F168" s="25" t="s">
        <v>3604</v>
      </c>
      <c r="G168" s="36" t="s">
        <v>141</v>
      </c>
      <c r="H168" s="148">
        <f t="shared" si="2"/>
        <v>1</v>
      </c>
      <c r="I168" s="148">
        <f>COUNTIFS('Belgrade-2023'!$A:$A,A168,'Belgrade-2023'!$B:$B,B168)</f>
        <v>0</v>
      </c>
      <c r="J168" s="148">
        <f>COUNTIFS('Lodz_Krakow-2022'!$A:$A,A168,'Lodz_Krakow-2022'!$B:$B,B168)</f>
        <v>0</v>
      </c>
      <c r="K168" s="148">
        <f>COUNTIFS('Glasgow-2021'!$A:$A,A168,'Glasgow-2021'!$B:$B,B168)</f>
        <v>0</v>
      </c>
      <c r="L168" s="148">
        <v>0</v>
      </c>
      <c r="M168" s="148">
        <v>0</v>
      </c>
      <c r="N168" s="148">
        <v>0</v>
      </c>
      <c r="O168" s="148">
        <v>0</v>
      </c>
      <c r="P168" s="148">
        <v>0</v>
      </c>
      <c r="Q168" s="148">
        <v>1</v>
      </c>
      <c r="R168" s="148">
        <v>0</v>
      </c>
      <c r="S168" s="18"/>
      <c r="T168" s="20"/>
      <c r="U168" s="20"/>
      <c r="V168" s="20"/>
      <c r="W168" s="25"/>
      <c r="X168" s="138"/>
      <c r="Y168" s="138"/>
      <c r="Z168" s="138"/>
      <c r="AA168" s="138"/>
      <c r="AB168" s="138"/>
    </row>
    <row r="169" spans="1:28">
      <c r="A169" s="16" t="s">
        <v>10385</v>
      </c>
      <c r="B169" s="47" t="s">
        <v>10386</v>
      </c>
      <c r="C169" s="17" t="s">
        <v>450</v>
      </c>
      <c r="D169" s="16" t="s">
        <v>21</v>
      </c>
      <c r="E169" s="18"/>
      <c r="F169" s="46" t="s">
        <v>3606</v>
      </c>
      <c r="G169" s="16" t="s">
        <v>31</v>
      </c>
      <c r="H169" s="148">
        <f t="shared" si="2"/>
        <v>5</v>
      </c>
      <c r="I169" s="148">
        <f>COUNTIFS('Belgrade-2023'!$A:$A,A169,'Belgrade-2023'!$B:$B,B169)</f>
        <v>0</v>
      </c>
      <c r="J169" s="148">
        <f>COUNTIFS('Lodz_Krakow-2022'!$A:$A,A169,'Lodz_Krakow-2022'!$B:$B,B169)</f>
        <v>0</v>
      </c>
      <c r="K169" s="148">
        <f>COUNTIFS('Glasgow-2021'!$A:$A,A169,'Glasgow-2021'!$B:$B,B169)</f>
        <v>1</v>
      </c>
      <c r="L169" s="148">
        <v>1</v>
      </c>
      <c r="M169" s="148">
        <v>0</v>
      </c>
      <c r="N169" s="148">
        <v>1</v>
      </c>
      <c r="O169" s="148">
        <v>0</v>
      </c>
      <c r="P169" s="148">
        <v>0</v>
      </c>
      <c r="Q169" s="148">
        <v>1</v>
      </c>
      <c r="R169" s="148">
        <v>1</v>
      </c>
      <c r="S169" s="18"/>
      <c r="T169" s="20" t="s">
        <v>418</v>
      </c>
      <c r="U169" s="20"/>
      <c r="V169" s="20"/>
      <c r="W169" s="20"/>
      <c r="X169" s="20"/>
      <c r="Y169" s="20"/>
      <c r="Z169" s="20"/>
      <c r="AA169" s="20"/>
      <c r="AB169" s="20"/>
    </row>
    <row r="170" spans="1:28">
      <c r="A170" s="16" t="s">
        <v>10385</v>
      </c>
      <c r="B170" s="16" t="s">
        <v>10387</v>
      </c>
      <c r="C170" s="22" t="s">
        <v>448</v>
      </c>
      <c r="D170" s="16" t="s">
        <v>21</v>
      </c>
      <c r="E170" s="18"/>
      <c r="F170" s="19"/>
      <c r="G170" s="16" t="s">
        <v>38</v>
      </c>
      <c r="H170" s="148">
        <f t="shared" si="2"/>
        <v>1</v>
      </c>
      <c r="I170" s="148">
        <f>COUNTIFS('Belgrade-2023'!$A:$A,A170,'Belgrade-2023'!$B:$B,B170)</f>
        <v>0</v>
      </c>
      <c r="J170" s="148">
        <f>COUNTIFS('Lodz_Krakow-2022'!$A:$A,A170,'Lodz_Krakow-2022'!$B:$B,B170)</f>
        <v>0</v>
      </c>
      <c r="K170" s="148">
        <f>COUNTIFS('Glasgow-2021'!$A:$A,A170,'Glasgow-2021'!$B:$B,B170)</f>
        <v>0</v>
      </c>
      <c r="L170" s="148">
        <v>0</v>
      </c>
      <c r="M170" s="148">
        <v>1</v>
      </c>
      <c r="N170" s="148">
        <v>0</v>
      </c>
      <c r="O170" s="148">
        <v>0</v>
      </c>
      <c r="P170" s="148">
        <v>0</v>
      </c>
      <c r="Q170" s="148">
        <v>0</v>
      </c>
      <c r="R170" s="148">
        <v>0</v>
      </c>
      <c r="S170" s="18"/>
      <c r="T170" s="20"/>
      <c r="U170" s="20"/>
      <c r="V170" s="20"/>
      <c r="W170" s="20"/>
      <c r="X170" s="20"/>
      <c r="Y170" s="20"/>
      <c r="Z170" s="20"/>
      <c r="AA170" s="20"/>
      <c r="AB170" s="20"/>
    </row>
    <row r="171" spans="1:28" ht="28.5">
      <c r="A171" s="23" t="s">
        <v>10385</v>
      </c>
      <c r="B171" s="23" t="s">
        <v>10388</v>
      </c>
      <c r="C171" s="24"/>
      <c r="D171" s="16" t="s">
        <v>39</v>
      </c>
      <c r="E171" s="18"/>
      <c r="F171" s="26" t="s">
        <v>2740</v>
      </c>
      <c r="G171" s="45" t="s">
        <v>146</v>
      </c>
      <c r="H171" s="148">
        <f t="shared" si="2"/>
        <v>1</v>
      </c>
      <c r="I171" s="148">
        <f>COUNTIFS('Belgrade-2023'!$A:$A,A171,'Belgrade-2023'!$B:$B,B171)</f>
        <v>0</v>
      </c>
      <c r="J171" s="148">
        <f>COUNTIFS('Lodz_Krakow-2022'!$A:$A,A171,'Lodz_Krakow-2022'!$B:$B,B171)</f>
        <v>0</v>
      </c>
      <c r="K171" s="148">
        <f>COUNTIFS('Glasgow-2021'!$A:$A,A171,'Glasgow-2021'!$B:$B,B171)</f>
        <v>0</v>
      </c>
      <c r="L171" s="148">
        <v>0</v>
      </c>
      <c r="M171" s="148">
        <v>0</v>
      </c>
      <c r="N171" s="148">
        <v>0</v>
      </c>
      <c r="O171" s="148">
        <v>0</v>
      </c>
      <c r="P171" s="148">
        <v>0</v>
      </c>
      <c r="Q171" s="148">
        <v>0</v>
      </c>
      <c r="R171" s="148">
        <v>1</v>
      </c>
      <c r="S171" s="18"/>
      <c r="T171" s="20"/>
      <c r="U171" s="20"/>
      <c r="V171" s="20"/>
      <c r="W171" s="20"/>
      <c r="X171" s="20"/>
      <c r="Y171" s="138"/>
      <c r="Z171" s="138"/>
      <c r="AA171" s="138"/>
      <c r="AB171" s="25"/>
    </row>
    <row r="172" spans="1:28">
      <c r="A172" s="33" t="s">
        <v>10385</v>
      </c>
      <c r="B172" s="33" t="s">
        <v>10389</v>
      </c>
      <c r="C172" s="29"/>
      <c r="D172" s="16" t="s">
        <v>39</v>
      </c>
      <c r="E172" s="18"/>
      <c r="F172" s="25" t="s">
        <v>2743</v>
      </c>
      <c r="G172" s="337" t="s">
        <v>154</v>
      </c>
      <c r="H172" s="148">
        <f t="shared" si="2"/>
        <v>1</v>
      </c>
      <c r="I172" s="148">
        <f>COUNTIFS('Belgrade-2023'!$A:$A,A172,'Belgrade-2023'!$B:$B,B172)</f>
        <v>0</v>
      </c>
      <c r="J172" s="148">
        <f>COUNTIFS('Lodz_Krakow-2022'!$A:$A,A172,'Lodz_Krakow-2022'!$B:$B,B172)</f>
        <v>0</v>
      </c>
      <c r="K172" s="148">
        <f>COUNTIFS('Glasgow-2021'!$A:$A,A172,'Glasgow-2021'!$B:$B,B172)</f>
        <v>0</v>
      </c>
      <c r="L172" s="148">
        <v>0</v>
      </c>
      <c r="M172" s="148">
        <v>0</v>
      </c>
      <c r="N172" s="148">
        <v>0</v>
      </c>
      <c r="O172" s="148">
        <v>0</v>
      </c>
      <c r="P172" s="148">
        <v>0</v>
      </c>
      <c r="Q172" s="148">
        <v>0</v>
      </c>
      <c r="R172" s="148">
        <v>1</v>
      </c>
      <c r="S172" s="18"/>
      <c r="T172" s="20"/>
      <c r="U172" s="20"/>
      <c r="V172" s="20"/>
      <c r="W172" s="20"/>
      <c r="X172" s="20"/>
      <c r="Y172" s="138"/>
      <c r="Z172" s="28"/>
      <c r="AA172" s="28"/>
      <c r="AB172" s="25"/>
    </row>
    <row r="173" spans="1:28">
      <c r="A173" s="16" t="s">
        <v>10390</v>
      </c>
      <c r="B173" s="16" t="s">
        <v>10391</v>
      </c>
      <c r="C173" s="17" t="s">
        <v>454</v>
      </c>
      <c r="D173" s="16" t="s">
        <v>28</v>
      </c>
      <c r="E173" s="18"/>
      <c r="F173" s="19"/>
      <c r="G173" s="16" t="s">
        <v>295</v>
      </c>
      <c r="H173" s="148">
        <f t="shared" si="2"/>
        <v>1</v>
      </c>
      <c r="I173" s="148">
        <f>COUNTIFS('Belgrade-2023'!$A:$A,A173,'Belgrade-2023'!$B:$B,B173)</f>
        <v>0</v>
      </c>
      <c r="J173" s="148">
        <f>COUNTIFS('Lodz_Krakow-2022'!$A:$A,A173,'Lodz_Krakow-2022'!$B:$B,B173)</f>
        <v>0</v>
      </c>
      <c r="K173" s="148">
        <f>COUNTIFS('Glasgow-2021'!$A:$A,A173,'Glasgow-2021'!$B:$B,B173)</f>
        <v>0</v>
      </c>
      <c r="L173" s="148">
        <v>0</v>
      </c>
      <c r="M173" s="148">
        <v>0</v>
      </c>
      <c r="N173" s="148">
        <v>1</v>
      </c>
      <c r="O173" s="148">
        <v>0</v>
      </c>
      <c r="P173" s="148">
        <v>0</v>
      </c>
      <c r="Q173" s="148">
        <v>0</v>
      </c>
      <c r="R173" s="148">
        <v>0</v>
      </c>
      <c r="S173" s="18"/>
      <c r="T173" s="20" t="s">
        <v>456</v>
      </c>
      <c r="U173" s="20"/>
      <c r="V173" s="20"/>
      <c r="W173" s="20"/>
      <c r="X173" s="20"/>
      <c r="Y173" s="20"/>
      <c r="Z173" s="20"/>
      <c r="AA173" s="20"/>
      <c r="AB173" s="20"/>
    </row>
    <row r="174" spans="1:28">
      <c r="A174" s="16" t="s">
        <v>10392</v>
      </c>
      <c r="B174" s="16" t="s">
        <v>10393</v>
      </c>
      <c r="C174" s="22" t="s">
        <v>459</v>
      </c>
      <c r="D174" s="16" t="s">
        <v>21</v>
      </c>
      <c r="E174" s="18"/>
      <c r="F174" s="46" t="s">
        <v>3607</v>
      </c>
      <c r="G174" s="16" t="s">
        <v>31</v>
      </c>
      <c r="H174" s="148">
        <f t="shared" si="2"/>
        <v>3</v>
      </c>
      <c r="I174" s="148">
        <f>COUNTIFS('Belgrade-2023'!$A:$A,A174,'Belgrade-2023'!$B:$B,B174)</f>
        <v>1</v>
      </c>
      <c r="J174" s="148">
        <f>COUNTIFS('Lodz_Krakow-2022'!$A:$A,A174,'Lodz_Krakow-2022'!$B:$B,B174)</f>
        <v>0</v>
      </c>
      <c r="K174" s="148">
        <f>COUNTIFS('Glasgow-2021'!$A:$A,A174,'Glasgow-2021'!$B:$B,B174)</f>
        <v>0</v>
      </c>
      <c r="L174" s="148">
        <v>0</v>
      </c>
      <c r="M174" s="148">
        <v>1</v>
      </c>
      <c r="N174" s="148">
        <v>0</v>
      </c>
      <c r="O174" s="148">
        <v>0</v>
      </c>
      <c r="P174" s="148">
        <v>0</v>
      </c>
      <c r="Q174" s="148">
        <v>1</v>
      </c>
      <c r="R174" s="148">
        <v>0</v>
      </c>
      <c r="S174" s="18"/>
      <c r="T174" s="20"/>
      <c r="U174" s="20"/>
      <c r="V174" s="20"/>
      <c r="W174" s="20"/>
      <c r="X174" s="20"/>
      <c r="Y174" s="20"/>
      <c r="Z174" s="20"/>
      <c r="AA174" s="20"/>
      <c r="AB174" s="20"/>
    </row>
    <row r="175" spans="1:28" ht="57">
      <c r="A175" s="23" t="s">
        <v>10394</v>
      </c>
      <c r="B175" s="23" t="s">
        <v>10395</v>
      </c>
      <c r="C175" s="29"/>
      <c r="D175" s="16" t="s">
        <v>39</v>
      </c>
      <c r="E175" s="18"/>
      <c r="F175" s="26" t="s">
        <v>2749</v>
      </c>
      <c r="G175" s="45" t="s">
        <v>57</v>
      </c>
      <c r="H175" s="148">
        <f t="shared" si="2"/>
        <v>1</v>
      </c>
      <c r="I175" s="148">
        <f>COUNTIFS('Belgrade-2023'!$A:$A,A175,'Belgrade-2023'!$B:$B,B175)</f>
        <v>0</v>
      </c>
      <c r="J175" s="148">
        <f>COUNTIFS('Lodz_Krakow-2022'!$A:$A,A175,'Lodz_Krakow-2022'!$B:$B,B175)</f>
        <v>0</v>
      </c>
      <c r="K175" s="148">
        <f>COUNTIFS('Glasgow-2021'!$A:$A,A175,'Glasgow-2021'!$B:$B,B175)</f>
        <v>0</v>
      </c>
      <c r="L175" s="148">
        <v>0</v>
      </c>
      <c r="M175" s="148">
        <v>0</v>
      </c>
      <c r="N175" s="148">
        <v>0</v>
      </c>
      <c r="O175" s="148">
        <v>0</v>
      </c>
      <c r="P175" s="148">
        <v>0</v>
      </c>
      <c r="Q175" s="148">
        <v>0</v>
      </c>
      <c r="R175" s="148">
        <v>1</v>
      </c>
      <c r="S175" s="18"/>
      <c r="T175" s="20"/>
      <c r="U175" s="20"/>
      <c r="V175" s="20"/>
      <c r="W175" s="20"/>
      <c r="X175" s="20"/>
      <c r="Y175" s="138"/>
      <c r="Z175" s="28"/>
      <c r="AA175" s="28"/>
      <c r="AB175" s="25"/>
    </row>
    <row r="176" spans="1:28">
      <c r="A176" s="25" t="s">
        <v>10396</v>
      </c>
      <c r="B176" s="25" t="s">
        <v>10397</v>
      </c>
      <c r="C176" s="30" t="s">
        <v>4226</v>
      </c>
      <c r="D176" s="31" t="s">
        <v>39</v>
      </c>
      <c r="E176" s="138"/>
      <c r="F176" s="25" t="s">
        <v>3611</v>
      </c>
      <c r="G176" s="46" t="s">
        <v>3612</v>
      </c>
      <c r="H176" s="148">
        <f t="shared" si="2"/>
        <v>2</v>
      </c>
      <c r="I176" s="148">
        <f>COUNTIFS('Belgrade-2023'!$A:$A,A176,'Belgrade-2023'!$B:$B,B176)</f>
        <v>0</v>
      </c>
      <c r="J176" s="148">
        <f>COUNTIFS('Lodz_Krakow-2022'!$A:$A,A176,'Lodz_Krakow-2022'!$B:$B,B176)</f>
        <v>0</v>
      </c>
      <c r="K176" s="148">
        <f>COUNTIFS('Glasgow-2021'!$A:$A,A176,'Glasgow-2021'!$B:$B,B176)</f>
        <v>1</v>
      </c>
      <c r="L176" s="148">
        <v>0</v>
      </c>
      <c r="M176" s="148">
        <v>0</v>
      </c>
      <c r="N176" s="148">
        <v>0</v>
      </c>
      <c r="O176" s="148">
        <v>0</v>
      </c>
      <c r="P176" s="148">
        <v>0</v>
      </c>
      <c r="Q176" s="148">
        <v>1</v>
      </c>
      <c r="R176" s="148">
        <v>0</v>
      </c>
      <c r="S176" s="18"/>
      <c r="T176" s="20"/>
      <c r="U176" s="20"/>
      <c r="V176" s="20"/>
      <c r="W176" s="25"/>
      <c r="X176" s="138"/>
      <c r="Y176" s="138"/>
      <c r="Z176" s="138"/>
      <c r="AA176" s="138"/>
      <c r="AB176" s="138"/>
    </row>
    <row r="177" spans="1:28">
      <c r="A177" s="25" t="s">
        <v>10398</v>
      </c>
      <c r="B177" s="25" t="s">
        <v>10399</v>
      </c>
      <c r="C177" s="24"/>
      <c r="D177" s="16" t="s">
        <v>39</v>
      </c>
      <c r="E177" s="18"/>
      <c r="F177" s="25" t="s">
        <v>2753</v>
      </c>
      <c r="G177" s="19" t="s">
        <v>146</v>
      </c>
      <c r="H177" s="148">
        <f t="shared" si="2"/>
        <v>1</v>
      </c>
      <c r="I177" s="148">
        <f>COUNTIFS('Belgrade-2023'!$A:$A,A177,'Belgrade-2023'!$B:$B,B177)</f>
        <v>0</v>
      </c>
      <c r="J177" s="148">
        <f>COUNTIFS('Lodz_Krakow-2022'!$A:$A,A177,'Lodz_Krakow-2022'!$B:$B,B177)</f>
        <v>0</v>
      </c>
      <c r="K177" s="148">
        <f>COUNTIFS('Glasgow-2021'!$A:$A,A177,'Glasgow-2021'!$B:$B,B177)</f>
        <v>0</v>
      </c>
      <c r="L177" s="148">
        <v>0</v>
      </c>
      <c r="M177" s="148">
        <v>0</v>
      </c>
      <c r="N177" s="148">
        <v>0</v>
      </c>
      <c r="O177" s="148">
        <v>0</v>
      </c>
      <c r="P177" s="148">
        <v>0</v>
      </c>
      <c r="Q177" s="148">
        <v>0</v>
      </c>
      <c r="R177" s="148">
        <v>1</v>
      </c>
      <c r="S177" s="18"/>
      <c r="T177" s="20"/>
      <c r="U177" s="20"/>
      <c r="V177" s="20"/>
      <c r="W177" s="20"/>
      <c r="X177" s="20"/>
      <c r="Y177" s="138"/>
      <c r="Z177" s="138"/>
      <c r="AA177" s="138"/>
      <c r="AB177" s="25"/>
    </row>
    <row r="178" spans="1:28">
      <c r="A178" s="33" t="s">
        <v>10400</v>
      </c>
      <c r="B178" s="33" t="s">
        <v>10401</v>
      </c>
      <c r="C178" s="29"/>
      <c r="D178" s="16" t="s">
        <v>39</v>
      </c>
      <c r="E178" s="18"/>
      <c r="F178" s="25" t="s">
        <v>2757</v>
      </c>
      <c r="G178" s="34" t="s">
        <v>2759</v>
      </c>
      <c r="H178" s="148">
        <f t="shared" si="2"/>
        <v>1</v>
      </c>
      <c r="I178" s="148">
        <f>COUNTIFS('Belgrade-2023'!$A:$A,A178,'Belgrade-2023'!$B:$B,B178)</f>
        <v>0</v>
      </c>
      <c r="J178" s="148">
        <f>COUNTIFS('Lodz_Krakow-2022'!$A:$A,A178,'Lodz_Krakow-2022'!$B:$B,B178)</f>
        <v>0</v>
      </c>
      <c r="K178" s="148">
        <f>COUNTIFS('Glasgow-2021'!$A:$A,A178,'Glasgow-2021'!$B:$B,B178)</f>
        <v>0</v>
      </c>
      <c r="L178" s="148">
        <v>0</v>
      </c>
      <c r="M178" s="148">
        <v>0</v>
      </c>
      <c r="N178" s="148">
        <v>0</v>
      </c>
      <c r="O178" s="148">
        <v>0</v>
      </c>
      <c r="P178" s="148">
        <v>0</v>
      </c>
      <c r="Q178" s="148">
        <v>0</v>
      </c>
      <c r="R178" s="148">
        <v>1</v>
      </c>
      <c r="S178" s="18"/>
      <c r="T178" s="20"/>
      <c r="U178" s="20"/>
      <c r="V178" s="20"/>
      <c r="W178" s="20"/>
      <c r="X178" s="20"/>
      <c r="Y178" s="138"/>
      <c r="Z178" s="138"/>
      <c r="AA178" s="138"/>
      <c r="AB178" s="25"/>
    </row>
    <row r="179" spans="1:28">
      <c r="A179" s="16" t="s">
        <v>10402</v>
      </c>
      <c r="B179" s="16" t="s">
        <v>10403</v>
      </c>
      <c r="C179" s="17" t="s">
        <v>462</v>
      </c>
      <c r="D179" s="16" t="s">
        <v>21</v>
      </c>
      <c r="E179" s="18" t="s">
        <v>230</v>
      </c>
      <c r="F179" s="19"/>
      <c r="G179" s="16" t="s">
        <v>445</v>
      </c>
      <c r="H179" s="148">
        <f t="shared" si="2"/>
        <v>1</v>
      </c>
      <c r="I179" s="148">
        <f>COUNTIFS('Belgrade-2023'!$A:$A,A179,'Belgrade-2023'!$B:$B,B179)</f>
        <v>0</v>
      </c>
      <c r="J179" s="148">
        <f>COUNTIFS('Lodz_Krakow-2022'!$A:$A,A179,'Lodz_Krakow-2022'!$B:$B,B179)</f>
        <v>0</v>
      </c>
      <c r="K179" s="148">
        <f>COUNTIFS('Glasgow-2021'!$A:$A,A179,'Glasgow-2021'!$B:$B,B179)</f>
        <v>0</v>
      </c>
      <c r="L179" s="148">
        <v>0</v>
      </c>
      <c r="M179" s="148">
        <v>1</v>
      </c>
      <c r="N179" s="148">
        <v>0</v>
      </c>
      <c r="O179" s="148">
        <v>0</v>
      </c>
      <c r="P179" s="148">
        <v>0</v>
      </c>
      <c r="Q179" s="148">
        <v>0</v>
      </c>
      <c r="R179" s="148">
        <v>0</v>
      </c>
      <c r="S179" s="18"/>
      <c r="T179" s="20"/>
      <c r="U179" s="20"/>
      <c r="V179" s="20"/>
      <c r="W179" s="20"/>
      <c r="X179" s="20"/>
      <c r="Y179" s="20"/>
      <c r="Z179" s="20"/>
      <c r="AA179" s="20"/>
      <c r="AB179" s="20"/>
    </row>
    <row r="180" spans="1:28">
      <c r="A180" s="16" t="s">
        <v>10404</v>
      </c>
      <c r="B180" s="16" t="s">
        <v>10128</v>
      </c>
      <c r="C180" s="22" t="s">
        <v>464</v>
      </c>
      <c r="D180" s="16" t="s">
        <v>28</v>
      </c>
      <c r="E180" s="18"/>
      <c r="F180" s="19" t="s">
        <v>463</v>
      </c>
      <c r="G180" s="16" t="s">
        <v>50</v>
      </c>
      <c r="H180" s="148">
        <f t="shared" si="2"/>
        <v>1</v>
      </c>
      <c r="I180" s="148">
        <f>COUNTIFS('Belgrade-2023'!$A:$A,A180,'Belgrade-2023'!$B:$B,B180)</f>
        <v>0</v>
      </c>
      <c r="J180" s="148">
        <f>COUNTIFS('Lodz_Krakow-2022'!$A:$A,A180,'Lodz_Krakow-2022'!$B:$B,B180)</f>
        <v>0</v>
      </c>
      <c r="K180" s="148">
        <f>COUNTIFS('Glasgow-2021'!$A:$A,A180,'Glasgow-2021'!$B:$B,B180)</f>
        <v>0</v>
      </c>
      <c r="L180" s="148">
        <v>0</v>
      </c>
      <c r="M180" s="148">
        <v>0</v>
      </c>
      <c r="N180" s="148">
        <v>0</v>
      </c>
      <c r="O180" s="148">
        <v>1</v>
      </c>
      <c r="P180" s="148">
        <v>0</v>
      </c>
      <c r="Q180" s="148">
        <v>0</v>
      </c>
      <c r="R180" s="148">
        <v>0</v>
      </c>
      <c r="S180" s="18" t="s">
        <v>465</v>
      </c>
      <c r="T180" s="20" t="s">
        <v>466</v>
      </c>
      <c r="U180" s="21">
        <v>2002</v>
      </c>
      <c r="V180" s="20"/>
      <c r="W180" s="20"/>
      <c r="X180" s="20"/>
      <c r="Y180" s="20"/>
      <c r="Z180" s="20"/>
      <c r="AA180" s="20"/>
      <c r="AB180" s="20"/>
    </row>
    <row r="181" spans="1:28">
      <c r="A181" s="35" t="s">
        <v>10405</v>
      </c>
      <c r="B181" s="35" t="s">
        <v>10406</v>
      </c>
      <c r="C181" s="29"/>
      <c r="D181" s="16" t="s">
        <v>39</v>
      </c>
      <c r="E181" s="18"/>
      <c r="F181" s="25" t="s">
        <v>2762</v>
      </c>
      <c r="G181" s="36" t="s">
        <v>2497</v>
      </c>
      <c r="H181" s="148">
        <f t="shared" si="2"/>
        <v>1</v>
      </c>
      <c r="I181" s="148">
        <f>COUNTIFS('Belgrade-2023'!$A:$A,A181,'Belgrade-2023'!$B:$B,B181)</f>
        <v>0</v>
      </c>
      <c r="J181" s="148">
        <f>COUNTIFS('Lodz_Krakow-2022'!$A:$A,A181,'Lodz_Krakow-2022'!$B:$B,B181)</f>
        <v>0</v>
      </c>
      <c r="K181" s="148">
        <f>COUNTIFS('Glasgow-2021'!$A:$A,A181,'Glasgow-2021'!$B:$B,B181)</f>
        <v>0</v>
      </c>
      <c r="L181" s="148">
        <v>0</v>
      </c>
      <c r="M181" s="148">
        <v>0</v>
      </c>
      <c r="N181" s="148">
        <v>0</v>
      </c>
      <c r="O181" s="148">
        <v>0</v>
      </c>
      <c r="P181" s="148">
        <v>0</v>
      </c>
      <c r="Q181" s="148">
        <v>0</v>
      </c>
      <c r="R181" s="148">
        <v>1</v>
      </c>
      <c r="S181" s="18"/>
      <c r="T181" s="20"/>
      <c r="U181" s="20"/>
      <c r="V181" s="20"/>
      <c r="W181" s="20"/>
      <c r="X181" s="20"/>
      <c r="Y181" s="138"/>
      <c r="Z181" s="138"/>
      <c r="AA181" s="138"/>
      <c r="AB181" s="25"/>
    </row>
    <row r="182" spans="1:28">
      <c r="A182" s="16" t="s">
        <v>10407</v>
      </c>
      <c r="B182" s="16" t="s">
        <v>10408</v>
      </c>
      <c r="C182" s="17" t="s">
        <v>468</v>
      </c>
      <c r="D182" s="16" t="s">
        <v>21</v>
      </c>
      <c r="E182" s="18"/>
      <c r="F182" s="19" t="s">
        <v>9485</v>
      </c>
      <c r="G182" s="16" t="s">
        <v>70</v>
      </c>
      <c r="H182" s="148">
        <f t="shared" si="2"/>
        <v>1</v>
      </c>
      <c r="I182" s="148">
        <f>COUNTIFS('Belgrade-2023'!$A:$A,A182,'Belgrade-2023'!$B:$B,B182)</f>
        <v>0</v>
      </c>
      <c r="J182" s="148">
        <f>COUNTIFS('Lodz_Krakow-2022'!$A:$A,A182,'Lodz_Krakow-2022'!$B:$B,B182)</f>
        <v>0</v>
      </c>
      <c r="K182" s="148">
        <f>COUNTIFS('Glasgow-2021'!$A:$A,A182,'Glasgow-2021'!$B:$B,B182)</f>
        <v>0</v>
      </c>
      <c r="L182" s="148">
        <v>0</v>
      </c>
      <c r="M182" s="148">
        <v>0</v>
      </c>
      <c r="N182" s="148">
        <v>0</v>
      </c>
      <c r="O182" s="148">
        <v>1</v>
      </c>
      <c r="P182" s="148">
        <v>0</v>
      </c>
      <c r="Q182" s="148">
        <v>0</v>
      </c>
      <c r="R182" s="148">
        <v>0</v>
      </c>
      <c r="S182" s="18" t="s">
        <v>469</v>
      </c>
      <c r="T182" s="20" t="s">
        <v>9486</v>
      </c>
      <c r="U182" s="21">
        <v>34437</v>
      </c>
      <c r="V182" s="20"/>
      <c r="W182" s="20"/>
      <c r="X182" s="20"/>
      <c r="Y182" s="20"/>
      <c r="Z182" s="20"/>
      <c r="AA182" s="20"/>
      <c r="AB182" s="20"/>
    </row>
    <row r="183" spans="1:28">
      <c r="A183" s="16" t="s">
        <v>10409</v>
      </c>
      <c r="B183" s="16" t="s">
        <v>10410</v>
      </c>
      <c r="C183" s="22" t="s">
        <v>588</v>
      </c>
      <c r="D183" s="16" t="s">
        <v>21</v>
      </c>
      <c r="E183" s="18"/>
      <c r="F183" s="19"/>
      <c r="G183" s="16" t="s">
        <v>196</v>
      </c>
      <c r="H183" s="148">
        <f t="shared" si="2"/>
        <v>1</v>
      </c>
      <c r="I183" s="148">
        <f>COUNTIFS('Belgrade-2023'!$A:$A,A183,'Belgrade-2023'!$B:$B,B183)</f>
        <v>0</v>
      </c>
      <c r="J183" s="148">
        <f>COUNTIFS('Lodz_Krakow-2022'!$A:$A,A183,'Lodz_Krakow-2022'!$B:$B,B183)</f>
        <v>0</v>
      </c>
      <c r="K183" s="148">
        <f>COUNTIFS('Glasgow-2021'!$A:$A,A183,'Glasgow-2021'!$B:$B,B183)</f>
        <v>0</v>
      </c>
      <c r="L183" s="148">
        <v>0</v>
      </c>
      <c r="M183" s="148">
        <v>1</v>
      </c>
      <c r="N183" s="148">
        <v>0</v>
      </c>
      <c r="O183" s="148">
        <v>0</v>
      </c>
      <c r="P183" s="148">
        <v>0</v>
      </c>
      <c r="Q183" s="148">
        <v>0</v>
      </c>
      <c r="R183" s="148">
        <v>0</v>
      </c>
      <c r="S183" s="18"/>
      <c r="T183" s="20"/>
      <c r="U183" s="20"/>
      <c r="V183" s="20"/>
      <c r="W183" s="20"/>
      <c r="X183" s="20"/>
      <c r="Y183" s="20"/>
      <c r="Z183" s="20"/>
      <c r="AA183" s="20"/>
      <c r="AB183" s="20"/>
    </row>
    <row r="184" spans="1:28">
      <c r="A184" s="23" t="s">
        <v>10411</v>
      </c>
      <c r="B184" s="23" t="s">
        <v>10412</v>
      </c>
      <c r="C184" s="29"/>
      <c r="D184" s="16" t="s">
        <v>4228</v>
      </c>
      <c r="E184" s="18"/>
      <c r="F184" s="25" t="s">
        <v>9684</v>
      </c>
      <c r="G184" s="45" t="s">
        <v>70</v>
      </c>
      <c r="H184" s="148">
        <f t="shared" si="2"/>
        <v>1</v>
      </c>
      <c r="I184" s="148">
        <f>COUNTIFS('Belgrade-2023'!$A:$A,A184,'Belgrade-2023'!$B:$B,B184)</f>
        <v>0</v>
      </c>
      <c r="J184" s="148">
        <f>COUNTIFS('Lodz_Krakow-2022'!$A:$A,A184,'Lodz_Krakow-2022'!$B:$B,B184)</f>
        <v>0</v>
      </c>
      <c r="K184" s="148">
        <f>COUNTIFS('Glasgow-2021'!$A:$A,A184,'Glasgow-2021'!$B:$B,B184)</f>
        <v>0</v>
      </c>
      <c r="L184" s="148">
        <v>0</v>
      </c>
      <c r="M184" s="148">
        <v>0</v>
      </c>
      <c r="N184" s="148">
        <v>0</v>
      </c>
      <c r="O184" s="148">
        <v>0</v>
      </c>
      <c r="P184" s="148">
        <v>0</v>
      </c>
      <c r="Q184" s="148">
        <v>0</v>
      </c>
      <c r="R184" s="148">
        <v>1</v>
      </c>
      <c r="S184" s="18"/>
      <c r="T184" s="20"/>
      <c r="U184" s="20"/>
      <c r="V184" s="20"/>
      <c r="W184" s="20"/>
      <c r="X184" s="20"/>
      <c r="Y184" s="138"/>
      <c r="Z184" s="28"/>
      <c r="AA184" s="28"/>
      <c r="AB184" s="25"/>
    </row>
    <row r="185" spans="1:28">
      <c r="A185" s="25" t="s">
        <v>10413</v>
      </c>
      <c r="B185" s="25" t="s">
        <v>10278</v>
      </c>
      <c r="C185" s="25" t="s">
        <v>4229</v>
      </c>
      <c r="D185" s="31" t="s">
        <v>39</v>
      </c>
      <c r="E185" s="138"/>
      <c r="F185" s="25" t="s">
        <v>3615</v>
      </c>
      <c r="G185" s="46" t="s">
        <v>3612</v>
      </c>
      <c r="H185" s="148">
        <f t="shared" si="2"/>
        <v>1</v>
      </c>
      <c r="I185" s="148">
        <f>COUNTIFS('Belgrade-2023'!$A:$A,A185,'Belgrade-2023'!$B:$B,B185)</f>
        <v>0</v>
      </c>
      <c r="J185" s="148">
        <f>COUNTIFS('Lodz_Krakow-2022'!$A:$A,A185,'Lodz_Krakow-2022'!$B:$B,B185)</f>
        <v>0</v>
      </c>
      <c r="K185" s="148">
        <f>COUNTIFS('Glasgow-2021'!$A:$A,A185,'Glasgow-2021'!$B:$B,B185)</f>
        <v>0</v>
      </c>
      <c r="L185" s="148">
        <v>0</v>
      </c>
      <c r="M185" s="148">
        <v>0</v>
      </c>
      <c r="N185" s="148">
        <v>0</v>
      </c>
      <c r="O185" s="148">
        <v>0</v>
      </c>
      <c r="P185" s="148">
        <v>0</v>
      </c>
      <c r="Q185" s="148">
        <v>1</v>
      </c>
      <c r="R185" s="148">
        <v>0</v>
      </c>
      <c r="S185" s="18"/>
      <c r="T185" s="20"/>
      <c r="U185" s="20"/>
      <c r="V185" s="20"/>
      <c r="W185" s="32"/>
      <c r="X185" s="32"/>
      <c r="Y185" s="32"/>
      <c r="Z185" s="32"/>
      <c r="AA185" s="32"/>
      <c r="AB185" s="32"/>
    </row>
    <row r="186" spans="1:28">
      <c r="A186" s="38" t="s">
        <v>10414</v>
      </c>
      <c r="B186" s="39" t="s">
        <v>10415</v>
      </c>
      <c r="C186" s="50" t="s">
        <v>4232</v>
      </c>
      <c r="D186" s="16"/>
      <c r="E186" s="18"/>
      <c r="F186" s="38" t="s">
        <v>4233</v>
      </c>
      <c r="G186" s="19" t="s">
        <v>141</v>
      </c>
      <c r="H186" s="148">
        <f t="shared" si="2"/>
        <v>3</v>
      </c>
      <c r="I186" s="148">
        <f>COUNTIFS('Belgrade-2023'!$A:$A,A186,'Belgrade-2023'!$B:$B,B186)</f>
        <v>0</v>
      </c>
      <c r="J186" s="148">
        <f>COUNTIFS('Lodz_Krakow-2022'!$A:$A,A186,'Lodz_Krakow-2022'!$B:$B,B186)</f>
        <v>1</v>
      </c>
      <c r="K186" s="148">
        <f>COUNTIFS('Glasgow-2021'!$A:$A,A186,'Glasgow-2021'!$B:$B,B186)</f>
        <v>1</v>
      </c>
      <c r="L186" s="148">
        <v>1</v>
      </c>
      <c r="M186" s="148">
        <v>0</v>
      </c>
      <c r="N186" s="148">
        <v>0</v>
      </c>
      <c r="O186" s="148">
        <v>0</v>
      </c>
      <c r="P186" s="148">
        <v>0</v>
      </c>
      <c r="Q186" s="148">
        <v>0</v>
      </c>
      <c r="R186" s="148">
        <v>0</v>
      </c>
      <c r="S186" s="18"/>
      <c r="T186" s="20"/>
      <c r="U186" s="20"/>
      <c r="V186" s="20"/>
      <c r="W186" s="20"/>
      <c r="X186" s="20"/>
      <c r="Y186" s="138"/>
      <c r="Z186" s="138"/>
      <c r="AA186" s="138"/>
      <c r="AB186" s="138"/>
    </row>
    <row r="187" spans="1:28">
      <c r="A187" s="33" t="s">
        <v>10416</v>
      </c>
      <c r="B187" s="33" t="s">
        <v>527</v>
      </c>
      <c r="C187" s="29"/>
      <c r="D187" s="16" t="s">
        <v>39</v>
      </c>
      <c r="E187" s="18"/>
      <c r="F187" s="25" t="s">
        <v>2767</v>
      </c>
      <c r="G187" s="51" t="s">
        <v>232</v>
      </c>
      <c r="H187" s="148">
        <f t="shared" si="2"/>
        <v>1</v>
      </c>
      <c r="I187" s="148">
        <f>COUNTIFS('Belgrade-2023'!$A:$A,A187,'Belgrade-2023'!$B:$B,B187)</f>
        <v>0</v>
      </c>
      <c r="J187" s="148">
        <f>COUNTIFS('Lodz_Krakow-2022'!$A:$A,A187,'Lodz_Krakow-2022'!$B:$B,B187)</f>
        <v>0</v>
      </c>
      <c r="K187" s="148">
        <f>COUNTIFS('Glasgow-2021'!$A:$A,A187,'Glasgow-2021'!$B:$B,B187)</f>
        <v>0</v>
      </c>
      <c r="L187" s="148">
        <v>0</v>
      </c>
      <c r="M187" s="148">
        <v>0</v>
      </c>
      <c r="N187" s="148">
        <v>0</v>
      </c>
      <c r="O187" s="148">
        <v>0</v>
      </c>
      <c r="P187" s="148">
        <v>0</v>
      </c>
      <c r="Q187" s="148">
        <v>0</v>
      </c>
      <c r="R187" s="148">
        <v>1</v>
      </c>
      <c r="S187" s="18"/>
      <c r="T187" s="20"/>
      <c r="U187" s="20"/>
      <c r="V187" s="20"/>
      <c r="W187" s="20"/>
      <c r="X187" s="20"/>
      <c r="Y187" s="138"/>
      <c r="Z187" s="28"/>
      <c r="AA187" s="28"/>
      <c r="AB187" s="25"/>
    </row>
    <row r="188" spans="1:28">
      <c r="A188" s="16" t="s">
        <v>10417</v>
      </c>
      <c r="B188" s="16" t="s">
        <v>10418</v>
      </c>
      <c r="C188" s="17" t="s">
        <v>472</v>
      </c>
      <c r="D188" s="16" t="s">
        <v>28</v>
      </c>
      <c r="E188" s="18"/>
      <c r="F188" s="19" t="s">
        <v>474</v>
      </c>
      <c r="G188" s="16" t="s">
        <v>473</v>
      </c>
      <c r="H188" s="148">
        <f t="shared" si="2"/>
        <v>8</v>
      </c>
      <c r="I188" s="148">
        <f>COUNTIFS('Belgrade-2023'!$A:$A,A188,'Belgrade-2023'!$B:$B,B188)</f>
        <v>1</v>
      </c>
      <c r="J188" s="148">
        <f>COUNTIFS('Lodz_Krakow-2022'!$A:$A,A188,'Lodz_Krakow-2022'!$B:$B,B188)</f>
        <v>1</v>
      </c>
      <c r="K188" s="148">
        <f>COUNTIFS('Glasgow-2021'!$A:$A,A188,'Glasgow-2021'!$B:$B,B188)</f>
        <v>1</v>
      </c>
      <c r="L188" s="148">
        <v>1</v>
      </c>
      <c r="M188" s="148">
        <v>1</v>
      </c>
      <c r="N188" s="148">
        <v>1</v>
      </c>
      <c r="O188" s="148">
        <v>1</v>
      </c>
      <c r="P188" s="148">
        <v>0</v>
      </c>
      <c r="Q188" s="148">
        <v>1</v>
      </c>
      <c r="R188" s="148">
        <v>0</v>
      </c>
      <c r="S188" s="18" t="s">
        <v>475</v>
      </c>
      <c r="T188" s="20" t="s">
        <v>476</v>
      </c>
      <c r="U188" s="21">
        <v>2548</v>
      </c>
      <c r="V188" s="20"/>
      <c r="W188" s="25"/>
      <c r="X188" s="138"/>
      <c r="Y188" s="138"/>
      <c r="Z188" s="138"/>
      <c r="AA188" s="138"/>
      <c r="AB188" s="138"/>
    </row>
    <row r="189" spans="1:28">
      <c r="A189" s="35" t="s">
        <v>10419</v>
      </c>
      <c r="B189" s="35" t="s">
        <v>10420</v>
      </c>
      <c r="C189" s="25" t="s">
        <v>4234</v>
      </c>
      <c r="D189" s="31" t="s">
        <v>39</v>
      </c>
      <c r="E189" s="138"/>
      <c r="F189" s="25" t="s">
        <v>3620</v>
      </c>
      <c r="G189" s="36" t="s">
        <v>504</v>
      </c>
      <c r="H189" s="148">
        <f t="shared" si="2"/>
        <v>1</v>
      </c>
      <c r="I189" s="148">
        <f>COUNTIFS('Belgrade-2023'!$A:$A,A189,'Belgrade-2023'!$B:$B,B189)</f>
        <v>0</v>
      </c>
      <c r="J189" s="148">
        <f>COUNTIFS('Lodz_Krakow-2022'!$A:$A,A189,'Lodz_Krakow-2022'!$B:$B,B189)</f>
        <v>0</v>
      </c>
      <c r="K189" s="148">
        <f>COUNTIFS('Glasgow-2021'!$A:$A,A189,'Glasgow-2021'!$B:$B,B189)</f>
        <v>0</v>
      </c>
      <c r="L189" s="148">
        <v>0</v>
      </c>
      <c r="M189" s="148">
        <v>0</v>
      </c>
      <c r="N189" s="148">
        <v>0</v>
      </c>
      <c r="O189" s="148">
        <v>0</v>
      </c>
      <c r="P189" s="148">
        <v>0</v>
      </c>
      <c r="Q189" s="148">
        <v>1</v>
      </c>
      <c r="R189" s="148">
        <v>0</v>
      </c>
      <c r="S189" s="18"/>
      <c r="T189" s="20"/>
      <c r="U189" s="20"/>
      <c r="V189" s="20"/>
      <c r="W189" s="25"/>
      <c r="X189" s="138"/>
      <c r="Y189" s="138"/>
      <c r="Z189" s="138"/>
      <c r="AA189" s="138"/>
      <c r="AB189" s="138"/>
    </row>
    <row r="190" spans="1:28">
      <c r="A190" s="16" t="s">
        <v>527</v>
      </c>
      <c r="B190" s="16" t="s">
        <v>10421</v>
      </c>
      <c r="C190" s="17" t="s">
        <v>480</v>
      </c>
      <c r="D190" s="16" t="s">
        <v>28</v>
      </c>
      <c r="E190" s="18"/>
      <c r="F190" s="19" t="s">
        <v>496</v>
      </c>
      <c r="G190" s="16" t="s">
        <v>481</v>
      </c>
      <c r="H190" s="148">
        <f t="shared" ref="H190:H250" si="3">SUM(I190:R190)</f>
        <v>5</v>
      </c>
      <c r="I190" s="148">
        <f>COUNTIFS('Belgrade-2023'!$A:$A,A190,'Belgrade-2023'!$B:$B,B190)</f>
        <v>0</v>
      </c>
      <c r="J190" s="148">
        <f>COUNTIFS('Lodz_Krakow-2022'!$A:$A,A190,'Lodz_Krakow-2022'!$B:$B,B190)</f>
        <v>0</v>
      </c>
      <c r="K190" s="148">
        <f>COUNTIFS('Glasgow-2021'!$A:$A,A190,'Glasgow-2021'!$B:$B,B190)</f>
        <v>0</v>
      </c>
      <c r="L190" s="148">
        <v>0</v>
      </c>
      <c r="M190" s="148">
        <v>1</v>
      </c>
      <c r="N190" s="148">
        <v>1</v>
      </c>
      <c r="O190" s="148">
        <v>1</v>
      </c>
      <c r="P190" s="148">
        <v>1</v>
      </c>
      <c r="Q190" s="148">
        <v>0</v>
      </c>
      <c r="R190" s="148">
        <v>1</v>
      </c>
      <c r="S190" s="18" t="s">
        <v>497</v>
      </c>
      <c r="T190" s="20" t="s">
        <v>498</v>
      </c>
      <c r="U190" s="21">
        <v>70101</v>
      </c>
      <c r="V190" s="20"/>
      <c r="W190" s="20"/>
      <c r="X190" s="20"/>
      <c r="Y190" s="20"/>
      <c r="Z190" s="20"/>
      <c r="AA190" s="20"/>
      <c r="AB190" s="20"/>
    </row>
    <row r="191" spans="1:28">
      <c r="A191" s="16" t="s">
        <v>527</v>
      </c>
      <c r="B191" s="16" t="s">
        <v>528</v>
      </c>
      <c r="C191" s="17" t="s">
        <v>529</v>
      </c>
      <c r="D191" s="16" t="s">
        <v>39</v>
      </c>
      <c r="E191" s="18"/>
      <c r="F191" s="19"/>
      <c r="G191" s="16" t="s">
        <v>232</v>
      </c>
      <c r="H191" s="148">
        <f t="shared" si="3"/>
        <v>4</v>
      </c>
      <c r="I191" s="148">
        <f>COUNTIFS('Belgrade-2023'!$A:$A,A191,'Belgrade-2023'!$B:$B,B191)</f>
        <v>0</v>
      </c>
      <c r="J191" s="148">
        <f>COUNTIFS('Lodz_Krakow-2022'!$A:$A,A191,'Lodz_Krakow-2022'!$B:$B,B191)</f>
        <v>1</v>
      </c>
      <c r="K191" s="148">
        <f>COUNTIFS('Glasgow-2021'!$A:$A,A191,'Glasgow-2021'!$B:$B,B191)</f>
        <v>0</v>
      </c>
      <c r="L191" s="148">
        <v>1</v>
      </c>
      <c r="M191" s="148">
        <v>1</v>
      </c>
      <c r="N191" s="148">
        <v>1</v>
      </c>
      <c r="O191" s="148">
        <v>0</v>
      </c>
      <c r="P191" s="148">
        <v>0</v>
      </c>
      <c r="Q191" s="148">
        <v>0</v>
      </c>
      <c r="R191" s="148">
        <v>0</v>
      </c>
      <c r="S191" s="18"/>
      <c r="T191" s="20" t="s">
        <v>530</v>
      </c>
      <c r="U191" s="20"/>
      <c r="V191" s="20"/>
      <c r="W191" s="20"/>
      <c r="X191" s="20"/>
      <c r="Y191" s="20"/>
      <c r="Z191" s="20"/>
      <c r="AA191" s="20"/>
      <c r="AB191" s="20"/>
    </row>
    <row r="192" spans="1:28">
      <c r="A192" s="16" t="s">
        <v>527</v>
      </c>
      <c r="B192" s="16" t="s">
        <v>10423</v>
      </c>
      <c r="C192" s="17" t="s">
        <v>520</v>
      </c>
      <c r="D192" s="16" t="s">
        <v>39</v>
      </c>
      <c r="E192" s="18"/>
      <c r="F192" s="19"/>
      <c r="G192" s="16" t="s">
        <v>232</v>
      </c>
      <c r="H192" s="148">
        <f t="shared" si="3"/>
        <v>1</v>
      </c>
      <c r="I192" s="148">
        <f>COUNTIFS('Belgrade-2023'!$A:$A,A192,'Belgrade-2023'!$B:$B,B192)</f>
        <v>0</v>
      </c>
      <c r="J192" s="148">
        <f>COUNTIFS('Lodz_Krakow-2022'!$A:$A,A192,'Lodz_Krakow-2022'!$B:$B,B192)</f>
        <v>0</v>
      </c>
      <c r="K192" s="148">
        <f>COUNTIFS('Glasgow-2021'!$A:$A,A192,'Glasgow-2021'!$B:$B,B192)</f>
        <v>0</v>
      </c>
      <c r="L192" s="148">
        <v>0</v>
      </c>
      <c r="M192" s="148">
        <v>0</v>
      </c>
      <c r="N192" s="148">
        <v>1</v>
      </c>
      <c r="O192" s="148">
        <v>0</v>
      </c>
      <c r="P192" s="148">
        <v>0</v>
      </c>
      <c r="Q192" s="148">
        <v>0</v>
      </c>
      <c r="R192" s="148">
        <v>0</v>
      </c>
      <c r="S192" s="18"/>
      <c r="T192" s="20" t="s">
        <v>521</v>
      </c>
      <c r="U192" s="20"/>
      <c r="V192" s="20"/>
      <c r="W192" s="20"/>
      <c r="X192" s="20"/>
      <c r="Y192" s="20"/>
      <c r="Z192" s="20"/>
      <c r="AA192" s="20"/>
      <c r="AB192" s="20"/>
    </row>
    <row r="193" spans="1:28">
      <c r="A193" s="16" t="s">
        <v>527</v>
      </c>
      <c r="B193" s="16" t="s">
        <v>10424</v>
      </c>
      <c r="C193" s="17"/>
      <c r="D193" s="16" t="s">
        <v>39</v>
      </c>
      <c r="E193" s="18"/>
      <c r="F193" s="19"/>
      <c r="G193" s="16" t="s">
        <v>232</v>
      </c>
      <c r="H193" s="148">
        <f t="shared" si="3"/>
        <v>1</v>
      </c>
      <c r="I193" s="148">
        <f>COUNTIFS('Belgrade-2023'!$A:$A,A193,'Belgrade-2023'!$B:$B,B193)</f>
        <v>0</v>
      </c>
      <c r="J193" s="148">
        <f>COUNTIFS('Lodz_Krakow-2022'!$A:$A,A193,'Lodz_Krakow-2022'!$B:$B,B193)</f>
        <v>0</v>
      </c>
      <c r="K193" s="148">
        <f>COUNTIFS('Glasgow-2021'!$A:$A,A193,'Glasgow-2021'!$B:$B,B193)</f>
        <v>0</v>
      </c>
      <c r="L193" s="148">
        <v>0</v>
      </c>
      <c r="M193" s="148">
        <v>0</v>
      </c>
      <c r="N193" s="148">
        <v>1</v>
      </c>
      <c r="O193" s="148">
        <v>0</v>
      </c>
      <c r="P193" s="148">
        <v>0</v>
      </c>
      <c r="Q193" s="148">
        <v>0</v>
      </c>
      <c r="R193" s="148">
        <v>0</v>
      </c>
      <c r="S193" s="18"/>
      <c r="T193" s="20" t="s">
        <v>524</v>
      </c>
      <c r="U193" s="20"/>
      <c r="V193" s="20"/>
      <c r="W193" s="20"/>
      <c r="X193" s="20"/>
      <c r="Y193" s="20"/>
      <c r="Z193" s="20"/>
      <c r="AA193" s="20"/>
      <c r="AB193" s="20"/>
    </row>
    <row r="194" spans="1:28">
      <c r="A194" s="16" t="s">
        <v>527</v>
      </c>
      <c r="B194" s="16" t="s">
        <v>10425</v>
      </c>
      <c r="C194" s="17" t="s">
        <v>488</v>
      </c>
      <c r="D194" s="16" t="s">
        <v>21</v>
      </c>
      <c r="E194" s="18"/>
      <c r="F194" s="19" t="s">
        <v>487</v>
      </c>
      <c r="G194" s="16" t="s">
        <v>196</v>
      </c>
      <c r="H194" s="148">
        <f t="shared" si="3"/>
        <v>1</v>
      </c>
      <c r="I194" s="148">
        <f>COUNTIFS('Belgrade-2023'!$A:$A,A194,'Belgrade-2023'!$B:$B,B194)</f>
        <v>0</v>
      </c>
      <c r="J194" s="148">
        <f>COUNTIFS('Lodz_Krakow-2022'!$A:$A,A194,'Lodz_Krakow-2022'!$B:$B,B194)</f>
        <v>0</v>
      </c>
      <c r="K194" s="148">
        <f>COUNTIFS('Glasgow-2021'!$A:$A,A194,'Glasgow-2021'!$B:$B,B194)</f>
        <v>0</v>
      </c>
      <c r="L194" s="148">
        <v>0</v>
      </c>
      <c r="M194" s="148">
        <v>0</v>
      </c>
      <c r="N194" s="148">
        <v>0</v>
      </c>
      <c r="O194" s="148">
        <v>1</v>
      </c>
      <c r="P194" s="148">
        <v>0</v>
      </c>
      <c r="Q194" s="148">
        <v>0</v>
      </c>
      <c r="R194" s="148">
        <v>0</v>
      </c>
      <c r="S194" s="18" t="s">
        <v>489</v>
      </c>
      <c r="T194" s="20" t="s">
        <v>490</v>
      </c>
      <c r="U194" s="21">
        <v>37073</v>
      </c>
      <c r="V194" s="20"/>
      <c r="W194" s="20"/>
      <c r="X194" s="20"/>
      <c r="Y194" s="20"/>
      <c r="Z194" s="20"/>
      <c r="AA194" s="20"/>
      <c r="AB194" s="20"/>
    </row>
    <row r="195" spans="1:28">
      <c r="A195" s="16" t="s">
        <v>527</v>
      </c>
      <c r="B195" s="16" t="s">
        <v>10426</v>
      </c>
      <c r="C195" s="17" t="s">
        <v>509</v>
      </c>
      <c r="D195" s="16" t="s">
        <v>28</v>
      </c>
      <c r="E195" s="18"/>
      <c r="F195" s="19" t="s">
        <v>508</v>
      </c>
      <c r="G195" s="16" t="s">
        <v>87</v>
      </c>
      <c r="H195" s="148">
        <f t="shared" si="3"/>
        <v>1</v>
      </c>
      <c r="I195" s="148">
        <f>COUNTIFS('Belgrade-2023'!$A:$A,A195,'Belgrade-2023'!$B:$B,B195)</f>
        <v>0</v>
      </c>
      <c r="J195" s="148">
        <f>COUNTIFS('Lodz_Krakow-2022'!$A:$A,A195,'Lodz_Krakow-2022'!$B:$B,B195)</f>
        <v>0</v>
      </c>
      <c r="K195" s="148">
        <f>COUNTIFS('Glasgow-2021'!$A:$A,A195,'Glasgow-2021'!$B:$B,B195)</f>
        <v>0</v>
      </c>
      <c r="L195" s="148">
        <v>0</v>
      </c>
      <c r="M195" s="148">
        <v>0</v>
      </c>
      <c r="N195" s="148">
        <v>0</v>
      </c>
      <c r="O195" s="148">
        <v>1</v>
      </c>
      <c r="P195" s="148">
        <v>0</v>
      </c>
      <c r="Q195" s="148">
        <v>0</v>
      </c>
      <c r="R195" s="148">
        <v>0</v>
      </c>
      <c r="S195" s="18" t="s">
        <v>510</v>
      </c>
      <c r="T195" s="20" t="s">
        <v>511</v>
      </c>
      <c r="U195" s="20" t="s">
        <v>512</v>
      </c>
      <c r="V195" s="20"/>
      <c r="W195" s="20"/>
      <c r="X195" s="20"/>
      <c r="Y195" s="20"/>
      <c r="Z195" s="20"/>
      <c r="AA195" s="20"/>
      <c r="AB195" s="20"/>
    </row>
    <row r="196" spans="1:28">
      <c r="A196" s="16" t="s">
        <v>527</v>
      </c>
      <c r="B196" s="16" t="s">
        <v>10427</v>
      </c>
      <c r="C196" s="17" t="s">
        <v>492</v>
      </c>
      <c r="D196" s="16" t="s">
        <v>21</v>
      </c>
      <c r="E196" s="18"/>
      <c r="F196" s="19" t="s">
        <v>9487</v>
      </c>
      <c r="G196" s="16" t="s">
        <v>232</v>
      </c>
      <c r="H196" s="148">
        <f t="shared" si="3"/>
        <v>1</v>
      </c>
      <c r="I196" s="148">
        <f>COUNTIFS('Belgrade-2023'!$A:$A,A196,'Belgrade-2023'!$B:$B,B196)</f>
        <v>0</v>
      </c>
      <c r="J196" s="148">
        <f>COUNTIFS('Lodz_Krakow-2022'!$A:$A,A196,'Lodz_Krakow-2022'!$B:$B,B196)</f>
        <v>0</v>
      </c>
      <c r="K196" s="148">
        <f>COUNTIFS('Glasgow-2021'!$A:$A,A196,'Glasgow-2021'!$B:$B,B196)</f>
        <v>0</v>
      </c>
      <c r="L196" s="148">
        <v>0</v>
      </c>
      <c r="M196" s="148">
        <v>0</v>
      </c>
      <c r="N196" s="148">
        <v>0</v>
      </c>
      <c r="O196" s="148">
        <v>1</v>
      </c>
      <c r="P196" s="148">
        <v>0</v>
      </c>
      <c r="Q196" s="148">
        <v>0</v>
      </c>
      <c r="R196" s="148">
        <v>0</v>
      </c>
      <c r="S196" s="18" t="s">
        <v>493</v>
      </c>
      <c r="T196" s="20" t="s">
        <v>494</v>
      </c>
      <c r="U196" s="21">
        <v>210008</v>
      </c>
      <c r="V196" s="20"/>
      <c r="W196" s="20"/>
      <c r="X196" s="20"/>
      <c r="Y196" s="20"/>
      <c r="Z196" s="20"/>
      <c r="AA196" s="20"/>
      <c r="AB196" s="20"/>
    </row>
    <row r="197" spans="1:28">
      <c r="A197" s="16" t="s">
        <v>527</v>
      </c>
      <c r="B197" s="16" t="s">
        <v>10428</v>
      </c>
      <c r="C197" s="17" t="s">
        <v>526</v>
      </c>
      <c r="D197" s="16" t="s">
        <v>39</v>
      </c>
      <c r="E197" s="18"/>
      <c r="F197" s="19"/>
      <c r="G197" s="16" t="s">
        <v>481</v>
      </c>
      <c r="H197" s="148">
        <f t="shared" si="3"/>
        <v>1</v>
      </c>
      <c r="I197" s="148">
        <f>COUNTIFS('Belgrade-2023'!$A:$A,A197,'Belgrade-2023'!$B:$B,B197)</f>
        <v>0</v>
      </c>
      <c r="J197" s="148">
        <f>COUNTIFS('Lodz_Krakow-2022'!$A:$A,A197,'Lodz_Krakow-2022'!$B:$B,B197)</f>
        <v>0</v>
      </c>
      <c r="K197" s="148">
        <f>COUNTIFS('Glasgow-2021'!$A:$A,A197,'Glasgow-2021'!$B:$B,B197)</f>
        <v>0</v>
      </c>
      <c r="L197" s="148">
        <v>0</v>
      </c>
      <c r="M197" s="148">
        <v>0</v>
      </c>
      <c r="N197" s="148">
        <v>1</v>
      </c>
      <c r="O197" s="148">
        <v>0</v>
      </c>
      <c r="P197" s="148">
        <v>0</v>
      </c>
      <c r="Q197" s="148">
        <v>0</v>
      </c>
      <c r="R197" s="148">
        <v>0</v>
      </c>
      <c r="S197" s="18"/>
      <c r="T197" s="20" t="s">
        <v>522</v>
      </c>
      <c r="U197" s="20"/>
      <c r="V197" s="20"/>
      <c r="W197" s="20"/>
      <c r="X197" s="20"/>
      <c r="Y197" s="20"/>
      <c r="Z197" s="20"/>
      <c r="AA197" s="20"/>
      <c r="AB197" s="20"/>
    </row>
    <row r="198" spans="1:28">
      <c r="A198" s="35" t="s">
        <v>527</v>
      </c>
      <c r="B198" s="35" t="s">
        <v>10429</v>
      </c>
      <c r="C198" s="46" t="s">
        <v>4235</v>
      </c>
      <c r="D198" s="16" t="s">
        <v>39</v>
      </c>
      <c r="E198" s="18"/>
      <c r="F198" s="19"/>
      <c r="G198" s="16" t="s">
        <v>154</v>
      </c>
      <c r="H198" s="148">
        <f t="shared" si="3"/>
        <v>1</v>
      </c>
      <c r="I198" s="148">
        <f>COUNTIFS('Belgrade-2023'!$A:$A,A198,'Belgrade-2023'!$B:$B,B198)</f>
        <v>0</v>
      </c>
      <c r="J198" s="148">
        <f>COUNTIFS('Lodz_Krakow-2022'!$A:$A,A198,'Lodz_Krakow-2022'!$B:$B,B198)</f>
        <v>0</v>
      </c>
      <c r="K198" s="148">
        <f>COUNTIFS('Glasgow-2021'!$A:$A,A198,'Glasgow-2021'!$B:$B,B198)</f>
        <v>0</v>
      </c>
      <c r="L198" s="148">
        <v>0</v>
      </c>
      <c r="M198" s="148">
        <v>0</v>
      </c>
      <c r="N198" s="148">
        <v>0</v>
      </c>
      <c r="O198" s="148">
        <v>0</v>
      </c>
      <c r="P198" s="148">
        <v>1</v>
      </c>
      <c r="Q198" s="148">
        <v>0</v>
      </c>
      <c r="R198" s="148">
        <v>0</v>
      </c>
      <c r="S198" s="18"/>
      <c r="T198" s="20"/>
      <c r="U198" s="20"/>
      <c r="V198" s="20"/>
      <c r="W198" s="20"/>
      <c r="X198" s="20"/>
      <c r="Y198" s="20"/>
      <c r="Z198" s="20"/>
      <c r="AA198" s="20"/>
      <c r="AB198" s="20"/>
    </row>
    <row r="199" spans="1:28">
      <c r="A199" s="16" t="s">
        <v>527</v>
      </c>
      <c r="B199" s="16" t="s">
        <v>10430</v>
      </c>
      <c r="C199" s="17" t="s">
        <v>503</v>
      </c>
      <c r="D199" s="16" t="s">
        <v>21</v>
      </c>
      <c r="E199" s="18"/>
      <c r="F199" s="19" t="s">
        <v>502</v>
      </c>
      <c r="G199" s="16" t="s">
        <v>504</v>
      </c>
      <c r="H199" s="148">
        <f t="shared" si="3"/>
        <v>1</v>
      </c>
      <c r="I199" s="148">
        <f>COUNTIFS('Belgrade-2023'!$A:$A,A199,'Belgrade-2023'!$B:$B,B199)</f>
        <v>0</v>
      </c>
      <c r="J199" s="148">
        <f>COUNTIFS('Lodz_Krakow-2022'!$A:$A,A199,'Lodz_Krakow-2022'!$B:$B,B199)</f>
        <v>0</v>
      </c>
      <c r="K199" s="148">
        <f>COUNTIFS('Glasgow-2021'!$A:$A,A199,'Glasgow-2021'!$B:$B,B199)</f>
        <v>0</v>
      </c>
      <c r="L199" s="148">
        <v>0</v>
      </c>
      <c r="M199" s="148">
        <v>0</v>
      </c>
      <c r="N199" s="148">
        <v>0</v>
      </c>
      <c r="O199" s="148">
        <v>1</v>
      </c>
      <c r="P199" s="148">
        <v>0</v>
      </c>
      <c r="Q199" s="148">
        <v>0</v>
      </c>
      <c r="R199" s="148">
        <v>0</v>
      </c>
      <c r="S199" s="18" t="s">
        <v>505</v>
      </c>
      <c r="T199" s="20" t="s">
        <v>506</v>
      </c>
      <c r="U199" s="21">
        <v>2007</v>
      </c>
      <c r="V199" s="20"/>
      <c r="W199" s="20"/>
      <c r="X199" s="20"/>
      <c r="Y199" s="20"/>
      <c r="Z199" s="20"/>
      <c r="AA199" s="20"/>
      <c r="AB199" s="20"/>
    </row>
    <row r="200" spans="1:28">
      <c r="A200" s="16" t="s">
        <v>527</v>
      </c>
      <c r="B200" s="16" t="s">
        <v>10431</v>
      </c>
      <c r="C200" s="17" t="s">
        <v>501</v>
      </c>
      <c r="D200" s="16" t="s">
        <v>39</v>
      </c>
      <c r="E200" s="18"/>
      <c r="F200" s="19" t="s">
        <v>500</v>
      </c>
      <c r="G200" s="16" t="s">
        <v>154</v>
      </c>
      <c r="H200" s="148">
        <f t="shared" si="3"/>
        <v>1</v>
      </c>
      <c r="I200" s="148">
        <f>COUNTIFS('Belgrade-2023'!$A:$A,A200,'Belgrade-2023'!$B:$B,B200)</f>
        <v>0</v>
      </c>
      <c r="J200" s="148">
        <f>COUNTIFS('Lodz_Krakow-2022'!$A:$A,A200,'Lodz_Krakow-2022'!$B:$B,B200)</f>
        <v>0</v>
      </c>
      <c r="K200" s="148">
        <f>COUNTIFS('Glasgow-2021'!$A:$A,A200,'Glasgow-2021'!$B:$B,B200)</f>
        <v>0</v>
      </c>
      <c r="L200" s="148">
        <v>0</v>
      </c>
      <c r="M200" s="148">
        <v>0</v>
      </c>
      <c r="N200" s="148">
        <v>0</v>
      </c>
      <c r="O200" s="148">
        <v>1</v>
      </c>
      <c r="P200" s="148">
        <v>0</v>
      </c>
      <c r="Q200" s="148">
        <v>0</v>
      </c>
      <c r="R200" s="148">
        <v>0</v>
      </c>
      <c r="S200" s="18"/>
      <c r="T200" s="20"/>
      <c r="U200" s="20"/>
      <c r="V200" s="20"/>
      <c r="W200" s="20"/>
      <c r="X200" s="20"/>
      <c r="Y200" s="20"/>
      <c r="Z200" s="20"/>
      <c r="AA200" s="20"/>
      <c r="AB200" s="20"/>
    </row>
    <row r="201" spans="1:28">
      <c r="A201" s="16" t="s">
        <v>10432</v>
      </c>
      <c r="B201" s="16" t="s">
        <v>10433</v>
      </c>
      <c r="C201" s="17" t="s">
        <v>534</v>
      </c>
      <c r="D201" s="16" t="s">
        <v>39</v>
      </c>
      <c r="E201" s="18"/>
      <c r="F201" s="19" t="s">
        <v>533</v>
      </c>
      <c r="G201" s="16" t="s">
        <v>154</v>
      </c>
      <c r="H201" s="148">
        <f t="shared" si="3"/>
        <v>2</v>
      </c>
      <c r="I201" s="148">
        <f>COUNTIFS('Belgrade-2023'!$A:$A,A201,'Belgrade-2023'!$B:$B,B201)</f>
        <v>0</v>
      </c>
      <c r="J201" s="148">
        <f>COUNTIFS('Lodz_Krakow-2022'!$A:$A,A201,'Lodz_Krakow-2022'!$B:$B,B201)</f>
        <v>0</v>
      </c>
      <c r="K201" s="148">
        <f>COUNTIFS('Glasgow-2021'!$A:$A,A201,'Glasgow-2021'!$B:$B,B201)</f>
        <v>0</v>
      </c>
      <c r="L201" s="148">
        <v>0</v>
      </c>
      <c r="M201" s="148">
        <v>0</v>
      </c>
      <c r="N201" s="148">
        <v>0</v>
      </c>
      <c r="O201" s="148">
        <v>1</v>
      </c>
      <c r="P201" s="148">
        <v>1</v>
      </c>
      <c r="Q201" s="148">
        <v>0</v>
      </c>
      <c r="R201" s="148">
        <v>0</v>
      </c>
      <c r="S201" s="18"/>
      <c r="T201" s="20"/>
      <c r="U201" s="20"/>
      <c r="V201" s="20"/>
      <c r="W201" s="20"/>
      <c r="X201" s="20"/>
      <c r="Y201" s="20"/>
      <c r="Z201" s="20"/>
      <c r="AA201" s="20"/>
      <c r="AB201" s="20"/>
    </row>
    <row r="202" spans="1:28">
      <c r="A202" s="16" t="s">
        <v>10432</v>
      </c>
      <c r="B202" s="16" t="s">
        <v>10434</v>
      </c>
      <c r="C202" s="17" t="s">
        <v>532</v>
      </c>
      <c r="D202" s="16" t="s">
        <v>28</v>
      </c>
      <c r="E202" s="18"/>
      <c r="F202" s="19"/>
      <c r="G202" s="16" t="s">
        <v>481</v>
      </c>
      <c r="H202" s="148">
        <f t="shared" si="3"/>
        <v>1</v>
      </c>
      <c r="I202" s="148">
        <f>COUNTIFS('Belgrade-2023'!$A:$A,A202,'Belgrade-2023'!$B:$B,B202)</f>
        <v>0</v>
      </c>
      <c r="J202" s="148">
        <f>COUNTIFS('Lodz_Krakow-2022'!$A:$A,A202,'Lodz_Krakow-2022'!$B:$B,B202)</f>
        <v>0</v>
      </c>
      <c r="K202" s="148">
        <f>COUNTIFS('Glasgow-2021'!$A:$A,A202,'Glasgow-2021'!$B:$B,B202)</f>
        <v>0</v>
      </c>
      <c r="L202" s="148">
        <v>0</v>
      </c>
      <c r="M202" s="148">
        <v>1</v>
      </c>
      <c r="N202" s="148">
        <v>0</v>
      </c>
      <c r="O202" s="148">
        <v>0</v>
      </c>
      <c r="P202" s="148">
        <v>0</v>
      </c>
      <c r="Q202" s="148">
        <v>0</v>
      </c>
      <c r="R202" s="148">
        <v>0</v>
      </c>
      <c r="S202" s="18"/>
      <c r="T202" s="20"/>
      <c r="U202" s="20"/>
      <c r="V202" s="20"/>
      <c r="W202" s="20"/>
      <c r="X202" s="20"/>
      <c r="Y202" s="20"/>
      <c r="Z202" s="20"/>
      <c r="AA202" s="20"/>
      <c r="AB202" s="20"/>
    </row>
    <row r="203" spans="1:28">
      <c r="A203" s="43" t="s">
        <v>10432</v>
      </c>
      <c r="B203" s="44" t="s">
        <v>10435</v>
      </c>
      <c r="C203" s="40" t="s">
        <v>4236</v>
      </c>
      <c r="D203" s="16"/>
      <c r="E203" s="18"/>
      <c r="F203" s="38" t="s">
        <v>4237</v>
      </c>
      <c r="G203" s="37" t="s">
        <v>232</v>
      </c>
      <c r="H203" s="148">
        <f t="shared" si="3"/>
        <v>3</v>
      </c>
      <c r="I203" s="148">
        <f>COUNTIFS('Belgrade-2023'!$A:$A,A203,'Belgrade-2023'!$B:$B,B203)</f>
        <v>1</v>
      </c>
      <c r="J203" s="148">
        <f>COUNTIFS('Lodz_Krakow-2022'!$A:$A,A203,'Lodz_Krakow-2022'!$B:$B,B203)</f>
        <v>1</v>
      </c>
      <c r="K203" s="148">
        <f>COUNTIFS('Glasgow-2021'!$A:$A,A203,'Glasgow-2021'!$B:$B,B203)</f>
        <v>0</v>
      </c>
      <c r="L203" s="148">
        <v>1</v>
      </c>
      <c r="M203" s="148">
        <v>0</v>
      </c>
      <c r="N203" s="148">
        <v>0</v>
      </c>
      <c r="O203" s="148">
        <v>0</v>
      </c>
      <c r="P203" s="148">
        <v>0</v>
      </c>
      <c r="Q203" s="148">
        <v>0</v>
      </c>
      <c r="R203" s="148">
        <v>0</v>
      </c>
      <c r="S203" s="18"/>
      <c r="T203" s="20"/>
      <c r="U203" s="20"/>
      <c r="V203" s="20"/>
      <c r="W203" s="20"/>
      <c r="X203" s="20"/>
      <c r="Y203" s="138"/>
      <c r="Z203" s="138"/>
      <c r="AA203" s="138"/>
      <c r="AB203" s="138"/>
    </row>
    <row r="204" spans="1:28">
      <c r="A204" s="16" t="s">
        <v>10436</v>
      </c>
      <c r="B204" s="16" t="s">
        <v>10437</v>
      </c>
      <c r="C204" s="17" t="s">
        <v>535</v>
      </c>
      <c r="D204" s="16" t="s">
        <v>28</v>
      </c>
      <c r="E204" s="18"/>
      <c r="F204" s="19"/>
      <c r="G204" s="16" t="s">
        <v>481</v>
      </c>
      <c r="H204" s="148">
        <f t="shared" si="3"/>
        <v>1</v>
      </c>
      <c r="I204" s="148">
        <f>COUNTIFS('Belgrade-2023'!$A:$A,A204,'Belgrade-2023'!$B:$B,B204)</f>
        <v>0</v>
      </c>
      <c r="J204" s="148">
        <f>COUNTIFS('Lodz_Krakow-2022'!$A:$A,A204,'Lodz_Krakow-2022'!$B:$B,B204)</f>
        <v>0</v>
      </c>
      <c r="K204" s="148">
        <f>COUNTIFS('Glasgow-2021'!$A:$A,A204,'Glasgow-2021'!$B:$B,B204)</f>
        <v>0</v>
      </c>
      <c r="L204" s="148">
        <v>0</v>
      </c>
      <c r="M204" s="148">
        <v>1</v>
      </c>
      <c r="N204" s="148">
        <v>0</v>
      </c>
      <c r="O204" s="148">
        <v>0</v>
      </c>
      <c r="P204" s="148">
        <v>0</v>
      </c>
      <c r="Q204" s="148">
        <v>0</v>
      </c>
      <c r="R204" s="148">
        <v>0</v>
      </c>
      <c r="S204" s="18"/>
      <c r="T204" s="20"/>
      <c r="U204" s="20"/>
      <c r="V204" s="20"/>
      <c r="W204" s="20"/>
      <c r="X204" s="20"/>
      <c r="Y204" s="20"/>
      <c r="Z204" s="20"/>
      <c r="AA204" s="20"/>
      <c r="AB204" s="20"/>
    </row>
    <row r="205" spans="1:28">
      <c r="A205" s="16" t="s">
        <v>10438</v>
      </c>
      <c r="B205" s="16" t="s">
        <v>10439</v>
      </c>
      <c r="C205" s="17" t="s">
        <v>537</v>
      </c>
      <c r="D205" s="16" t="s">
        <v>21</v>
      </c>
      <c r="E205" s="18"/>
      <c r="F205" s="19" t="s">
        <v>536</v>
      </c>
      <c r="G205" s="16" t="s">
        <v>154</v>
      </c>
      <c r="H205" s="148">
        <f t="shared" si="3"/>
        <v>1</v>
      </c>
      <c r="I205" s="148">
        <f>COUNTIFS('Belgrade-2023'!$A:$A,A205,'Belgrade-2023'!$B:$B,B205)</f>
        <v>0</v>
      </c>
      <c r="J205" s="148">
        <f>COUNTIFS('Lodz_Krakow-2022'!$A:$A,A205,'Lodz_Krakow-2022'!$B:$B,B205)</f>
        <v>0</v>
      </c>
      <c r="K205" s="148">
        <f>COUNTIFS('Glasgow-2021'!$A:$A,A205,'Glasgow-2021'!$B:$B,B205)</f>
        <v>0</v>
      </c>
      <c r="L205" s="148">
        <v>0</v>
      </c>
      <c r="M205" s="148">
        <v>0</v>
      </c>
      <c r="N205" s="148">
        <v>0</v>
      </c>
      <c r="O205" s="148">
        <v>1</v>
      </c>
      <c r="P205" s="148">
        <v>0</v>
      </c>
      <c r="Q205" s="148">
        <v>0</v>
      </c>
      <c r="R205" s="148">
        <v>0</v>
      </c>
      <c r="S205" s="18"/>
      <c r="T205" s="20"/>
      <c r="U205" s="20"/>
      <c r="V205" s="20"/>
      <c r="W205" s="20"/>
      <c r="X205" s="20"/>
      <c r="Y205" s="20"/>
      <c r="Z205" s="20"/>
      <c r="AA205" s="20"/>
      <c r="AB205" s="20"/>
    </row>
    <row r="206" spans="1:28">
      <c r="A206" s="35" t="s">
        <v>10440</v>
      </c>
      <c r="B206" s="35" t="s">
        <v>10441</v>
      </c>
      <c r="C206" s="46" t="s">
        <v>4238</v>
      </c>
      <c r="D206" s="16" t="s">
        <v>39</v>
      </c>
      <c r="E206" s="18"/>
      <c r="F206" s="19"/>
      <c r="G206" s="16" t="s">
        <v>154</v>
      </c>
      <c r="H206" s="148">
        <f t="shared" si="3"/>
        <v>1</v>
      </c>
      <c r="I206" s="148">
        <f>COUNTIFS('Belgrade-2023'!$A:$A,A206,'Belgrade-2023'!$B:$B,B206)</f>
        <v>0</v>
      </c>
      <c r="J206" s="148">
        <f>COUNTIFS('Lodz_Krakow-2022'!$A:$A,A206,'Lodz_Krakow-2022'!$B:$B,B206)</f>
        <v>0</v>
      </c>
      <c r="K206" s="148">
        <f>COUNTIFS('Glasgow-2021'!$A:$A,A206,'Glasgow-2021'!$B:$B,B206)</f>
        <v>0</v>
      </c>
      <c r="L206" s="148">
        <v>0</v>
      </c>
      <c r="M206" s="148">
        <v>0</v>
      </c>
      <c r="N206" s="148">
        <v>0</v>
      </c>
      <c r="O206" s="148">
        <v>0</v>
      </c>
      <c r="P206" s="148">
        <v>1</v>
      </c>
      <c r="Q206" s="148">
        <v>0</v>
      </c>
      <c r="R206" s="148">
        <v>0</v>
      </c>
      <c r="S206" s="18"/>
      <c r="T206" s="20"/>
      <c r="U206" s="20"/>
      <c r="V206" s="20"/>
      <c r="W206" s="20"/>
      <c r="X206" s="20"/>
      <c r="Y206" s="20"/>
      <c r="Z206" s="20"/>
      <c r="AA206" s="20"/>
      <c r="AB206" s="20"/>
    </row>
    <row r="207" spans="1:28">
      <c r="A207" s="16" t="s">
        <v>10442</v>
      </c>
      <c r="B207" s="16" t="s">
        <v>10443</v>
      </c>
      <c r="C207" s="17" t="s">
        <v>540</v>
      </c>
      <c r="D207" s="16" t="s">
        <v>21</v>
      </c>
      <c r="E207" s="18"/>
      <c r="F207" s="19"/>
      <c r="G207" s="16" t="s">
        <v>473</v>
      </c>
      <c r="H207" s="148">
        <f t="shared" si="3"/>
        <v>1</v>
      </c>
      <c r="I207" s="148">
        <f>COUNTIFS('Belgrade-2023'!$A:$A,A207,'Belgrade-2023'!$B:$B,B207)</f>
        <v>0</v>
      </c>
      <c r="J207" s="148">
        <f>COUNTIFS('Lodz_Krakow-2022'!$A:$A,A207,'Lodz_Krakow-2022'!$B:$B,B207)</f>
        <v>0</v>
      </c>
      <c r="K207" s="148">
        <f>COUNTIFS('Glasgow-2021'!$A:$A,A207,'Glasgow-2021'!$B:$B,B207)</f>
        <v>0</v>
      </c>
      <c r="L207" s="148">
        <v>0</v>
      </c>
      <c r="M207" s="148">
        <v>1</v>
      </c>
      <c r="N207" s="148">
        <v>0</v>
      </c>
      <c r="O207" s="148">
        <v>0</v>
      </c>
      <c r="P207" s="148">
        <v>0</v>
      </c>
      <c r="Q207" s="148">
        <v>0</v>
      </c>
      <c r="R207" s="148">
        <v>0</v>
      </c>
      <c r="S207" s="18"/>
      <c r="T207" s="20"/>
      <c r="U207" s="20"/>
      <c r="V207" s="20"/>
      <c r="W207" s="20"/>
      <c r="X207" s="20"/>
      <c r="Y207" s="20"/>
      <c r="Z207" s="20"/>
      <c r="AA207" s="20"/>
      <c r="AB207" s="20"/>
    </row>
    <row r="208" spans="1:28">
      <c r="A208" s="16" t="s">
        <v>10444</v>
      </c>
      <c r="B208" s="16" t="s">
        <v>10445</v>
      </c>
      <c r="C208" s="17" t="s">
        <v>541</v>
      </c>
      <c r="D208" s="16" t="s">
        <v>21</v>
      </c>
      <c r="E208" s="18"/>
      <c r="F208" s="19" t="s">
        <v>496</v>
      </c>
      <c r="G208" s="16" t="s">
        <v>481</v>
      </c>
      <c r="H208" s="148">
        <f t="shared" si="3"/>
        <v>1</v>
      </c>
      <c r="I208" s="148">
        <f>COUNTIFS('Belgrade-2023'!$A:$A,A208,'Belgrade-2023'!$B:$B,B208)</f>
        <v>0</v>
      </c>
      <c r="J208" s="148">
        <f>COUNTIFS('Lodz_Krakow-2022'!$A:$A,A208,'Lodz_Krakow-2022'!$B:$B,B208)</f>
        <v>0</v>
      </c>
      <c r="K208" s="148">
        <f>COUNTIFS('Glasgow-2021'!$A:$A,A208,'Glasgow-2021'!$B:$B,B208)</f>
        <v>0</v>
      </c>
      <c r="L208" s="148">
        <v>0</v>
      </c>
      <c r="M208" s="148">
        <v>0</v>
      </c>
      <c r="N208" s="148">
        <v>0</v>
      </c>
      <c r="O208" s="148">
        <v>1</v>
      </c>
      <c r="P208" s="148">
        <v>0</v>
      </c>
      <c r="Q208" s="148">
        <v>0</v>
      </c>
      <c r="R208" s="148">
        <v>0</v>
      </c>
      <c r="S208" s="18" t="s">
        <v>542</v>
      </c>
      <c r="T208" s="20" t="s">
        <v>543</v>
      </c>
      <c r="U208" s="21">
        <v>701</v>
      </c>
      <c r="V208" s="20"/>
      <c r="W208" s="20"/>
      <c r="X208" s="20"/>
      <c r="Y208" s="20"/>
      <c r="Z208" s="20"/>
      <c r="AA208" s="20"/>
      <c r="AB208" s="20"/>
    </row>
    <row r="209" spans="1:28">
      <c r="A209" s="16" t="s">
        <v>10446</v>
      </c>
      <c r="B209" s="16" t="s">
        <v>9490</v>
      </c>
      <c r="C209" s="17" t="s">
        <v>545</v>
      </c>
      <c r="D209" s="16" t="s">
        <v>39</v>
      </c>
      <c r="E209" s="18"/>
      <c r="F209" s="19" t="s">
        <v>313</v>
      </c>
      <c r="G209" s="16" t="s">
        <v>154</v>
      </c>
      <c r="H209" s="148">
        <f t="shared" si="3"/>
        <v>2</v>
      </c>
      <c r="I209" s="148">
        <f>COUNTIFS('Belgrade-2023'!$A:$A,A209,'Belgrade-2023'!$B:$B,B209)</f>
        <v>0</v>
      </c>
      <c r="J209" s="148">
        <f>COUNTIFS('Lodz_Krakow-2022'!$A:$A,A209,'Lodz_Krakow-2022'!$B:$B,B209)</f>
        <v>0</v>
      </c>
      <c r="K209" s="148">
        <f>COUNTIFS('Glasgow-2021'!$A:$A,A209,'Glasgow-2021'!$B:$B,B209)</f>
        <v>1</v>
      </c>
      <c r="L209" s="148">
        <v>0</v>
      </c>
      <c r="M209" s="148">
        <v>0</v>
      </c>
      <c r="N209" s="148">
        <v>0</v>
      </c>
      <c r="O209" s="148">
        <v>1</v>
      </c>
      <c r="P209" s="148">
        <v>0</v>
      </c>
      <c r="Q209" s="148">
        <v>0</v>
      </c>
      <c r="R209" s="148">
        <v>0</v>
      </c>
      <c r="S209" s="18"/>
      <c r="T209" s="20"/>
      <c r="U209" s="20"/>
      <c r="V209" s="20"/>
      <c r="W209" s="20"/>
      <c r="X209" s="20"/>
      <c r="Y209" s="20"/>
      <c r="Z209" s="20"/>
      <c r="AA209" s="20"/>
      <c r="AB209" s="20"/>
    </row>
    <row r="210" spans="1:28">
      <c r="A210" s="16" t="s">
        <v>10447</v>
      </c>
      <c r="B210" s="16" t="s">
        <v>10448</v>
      </c>
      <c r="C210" s="22" t="s">
        <v>547</v>
      </c>
      <c r="D210" s="16" t="s">
        <v>21</v>
      </c>
      <c r="E210" s="18"/>
      <c r="F210" s="19"/>
      <c r="G210" s="16" t="s">
        <v>481</v>
      </c>
      <c r="H210" s="148">
        <f t="shared" si="3"/>
        <v>1</v>
      </c>
      <c r="I210" s="148">
        <f>COUNTIFS('Belgrade-2023'!$A:$A,A210,'Belgrade-2023'!$B:$B,B210)</f>
        <v>0</v>
      </c>
      <c r="J210" s="148">
        <f>COUNTIFS('Lodz_Krakow-2022'!$A:$A,A210,'Lodz_Krakow-2022'!$B:$B,B210)</f>
        <v>0</v>
      </c>
      <c r="K210" s="148">
        <f>COUNTIFS('Glasgow-2021'!$A:$A,A210,'Glasgow-2021'!$B:$B,B210)</f>
        <v>0</v>
      </c>
      <c r="L210" s="148">
        <v>0</v>
      </c>
      <c r="M210" s="148">
        <v>1</v>
      </c>
      <c r="N210" s="148">
        <v>0</v>
      </c>
      <c r="O210" s="148">
        <v>0</v>
      </c>
      <c r="P210" s="148">
        <v>0</v>
      </c>
      <c r="Q210" s="148">
        <v>0</v>
      </c>
      <c r="R210" s="148">
        <v>0</v>
      </c>
      <c r="S210" s="18"/>
      <c r="T210" s="20"/>
      <c r="U210" s="20"/>
      <c r="V210" s="20"/>
      <c r="W210" s="20"/>
      <c r="X210" s="20"/>
      <c r="Y210" s="20"/>
      <c r="Z210" s="20"/>
      <c r="AA210" s="20"/>
      <c r="AB210" s="20"/>
    </row>
    <row r="211" spans="1:28">
      <c r="A211" s="23" t="s">
        <v>10449</v>
      </c>
      <c r="B211" s="23" t="s">
        <v>10450</v>
      </c>
      <c r="C211" s="29"/>
      <c r="D211" s="16" t="s">
        <v>39</v>
      </c>
      <c r="E211" s="18"/>
      <c r="F211" s="25" t="s">
        <v>2772</v>
      </c>
      <c r="G211" s="37" t="s">
        <v>232</v>
      </c>
      <c r="H211" s="148">
        <f t="shared" si="3"/>
        <v>1</v>
      </c>
      <c r="I211" s="148">
        <f>COUNTIFS('Belgrade-2023'!$A:$A,A211,'Belgrade-2023'!$B:$B,B211)</f>
        <v>0</v>
      </c>
      <c r="J211" s="148">
        <f>COUNTIFS('Lodz_Krakow-2022'!$A:$A,A211,'Lodz_Krakow-2022'!$B:$B,B211)</f>
        <v>0</v>
      </c>
      <c r="K211" s="148">
        <f>COUNTIFS('Glasgow-2021'!$A:$A,A211,'Glasgow-2021'!$B:$B,B211)</f>
        <v>0</v>
      </c>
      <c r="L211" s="148">
        <v>0</v>
      </c>
      <c r="M211" s="148">
        <v>0</v>
      </c>
      <c r="N211" s="148">
        <v>0</v>
      </c>
      <c r="O211" s="148">
        <v>0</v>
      </c>
      <c r="P211" s="148">
        <v>0</v>
      </c>
      <c r="Q211" s="148">
        <v>0</v>
      </c>
      <c r="R211" s="148">
        <v>1</v>
      </c>
      <c r="S211" s="18"/>
      <c r="T211" s="20"/>
      <c r="U211" s="20"/>
      <c r="V211" s="20"/>
      <c r="W211" s="20"/>
      <c r="X211" s="20"/>
      <c r="Y211" s="138"/>
      <c r="Z211" s="138"/>
      <c r="AA211" s="138"/>
      <c r="AB211" s="25"/>
    </row>
    <row r="212" spans="1:28">
      <c r="A212" s="33" t="s">
        <v>10451</v>
      </c>
      <c r="B212" s="33" t="s">
        <v>10452</v>
      </c>
      <c r="C212" s="46" t="s">
        <v>4239</v>
      </c>
      <c r="D212" s="16" t="s">
        <v>39</v>
      </c>
      <c r="E212" s="18"/>
      <c r="F212" s="19"/>
      <c r="G212" s="16" t="s">
        <v>154</v>
      </c>
      <c r="H212" s="148">
        <f t="shared" si="3"/>
        <v>1</v>
      </c>
      <c r="I212" s="148">
        <f>COUNTIFS('Belgrade-2023'!$A:$A,A212,'Belgrade-2023'!$B:$B,B212)</f>
        <v>0</v>
      </c>
      <c r="J212" s="148">
        <f>COUNTIFS('Lodz_Krakow-2022'!$A:$A,A212,'Lodz_Krakow-2022'!$B:$B,B212)</f>
        <v>0</v>
      </c>
      <c r="K212" s="148">
        <f>COUNTIFS('Glasgow-2021'!$A:$A,A212,'Glasgow-2021'!$B:$B,B212)</f>
        <v>0</v>
      </c>
      <c r="L212" s="148">
        <v>0</v>
      </c>
      <c r="M212" s="148">
        <v>0</v>
      </c>
      <c r="N212" s="148">
        <v>0</v>
      </c>
      <c r="O212" s="148">
        <v>0</v>
      </c>
      <c r="P212" s="148">
        <v>1</v>
      </c>
      <c r="Q212" s="148">
        <v>0</v>
      </c>
      <c r="R212" s="148">
        <v>0</v>
      </c>
      <c r="S212" s="18"/>
      <c r="T212" s="20"/>
      <c r="U212" s="20"/>
      <c r="V212" s="20"/>
      <c r="W212" s="20"/>
      <c r="X212" s="20"/>
      <c r="Y212" s="20"/>
      <c r="Z212" s="20"/>
      <c r="AA212" s="20"/>
      <c r="AB212" s="20"/>
    </row>
    <row r="213" spans="1:28">
      <c r="A213" s="16" t="s">
        <v>10453</v>
      </c>
      <c r="B213" s="16" t="s">
        <v>10454</v>
      </c>
      <c r="C213" s="17" t="s">
        <v>548</v>
      </c>
      <c r="D213" s="16" t="s">
        <v>21</v>
      </c>
      <c r="E213" s="18"/>
      <c r="F213" s="19"/>
      <c r="G213" s="16" t="s">
        <v>3612</v>
      </c>
      <c r="H213" s="148">
        <f t="shared" si="3"/>
        <v>1</v>
      </c>
      <c r="I213" s="148">
        <f>COUNTIFS('Belgrade-2023'!$A:$A,A213,'Belgrade-2023'!$B:$B,B213)</f>
        <v>0</v>
      </c>
      <c r="J213" s="148">
        <f>COUNTIFS('Lodz_Krakow-2022'!$A:$A,A213,'Lodz_Krakow-2022'!$B:$B,B213)</f>
        <v>0</v>
      </c>
      <c r="K213" s="148">
        <f>COUNTIFS('Glasgow-2021'!$A:$A,A213,'Glasgow-2021'!$B:$B,B213)</f>
        <v>0</v>
      </c>
      <c r="L213" s="148">
        <v>0</v>
      </c>
      <c r="M213" s="148">
        <v>0</v>
      </c>
      <c r="N213" s="148">
        <v>1</v>
      </c>
      <c r="O213" s="148">
        <v>0</v>
      </c>
      <c r="P213" s="148">
        <v>0</v>
      </c>
      <c r="Q213" s="148">
        <v>0</v>
      </c>
      <c r="R213" s="148">
        <v>0</v>
      </c>
      <c r="S213" s="18"/>
      <c r="T213" s="20" t="s">
        <v>9493</v>
      </c>
      <c r="U213" s="20"/>
      <c r="V213" s="20"/>
      <c r="W213" s="20"/>
      <c r="X213" s="20"/>
      <c r="Y213" s="20"/>
      <c r="Z213" s="20"/>
      <c r="AA213" s="20"/>
      <c r="AB213" s="20"/>
    </row>
    <row r="214" spans="1:28">
      <c r="A214" s="23" t="s">
        <v>5430</v>
      </c>
      <c r="B214" s="23" t="s">
        <v>5314</v>
      </c>
      <c r="C214" s="52" t="s">
        <v>4240</v>
      </c>
      <c r="D214" s="16" t="s">
        <v>39</v>
      </c>
      <c r="E214" s="18"/>
      <c r="F214" s="46" t="s">
        <v>3622</v>
      </c>
      <c r="G214" s="16" t="s">
        <v>154</v>
      </c>
      <c r="H214" s="148">
        <f t="shared" si="3"/>
        <v>4</v>
      </c>
      <c r="I214" s="148">
        <f>COUNTIFS('Belgrade-2023'!$A:$A,A214,'Belgrade-2023'!$B:$B,B214)</f>
        <v>0</v>
      </c>
      <c r="J214" s="148">
        <f>COUNTIFS('Lodz_Krakow-2022'!$A:$A,A214,'Lodz_Krakow-2022'!$B:$B,B214)</f>
        <v>0</v>
      </c>
      <c r="K214" s="148">
        <f>COUNTIFS('Glasgow-2021'!$A:$A,A214,'Glasgow-2021'!$B:$B,B214)</f>
        <v>1</v>
      </c>
      <c r="L214" s="148">
        <v>0</v>
      </c>
      <c r="M214" s="148">
        <v>0</v>
      </c>
      <c r="N214" s="148">
        <v>0</v>
      </c>
      <c r="O214" s="148">
        <v>0</v>
      </c>
      <c r="P214" s="148">
        <v>1</v>
      </c>
      <c r="Q214" s="148">
        <v>1</v>
      </c>
      <c r="R214" s="148">
        <v>1</v>
      </c>
      <c r="S214" s="18"/>
      <c r="T214" s="20"/>
      <c r="U214" s="20"/>
      <c r="V214" s="20"/>
      <c r="W214" s="25"/>
      <c r="X214" s="138"/>
      <c r="Y214" s="138"/>
      <c r="Z214" s="138"/>
      <c r="AA214" s="138"/>
      <c r="AB214" s="138"/>
    </row>
    <row r="215" spans="1:28" ht="42.75">
      <c r="A215" s="25" t="s">
        <v>10455</v>
      </c>
      <c r="B215" s="25" t="s">
        <v>10456</v>
      </c>
      <c r="C215" s="29"/>
      <c r="D215" s="16" t="s">
        <v>39</v>
      </c>
      <c r="E215" s="18"/>
      <c r="F215" s="26" t="s">
        <v>2779</v>
      </c>
      <c r="G215" s="45" t="s">
        <v>107</v>
      </c>
      <c r="H215" s="148">
        <f t="shared" si="3"/>
        <v>1</v>
      </c>
      <c r="I215" s="148">
        <f>COUNTIFS('Belgrade-2023'!$A:$A,A215,'Belgrade-2023'!$B:$B,B215)</f>
        <v>0</v>
      </c>
      <c r="J215" s="148">
        <f>COUNTIFS('Lodz_Krakow-2022'!$A:$A,A215,'Lodz_Krakow-2022'!$B:$B,B215)</f>
        <v>0</v>
      </c>
      <c r="K215" s="148">
        <f>COUNTIFS('Glasgow-2021'!$A:$A,A215,'Glasgow-2021'!$B:$B,B215)</f>
        <v>0</v>
      </c>
      <c r="L215" s="148">
        <v>0</v>
      </c>
      <c r="M215" s="148">
        <v>0</v>
      </c>
      <c r="N215" s="148">
        <v>0</v>
      </c>
      <c r="O215" s="148">
        <v>0</v>
      </c>
      <c r="P215" s="148">
        <v>0</v>
      </c>
      <c r="Q215" s="148">
        <v>0</v>
      </c>
      <c r="R215" s="148">
        <v>1</v>
      </c>
      <c r="S215" s="18"/>
      <c r="T215" s="20"/>
      <c r="U215" s="20"/>
      <c r="V215" s="20"/>
      <c r="W215" s="20"/>
      <c r="X215" s="20"/>
      <c r="Y215" s="138"/>
      <c r="Z215" s="28"/>
      <c r="AA215" s="28"/>
      <c r="AB215" s="25"/>
    </row>
    <row r="216" spans="1:28">
      <c r="A216" s="33" t="s">
        <v>10457</v>
      </c>
      <c r="B216" s="33" t="s">
        <v>10458</v>
      </c>
      <c r="C216" s="25" t="s">
        <v>4241</v>
      </c>
      <c r="D216" s="31" t="s">
        <v>39</v>
      </c>
      <c r="E216" s="138"/>
      <c r="F216" s="25" t="s">
        <v>9744</v>
      </c>
      <c r="G216" s="34" t="s">
        <v>3612</v>
      </c>
      <c r="H216" s="148">
        <f t="shared" si="3"/>
        <v>1</v>
      </c>
      <c r="I216" s="148">
        <f>COUNTIFS('Belgrade-2023'!$A:$A,A216,'Belgrade-2023'!$B:$B,B216)</f>
        <v>0</v>
      </c>
      <c r="J216" s="148">
        <f>COUNTIFS('Lodz_Krakow-2022'!$A:$A,A216,'Lodz_Krakow-2022'!$B:$B,B216)</f>
        <v>0</v>
      </c>
      <c r="K216" s="148">
        <f>COUNTIFS('Glasgow-2021'!$A:$A,A216,'Glasgow-2021'!$B:$B,B216)</f>
        <v>0</v>
      </c>
      <c r="L216" s="148">
        <v>0</v>
      </c>
      <c r="M216" s="148">
        <v>0</v>
      </c>
      <c r="N216" s="148">
        <v>0</v>
      </c>
      <c r="O216" s="148">
        <v>0</v>
      </c>
      <c r="P216" s="148">
        <v>0</v>
      </c>
      <c r="Q216" s="148">
        <v>1</v>
      </c>
      <c r="R216" s="148">
        <v>0</v>
      </c>
      <c r="S216" s="18"/>
      <c r="T216" s="20"/>
      <c r="U216" s="20"/>
      <c r="V216" s="20"/>
      <c r="W216" s="32"/>
      <c r="X216" s="32"/>
      <c r="Y216" s="32"/>
      <c r="Z216" s="32"/>
      <c r="AA216" s="32"/>
      <c r="AB216" s="32"/>
    </row>
    <row r="217" spans="1:28">
      <c r="A217" s="16" t="s">
        <v>10459</v>
      </c>
      <c r="B217" s="16" t="s">
        <v>10460</v>
      </c>
      <c r="C217" s="17" t="s">
        <v>549</v>
      </c>
      <c r="D217" s="16" t="s">
        <v>28</v>
      </c>
      <c r="E217" s="18"/>
      <c r="F217" s="19" t="s">
        <v>173</v>
      </c>
      <c r="G217" s="16" t="s">
        <v>50</v>
      </c>
      <c r="H217" s="148">
        <f t="shared" si="3"/>
        <v>1</v>
      </c>
      <c r="I217" s="148">
        <f>COUNTIFS('Belgrade-2023'!$A:$A,A217,'Belgrade-2023'!$B:$B,B217)</f>
        <v>0</v>
      </c>
      <c r="J217" s="148">
        <f>COUNTIFS('Lodz_Krakow-2022'!$A:$A,A217,'Lodz_Krakow-2022'!$B:$B,B217)</f>
        <v>0</v>
      </c>
      <c r="K217" s="148">
        <f>COUNTIFS('Glasgow-2021'!$A:$A,A217,'Glasgow-2021'!$B:$B,B217)</f>
        <v>0</v>
      </c>
      <c r="L217" s="148">
        <v>0</v>
      </c>
      <c r="M217" s="148">
        <v>0</v>
      </c>
      <c r="N217" s="148">
        <v>0</v>
      </c>
      <c r="O217" s="148">
        <v>1</v>
      </c>
      <c r="P217" s="148">
        <v>0</v>
      </c>
      <c r="Q217" s="148">
        <v>0</v>
      </c>
      <c r="R217" s="148">
        <v>0</v>
      </c>
      <c r="S217" s="18" t="s">
        <v>550</v>
      </c>
      <c r="T217" s="20" t="s">
        <v>551</v>
      </c>
      <c r="U217" s="21">
        <v>8010</v>
      </c>
      <c r="V217" s="20"/>
      <c r="W217" s="20"/>
      <c r="X217" s="20"/>
      <c r="Y217" s="20"/>
      <c r="Z217" s="20"/>
      <c r="AA217" s="20"/>
      <c r="AB217" s="20"/>
    </row>
    <row r="218" spans="1:28">
      <c r="A218" s="16" t="s">
        <v>10461</v>
      </c>
      <c r="B218" s="16" t="s">
        <v>10462</v>
      </c>
      <c r="C218" s="17" t="s">
        <v>552</v>
      </c>
      <c r="D218" s="16" t="s">
        <v>39</v>
      </c>
      <c r="E218" s="18"/>
      <c r="F218" s="19" t="s">
        <v>9494</v>
      </c>
      <c r="G218" s="16" t="s">
        <v>154</v>
      </c>
      <c r="H218" s="148">
        <f t="shared" si="3"/>
        <v>2</v>
      </c>
      <c r="I218" s="148">
        <f>COUNTIFS('Belgrade-2023'!$A:$A,A218,'Belgrade-2023'!$B:$B,B218)</f>
        <v>0</v>
      </c>
      <c r="J218" s="148">
        <f>COUNTIFS('Lodz_Krakow-2022'!$A:$A,A218,'Lodz_Krakow-2022'!$B:$B,B218)</f>
        <v>1</v>
      </c>
      <c r="K218" s="148">
        <f>COUNTIFS('Glasgow-2021'!$A:$A,A218,'Glasgow-2021'!$B:$B,B218)</f>
        <v>0</v>
      </c>
      <c r="L218" s="148">
        <v>0</v>
      </c>
      <c r="M218" s="148">
        <v>0</v>
      </c>
      <c r="N218" s="148">
        <v>0</v>
      </c>
      <c r="O218" s="148">
        <v>1</v>
      </c>
      <c r="P218" s="148">
        <v>0</v>
      </c>
      <c r="Q218" s="148">
        <v>0</v>
      </c>
      <c r="R218" s="148">
        <v>0</v>
      </c>
      <c r="S218" s="18"/>
      <c r="T218" s="20"/>
      <c r="U218" s="20"/>
      <c r="V218" s="20"/>
      <c r="W218" s="20"/>
      <c r="X218" s="20"/>
      <c r="Y218" s="20"/>
      <c r="Z218" s="20"/>
      <c r="AA218" s="20"/>
      <c r="AB218" s="20"/>
    </row>
    <row r="219" spans="1:28">
      <c r="A219" s="23" t="s">
        <v>10463</v>
      </c>
      <c r="B219" s="23" t="s">
        <v>10464</v>
      </c>
      <c r="C219" s="30" t="s">
        <v>4242</v>
      </c>
      <c r="D219" s="35" t="s">
        <v>28</v>
      </c>
      <c r="E219" s="138"/>
      <c r="F219" s="25" t="s">
        <v>9757</v>
      </c>
      <c r="G219" s="27" t="s">
        <v>146</v>
      </c>
      <c r="H219" s="148">
        <f t="shared" si="3"/>
        <v>7</v>
      </c>
      <c r="I219" s="148">
        <f>COUNTIFS('Belgrade-2023'!$A:$A,A219,'Belgrade-2023'!$B:$B,B219)</f>
        <v>0</v>
      </c>
      <c r="J219" s="148">
        <f>COUNTIFS('Lodz_Krakow-2022'!$A:$A,A219,'Lodz_Krakow-2022'!$B:$B,B219)</f>
        <v>0</v>
      </c>
      <c r="K219" s="148">
        <f>COUNTIFS('Glasgow-2021'!$A:$A,A219,'Glasgow-2021'!$B:$B,B219)</f>
        <v>0</v>
      </c>
      <c r="L219" s="148">
        <v>1</v>
      </c>
      <c r="M219" s="148">
        <v>1</v>
      </c>
      <c r="N219" s="148">
        <v>1</v>
      </c>
      <c r="O219" s="148">
        <v>1</v>
      </c>
      <c r="P219" s="148">
        <v>1</v>
      </c>
      <c r="Q219" s="148">
        <v>1</v>
      </c>
      <c r="R219" s="148">
        <v>1</v>
      </c>
      <c r="S219" s="18"/>
      <c r="T219" s="20"/>
      <c r="U219" s="20"/>
      <c r="V219" s="20"/>
      <c r="W219" s="25"/>
      <c r="X219" s="138"/>
      <c r="Y219" s="138"/>
      <c r="Z219" s="138"/>
      <c r="AA219" s="138"/>
      <c r="AB219" s="138"/>
    </row>
    <row r="220" spans="1:28">
      <c r="A220" s="25" t="s">
        <v>10463</v>
      </c>
      <c r="B220" s="25" t="s">
        <v>10465</v>
      </c>
      <c r="C220" s="24"/>
      <c r="D220" s="16" t="s">
        <v>39</v>
      </c>
      <c r="E220" s="18"/>
      <c r="F220" s="25" t="s">
        <v>2785</v>
      </c>
      <c r="G220" s="19" t="s">
        <v>31</v>
      </c>
      <c r="H220" s="148">
        <f t="shared" si="3"/>
        <v>1</v>
      </c>
      <c r="I220" s="148">
        <f>COUNTIFS('Belgrade-2023'!$A:$A,A220,'Belgrade-2023'!$B:$B,B220)</f>
        <v>0</v>
      </c>
      <c r="J220" s="148">
        <f>COUNTIFS('Lodz_Krakow-2022'!$A:$A,A220,'Lodz_Krakow-2022'!$B:$B,B220)</f>
        <v>0</v>
      </c>
      <c r="K220" s="148">
        <f>COUNTIFS('Glasgow-2021'!$A:$A,A220,'Glasgow-2021'!$B:$B,B220)</f>
        <v>0</v>
      </c>
      <c r="L220" s="148">
        <v>0</v>
      </c>
      <c r="M220" s="148">
        <v>0</v>
      </c>
      <c r="N220" s="148">
        <v>0</v>
      </c>
      <c r="O220" s="148">
        <v>0</v>
      </c>
      <c r="P220" s="148">
        <v>0</v>
      </c>
      <c r="Q220" s="148">
        <v>0</v>
      </c>
      <c r="R220" s="148">
        <v>1</v>
      </c>
      <c r="S220" s="18"/>
      <c r="T220" s="20"/>
      <c r="U220" s="20"/>
      <c r="V220" s="20"/>
      <c r="W220" s="20"/>
      <c r="X220" s="20"/>
      <c r="Y220" s="138"/>
      <c r="Z220" s="138"/>
      <c r="AA220" s="138"/>
      <c r="AB220" s="25"/>
    </row>
    <row r="221" spans="1:28">
      <c r="A221" s="25" t="s">
        <v>10463</v>
      </c>
      <c r="B221" s="25" t="s">
        <v>10466</v>
      </c>
      <c r="C221" s="29"/>
      <c r="D221" s="16" t="s">
        <v>39</v>
      </c>
      <c r="E221" s="18"/>
      <c r="F221" s="25" t="s">
        <v>2788</v>
      </c>
      <c r="G221" s="51" t="s">
        <v>146</v>
      </c>
      <c r="H221" s="148">
        <f t="shared" si="3"/>
        <v>1</v>
      </c>
      <c r="I221" s="148">
        <f>COUNTIFS('Belgrade-2023'!$A:$A,A221,'Belgrade-2023'!$B:$B,B221)</f>
        <v>0</v>
      </c>
      <c r="J221" s="148">
        <f>COUNTIFS('Lodz_Krakow-2022'!$A:$A,A221,'Lodz_Krakow-2022'!$B:$B,B221)</f>
        <v>0</v>
      </c>
      <c r="K221" s="148">
        <f>COUNTIFS('Glasgow-2021'!$A:$A,A221,'Glasgow-2021'!$B:$B,B221)</f>
        <v>0</v>
      </c>
      <c r="L221" s="148">
        <v>0</v>
      </c>
      <c r="M221" s="148">
        <v>0</v>
      </c>
      <c r="N221" s="148">
        <v>0</v>
      </c>
      <c r="O221" s="148">
        <v>0</v>
      </c>
      <c r="P221" s="148">
        <v>0</v>
      </c>
      <c r="Q221" s="148">
        <v>0</v>
      </c>
      <c r="R221" s="148">
        <v>1</v>
      </c>
      <c r="S221" s="18"/>
      <c r="T221" s="20"/>
      <c r="U221" s="20"/>
      <c r="V221" s="20"/>
      <c r="W221" s="20"/>
      <c r="X221" s="20"/>
      <c r="Y221" s="138"/>
      <c r="Z221" s="138"/>
      <c r="AA221" s="138"/>
      <c r="AB221" s="25"/>
    </row>
    <row r="222" spans="1:28">
      <c r="A222" s="33" t="s">
        <v>10467</v>
      </c>
      <c r="B222" s="33" t="s">
        <v>10468</v>
      </c>
      <c r="C222" s="46" t="s">
        <v>4243</v>
      </c>
      <c r="D222" s="16" t="s">
        <v>28</v>
      </c>
      <c r="E222" s="18"/>
      <c r="F222" s="19"/>
      <c r="G222" s="16" t="s">
        <v>154</v>
      </c>
      <c r="H222" s="148">
        <f t="shared" si="3"/>
        <v>2</v>
      </c>
      <c r="I222" s="148">
        <f>COUNTIFS('Belgrade-2023'!$A:$A,A222,'Belgrade-2023'!$B:$B,B222)</f>
        <v>0</v>
      </c>
      <c r="J222" s="148">
        <f>COUNTIFS('Lodz_Krakow-2022'!$A:$A,A222,'Lodz_Krakow-2022'!$B:$B,B222)</f>
        <v>0</v>
      </c>
      <c r="K222" s="148">
        <f>COUNTIFS('Glasgow-2021'!$A:$A,A222,'Glasgow-2021'!$B:$B,B222)</f>
        <v>0</v>
      </c>
      <c r="L222" s="148">
        <v>1</v>
      </c>
      <c r="M222" s="148">
        <v>0</v>
      </c>
      <c r="N222" s="148">
        <v>0</v>
      </c>
      <c r="O222" s="148">
        <v>0</v>
      </c>
      <c r="P222" s="148">
        <v>1</v>
      </c>
      <c r="Q222" s="148">
        <v>0</v>
      </c>
      <c r="R222" s="148">
        <v>0</v>
      </c>
      <c r="S222" s="18"/>
      <c r="T222" s="20"/>
      <c r="U222" s="20"/>
      <c r="V222" s="20"/>
      <c r="W222" s="20"/>
      <c r="X222" s="20"/>
      <c r="Y222" s="20"/>
      <c r="Z222" s="20"/>
      <c r="AA222" s="20"/>
      <c r="AB222" s="20"/>
    </row>
    <row r="223" spans="1:28">
      <c r="A223" s="16" t="s">
        <v>10469</v>
      </c>
      <c r="B223" s="16" t="s">
        <v>10470</v>
      </c>
      <c r="C223" s="17" t="s">
        <v>554</v>
      </c>
      <c r="D223" s="16" t="s">
        <v>28</v>
      </c>
      <c r="E223" s="18"/>
      <c r="F223" s="19" t="s">
        <v>553</v>
      </c>
      <c r="G223" s="16" t="s">
        <v>50</v>
      </c>
      <c r="H223" s="148">
        <f t="shared" si="3"/>
        <v>1</v>
      </c>
      <c r="I223" s="148">
        <f>COUNTIFS('Belgrade-2023'!$A:$A,A223,'Belgrade-2023'!$B:$B,B223)</f>
        <v>0</v>
      </c>
      <c r="J223" s="148">
        <f>COUNTIFS('Lodz_Krakow-2022'!$A:$A,A223,'Lodz_Krakow-2022'!$B:$B,B223)</f>
        <v>0</v>
      </c>
      <c r="K223" s="148">
        <f>COUNTIFS('Glasgow-2021'!$A:$A,A223,'Glasgow-2021'!$B:$B,B223)</f>
        <v>0</v>
      </c>
      <c r="L223" s="148">
        <v>0</v>
      </c>
      <c r="M223" s="148">
        <v>0</v>
      </c>
      <c r="N223" s="148">
        <v>0</v>
      </c>
      <c r="O223" s="148">
        <v>1</v>
      </c>
      <c r="P223" s="148">
        <v>0</v>
      </c>
      <c r="Q223" s="148">
        <v>0</v>
      </c>
      <c r="R223" s="148">
        <v>0</v>
      </c>
      <c r="S223" s="18" t="s">
        <v>555</v>
      </c>
      <c r="T223" s="20" t="s">
        <v>556</v>
      </c>
      <c r="U223" s="21">
        <v>46021</v>
      </c>
      <c r="V223" s="20"/>
      <c r="W223" s="20"/>
      <c r="X223" s="20"/>
      <c r="Y223" s="20"/>
      <c r="Z223" s="20"/>
      <c r="AA223" s="20"/>
      <c r="AB223" s="20"/>
    </row>
    <row r="224" spans="1:28">
      <c r="A224" s="16" t="s">
        <v>10471</v>
      </c>
      <c r="B224" s="16" t="s">
        <v>10472</v>
      </c>
      <c r="C224" s="17" t="s">
        <v>561</v>
      </c>
      <c r="D224" s="16" t="s">
        <v>28</v>
      </c>
      <c r="E224" s="18"/>
      <c r="F224" s="19" t="s">
        <v>125</v>
      </c>
      <c r="G224" s="16" t="s">
        <v>50</v>
      </c>
      <c r="H224" s="148">
        <f t="shared" si="3"/>
        <v>2</v>
      </c>
      <c r="I224" s="148">
        <f>COUNTIFS('Belgrade-2023'!$A:$A,A224,'Belgrade-2023'!$B:$B,B224)</f>
        <v>0</v>
      </c>
      <c r="J224" s="148">
        <f>COUNTIFS('Lodz_Krakow-2022'!$A:$A,A224,'Lodz_Krakow-2022'!$B:$B,B224)</f>
        <v>0</v>
      </c>
      <c r="K224" s="148">
        <f>COUNTIFS('Glasgow-2021'!$A:$A,A224,'Glasgow-2021'!$B:$B,B224)</f>
        <v>0</v>
      </c>
      <c r="L224" s="148">
        <v>0</v>
      </c>
      <c r="M224" s="148">
        <v>0</v>
      </c>
      <c r="N224" s="148">
        <v>1</v>
      </c>
      <c r="O224" s="148">
        <v>1</v>
      </c>
      <c r="P224" s="148">
        <v>0</v>
      </c>
      <c r="Q224" s="148">
        <v>0</v>
      </c>
      <c r="R224" s="148">
        <v>0</v>
      </c>
      <c r="S224" s="18" t="s">
        <v>563</v>
      </c>
      <c r="T224" s="20" t="s">
        <v>564</v>
      </c>
      <c r="U224" s="21">
        <v>46001</v>
      </c>
      <c r="V224" s="20"/>
      <c r="W224" s="20"/>
      <c r="X224" s="20"/>
      <c r="Y224" s="20"/>
      <c r="Z224" s="20"/>
      <c r="AA224" s="20"/>
      <c r="AB224" s="20"/>
    </row>
    <row r="225" spans="1:28">
      <c r="A225" s="16" t="s">
        <v>10473</v>
      </c>
      <c r="B225" s="16" t="s">
        <v>10474</v>
      </c>
      <c r="C225" s="17" t="s">
        <v>559</v>
      </c>
      <c r="D225" s="16" t="s">
        <v>28</v>
      </c>
      <c r="E225" s="18"/>
      <c r="F225" s="19" t="s">
        <v>565</v>
      </c>
      <c r="G225" s="16" t="s">
        <v>50</v>
      </c>
      <c r="H225" s="148">
        <f t="shared" si="3"/>
        <v>5</v>
      </c>
      <c r="I225" s="148">
        <f>COUNTIFS('Belgrade-2023'!$A:$A,A225,'Belgrade-2023'!$B:$B,B225)</f>
        <v>0</v>
      </c>
      <c r="J225" s="148">
        <f>COUNTIFS('Lodz_Krakow-2022'!$A:$A,A225,'Lodz_Krakow-2022'!$B:$B,B225)</f>
        <v>0</v>
      </c>
      <c r="K225" s="148">
        <f>COUNTIFS('Glasgow-2021'!$A:$A,A225,'Glasgow-2021'!$B:$B,B225)</f>
        <v>0</v>
      </c>
      <c r="L225" s="148">
        <v>1</v>
      </c>
      <c r="M225" s="148">
        <v>1</v>
      </c>
      <c r="N225" s="148">
        <v>1</v>
      </c>
      <c r="O225" s="148">
        <v>1</v>
      </c>
      <c r="P225" s="148">
        <v>1</v>
      </c>
      <c r="Q225" s="148">
        <v>0</v>
      </c>
      <c r="R225" s="148">
        <v>0</v>
      </c>
      <c r="S225" s="18" t="s">
        <v>566</v>
      </c>
      <c r="T225" s="20" t="s">
        <v>9497</v>
      </c>
      <c r="U225" s="21">
        <v>46010</v>
      </c>
      <c r="V225" s="20"/>
      <c r="W225" s="20"/>
      <c r="X225" s="20"/>
      <c r="Y225" s="20"/>
      <c r="Z225" s="20"/>
      <c r="AA225" s="20"/>
      <c r="AB225" s="20"/>
    </row>
    <row r="226" spans="1:28">
      <c r="A226" s="16" t="s">
        <v>10475</v>
      </c>
      <c r="B226" s="16" t="s">
        <v>3588</v>
      </c>
      <c r="C226" s="17" t="s">
        <v>568</v>
      </c>
      <c r="D226" s="16" t="s">
        <v>21</v>
      </c>
      <c r="E226" s="18"/>
      <c r="F226" s="19" t="s">
        <v>567</v>
      </c>
      <c r="G226" s="16" t="s">
        <v>3612</v>
      </c>
      <c r="H226" s="148">
        <f t="shared" si="3"/>
        <v>1</v>
      </c>
      <c r="I226" s="148">
        <f>COUNTIFS('Belgrade-2023'!$A:$A,A226,'Belgrade-2023'!$B:$B,B226)</f>
        <v>0</v>
      </c>
      <c r="J226" s="148">
        <f>COUNTIFS('Lodz_Krakow-2022'!$A:$A,A226,'Lodz_Krakow-2022'!$B:$B,B226)</f>
        <v>0</v>
      </c>
      <c r="K226" s="148">
        <f>COUNTIFS('Glasgow-2021'!$A:$A,A226,'Glasgow-2021'!$B:$B,B226)</f>
        <v>0</v>
      </c>
      <c r="L226" s="148">
        <v>0</v>
      </c>
      <c r="M226" s="148">
        <v>0</v>
      </c>
      <c r="N226" s="148">
        <v>0</v>
      </c>
      <c r="O226" s="148">
        <v>1</v>
      </c>
      <c r="P226" s="148">
        <v>0</v>
      </c>
      <c r="Q226" s="148">
        <v>0</v>
      </c>
      <c r="R226" s="148">
        <v>0</v>
      </c>
      <c r="S226" s="18" t="s">
        <v>569</v>
      </c>
      <c r="T226" s="20" t="s">
        <v>570</v>
      </c>
      <c r="U226" s="21">
        <v>80122</v>
      </c>
      <c r="V226" s="20"/>
      <c r="W226" s="20"/>
      <c r="X226" s="20"/>
      <c r="Y226" s="20"/>
      <c r="Z226" s="20"/>
      <c r="AA226" s="20"/>
      <c r="AB226" s="20"/>
    </row>
    <row r="227" spans="1:28">
      <c r="A227" s="16" t="s">
        <v>10476</v>
      </c>
      <c r="B227" s="16" t="s">
        <v>10477</v>
      </c>
      <c r="C227" s="17" t="s">
        <v>574</v>
      </c>
      <c r="D227" s="16" t="s">
        <v>28</v>
      </c>
      <c r="E227" s="18"/>
      <c r="F227" s="19"/>
      <c r="G227" s="16" t="s">
        <v>445</v>
      </c>
      <c r="H227" s="148">
        <f t="shared" si="3"/>
        <v>1</v>
      </c>
      <c r="I227" s="148">
        <f>COUNTIFS('Belgrade-2023'!$A:$A,A227,'Belgrade-2023'!$B:$B,B227)</f>
        <v>0</v>
      </c>
      <c r="J227" s="148">
        <f>COUNTIFS('Lodz_Krakow-2022'!$A:$A,A227,'Lodz_Krakow-2022'!$B:$B,B227)</f>
        <v>0</v>
      </c>
      <c r="K227" s="148">
        <f>COUNTIFS('Glasgow-2021'!$A:$A,A227,'Glasgow-2021'!$B:$B,B227)</f>
        <v>0</v>
      </c>
      <c r="L227" s="148">
        <v>0</v>
      </c>
      <c r="M227" s="148">
        <v>0</v>
      </c>
      <c r="N227" s="148">
        <v>1</v>
      </c>
      <c r="O227" s="148">
        <v>0</v>
      </c>
      <c r="P227" s="148">
        <v>0</v>
      </c>
      <c r="Q227" s="148">
        <v>0</v>
      </c>
      <c r="R227" s="148">
        <v>0</v>
      </c>
      <c r="S227" s="18"/>
      <c r="T227" s="20" t="s">
        <v>575</v>
      </c>
      <c r="U227" s="20"/>
      <c r="V227" s="20"/>
      <c r="W227" s="20"/>
      <c r="X227" s="20"/>
      <c r="Y227" s="20"/>
      <c r="Z227" s="20"/>
      <c r="AA227" s="20"/>
      <c r="AB227" s="20"/>
    </row>
    <row r="228" spans="1:28">
      <c r="A228" s="35" t="s">
        <v>10478</v>
      </c>
      <c r="B228" s="35" t="s">
        <v>10479</v>
      </c>
      <c r="C228" s="25" t="s">
        <v>4244</v>
      </c>
      <c r="D228" s="31" t="s">
        <v>39</v>
      </c>
      <c r="E228" s="138"/>
      <c r="F228" s="25" t="s">
        <v>3631</v>
      </c>
      <c r="G228" s="36" t="s">
        <v>1502</v>
      </c>
      <c r="H228" s="148">
        <f t="shared" si="3"/>
        <v>1</v>
      </c>
      <c r="I228" s="148">
        <f>COUNTIFS('Belgrade-2023'!$A:$A,A228,'Belgrade-2023'!$B:$B,B228)</f>
        <v>0</v>
      </c>
      <c r="J228" s="148">
        <f>COUNTIFS('Lodz_Krakow-2022'!$A:$A,A228,'Lodz_Krakow-2022'!$B:$B,B228)</f>
        <v>0</v>
      </c>
      <c r="K228" s="148">
        <f>COUNTIFS('Glasgow-2021'!$A:$A,A228,'Glasgow-2021'!$B:$B,B228)</f>
        <v>0</v>
      </c>
      <c r="L228" s="148">
        <v>0</v>
      </c>
      <c r="M228" s="148">
        <v>0</v>
      </c>
      <c r="N228" s="148">
        <v>0</v>
      </c>
      <c r="O228" s="148">
        <v>0</v>
      </c>
      <c r="P228" s="148">
        <v>0</v>
      </c>
      <c r="Q228" s="148">
        <v>1</v>
      </c>
      <c r="R228" s="148">
        <v>0</v>
      </c>
      <c r="S228" s="18"/>
      <c r="T228" s="20"/>
      <c r="U228" s="20"/>
      <c r="V228" s="20"/>
      <c r="W228" s="25"/>
      <c r="X228" s="138"/>
      <c r="Y228" s="138"/>
      <c r="Z228" s="138"/>
      <c r="AA228" s="138"/>
      <c r="AB228" s="138"/>
    </row>
    <row r="229" spans="1:28">
      <c r="A229" s="16" t="s">
        <v>10480</v>
      </c>
      <c r="B229" s="16" t="s">
        <v>10273</v>
      </c>
      <c r="C229" s="17" t="s">
        <v>578</v>
      </c>
      <c r="D229" s="16" t="s">
        <v>39</v>
      </c>
      <c r="E229" s="18"/>
      <c r="F229" s="19"/>
      <c r="G229" s="16" t="s">
        <v>232</v>
      </c>
      <c r="H229" s="148">
        <f t="shared" si="3"/>
        <v>1</v>
      </c>
      <c r="I229" s="148">
        <f>COUNTIFS('Belgrade-2023'!$A:$A,A229,'Belgrade-2023'!$B:$B,B229)</f>
        <v>0</v>
      </c>
      <c r="J229" s="148">
        <f>COUNTIFS('Lodz_Krakow-2022'!$A:$A,A229,'Lodz_Krakow-2022'!$B:$B,B229)</f>
        <v>0</v>
      </c>
      <c r="K229" s="148">
        <f>COUNTIFS('Glasgow-2021'!$A:$A,A229,'Glasgow-2021'!$B:$B,B229)</f>
        <v>0</v>
      </c>
      <c r="L229" s="148">
        <v>0</v>
      </c>
      <c r="M229" s="148">
        <v>0</v>
      </c>
      <c r="N229" s="148">
        <v>1</v>
      </c>
      <c r="O229" s="148">
        <v>0</v>
      </c>
      <c r="P229" s="148">
        <v>0</v>
      </c>
      <c r="Q229" s="148">
        <v>0</v>
      </c>
      <c r="R229" s="148">
        <v>0</v>
      </c>
      <c r="S229" s="18"/>
      <c r="T229" s="20" t="s">
        <v>495</v>
      </c>
      <c r="U229" s="20"/>
      <c r="V229" s="20"/>
      <c r="W229" s="20"/>
      <c r="X229" s="20"/>
      <c r="Y229" s="20"/>
      <c r="Z229" s="20"/>
      <c r="AA229" s="20"/>
      <c r="AB229" s="20"/>
    </row>
    <row r="230" spans="1:28">
      <c r="A230" s="23" t="s">
        <v>10481</v>
      </c>
      <c r="B230" s="23" t="s">
        <v>10229</v>
      </c>
      <c r="C230" s="55"/>
      <c r="D230" s="16" t="s">
        <v>28</v>
      </c>
      <c r="E230" s="18"/>
      <c r="F230" s="20"/>
      <c r="G230" s="27" t="s">
        <v>141</v>
      </c>
      <c r="H230" s="148">
        <f t="shared" si="3"/>
        <v>1</v>
      </c>
      <c r="I230" s="148">
        <f>COUNTIFS('Belgrade-2023'!$A:$A,A230,'Belgrade-2023'!$B:$B,B230)</f>
        <v>0</v>
      </c>
      <c r="J230" s="148">
        <f>COUNTIFS('Lodz_Krakow-2022'!$A:$A,A230,'Lodz_Krakow-2022'!$B:$B,B230)</f>
        <v>0</v>
      </c>
      <c r="K230" s="148">
        <f>COUNTIFS('Glasgow-2021'!$A:$A,A230,'Glasgow-2021'!$B:$B,B230)</f>
        <v>0</v>
      </c>
      <c r="L230" s="148">
        <v>0</v>
      </c>
      <c r="M230" s="148">
        <v>0</v>
      </c>
      <c r="N230" s="148">
        <v>0</v>
      </c>
      <c r="O230" s="148">
        <v>0</v>
      </c>
      <c r="P230" s="148">
        <v>1</v>
      </c>
      <c r="Q230" s="148">
        <v>0</v>
      </c>
      <c r="R230" s="148">
        <v>0</v>
      </c>
      <c r="S230" s="18"/>
      <c r="T230" s="20"/>
      <c r="U230" s="20"/>
      <c r="V230" s="20"/>
      <c r="W230" s="20"/>
      <c r="X230" s="20"/>
      <c r="Y230" s="20"/>
      <c r="Z230" s="20"/>
      <c r="AA230" s="20"/>
      <c r="AB230" s="20"/>
    </row>
    <row r="231" spans="1:28">
      <c r="A231" s="33" t="s">
        <v>10482</v>
      </c>
      <c r="B231" s="33" t="s">
        <v>10483</v>
      </c>
      <c r="C231" s="25" t="s">
        <v>4245</v>
      </c>
      <c r="D231" s="31" t="s">
        <v>39</v>
      </c>
      <c r="E231" s="138"/>
      <c r="F231" s="25" t="s">
        <v>3636</v>
      </c>
      <c r="G231" s="34" t="s">
        <v>141</v>
      </c>
      <c r="H231" s="148">
        <f t="shared" si="3"/>
        <v>1</v>
      </c>
      <c r="I231" s="148">
        <f>COUNTIFS('Belgrade-2023'!$A:$A,A231,'Belgrade-2023'!$B:$B,B231)</f>
        <v>0</v>
      </c>
      <c r="J231" s="148">
        <f>COUNTIFS('Lodz_Krakow-2022'!$A:$A,A231,'Lodz_Krakow-2022'!$B:$B,B231)</f>
        <v>0</v>
      </c>
      <c r="K231" s="148">
        <f>COUNTIFS('Glasgow-2021'!$A:$A,A231,'Glasgow-2021'!$B:$B,B231)</f>
        <v>0</v>
      </c>
      <c r="L231" s="148">
        <v>0</v>
      </c>
      <c r="M231" s="148">
        <v>0</v>
      </c>
      <c r="N231" s="148">
        <v>0</v>
      </c>
      <c r="O231" s="148">
        <v>0</v>
      </c>
      <c r="P231" s="148">
        <v>0</v>
      </c>
      <c r="Q231" s="148">
        <v>1</v>
      </c>
      <c r="R231" s="148">
        <v>0</v>
      </c>
      <c r="S231" s="18"/>
      <c r="T231" s="20"/>
      <c r="U231" s="20"/>
      <c r="V231" s="20"/>
      <c r="W231" s="25"/>
      <c r="X231" s="138"/>
      <c r="Y231" s="138"/>
      <c r="Z231" s="138"/>
      <c r="AA231" s="138"/>
      <c r="AB231" s="138"/>
    </row>
    <row r="232" spans="1:28">
      <c r="A232" s="16" t="s">
        <v>10484</v>
      </c>
      <c r="B232" s="16" t="s">
        <v>10485</v>
      </c>
      <c r="C232" s="17" t="s">
        <v>580</v>
      </c>
      <c r="D232" s="16" t="s">
        <v>21</v>
      </c>
      <c r="E232" s="18"/>
      <c r="F232" s="19" t="s">
        <v>579</v>
      </c>
      <c r="G232" s="16" t="s">
        <v>70</v>
      </c>
      <c r="H232" s="148">
        <f t="shared" si="3"/>
        <v>2</v>
      </c>
      <c r="I232" s="148">
        <f>COUNTIFS('Belgrade-2023'!$A:$A,A232,'Belgrade-2023'!$B:$B,B232)</f>
        <v>0</v>
      </c>
      <c r="J232" s="148">
        <f>COUNTIFS('Lodz_Krakow-2022'!$A:$A,A232,'Lodz_Krakow-2022'!$B:$B,B232)</f>
        <v>0</v>
      </c>
      <c r="K232" s="148">
        <f>COUNTIFS('Glasgow-2021'!$A:$A,A232,'Glasgow-2021'!$B:$B,B232)</f>
        <v>0</v>
      </c>
      <c r="L232" s="148">
        <v>0</v>
      </c>
      <c r="M232" s="148">
        <v>0</v>
      </c>
      <c r="N232" s="148">
        <v>0</v>
      </c>
      <c r="O232" s="148">
        <v>1</v>
      </c>
      <c r="P232" s="148">
        <v>1</v>
      </c>
      <c r="Q232" s="148">
        <v>0</v>
      </c>
      <c r="R232" s="148">
        <v>0</v>
      </c>
      <c r="S232" s="18"/>
      <c r="T232" s="20"/>
      <c r="U232" s="20"/>
      <c r="V232" s="20"/>
      <c r="W232" s="20"/>
      <c r="X232" s="20"/>
      <c r="Y232" s="20"/>
      <c r="Z232" s="20"/>
      <c r="AA232" s="20"/>
      <c r="AB232" s="20"/>
    </row>
    <row r="233" spans="1:28">
      <c r="A233" s="23" t="s">
        <v>10486</v>
      </c>
      <c r="B233" s="23" t="s">
        <v>10487</v>
      </c>
      <c r="C233" s="25" t="s">
        <v>4246</v>
      </c>
      <c r="D233" s="53" t="s">
        <v>39</v>
      </c>
      <c r="E233" s="138"/>
      <c r="F233" s="25" t="s">
        <v>2199</v>
      </c>
      <c r="G233" s="45" t="s">
        <v>31</v>
      </c>
      <c r="H233" s="148">
        <f t="shared" si="3"/>
        <v>5</v>
      </c>
      <c r="I233" s="148">
        <f>COUNTIFS('Belgrade-2023'!$A:$A,A233,'Belgrade-2023'!$B:$B,B233)</f>
        <v>0</v>
      </c>
      <c r="J233" s="148">
        <f>COUNTIFS('Lodz_Krakow-2022'!$A:$A,A233,'Lodz_Krakow-2022'!$B:$B,B233)</f>
        <v>0</v>
      </c>
      <c r="K233" s="148">
        <f>COUNTIFS('Glasgow-2021'!$A:$A,A233,'Glasgow-2021'!$B:$B,B233)</f>
        <v>0</v>
      </c>
      <c r="L233" s="148">
        <v>1</v>
      </c>
      <c r="M233" s="148">
        <v>1</v>
      </c>
      <c r="N233" s="148">
        <v>0</v>
      </c>
      <c r="O233" s="148">
        <v>1</v>
      </c>
      <c r="P233" s="148">
        <v>0</v>
      </c>
      <c r="Q233" s="148">
        <v>1</v>
      </c>
      <c r="R233" s="148">
        <v>1</v>
      </c>
      <c r="S233" s="18"/>
      <c r="T233" s="20"/>
      <c r="U233" s="20"/>
      <c r="V233" s="20"/>
      <c r="W233" s="25"/>
      <c r="X233" s="138"/>
      <c r="Y233" s="138"/>
      <c r="Z233" s="138"/>
      <c r="AA233" s="138"/>
      <c r="AB233" s="138"/>
    </row>
    <row r="234" spans="1:28">
      <c r="A234" s="25" t="s">
        <v>10486</v>
      </c>
      <c r="B234" s="25" t="s">
        <v>10488</v>
      </c>
      <c r="C234" s="25" t="s">
        <v>4247</v>
      </c>
      <c r="D234" s="54" t="s">
        <v>39</v>
      </c>
      <c r="E234" s="138"/>
      <c r="F234" s="25" t="s">
        <v>286</v>
      </c>
      <c r="G234" s="19" t="s">
        <v>31</v>
      </c>
      <c r="H234" s="148">
        <f t="shared" si="3"/>
        <v>1</v>
      </c>
      <c r="I234" s="148">
        <f>COUNTIFS('Belgrade-2023'!$A:$A,A234,'Belgrade-2023'!$B:$B,B234)</f>
        <v>0</v>
      </c>
      <c r="J234" s="148">
        <f>COUNTIFS('Lodz_Krakow-2022'!$A:$A,A234,'Lodz_Krakow-2022'!$B:$B,B234)</f>
        <v>0</v>
      </c>
      <c r="K234" s="148">
        <f>COUNTIFS('Glasgow-2021'!$A:$A,A234,'Glasgow-2021'!$B:$B,B234)</f>
        <v>0</v>
      </c>
      <c r="L234" s="148">
        <v>0</v>
      </c>
      <c r="M234" s="148">
        <v>0</v>
      </c>
      <c r="N234" s="148">
        <v>0</v>
      </c>
      <c r="O234" s="148">
        <v>0</v>
      </c>
      <c r="P234" s="148">
        <v>0</v>
      </c>
      <c r="Q234" s="148">
        <v>1</v>
      </c>
      <c r="R234" s="148">
        <v>0</v>
      </c>
      <c r="S234" s="18"/>
      <c r="T234" s="20"/>
      <c r="U234" s="20"/>
      <c r="V234" s="20"/>
      <c r="W234" s="25"/>
      <c r="X234" s="138"/>
      <c r="Y234" s="138"/>
      <c r="Z234" s="138"/>
      <c r="AA234" s="138"/>
      <c r="AB234" s="138"/>
    </row>
    <row r="235" spans="1:28">
      <c r="A235" s="38" t="s">
        <v>10489</v>
      </c>
      <c r="B235" s="39" t="s">
        <v>10490</v>
      </c>
      <c r="C235" s="40" t="s">
        <v>4250</v>
      </c>
      <c r="D235" s="16" t="s">
        <v>39</v>
      </c>
      <c r="E235" s="18"/>
      <c r="F235" s="38" t="s">
        <v>9922</v>
      </c>
      <c r="G235" s="19" t="s">
        <v>31</v>
      </c>
      <c r="H235" s="148">
        <f t="shared" si="3"/>
        <v>1</v>
      </c>
      <c r="I235" s="148">
        <f>COUNTIFS('Belgrade-2023'!$A:$A,A235,'Belgrade-2023'!$B:$B,B235)</f>
        <v>0</v>
      </c>
      <c r="J235" s="148">
        <f>COUNTIFS('Lodz_Krakow-2022'!$A:$A,A235,'Lodz_Krakow-2022'!$B:$B,B235)</f>
        <v>0</v>
      </c>
      <c r="K235" s="148">
        <f>COUNTIFS('Glasgow-2021'!$A:$A,A235,'Glasgow-2021'!$B:$B,B235)</f>
        <v>0</v>
      </c>
      <c r="L235" s="148">
        <v>1</v>
      </c>
      <c r="M235" s="148">
        <v>0</v>
      </c>
      <c r="N235" s="148">
        <v>0</v>
      </c>
      <c r="O235" s="148">
        <v>0</v>
      </c>
      <c r="P235" s="148">
        <v>0</v>
      </c>
      <c r="Q235" s="148">
        <v>0</v>
      </c>
      <c r="R235" s="148">
        <v>0</v>
      </c>
      <c r="S235" s="18"/>
      <c r="T235" s="20"/>
      <c r="U235" s="20"/>
      <c r="V235" s="20"/>
      <c r="W235" s="20"/>
      <c r="X235" s="20"/>
      <c r="Y235" s="138"/>
      <c r="Z235" s="138"/>
      <c r="AA235" s="138"/>
      <c r="AB235" s="138"/>
    </row>
    <row r="236" spans="1:28">
      <c r="A236" s="41" t="s">
        <v>10491</v>
      </c>
      <c r="B236" s="42" t="s">
        <v>10347</v>
      </c>
      <c r="C236" s="40" t="s">
        <v>4252</v>
      </c>
      <c r="D236" s="16" t="s">
        <v>39</v>
      </c>
      <c r="E236" s="18"/>
      <c r="F236" s="38" t="s">
        <v>4253</v>
      </c>
      <c r="G236" s="51" t="s">
        <v>3612</v>
      </c>
      <c r="H236" s="148">
        <f t="shared" si="3"/>
        <v>3</v>
      </c>
      <c r="I236" s="148">
        <f>COUNTIFS('Belgrade-2023'!$A:$A,A236,'Belgrade-2023'!$B:$B,B236)</f>
        <v>0</v>
      </c>
      <c r="J236" s="148">
        <f>COUNTIFS('Lodz_Krakow-2022'!$A:$A,A236,'Lodz_Krakow-2022'!$B:$B,B236)</f>
        <v>1</v>
      </c>
      <c r="K236" s="148">
        <f>COUNTIFS('Glasgow-2021'!$A:$A,A236,'Glasgow-2021'!$B:$B,B236)</f>
        <v>1</v>
      </c>
      <c r="L236" s="148">
        <v>1</v>
      </c>
      <c r="M236" s="148">
        <v>0</v>
      </c>
      <c r="N236" s="148">
        <v>0</v>
      </c>
      <c r="O236" s="148">
        <v>0</v>
      </c>
      <c r="P236" s="148">
        <v>0</v>
      </c>
      <c r="Q236" s="148">
        <v>0</v>
      </c>
      <c r="R236" s="148">
        <v>0</v>
      </c>
      <c r="S236" s="18"/>
      <c r="T236" s="20"/>
      <c r="U236" s="20"/>
      <c r="V236" s="20"/>
      <c r="W236" s="20"/>
      <c r="X236" s="20"/>
      <c r="Y236" s="138"/>
      <c r="Z236" s="138"/>
      <c r="AA236" s="138"/>
      <c r="AB236" s="138"/>
    </row>
    <row r="237" spans="1:28">
      <c r="A237" s="16" t="s">
        <v>10492</v>
      </c>
      <c r="B237" s="16" t="s">
        <v>10329</v>
      </c>
      <c r="C237" s="17" t="s">
        <v>585</v>
      </c>
      <c r="D237" s="16" t="s">
        <v>21</v>
      </c>
      <c r="E237" s="18"/>
      <c r="F237" s="19" t="s">
        <v>584</v>
      </c>
      <c r="G237" s="16" t="s">
        <v>3612</v>
      </c>
      <c r="H237" s="148">
        <f t="shared" si="3"/>
        <v>2</v>
      </c>
      <c r="I237" s="148">
        <f>COUNTIFS('Belgrade-2023'!$A:$A,A237,'Belgrade-2023'!$B:$B,B237)</f>
        <v>0</v>
      </c>
      <c r="J237" s="148">
        <f>COUNTIFS('Lodz_Krakow-2022'!$A:$A,A237,'Lodz_Krakow-2022'!$B:$B,B237)</f>
        <v>0</v>
      </c>
      <c r="K237" s="148">
        <f>COUNTIFS('Glasgow-2021'!$A:$A,A237,'Glasgow-2021'!$B:$B,B237)</f>
        <v>0</v>
      </c>
      <c r="L237" s="148">
        <v>0</v>
      </c>
      <c r="M237" s="148">
        <v>1</v>
      </c>
      <c r="N237" s="148">
        <v>0</v>
      </c>
      <c r="O237" s="148">
        <v>1</v>
      </c>
      <c r="P237" s="148">
        <v>0</v>
      </c>
      <c r="Q237" s="148">
        <v>0</v>
      </c>
      <c r="R237" s="148">
        <v>0</v>
      </c>
      <c r="S237" s="18"/>
      <c r="T237" s="20"/>
      <c r="U237" s="20"/>
      <c r="V237" s="20"/>
      <c r="W237" s="20"/>
      <c r="X237" s="20"/>
      <c r="Y237" s="20"/>
      <c r="Z237" s="20"/>
      <c r="AA237" s="20"/>
      <c r="AB237" s="20"/>
    </row>
    <row r="238" spans="1:28">
      <c r="A238" s="23" t="s">
        <v>10493</v>
      </c>
      <c r="B238" s="23" t="s">
        <v>10494</v>
      </c>
      <c r="C238" s="25" t="s">
        <v>4254</v>
      </c>
      <c r="D238" s="53" t="s">
        <v>39</v>
      </c>
      <c r="E238" s="138"/>
      <c r="F238" s="25" t="s">
        <v>3615</v>
      </c>
      <c r="G238" s="27" t="s">
        <v>3612</v>
      </c>
      <c r="H238" s="148">
        <f t="shared" si="3"/>
        <v>1</v>
      </c>
      <c r="I238" s="148">
        <f>COUNTIFS('Belgrade-2023'!$A:$A,A238,'Belgrade-2023'!$B:$B,B238)</f>
        <v>0</v>
      </c>
      <c r="J238" s="148">
        <f>COUNTIFS('Lodz_Krakow-2022'!$A:$A,A238,'Lodz_Krakow-2022'!$B:$B,B238)</f>
        <v>0</v>
      </c>
      <c r="K238" s="148">
        <f>COUNTIFS('Glasgow-2021'!$A:$A,A238,'Glasgow-2021'!$B:$B,B238)</f>
        <v>0</v>
      </c>
      <c r="L238" s="148">
        <v>0</v>
      </c>
      <c r="M238" s="148">
        <v>0</v>
      </c>
      <c r="N238" s="148">
        <v>0</v>
      </c>
      <c r="O238" s="148">
        <v>0</v>
      </c>
      <c r="P238" s="148">
        <v>0</v>
      </c>
      <c r="Q238" s="148">
        <v>1</v>
      </c>
      <c r="R238" s="148">
        <v>0</v>
      </c>
      <c r="S238" s="18"/>
      <c r="T238" s="20"/>
      <c r="U238" s="20"/>
      <c r="V238" s="20"/>
      <c r="W238" s="25"/>
      <c r="X238" s="138"/>
      <c r="Y238" s="138"/>
      <c r="Z238" s="138"/>
      <c r="AA238" s="138"/>
      <c r="AB238" s="138"/>
    </row>
    <row r="239" spans="1:28">
      <c r="A239" s="25" t="s">
        <v>10495</v>
      </c>
      <c r="B239" s="25" t="s">
        <v>8393</v>
      </c>
      <c r="C239" s="30" t="s">
        <v>4255</v>
      </c>
      <c r="D239" s="54" t="s">
        <v>39</v>
      </c>
      <c r="E239" s="138"/>
      <c r="F239" s="25" t="s">
        <v>9744</v>
      </c>
      <c r="G239" s="46" t="s">
        <v>3612</v>
      </c>
      <c r="H239" s="148">
        <f t="shared" si="3"/>
        <v>1</v>
      </c>
      <c r="I239" s="148">
        <f>COUNTIFS('Belgrade-2023'!$A:$A,A239,'Belgrade-2023'!$B:$B,B239)</f>
        <v>0</v>
      </c>
      <c r="J239" s="148">
        <f>COUNTIFS('Lodz_Krakow-2022'!$A:$A,A239,'Lodz_Krakow-2022'!$B:$B,B239)</f>
        <v>0</v>
      </c>
      <c r="K239" s="148">
        <f>COUNTIFS('Glasgow-2021'!$A:$A,A239,'Glasgow-2021'!$B:$B,B239)</f>
        <v>0</v>
      </c>
      <c r="L239" s="148">
        <v>0</v>
      </c>
      <c r="M239" s="148">
        <v>0</v>
      </c>
      <c r="N239" s="148">
        <v>0</v>
      </c>
      <c r="O239" s="148">
        <v>0</v>
      </c>
      <c r="P239" s="148">
        <v>0</v>
      </c>
      <c r="Q239" s="148">
        <v>1</v>
      </c>
      <c r="R239" s="148">
        <v>0</v>
      </c>
      <c r="S239" s="18"/>
      <c r="T239" s="20"/>
      <c r="U239" s="20"/>
      <c r="V239" s="20"/>
      <c r="W239" s="32"/>
      <c r="X239" s="32"/>
      <c r="Y239" s="32"/>
      <c r="Z239" s="32"/>
      <c r="AA239" s="32"/>
      <c r="AB239" s="32"/>
    </row>
    <row r="240" spans="1:28">
      <c r="A240" s="25" t="s">
        <v>10496</v>
      </c>
      <c r="B240" s="25" t="s">
        <v>10497</v>
      </c>
      <c r="C240" s="29"/>
      <c r="D240" s="16" t="s">
        <v>39</v>
      </c>
      <c r="E240" s="18"/>
      <c r="F240" s="25" t="s">
        <v>2796</v>
      </c>
      <c r="G240" s="19" t="s">
        <v>146</v>
      </c>
      <c r="H240" s="148">
        <f t="shared" si="3"/>
        <v>1</v>
      </c>
      <c r="I240" s="148">
        <f>COUNTIFS('Belgrade-2023'!$A:$A,A240,'Belgrade-2023'!$B:$B,B240)</f>
        <v>0</v>
      </c>
      <c r="J240" s="148">
        <f>COUNTIFS('Lodz_Krakow-2022'!$A:$A,A240,'Lodz_Krakow-2022'!$B:$B,B240)</f>
        <v>0</v>
      </c>
      <c r="K240" s="148">
        <f>COUNTIFS('Glasgow-2021'!$A:$A,A240,'Glasgow-2021'!$B:$B,B240)</f>
        <v>0</v>
      </c>
      <c r="L240" s="148">
        <v>0</v>
      </c>
      <c r="M240" s="148">
        <v>0</v>
      </c>
      <c r="N240" s="148">
        <v>0</v>
      </c>
      <c r="O240" s="148">
        <v>0</v>
      </c>
      <c r="P240" s="148">
        <v>0</v>
      </c>
      <c r="Q240" s="148">
        <v>0</v>
      </c>
      <c r="R240" s="148">
        <v>1</v>
      </c>
      <c r="S240" s="18"/>
      <c r="T240" s="20"/>
      <c r="U240" s="20"/>
      <c r="V240" s="20"/>
      <c r="W240" s="20"/>
      <c r="X240" s="20"/>
      <c r="Y240" s="138"/>
      <c r="Z240" s="138"/>
      <c r="AA240" s="138"/>
      <c r="AB240" s="25"/>
    </row>
    <row r="241" spans="1:28">
      <c r="A241" s="25" t="s">
        <v>10498</v>
      </c>
      <c r="B241" s="25" t="s">
        <v>10183</v>
      </c>
      <c r="C241" s="30" t="s">
        <v>4256</v>
      </c>
      <c r="D241" s="31" t="s">
        <v>39</v>
      </c>
      <c r="E241" s="138"/>
      <c r="F241" s="25" t="s">
        <v>3615</v>
      </c>
      <c r="G241" s="46" t="s">
        <v>3612</v>
      </c>
      <c r="H241" s="148">
        <f t="shared" si="3"/>
        <v>1</v>
      </c>
      <c r="I241" s="148">
        <f>COUNTIFS('Belgrade-2023'!$A:$A,A241,'Belgrade-2023'!$B:$B,B241)</f>
        <v>0</v>
      </c>
      <c r="J241" s="148">
        <f>COUNTIFS('Lodz_Krakow-2022'!$A:$A,A241,'Lodz_Krakow-2022'!$B:$B,B241)</f>
        <v>0</v>
      </c>
      <c r="K241" s="148">
        <f>COUNTIFS('Glasgow-2021'!$A:$A,A241,'Glasgow-2021'!$B:$B,B241)</f>
        <v>0</v>
      </c>
      <c r="L241" s="148">
        <v>0</v>
      </c>
      <c r="M241" s="148">
        <v>0</v>
      </c>
      <c r="N241" s="148">
        <v>0</v>
      </c>
      <c r="O241" s="148">
        <v>0</v>
      </c>
      <c r="P241" s="148">
        <v>0</v>
      </c>
      <c r="Q241" s="148">
        <v>1</v>
      </c>
      <c r="R241" s="148">
        <v>0</v>
      </c>
      <c r="S241" s="18"/>
      <c r="T241" s="20"/>
      <c r="U241" s="20"/>
      <c r="V241" s="20"/>
      <c r="W241" s="32"/>
      <c r="X241" s="32"/>
      <c r="Y241" s="32"/>
      <c r="Z241" s="32"/>
      <c r="AA241" s="32"/>
      <c r="AB241" s="32"/>
    </row>
    <row r="242" spans="1:28">
      <c r="A242" s="25" t="s">
        <v>5415</v>
      </c>
      <c r="B242" s="25" t="s">
        <v>10499</v>
      </c>
      <c r="C242" s="29"/>
      <c r="D242" s="16" t="s">
        <v>39</v>
      </c>
      <c r="E242" s="18"/>
      <c r="F242" s="25" t="s">
        <v>2800</v>
      </c>
      <c r="G242" s="51" t="s">
        <v>232</v>
      </c>
      <c r="H242" s="148">
        <f t="shared" si="3"/>
        <v>1</v>
      </c>
      <c r="I242" s="148">
        <f>COUNTIFS('Belgrade-2023'!$A:$A,A242,'Belgrade-2023'!$B:$B,B242)</f>
        <v>0</v>
      </c>
      <c r="J242" s="148">
        <f>COUNTIFS('Lodz_Krakow-2022'!$A:$A,A242,'Lodz_Krakow-2022'!$B:$B,B242)</f>
        <v>0</v>
      </c>
      <c r="K242" s="148">
        <f>COUNTIFS('Glasgow-2021'!$A:$A,A242,'Glasgow-2021'!$B:$B,B242)</f>
        <v>0</v>
      </c>
      <c r="L242" s="148">
        <v>0</v>
      </c>
      <c r="M242" s="148">
        <v>0</v>
      </c>
      <c r="N242" s="148">
        <v>0</v>
      </c>
      <c r="O242" s="148">
        <v>0</v>
      </c>
      <c r="P242" s="148">
        <v>0</v>
      </c>
      <c r="Q242" s="148">
        <v>0</v>
      </c>
      <c r="R242" s="148">
        <v>1</v>
      </c>
      <c r="S242" s="18"/>
      <c r="T242" s="20"/>
      <c r="U242" s="20"/>
      <c r="V242" s="20"/>
      <c r="W242" s="20"/>
      <c r="X242" s="20"/>
      <c r="Y242" s="138"/>
      <c r="Z242" s="138"/>
      <c r="AA242" s="138"/>
      <c r="AB242" s="25"/>
    </row>
    <row r="243" spans="1:28">
      <c r="A243" s="25" t="s">
        <v>5415</v>
      </c>
      <c r="B243" s="25" t="s">
        <v>10500</v>
      </c>
      <c r="C243" s="46" t="s">
        <v>4257</v>
      </c>
      <c r="D243" s="16" t="s">
        <v>39</v>
      </c>
      <c r="E243" s="18"/>
      <c r="F243" s="19"/>
      <c r="G243" s="16" t="s">
        <v>154</v>
      </c>
      <c r="H243" s="148">
        <f t="shared" si="3"/>
        <v>3</v>
      </c>
      <c r="I243" s="148">
        <f>COUNTIFS('Belgrade-2023'!$A:$A,A243,'Belgrade-2023'!$B:$B,B243)</f>
        <v>1</v>
      </c>
      <c r="J243" s="148">
        <f>COUNTIFS('Lodz_Krakow-2022'!$A:$A,A243,'Lodz_Krakow-2022'!$B:$B,B243)</f>
        <v>0</v>
      </c>
      <c r="K243" s="148">
        <f>COUNTIFS('Glasgow-2021'!$A:$A,A243,'Glasgow-2021'!$B:$B,B243)</f>
        <v>1</v>
      </c>
      <c r="L243" s="148">
        <v>0</v>
      </c>
      <c r="M243" s="148">
        <v>0</v>
      </c>
      <c r="N243" s="148">
        <v>0</v>
      </c>
      <c r="O243" s="148">
        <v>0</v>
      </c>
      <c r="P243" s="148">
        <v>1</v>
      </c>
      <c r="Q243" s="148">
        <v>0</v>
      </c>
      <c r="R243" s="148">
        <v>0</v>
      </c>
      <c r="S243" s="18"/>
      <c r="T243" s="20"/>
      <c r="U243" s="20"/>
      <c r="V243" s="20"/>
      <c r="W243" s="20"/>
      <c r="X243" s="20"/>
      <c r="Y243" s="20"/>
      <c r="Z243" s="20"/>
      <c r="AA243" s="20"/>
      <c r="AB243" s="20"/>
    </row>
    <row r="244" spans="1:28">
      <c r="A244" s="16" t="s">
        <v>10501</v>
      </c>
      <c r="B244" s="16" t="s">
        <v>10502</v>
      </c>
      <c r="C244" s="17" t="s">
        <v>596</v>
      </c>
      <c r="D244" s="16" t="s">
        <v>21</v>
      </c>
      <c r="E244" s="18"/>
      <c r="F244" s="40" t="s">
        <v>9929</v>
      </c>
      <c r="G244" s="16" t="s">
        <v>146</v>
      </c>
      <c r="H244" s="148">
        <f t="shared" si="3"/>
        <v>3</v>
      </c>
      <c r="I244" s="148">
        <f>COUNTIFS('Belgrade-2023'!$A:$A,A244,'Belgrade-2023'!$B:$B,B244)</f>
        <v>0</v>
      </c>
      <c r="J244" s="148">
        <f>COUNTIFS('Lodz_Krakow-2022'!$A:$A,A244,'Lodz_Krakow-2022'!$B:$B,B244)</f>
        <v>0</v>
      </c>
      <c r="K244" s="148">
        <f>COUNTIFS('Glasgow-2021'!$A:$A,A244,'Glasgow-2021'!$B:$B,B244)</f>
        <v>0</v>
      </c>
      <c r="L244" s="148">
        <v>1</v>
      </c>
      <c r="M244" s="148">
        <v>1</v>
      </c>
      <c r="N244" s="148">
        <v>1</v>
      </c>
      <c r="O244" s="148">
        <v>0</v>
      </c>
      <c r="P244" s="148">
        <v>0</v>
      </c>
      <c r="Q244" s="148">
        <v>0</v>
      </c>
      <c r="R244" s="148">
        <v>0</v>
      </c>
      <c r="S244" s="18"/>
      <c r="T244" s="20" t="s">
        <v>264</v>
      </c>
      <c r="U244" s="20"/>
      <c r="V244" s="20"/>
      <c r="W244" s="20"/>
      <c r="X244" s="20"/>
      <c r="Y244" s="20"/>
      <c r="Z244" s="20"/>
      <c r="AA244" s="20"/>
      <c r="AB244" s="20"/>
    </row>
    <row r="245" spans="1:28">
      <c r="A245" s="16" t="s">
        <v>10503</v>
      </c>
      <c r="B245" s="16" t="s">
        <v>10504</v>
      </c>
      <c r="C245" s="17" t="s">
        <v>600</v>
      </c>
      <c r="D245" s="16" t="s">
        <v>21</v>
      </c>
      <c r="E245" s="18"/>
      <c r="F245" s="19"/>
      <c r="G245" s="16" t="s">
        <v>87</v>
      </c>
      <c r="H245" s="148">
        <f t="shared" si="3"/>
        <v>1</v>
      </c>
      <c r="I245" s="148">
        <f>COUNTIFS('Belgrade-2023'!$A:$A,A245,'Belgrade-2023'!$B:$B,B245)</f>
        <v>0</v>
      </c>
      <c r="J245" s="148">
        <f>COUNTIFS('Lodz_Krakow-2022'!$A:$A,A245,'Lodz_Krakow-2022'!$B:$B,B245)</f>
        <v>0</v>
      </c>
      <c r="K245" s="148">
        <f>COUNTIFS('Glasgow-2021'!$A:$A,A245,'Glasgow-2021'!$B:$B,B245)</f>
        <v>0</v>
      </c>
      <c r="L245" s="148">
        <v>0</v>
      </c>
      <c r="M245" s="148">
        <v>0</v>
      </c>
      <c r="N245" s="148">
        <v>1</v>
      </c>
      <c r="O245" s="148">
        <v>0</v>
      </c>
      <c r="P245" s="148">
        <v>0</v>
      </c>
      <c r="Q245" s="148">
        <v>0</v>
      </c>
      <c r="R245" s="148">
        <v>0</v>
      </c>
      <c r="S245" s="18"/>
      <c r="T245" s="20" t="s">
        <v>601</v>
      </c>
      <c r="U245" s="20"/>
      <c r="V245" s="20"/>
      <c r="W245" s="20"/>
      <c r="X245" s="20"/>
      <c r="Y245" s="20"/>
      <c r="Z245" s="20"/>
      <c r="AA245" s="20"/>
      <c r="AB245" s="20"/>
    </row>
    <row r="246" spans="1:28">
      <c r="A246" s="23" t="s">
        <v>10505</v>
      </c>
      <c r="B246" s="23" t="s">
        <v>10506</v>
      </c>
      <c r="C246" s="52" t="s">
        <v>4260</v>
      </c>
      <c r="D246" s="16" t="s">
        <v>39</v>
      </c>
      <c r="E246" s="18"/>
      <c r="F246" s="19"/>
      <c r="G246" s="16" t="s">
        <v>154</v>
      </c>
      <c r="H246" s="148">
        <f t="shared" si="3"/>
        <v>1</v>
      </c>
      <c r="I246" s="148">
        <f>COUNTIFS('Belgrade-2023'!$A:$A,A246,'Belgrade-2023'!$B:$B,B246)</f>
        <v>0</v>
      </c>
      <c r="J246" s="148">
        <f>COUNTIFS('Lodz_Krakow-2022'!$A:$A,A246,'Lodz_Krakow-2022'!$B:$B,B246)</f>
        <v>0</v>
      </c>
      <c r="K246" s="148">
        <f>COUNTIFS('Glasgow-2021'!$A:$A,A246,'Glasgow-2021'!$B:$B,B246)</f>
        <v>0</v>
      </c>
      <c r="L246" s="148">
        <v>0</v>
      </c>
      <c r="M246" s="148">
        <v>0</v>
      </c>
      <c r="N246" s="148">
        <v>0</v>
      </c>
      <c r="O246" s="148">
        <v>0</v>
      </c>
      <c r="P246" s="148">
        <v>1</v>
      </c>
      <c r="Q246" s="148">
        <v>0</v>
      </c>
      <c r="R246" s="148">
        <v>0</v>
      </c>
      <c r="S246" s="18"/>
      <c r="T246" s="20"/>
      <c r="U246" s="20"/>
      <c r="V246" s="20"/>
      <c r="W246" s="20"/>
      <c r="X246" s="20"/>
      <c r="Y246" s="20"/>
      <c r="Z246" s="20"/>
      <c r="AA246" s="20"/>
      <c r="AB246" s="20"/>
    </row>
    <row r="247" spans="1:28" ht="28.5">
      <c r="A247" s="25" t="s">
        <v>10507</v>
      </c>
      <c r="B247" s="25" t="s">
        <v>10508</v>
      </c>
      <c r="C247" s="24"/>
      <c r="D247" s="16" t="s">
        <v>39</v>
      </c>
      <c r="E247" s="18"/>
      <c r="F247" s="26" t="s">
        <v>2803</v>
      </c>
      <c r="G247" s="27" t="s">
        <v>141</v>
      </c>
      <c r="H247" s="148">
        <f t="shared" si="3"/>
        <v>1</v>
      </c>
      <c r="I247" s="148">
        <f>COUNTIFS('Belgrade-2023'!$A:$A,A247,'Belgrade-2023'!$B:$B,B247)</f>
        <v>0</v>
      </c>
      <c r="J247" s="148">
        <f>COUNTIFS('Lodz_Krakow-2022'!$A:$A,A247,'Lodz_Krakow-2022'!$B:$B,B247)</f>
        <v>0</v>
      </c>
      <c r="K247" s="148">
        <f>COUNTIFS('Glasgow-2021'!$A:$A,A247,'Glasgow-2021'!$B:$B,B247)</f>
        <v>0</v>
      </c>
      <c r="L247" s="148">
        <v>0</v>
      </c>
      <c r="M247" s="148">
        <v>0</v>
      </c>
      <c r="N247" s="148">
        <v>0</v>
      </c>
      <c r="O247" s="148">
        <v>0</v>
      </c>
      <c r="P247" s="148">
        <v>0</v>
      </c>
      <c r="Q247" s="148">
        <v>0</v>
      </c>
      <c r="R247" s="148">
        <v>1</v>
      </c>
      <c r="S247" s="18"/>
      <c r="T247" s="20"/>
      <c r="U247" s="20"/>
      <c r="V247" s="20"/>
      <c r="W247" s="20"/>
      <c r="X247" s="20"/>
      <c r="Y247" s="138"/>
      <c r="Z247" s="138"/>
      <c r="AA247" s="138"/>
      <c r="AB247" s="25"/>
    </row>
    <row r="248" spans="1:28" ht="57">
      <c r="A248" s="33" t="s">
        <v>10509</v>
      </c>
      <c r="B248" s="33" t="s">
        <v>10510</v>
      </c>
      <c r="C248" s="29"/>
      <c r="D248" s="16" t="s">
        <v>39</v>
      </c>
      <c r="E248" s="18"/>
      <c r="F248" s="26" t="s">
        <v>2807</v>
      </c>
      <c r="G248" s="51" t="s">
        <v>9433</v>
      </c>
      <c r="H248" s="148">
        <f t="shared" si="3"/>
        <v>1</v>
      </c>
      <c r="I248" s="148">
        <f>COUNTIFS('Belgrade-2023'!$A:$A,A248,'Belgrade-2023'!$B:$B,B248)</f>
        <v>0</v>
      </c>
      <c r="J248" s="148">
        <f>COUNTIFS('Lodz_Krakow-2022'!$A:$A,A248,'Lodz_Krakow-2022'!$B:$B,B248)</f>
        <v>0</v>
      </c>
      <c r="K248" s="148">
        <f>COUNTIFS('Glasgow-2021'!$A:$A,A248,'Glasgow-2021'!$B:$B,B248)</f>
        <v>0</v>
      </c>
      <c r="L248" s="148">
        <v>0</v>
      </c>
      <c r="M248" s="148">
        <v>0</v>
      </c>
      <c r="N248" s="148">
        <v>0</v>
      </c>
      <c r="O248" s="148">
        <v>0</v>
      </c>
      <c r="P248" s="148">
        <v>0</v>
      </c>
      <c r="Q248" s="148">
        <v>0</v>
      </c>
      <c r="R248" s="148">
        <v>1</v>
      </c>
      <c r="S248" s="18"/>
      <c r="T248" s="20"/>
      <c r="U248" s="20"/>
      <c r="V248" s="20"/>
      <c r="W248" s="20"/>
      <c r="X248" s="20"/>
      <c r="Y248" s="138"/>
      <c r="Z248" s="138"/>
      <c r="AA248" s="138"/>
      <c r="AB248" s="25"/>
    </row>
    <row r="249" spans="1:28">
      <c r="A249" s="16" t="s">
        <v>10511</v>
      </c>
      <c r="B249" s="16" t="s">
        <v>10512</v>
      </c>
      <c r="C249" s="17" t="s">
        <v>604</v>
      </c>
      <c r="D249" s="16" t="s">
        <v>28</v>
      </c>
      <c r="E249" s="18" t="s">
        <v>230</v>
      </c>
      <c r="F249" s="46" t="s">
        <v>3636</v>
      </c>
      <c r="G249" s="16" t="s">
        <v>141</v>
      </c>
      <c r="H249" s="148">
        <f t="shared" si="3"/>
        <v>6</v>
      </c>
      <c r="I249" s="148">
        <f>COUNTIFS('Belgrade-2023'!$A:$A,A249,'Belgrade-2023'!$B:$B,B249)</f>
        <v>1</v>
      </c>
      <c r="J249" s="148">
        <f>COUNTIFS('Lodz_Krakow-2022'!$A:$A,A249,'Lodz_Krakow-2022'!$B:$B,B249)</f>
        <v>0</v>
      </c>
      <c r="K249" s="148">
        <f>COUNTIFS('Glasgow-2021'!$A:$A,A249,'Glasgow-2021'!$B:$B,B249)</f>
        <v>0</v>
      </c>
      <c r="L249" s="148">
        <v>1</v>
      </c>
      <c r="M249" s="148">
        <v>1</v>
      </c>
      <c r="N249" s="148">
        <v>1</v>
      </c>
      <c r="O249" s="148">
        <v>0</v>
      </c>
      <c r="P249" s="148">
        <v>0</v>
      </c>
      <c r="Q249" s="148">
        <v>1</v>
      </c>
      <c r="R249" s="148">
        <v>1</v>
      </c>
      <c r="S249" s="18"/>
      <c r="T249" s="20" t="s">
        <v>605</v>
      </c>
      <c r="U249" s="20"/>
      <c r="V249" s="20"/>
      <c r="W249" s="20"/>
      <c r="X249" s="20"/>
      <c r="Y249" s="20"/>
      <c r="Z249" s="20"/>
      <c r="AA249" s="20"/>
      <c r="AB249" s="20"/>
    </row>
    <row r="250" spans="1:28">
      <c r="A250" s="23" t="s">
        <v>10513</v>
      </c>
      <c r="B250" s="23" t="s">
        <v>10514</v>
      </c>
      <c r="C250" s="25" t="s">
        <v>4261</v>
      </c>
      <c r="D250" s="53" t="s">
        <v>39</v>
      </c>
      <c r="E250" s="138"/>
      <c r="F250" s="25" t="s">
        <v>9761</v>
      </c>
      <c r="G250" s="27" t="s">
        <v>3612</v>
      </c>
      <c r="H250" s="148">
        <f t="shared" si="3"/>
        <v>1</v>
      </c>
      <c r="I250" s="148">
        <f>COUNTIFS('Belgrade-2023'!$A:$A,A250,'Belgrade-2023'!$B:$B,B250)</f>
        <v>0</v>
      </c>
      <c r="J250" s="148">
        <f>COUNTIFS('Lodz_Krakow-2022'!$A:$A,A250,'Lodz_Krakow-2022'!$B:$B,B250)</f>
        <v>0</v>
      </c>
      <c r="K250" s="148">
        <f>COUNTIFS('Glasgow-2021'!$A:$A,A250,'Glasgow-2021'!$B:$B,B250)</f>
        <v>0</v>
      </c>
      <c r="L250" s="148">
        <v>0</v>
      </c>
      <c r="M250" s="148">
        <v>0</v>
      </c>
      <c r="N250" s="148">
        <v>0</v>
      </c>
      <c r="O250" s="148">
        <v>0</v>
      </c>
      <c r="P250" s="148">
        <v>0</v>
      </c>
      <c r="Q250" s="148">
        <v>1</v>
      </c>
      <c r="R250" s="148">
        <v>0</v>
      </c>
      <c r="S250" s="18"/>
      <c r="T250" s="20"/>
      <c r="U250" s="20"/>
      <c r="V250" s="20"/>
      <c r="W250" s="25"/>
      <c r="X250" s="138"/>
      <c r="Y250" s="138"/>
      <c r="Z250" s="138"/>
      <c r="AA250" s="138"/>
      <c r="AB250" s="138"/>
    </row>
    <row r="251" spans="1:28">
      <c r="A251" s="25" t="s">
        <v>10515</v>
      </c>
      <c r="B251" s="25" t="s">
        <v>10516</v>
      </c>
      <c r="C251" s="30" t="s">
        <v>4262</v>
      </c>
      <c r="D251" s="54" t="s">
        <v>39</v>
      </c>
      <c r="E251" s="138"/>
      <c r="F251" s="25" t="s">
        <v>9762</v>
      </c>
      <c r="G251" s="46" t="s">
        <v>3612</v>
      </c>
      <c r="H251" s="148">
        <f t="shared" ref="H251:H314" si="4">SUM(I251:R251)</f>
        <v>1</v>
      </c>
      <c r="I251" s="148">
        <f>COUNTIFS('Belgrade-2023'!$A:$A,A251,'Belgrade-2023'!$B:$B,B251)</f>
        <v>0</v>
      </c>
      <c r="J251" s="148">
        <f>COUNTIFS('Lodz_Krakow-2022'!$A:$A,A251,'Lodz_Krakow-2022'!$B:$B,B251)</f>
        <v>0</v>
      </c>
      <c r="K251" s="148">
        <f>COUNTIFS('Glasgow-2021'!$A:$A,A251,'Glasgow-2021'!$B:$B,B251)</f>
        <v>0</v>
      </c>
      <c r="L251" s="148">
        <v>0</v>
      </c>
      <c r="M251" s="148">
        <v>0</v>
      </c>
      <c r="N251" s="148">
        <v>0</v>
      </c>
      <c r="O251" s="148">
        <v>0</v>
      </c>
      <c r="P251" s="148">
        <v>0</v>
      </c>
      <c r="Q251" s="148">
        <v>1</v>
      </c>
      <c r="R251" s="148">
        <v>0</v>
      </c>
      <c r="S251" s="18"/>
      <c r="T251" s="20"/>
      <c r="U251" s="20"/>
      <c r="V251" s="20"/>
      <c r="W251" s="25"/>
      <c r="X251" s="138"/>
      <c r="Y251" s="138"/>
      <c r="Z251" s="138"/>
      <c r="AA251" s="138"/>
      <c r="AB251" s="138"/>
    </row>
    <row r="252" spans="1:28">
      <c r="A252" s="33" t="s">
        <v>10517</v>
      </c>
      <c r="B252" s="33" t="s">
        <v>10518</v>
      </c>
      <c r="C252" s="29"/>
      <c r="D252" s="16" t="s">
        <v>39</v>
      </c>
      <c r="E252" s="18"/>
      <c r="F252" s="25" t="s">
        <v>2813</v>
      </c>
      <c r="G252" s="51" t="s">
        <v>31</v>
      </c>
      <c r="H252" s="148">
        <f t="shared" si="4"/>
        <v>1</v>
      </c>
      <c r="I252" s="148">
        <f>COUNTIFS('Belgrade-2023'!$A:$A,A252,'Belgrade-2023'!$B:$B,B252)</f>
        <v>0</v>
      </c>
      <c r="J252" s="148">
        <f>COUNTIFS('Lodz_Krakow-2022'!$A:$A,A252,'Lodz_Krakow-2022'!$B:$B,B252)</f>
        <v>0</v>
      </c>
      <c r="K252" s="148">
        <f>COUNTIFS('Glasgow-2021'!$A:$A,A252,'Glasgow-2021'!$B:$B,B252)</f>
        <v>0</v>
      </c>
      <c r="L252" s="148">
        <v>0</v>
      </c>
      <c r="M252" s="148">
        <v>0</v>
      </c>
      <c r="N252" s="148">
        <v>0</v>
      </c>
      <c r="O252" s="148">
        <v>0</v>
      </c>
      <c r="P252" s="148">
        <v>0</v>
      </c>
      <c r="Q252" s="148">
        <v>0</v>
      </c>
      <c r="R252" s="148">
        <v>1</v>
      </c>
      <c r="S252" s="18"/>
      <c r="T252" s="20"/>
      <c r="U252" s="20"/>
      <c r="V252" s="20"/>
      <c r="W252" s="20"/>
      <c r="X252" s="20"/>
      <c r="Y252" s="138"/>
      <c r="Z252" s="138"/>
      <c r="AA252" s="138"/>
      <c r="AB252" s="25"/>
    </row>
    <row r="253" spans="1:28">
      <c r="A253" s="16" t="s">
        <v>10519</v>
      </c>
      <c r="B253" s="16" t="s">
        <v>10520</v>
      </c>
      <c r="C253" s="17" t="s">
        <v>608</v>
      </c>
      <c r="D253" s="16" t="s">
        <v>39</v>
      </c>
      <c r="E253" s="18"/>
      <c r="F253" s="19"/>
      <c r="G253" s="16" t="s">
        <v>336</v>
      </c>
      <c r="H253" s="148">
        <f t="shared" si="4"/>
        <v>1</v>
      </c>
      <c r="I253" s="148">
        <f>COUNTIFS('Belgrade-2023'!$A:$A,A253,'Belgrade-2023'!$B:$B,B253)</f>
        <v>0</v>
      </c>
      <c r="J253" s="148">
        <f>COUNTIFS('Lodz_Krakow-2022'!$A:$A,A253,'Lodz_Krakow-2022'!$B:$B,B253)</f>
        <v>0</v>
      </c>
      <c r="K253" s="148">
        <f>COUNTIFS('Glasgow-2021'!$A:$A,A253,'Glasgow-2021'!$B:$B,B253)</f>
        <v>0</v>
      </c>
      <c r="L253" s="148">
        <v>0</v>
      </c>
      <c r="M253" s="148">
        <v>0</v>
      </c>
      <c r="N253" s="148">
        <v>1</v>
      </c>
      <c r="O253" s="148">
        <v>0</v>
      </c>
      <c r="P253" s="148">
        <v>0</v>
      </c>
      <c r="Q253" s="148">
        <v>0</v>
      </c>
      <c r="R253" s="148">
        <v>0</v>
      </c>
      <c r="S253" s="18"/>
      <c r="T253" s="20" t="s">
        <v>609</v>
      </c>
      <c r="U253" s="20"/>
      <c r="V253" s="20"/>
      <c r="W253" s="20"/>
      <c r="X253" s="20"/>
      <c r="Y253" s="20"/>
      <c r="Z253" s="20"/>
      <c r="AA253" s="20"/>
      <c r="AB253" s="20"/>
    </row>
    <row r="254" spans="1:28">
      <c r="A254" s="16" t="s">
        <v>10521</v>
      </c>
      <c r="B254" s="16" t="s">
        <v>10522</v>
      </c>
      <c r="C254" s="17" t="s">
        <v>611</v>
      </c>
      <c r="D254" s="16" t="s">
        <v>28</v>
      </c>
      <c r="E254" s="18"/>
      <c r="F254" s="19" t="s">
        <v>610</v>
      </c>
      <c r="G254" s="16" t="s">
        <v>31</v>
      </c>
      <c r="H254" s="148">
        <f t="shared" si="4"/>
        <v>1</v>
      </c>
      <c r="I254" s="148">
        <f>COUNTIFS('Belgrade-2023'!$A:$A,A254,'Belgrade-2023'!$B:$B,B254)</f>
        <v>0</v>
      </c>
      <c r="J254" s="148">
        <f>COUNTIFS('Lodz_Krakow-2022'!$A:$A,A254,'Lodz_Krakow-2022'!$B:$B,B254)</f>
        <v>0</v>
      </c>
      <c r="K254" s="148">
        <f>COUNTIFS('Glasgow-2021'!$A:$A,A254,'Glasgow-2021'!$B:$B,B254)</f>
        <v>0</v>
      </c>
      <c r="L254" s="148">
        <v>0</v>
      </c>
      <c r="M254" s="148">
        <v>0</v>
      </c>
      <c r="N254" s="148">
        <v>0</v>
      </c>
      <c r="O254" s="148">
        <v>1</v>
      </c>
      <c r="P254" s="148">
        <v>0</v>
      </c>
      <c r="Q254" s="148">
        <v>0</v>
      </c>
      <c r="R254" s="148">
        <v>0</v>
      </c>
      <c r="S254" s="18" t="s">
        <v>612</v>
      </c>
      <c r="T254" s="20" t="s">
        <v>613</v>
      </c>
      <c r="U254" s="21">
        <v>70254010</v>
      </c>
      <c r="V254" s="20"/>
      <c r="W254" s="20"/>
      <c r="X254" s="20"/>
      <c r="Y254" s="20"/>
      <c r="Z254" s="20"/>
      <c r="AA254" s="20"/>
      <c r="AB254" s="20"/>
    </row>
    <row r="255" spans="1:28">
      <c r="A255" s="16" t="s">
        <v>10523</v>
      </c>
      <c r="B255" s="16" t="s">
        <v>10524</v>
      </c>
      <c r="C255" s="17" t="s">
        <v>616</v>
      </c>
      <c r="D255" s="16" t="s">
        <v>28</v>
      </c>
      <c r="E255" s="18"/>
      <c r="F255" s="19" t="s">
        <v>615</v>
      </c>
      <c r="G255" s="16" t="s">
        <v>50</v>
      </c>
      <c r="H255" s="148">
        <f t="shared" si="4"/>
        <v>1</v>
      </c>
      <c r="I255" s="148">
        <f>COUNTIFS('Belgrade-2023'!$A:$A,A255,'Belgrade-2023'!$B:$B,B255)</f>
        <v>0</v>
      </c>
      <c r="J255" s="148">
        <f>COUNTIFS('Lodz_Krakow-2022'!$A:$A,A255,'Lodz_Krakow-2022'!$B:$B,B255)</f>
        <v>0</v>
      </c>
      <c r="K255" s="148">
        <f>COUNTIFS('Glasgow-2021'!$A:$A,A255,'Glasgow-2021'!$B:$B,B255)</f>
        <v>0</v>
      </c>
      <c r="L255" s="148">
        <v>0</v>
      </c>
      <c r="M255" s="148">
        <v>0</v>
      </c>
      <c r="N255" s="148">
        <v>0</v>
      </c>
      <c r="O255" s="148">
        <v>1</v>
      </c>
      <c r="P255" s="148">
        <v>0</v>
      </c>
      <c r="Q255" s="148">
        <v>0</v>
      </c>
      <c r="R255" s="148">
        <v>0</v>
      </c>
      <c r="S255" s="18" t="s">
        <v>617</v>
      </c>
      <c r="T255" s="20" t="s">
        <v>618</v>
      </c>
      <c r="U255" s="21">
        <v>25003</v>
      </c>
      <c r="V255" s="20"/>
      <c r="W255" s="20"/>
      <c r="X255" s="20"/>
      <c r="Y255" s="20"/>
      <c r="Z255" s="20"/>
      <c r="AA255" s="20"/>
      <c r="AB255" s="20"/>
    </row>
    <row r="256" spans="1:28">
      <c r="A256" s="23" t="s">
        <v>10525</v>
      </c>
      <c r="B256" s="23" t="s">
        <v>10526</v>
      </c>
      <c r="C256" s="30" t="s">
        <v>4263</v>
      </c>
      <c r="D256" s="31" t="s">
        <v>39</v>
      </c>
      <c r="E256" s="138"/>
      <c r="F256" s="25" t="s">
        <v>9763</v>
      </c>
      <c r="G256" s="27" t="s">
        <v>3612</v>
      </c>
      <c r="H256" s="148">
        <f t="shared" si="4"/>
        <v>1</v>
      </c>
      <c r="I256" s="148">
        <f>COUNTIFS('Belgrade-2023'!$A:$A,A256,'Belgrade-2023'!$B:$B,B256)</f>
        <v>0</v>
      </c>
      <c r="J256" s="148">
        <f>COUNTIFS('Lodz_Krakow-2022'!$A:$A,A256,'Lodz_Krakow-2022'!$B:$B,B256)</f>
        <v>0</v>
      </c>
      <c r="K256" s="148">
        <f>COUNTIFS('Glasgow-2021'!$A:$A,A256,'Glasgow-2021'!$B:$B,B256)</f>
        <v>0</v>
      </c>
      <c r="L256" s="148">
        <v>0</v>
      </c>
      <c r="M256" s="148">
        <v>0</v>
      </c>
      <c r="N256" s="148">
        <v>0</v>
      </c>
      <c r="O256" s="148">
        <v>0</v>
      </c>
      <c r="P256" s="148">
        <v>0</v>
      </c>
      <c r="Q256" s="148">
        <v>1</v>
      </c>
      <c r="R256" s="148">
        <v>0</v>
      </c>
      <c r="S256" s="18"/>
      <c r="T256" s="20"/>
      <c r="U256" s="20"/>
      <c r="V256" s="20"/>
      <c r="W256" s="25"/>
      <c r="X256" s="138"/>
      <c r="Y256" s="138"/>
      <c r="Z256" s="138"/>
      <c r="AA256" s="138"/>
      <c r="AB256" s="138"/>
    </row>
    <row r="257" spans="1:28">
      <c r="A257" s="25" t="s">
        <v>10527</v>
      </c>
      <c r="B257" s="25" t="s">
        <v>10528</v>
      </c>
      <c r="C257" s="24"/>
      <c r="D257" s="16" t="s">
        <v>39</v>
      </c>
      <c r="E257" s="18"/>
      <c r="F257" s="25" t="s">
        <v>2817</v>
      </c>
      <c r="G257" s="46" t="s">
        <v>295</v>
      </c>
      <c r="H257" s="148">
        <f t="shared" si="4"/>
        <v>1</v>
      </c>
      <c r="I257" s="148">
        <f>COUNTIFS('Belgrade-2023'!$A:$A,A257,'Belgrade-2023'!$B:$B,B257)</f>
        <v>0</v>
      </c>
      <c r="J257" s="148">
        <f>COUNTIFS('Lodz_Krakow-2022'!$A:$A,A257,'Lodz_Krakow-2022'!$B:$B,B257)</f>
        <v>0</v>
      </c>
      <c r="K257" s="148">
        <f>COUNTIFS('Glasgow-2021'!$A:$A,A257,'Glasgow-2021'!$B:$B,B257)</f>
        <v>0</v>
      </c>
      <c r="L257" s="148">
        <v>0</v>
      </c>
      <c r="M257" s="148">
        <v>0</v>
      </c>
      <c r="N257" s="148">
        <v>0</v>
      </c>
      <c r="O257" s="148">
        <v>0</v>
      </c>
      <c r="P257" s="148">
        <v>0</v>
      </c>
      <c r="Q257" s="148">
        <v>0</v>
      </c>
      <c r="R257" s="148">
        <v>1</v>
      </c>
      <c r="S257" s="18"/>
      <c r="T257" s="20"/>
      <c r="U257" s="20"/>
      <c r="V257" s="20"/>
      <c r="W257" s="20"/>
      <c r="X257" s="20"/>
      <c r="Y257" s="138"/>
      <c r="Z257" s="138"/>
      <c r="AA257" s="138"/>
      <c r="AB257" s="25"/>
    </row>
    <row r="258" spans="1:28">
      <c r="A258" s="25" t="s">
        <v>10529</v>
      </c>
      <c r="B258" s="25" t="s">
        <v>10530</v>
      </c>
      <c r="C258" s="29"/>
      <c r="D258" s="16" t="s">
        <v>39</v>
      </c>
      <c r="E258" s="18"/>
      <c r="F258" s="25" t="s">
        <v>2821</v>
      </c>
      <c r="G258" s="19" t="s">
        <v>31</v>
      </c>
      <c r="H258" s="148">
        <f t="shared" si="4"/>
        <v>1</v>
      </c>
      <c r="I258" s="148">
        <f>COUNTIFS('Belgrade-2023'!$A:$A,A258,'Belgrade-2023'!$B:$B,B258)</f>
        <v>0</v>
      </c>
      <c r="J258" s="148">
        <f>COUNTIFS('Lodz_Krakow-2022'!$A:$A,A258,'Lodz_Krakow-2022'!$B:$B,B258)</f>
        <v>0</v>
      </c>
      <c r="K258" s="148">
        <f>COUNTIFS('Glasgow-2021'!$A:$A,A258,'Glasgow-2021'!$B:$B,B258)</f>
        <v>0</v>
      </c>
      <c r="L258" s="148">
        <v>0</v>
      </c>
      <c r="M258" s="148">
        <v>0</v>
      </c>
      <c r="N258" s="148">
        <v>0</v>
      </c>
      <c r="O258" s="148">
        <v>0</v>
      </c>
      <c r="P258" s="148">
        <v>0</v>
      </c>
      <c r="Q258" s="148">
        <v>0</v>
      </c>
      <c r="R258" s="148">
        <v>1</v>
      </c>
      <c r="S258" s="18"/>
      <c r="T258" s="20"/>
      <c r="U258" s="20"/>
      <c r="V258" s="20"/>
      <c r="W258" s="20"/>
      <c r="X258" s="20"/>
      <c r="Y258" s="138"/>
      <c r="Z258" s="138"/>
      <c r="AA258" s="138"/>
      <c r="AB258" s="25"/>
    </row>
    <row r="259" spans="1:28">
      <c r="A259" s="25" t="s">
        <v>10531</v>
      </c>
      <c r="B259" s="25" t="s">
        <v>10532</v>
      </c>
      <c r="C259" s="25" t="s">
        <v>4264</v>
      </c>
      <c r="D259" s="53" t="s">
        <v>39</v>
      </c>
      <c r="E259" s="138"/>
      <c r="F259" s="25" t="s">
        <v>9764</v>
      </c>
      <c r="G259" s="46" t="s">
        <v>3190</v>
      </c>
      <c r="H259" s="148">
        <f t="shared" si="4"/>
        <v>1</v>
      </c>
      <c r="I259" s="148">
        <f>COUNTIFS('Belgrade-2023'!$A:$A,A259,'Belgrade-2023'!$B:$B,B259)</f>
        <v>0</v>
      </c>
      <c r="J259" s="148">
        <f>COUNTIFS('Lodz_Krakow-2022'!$A:$A,A259,'Lodz_Krakow-2022'!$B:$B,B259)</f>
        <v>0</v>
      </c>
      <c r="K259" s="148">
        <f>COUNTIFS('Glasgow-2021'!$A:$A,A259,'Glasgow-2021'!$B:$B,B259)</f>
        <v>0</v>
      </c>
      <c r="L259" s="148">
        <v>0</v>
      </c>
      <c r="M259" s="148">
        <v>0</v>
      </c>
      <c r="N259" s="148">
        <v>0</v>
      </c>
      <c r="O259" s="148">
        <v>0</v>
      </c>
      <c r="P259" s="148">
        <v>0</v>
      </c>
      <c r="Q259" s="148">
        <v>1</v>
      </c>
      <c r="R259" s="148">
        <v>0</v>
      </c>
      <c r="S259" s="18"/>
      <c r="T259" s="20"/>
      <c r="U259" s="20"/>
      <c r="V259" s="20"/>
      <c r="W259" s="25"/>
      <c r="X259" s="138"/>
      <c r="Y259" s="138"/>
      <c r="Z259" s="138"/>
      <c r="AA259" s="138"/>
      <c r="AB259" s="138"/>
    </row>
    <row r="260" spans="1:28">
      <c r="A260" s="25" t="s">
        <v>10533</v>
      </c>
      <c r="B260" s="25" t="s">
        <v>10534</v>
      </c>
      <c r="C260" s="30" t="s">
        <v>4265</v>
      </c>
      <c r="D260" s="54" t="s">
        <v>21</v>
      </c>
      <c r="E260" s="138"/>
      <c r="F260" s="25" t="s">
        <v>9746</v>
      </c>
      <c r="G260" s="46" t="s">
        <v>3612</v>
      </c>
      <c r="H260" s="148">
        <f t="shared" si="4"/>
        <v>1</v>
      </c>
      <c r="I260" s="148">
        <f>COUNTIFS('Belgrade-2023'!$A:$A,A260,'Belgrade-2023'!$B:$B,B260)</f>
        <v>0</v>
      </c>
      <c r="J260" s="148">
        <f>COUNTIFS('Lodz_Krakow-2022'!$A:$A,A260,'Lodz_Krakow-2022'!$B:$B,B260)</f>
        <v>0</v>
      </c>
      <c r="K260" s="148">
        <f>COUNTIFS('Glasgow-2021'!$A:$A,A260,'Glasgow-2021'!$B:$B,B260)</f>
        <v>0</v>
      </c>
      <c r="L260" s="148">
        <v>0</v>
      </c>
      <c r="M260" s="148">
        <v>0</v>
      </c>
      <c r="N260" s="148">
        <v>0</v>
      </c>
      <c r="O260" s="148">
        <v>0</v>
      </c>
      <c r="P260" s="148">
        <v>0</v>
      </c>
      <c r="Q260" s="148">
        <v>1</v>
      </c>
      <c r="R260" s="148">
        <v>0</v>
      </c>
      <c r="S260" s="18"/>
      <c r="T260" s="20"/>
      <c r="U260" s="20"/>
      <c r="V260" s="20"/>
      <c r="W260" s="25"/>
      <c r="X260" s="138"/>
      <c r="Y260" s="138"/>
      <c r="Z260" s="138"/>
      <c r="AA260" s="138"/>
      <c r="AB260" s="138"/>
    </row>
    <row r="261" spans="1:28" ht="28.5">
      <c r="A261" s="33" t="s">
        <v>10535</v>
      </c>
      <c r="B261" s="33" t="s">
        <v>10474</v>
      </c>
      <c r="C261" s="29"/>
      <c r="D261" s="16" t="s">
        <v>39</v>
      </c>
      <c r="E261" s="18"/>
      <c r="F261" s="26" t="s">
        <v>2824</v>
      </c>
      <c r="G261" s="34" t="s">
        <v>141</v>
      </c>
      <c r="H261" s="148">
        <f t="shared" si="4"/>
        <v>2</v>
      </c>
      <c r="I261" s="148">
        <f>COUNTIFS('Belgrade-2023'!$A:$A,A261,'Belgrade-2023'!$B:$B,B261)</f>
        <v>0</v>
      </c>
      <c r="J261" s="148">
        <f>COUNTIFS('Lodz_Krakow-2022'!$A:$A,A261,'Lodz_Krakow-2022'!$B:$B,B261)</f>
        <v>0</v>
      </c>
      <c r="K261" s="148">
        <f>COUNTIFS('Glasgow-2021'!$A:$A,A261,'Glasgow-2021'!$B:$B,B261)</f>
        <v>0</v>
      </c>
      <c r="L261" s="148">
        <v>1</v>
      </c>
      <c r="M261" s="148">
        <v>0</v>
      </c>
      <c r="N261" s="148">
        <v>0</v>
      </c>
      <c r="O261" s="148">
        <v>0</v>
      </c>
      <c r="P261" s="148">
        <v>0</v>
      </c>
      <c r="Q261" s="148">
        <v>0</v>
      </c>
      <c r="R261" s="148">
        <v>1</v>
      </c>
      <c r="S261" s="18"/>
      <c r="T261" s="20"/>
      <c r="U261" s="20"/>
      <c r="V261" s="20"/>
      <c r="W261" s="20"/>
      <c r="X261" s="20"/>
      <c r="Y261" s="138"/>
      <c r="Z261" s="138"/>
      <c r="AA261" s="138"/>
      <c r="AB261" s="25"/>
    </row>
    <row r="262" spans="1:28">
      <c r="A262" s="16" t="s">
        <v>10536</v>
      </c>
      <c r="B262" s="16" t="s">
        <v>9500</v>
      </c>
      <c r="C262" s="17" t="s">
        <v>621</v>
      </c>
      <c r="D262" s="16" t="s">
        <v>28</v>
      </c>
      <c r="E262" s="18"/>
      <c r="F262" s="19" t="s">
        <v>620</v>
      </c>
      <c r="G262" s="16" t="s">
        <v>87</v>
      </c>
      <c r="H262" s="148">
        <f t="shared" si="4"/>
        <v>2</v>
      </c>
      <c r="I262" s="148">
        <f>COUNTIFS('Belgrade-2023'!$A:$A,A262,'Belgrade-2023'!$B:$B,B262)</f>
        <v>0</v>
      </c>
      <c r="J262" s="148">
        <f>COUNTIFS('Lodz_Krakow-2022'!$A:$A,A262,'Lodz_Krakow-2022'!$B:$B,B262)</f>
        <v>0</v>
      </c>
      <c r="K262" s="148">
        <f>COUNTIFS('Glasgow-2021'!$A:$A,A262,'Glasgow-2021'!$B:$B,B262)</f>
        <v>0</v>
      </c>
      <c r="L262" s="148">
        <v>0</v>
      </c>
      <c r="M262" s="148">
        <v>0</v>
      </c>
      <c r="N262" s="148">
        <v>0</v>
      </c>
      <c r="O262" s="148">
        <v>1</v>
      </c>
      <c r="P262" s="148">
        <v>0</v>
      </c>
      <c r="Q262" s="148">
        <v>0</v>
      </c>
      <c r="R262" s="148">
        <v>1</v>
      </c>
      <c r="S262" s="18" t="s">
        <v>622</v>
      </c>
      <c r="T262" s="20" t="s">
        <v>623</v>
      </c>
      <c r="U262" s="20" t="s">
        <v>624</v>
      </c>
      <c r="V262" s="20"/>
      <c r="W262" s="20"/>
      <c r="X262" s="20"/>
      <c r="Y262" s="20"/>
      <c r="Z262" s="20"/>
      <c r="AA262" s="20"/>
      <c r="AB262" s="20"/>
    </row>
    <row r="263" spans="1:28">
      <c r="A263" s="16" t="s">
        <v>10537</v>
      </c>
      <c r="B263" s="16" t="s">
        <v>10538</v>
      </c>
      <c r="C263" s="17" t="s">
        <v>627</v>
      </c>
      <c r="D263" s="16" t="s">
        <v>21</v>
      </c>
      <c r="E263" s="18"/>
      <c r="F263" s="19" t="s">
        <v>626</v>
      </c>
      <c r="G263" s="16" t="s">
        <v>50</v>
      </c>
      <c r="H263" s="148">
        <f t="shared" si="4"/>
        <v>1</v>
      </c>
      <c r="I263" s="148">
        <f>COUNTIFS('Belgrade-2023'!$A:$A,A263,'Belgrade-2023'!$B:$B,B263)</f>
        <v>0</v>
      </c>
      <c r="J263" s="148">
        <f>COUNTIFS('Lodz_Krakow-2022'!$A:$A,A263,'Lodz_Krakow-2022'!$B:$B,B263)</f>
        <v>0</v>
      </c>
      <c r="K263" s="148">
        <f>COUNTIFS('Glasgow-2021'!$A:$A,A263,'Glasgow-2021'!$B:$B,B263)</f>
        <v>0</v>
      </c>
      <c r="L263" s="148">
        <v>0</v>
      </c>
      <c r="M263" s="148">
        <v>0</v>
      </c>
      <c r="N263" s="148">
        <v>0</v>
      </c>
      <c r="O263" s="148">
        <v>1</v>
      </c>
      <c r="P263" s="148">
        <v>0</v>
      </c>
      <c r="Q263" s="148">
        <v>0</v>
      </c>
      <c r="R263" s="148">
        <v>0</v>
      </c>
      <c r="S263" s="18" t="s">
        <v>628</v>
      </c>
      <c r="T263" s="20" t="s">
        <v>629</v>
      </c>
      <c r="U263" s="21">
        <v>46015</v>
      </c>
      <c r="V263" s="20"/>
      <c r="W263" s="20"/>
      <c r="X263" s="20"/>
      <c r="Y263" s="20"/>
      <c r="Z263" s="20"/>
      <c r="AA263" s="20"/>
      <c r="AB263" s="20"/>
    </row>
    <row r="264" spans="1:28">
      <c r="A264" s="16" t="s">
        <v>10539</v>
      </c>
      <c r="B264" s="16" t="s">
        <v>10540</v>
      </c>
      <c r="C264" s="17" t="s">
        <v>631</v>
      </c>
      <c r="D264" s="16" t="s">
        <v>21</v>
      </c>
      <c r="E264" s="18"/>
      <c r="F264" s="19" t="s">
        <v>630</v>
      </c>
      <c r="G264" s="16" t="s">
        <v>3612</v>
      </c>
      <c r="H264" s="148">
        <f t="shared" si="4"/>
        <v>1</v>
      </c>
      <c r="I264" s="148">
        <f>COUNTIFS('Belgrade-2023'!$A:$A,A264,'Belgrade-2023'!$B:$B,B264)</f>
        <v>0</v>
      </c>
      <c r="J264" s="148">
        <f>COUNTIFS('Lodz_Krakow-2022'!$A:$A,A264,'Lodz_Krakow-2022'!$B:$B,B264)</f>
        <v>0</v>
      </c>
      <c r="K264" s="148">
        <f>COUNTIFS('Glasgow-2021'!$A:$A,A264,'Glasgow-2021'!$B:$B,B264)</f>
        <v>0</v>
      </c>
      <c r="L264" s="148">
        <v>0</v>
      </c>
      <c r="M264" s="148">
        <v>0</v>
      </c>
      <c r="N264" s="148">
        <v>0</v>
      </c>
      <c r="O264" s="148">
        <v>1</v>
      </c>
      <c r="P264" s="148">
        <v>0</v>
      </c>
      <c r="Q264" s="148">
        <v>0</v>
      </c>
      <c r="R264" s="148">
        <v>0</v>
      </c>
      <c r="S264" s="18" t="s">
        <v>632</v>
      </c>
      <c r="T264" s="20" t="s">
        <v>633</v>
      </c>
      <c r="U264" s="21">
        <v>10125</v>
      </c>
      <c r="V264" s="20"/>
      <c r="W264" s="20"/>
      <c r="X264" s="20"/>
      <c r="Y264" s="20"/>
      <c r="Z264" s="20"/>
      <c r="AA264" s="20"/>
      <c r="AB264" s="20"/>
    </row>
    <row r="265" spans="1:28">
      <c r="A265" s="16" t="s">
        <v>10541</v>
      </c>
      <c r="B265" s="16" t="s">
        <v>10542</v>
      </c>
      <c r="C265" s="17" t="s">
        <v>639</v>
      </c>
      <c r="D265" s="16" t="s">
        <v>28</v>
      </c>
      <c r="E265" s="18"/>
      <c r="F265" s="19" t="s">
        <v>638</v>
      </c>
      <c r="G265" s="16" t="s">
        <v>232</v>
      </c>
      <c r="H265" s="148">
        <f t="shared" si="4"/>
        <v>2</v>
      </c>
      <c r="I265" s="148">
        <f>COUNTIFS('Belgrade-2023'!$A:$A,A265,'Belgrade-2023'!$B:$B,B265)</f>
        <v>0</v>
      </c>
      <c r="J265" s="148">
        <f>COUNTIFS('Lodz_Krakow-2022'!$A:$A,A265,'Lodz_Krakow-2022'!$B:$B,B265)</f>
        <v>0</v>
      </c>
      <c r="K265" s="148">
        <f>COUNTIFS('Glasgow-2021'!$A:$A,A265,'Glasgow-2021'!$B:$B,B265)</f>
        <v>0</v>
      </c>
      <c r="L265" s="148">
        <v>0</v>
      </c>
      <c r="M265" s="148">
        <v>1</v>
      </c>
      <c r="N265" s="148">
        <v>0</v>
      </c>
      <c r="O265" s="148">
        <v>1</v>
      </c>
      <c r="P265" s="148">
        <v>0</v>
      </c>
      <c r="Q265" s="148">
        <v>0</v>
      </c>
      <c r="R265" s="148">
        <v>0</v>
      </c>
      <c r="S265" s="18" t="s">
        <v>640</v>
      </c>
      <c r="T265" s="20" t="s">
        <v>641</v>
      </c>
      <c r="U265" s="21">
        <v>100871</v>
      </c>
      <c r="V265" s="20"/>
      <c r="W265" s="20"/>
      <c r="X265" s="20"/>
      <c r="Y265" s="20"/>
      <c r="Z265" s="20"/>
      <c r="AA265" s="20"/>
      <c r="AB265" s="20"/>
    </row>
    <row r="266" spans="1:28">
      <c r="A266" s="56" t="s">
        <v>10541</v>
      </c>
      <c r="B266" s="56" t="s">
        <v>10543</v>
      </c>
      <c r="C266" s="57" t="s">
        <v>637</v>
      </c>
      <c r="D266" s="56" t="s">
        <v>28</v>
      </c>
      <c r="E266" s="18"/>
      <c r="F266" s="19"/>
      <c r="G266" s="16" t="s">
        <v>232</v>
      </c>
      <c r="H266" s="148">
        <f t="shared" si="4"/>
        <v>3</v>
      </c>
      <c r="I266" s="148">
        <f>COUNTIFS('Belgrade-2023'!$A:$A,A266,'Belgrade-2023'!$B:$B,B266)</f>
        <v>0</v>
      </c>
      <c r="J266" s="148">
        <f>COUNTIFS('Lodz_Krakow-2022'!$A:$A,A266,'Lodz_Krakow-2022'!$B:$B,B266)</f>
        <v>0</v>
      </c>
      <c r="K266" s="148">
        <f>COUNTIFS('Glasgow-2021'!$A:$A,A266,'Glasgow-2021'!$B:$B,B266)</f>
        <v>1</v>
      </c>
      <c r="L266" s="148">
        <v>1</v>
      </c>
      <c r="M266" s="148">
        <v>1</v>
      </c>
      <c r="N266" s="148">
        <v>0</v>
      </c>
      <c r="O266" s="148">
        <v>0</v>
      </c>
      <c r="P266" s="148">
        <v>0</v>
      </c>
      <c r="Q266" s="148">
        <v>0</v>
      </c>
      <c r="R266" s="148">
        <v>0</v>
      </c>
      <c r="S266" s="18"/>
      <c r="T266" s="20"/>
      <c r="U266" s="20"/>
      <c r="V266" s="20"/>
      <c r="W266" s="20"/>
      <c r="X266" s="20"/>
      <c r="Y266" s="20"/>
      <c r="Z266" s="20"/>
      <c r="AA266" s="20"/>
      <c r="AB266" s="20"/>
    </row>
    <row r="267" spans="1:28">
      <c r="A267" s="43" t="s">
        <v>10541</v>
      </c>
      <c r="B267" s="44" t="s">
        <v>10544</v>
      </c>
      <c r="C267" s="40" t="s">
        <v>4266</v>
      </c>
      <c r="D267" s="16"/>
      <c r="E267" s="18"/>
      <c r="F267" s="38" t="s">
        <v>4267</v>
      </c>
      <c r="G267" s="37" t="s">
        <v>232</v>
      </c>
      <c r="H267" s="148">
        <f t="shared" si="4"/>
        <v>1</v>
      </c>
      <c r="I267" s="148">
        <f>COUNTIFS('Belgrade-2023'!$A:$A,A267,'Belgrade-2023'!$B:$B,B267)</f>
        <v>0</v>
      </c>
      <c r="J267" s="148">
        <f>COUNTIFS('Lodz_Krakow-2022'!$A:$A,A267,'Lodz_Krakow-2022'!$B:$B,B267)</f>
        <v>0</v>
      </c>
      <c r="K267" s="148">
        <f>COUNTIFS('Glasgow-2021'!$A:$A,A267,'Glasgow-2021'!$B:$B,B267)</f>
        <v>0</v>
      </c>
      <c r="L267" s="148">
        <v>1</v>
      </c>
      <c r="M267" s="148">
        <v>0</v>
      </c>
      <c r="N267" s="148">
        <v>0</v>
      </c>
      <c r="O267" s="148">
        <v>0</v>
      </c>
      <c r="P267" s="148">
        <v>0</v>
      </c>
      <c r="Q267" s="148">
        <v>0</v>
      </c>
      <c r="R267" s="148">
        <v>0</v>
      </c>
      <c r="S267" s="18"/>
      <c r="T267" s="20"/>
      <c r="U267" s="20"/>
      <c r="V267" s="20"/>
      <c r="W267" s="20"/>
      <c r="X267" s="20"/>
      <c r="Y267" s="138"/>
      <c r="Z267" s="138"/>
      <c r="AA267" s="138"/>
      <c r="AB267" s="138"/>
    </row>
    <row r="268" spans="1:28">
      <c r="A268" s="16" t="s">
        <v>10541</v>
      </c>
      <c r="B268" s="16" t="s">
        <v>2440</v>
      </c>
      <c r="C268" s="17" t="s">
        <v>644</v>
      </c>
      <c r="D268" s="16" t="s">
        <v>21</v>
      </c>
      <c r="E268" s="18"/>
      <c r="F268" s="19" t="s">
        <v>643</v>
      </c>
      <c r="G268" s="16" t="s">
        <v>154</v>
      </c>
      <c r="H268" s="148">
        <f t="shared" si="4"/>
        <v>1</v>
      </c>
      <c r="I268" s="148">
        <f>COUNTIFS('Belgrade-2023'!$A:$A,A268,'Belgrade-2023'!$B:$B,B268)</f>
        <v>0</v>
      </c>
      <c r="J268" s="148">
        <f>COUNTIFS('Lodz_Krakow-2022'!$A:$A,A268,'Lodz_Krakow-2022'!$B:$B,B268)</f>
        <v>0</v>
      </c>
      <c r="K268" s="148">
        <f>COUNTIFS('Glasgow-2021'!$A:$A,A268,'Glasgow-2021'!$B:$B,B268)</f>
        <v>0</v>
      </c>
      <c r="L268" s="148">
        <v>0</v>
      </c>
      <c r="M268" s="148">
        <v>0</v>
      </c>
      <c r="N268" s="148">
        <v>0</v>
      </c>
      <c r="O268" s="148">
        <v>1</v>
      </c>
      <c r="P268" s="148">
        <v>0</v>
      </c>
      <c r="Q268" s="148">
        <v>0</v>
      </c>
      <c r="R268" s="148">
        <v>0</v>
      </c>
      <c r="S268" s="18"/>
      <c r="T268" s="20"/>
      <c r="U268" s="20"/>
      <c r="V268" s="20"/>
      <c r="W268" s="20"/>
      <c r="X268" s="20"/>
      <c r="Y268" s="20"/>
      <c r="Z268" s="20"/>
      <c r="AA268" s="20"/>
      <c r="AB268" s="20"/>
    </row>
    <row r="269" spans="1:28">
      <c r="A269" s="35" t="s">
        <v>10545</v>
      </c>
      <c r="B269" s="35" t="s">
        <v>10546</v>
      </c>
      <c r="C269" s="25" t="s">
        <v>4268</v>
      </c>
      <c r="D269" s="31" t="s">
        <v>39</v>
      </c>
      <c r="E269" s="138"/>
      <c r="F269" s="25" t="s">
        <v>3657</v>
      </c>
      <c r="G269" s="36" t="s">
        <v>3939</v>
      </c>
      <c r="H269" s="148">
        <f t="shared" si="4"/>
        <v>1</v>
      </c>
      <c r="I269" s="148">
        <f>COUNTIFS('Belgrade-2023'!$A:$A,A269,'Belgrade-2023'!$B:$B,B269)</f>
        <v>0</v>
      </c>
      <c r="J269" s="148">
        <f>COUNTIFS('Lodz_Krakow-2022'!$A:$A,A269,'Lodz_Krakow-2022'!$B:$B,B269)</f>
        <v>0</v>
      </c>
      <c r="K269" s="148">
        <f>COUNTIFS('Glasgow-2021'!$A:$A,A269,'Glasgow-2021'!$B:$B,B269)</f>
        <v>0</v>
      </c>
      <c r="L269" s="148">
        <v>0</v>
      </c>
      <c r="M269" s="148">
        <v>0</v>
      </c>
      <c r="N269" s="148">
        <v>0</v>
      </c>
      <c r="O269" s="148">
        <v>0</v>
      </c>
      <c r="P269" s="148">
        <v>0</v>
      </c>
      <c r="Q269" s="148">
        <v>1</v>
      </c>
      <c r="R269" s="148">
        <v>0</v>
      </c>
      <c r="S269" s="18"/>
      <c r="T269" s="20"/>
      <c r="U269" s="20"/>
      <c r="V269" s="20"/>
      <c r="W269" s="32"/>
      <c r="X269" s="32"/>
      <c r="Y269" s="32"/>
      <c r="Z269" s="32"/>
      <c r="AA269" s="32"/>
      <c r="AB269" s="32"/>
    </row>
    <row r="270" spans="1:28">
      <c r="A270" s="16" t="s">
        <v>10547</v>
      </c>
      <c r="B270" s="16" t="s">
        <v>9503</v>
      </c>
      <c r="C270" s="22" t="s">
        <v>645</v>
      </c>
      <c r="D270" s="16" t="s">
        <v>21</v>
      </c>
      <c r="E270" s="18" t="s">
        <v>40</v>
      </c>
      <c r="F270" s="19"/>
      <c r="G270" s="16" t="s">
        <v>646</v>
      </c>
      <c r="H270" s="148">
        <f t="shared" si="4"/>
        <v>1</v>
      </c>
      <c r="I270" s="148">
        <f>COUNTIFS('Belgrade-2023'!$A:$A,A270,'Belgrade-2023'!$B:$B,B270)</f>
        <v>0</v>
      </c>
      <c r="J270" s="148">
        <f>COUNTIFS('Lodz_Krakow-2022'!$A:$A,A270,'Lodz_Krakow-2022'!$B:$B,B270)</f>
        <v>0</v>
      </c>
      <c r="K270" s="148">
        <f>COUNTIFS('Glasgow-2021'!$A:$A,A270,'Glasgow-2021'!$B:$B,B270)</f>
        <v>0</v>
      </c>
      <c r="L270" s="148">
        <v>0</v>
      </c>
      <c r="M270" s="148">
        <v>1</v>
      </c>
      <c r="N270" s="148">
        <v>0</v>
      </c>
      <c r="O270" s="148">
        <v>0</v>
      </c>
      <c r="P270" s="148">
        <v>0</v>
      </c>
      <c r="Q270" s="148">
        <v>0</v>
      </c>
      <c r="R270" s="148">
        <v>0</v>
      </c>
      <c r="S270" s="18"/>
      <c r="T270" s="20"/>
      <c r="U270" s="20"/>
      <c r="V270" s="20"/>
      <c r="W270" s="20"/>
      <c r="X270" s="20"/>
      <c r="Y270" s="20"/>
      <c r="Z270" s="20"/>
      <c r="AA270" s="20"/>
      <c r="AB270" s="20"/>
    </row>
    <row r="271" spans="1:28">
      <c r="A271" s="35" t="s">
        <v>10548</v>
      </c>
      <c r="B271" s="35" t="s">
        <v>10549</v>
      </c>
      <c r="C271" s="29"/>
      <c r="D271" s="16" t="s">
        <v>39</v>
      </c>
      <c r="E271" s="18"/>
      <c r="F271" s="25" t="s">
        <v>2830</v>
      </c>
      <c r="G271" s="36" t="s">
        <v>3612</v>
      </c>
      <c r="H271" s="148">
        <f t="shared" si="4"/>
        <v>1</v>
      </c>
      <c r="I271" s="148">
        <f>COUNTIFS('Belgrade-2023'!$A:$A,A271,'Belgrade-2023'!$B:$B,B271)</f>
        <v>0</v>
      </c>
      <c r="J271" s="148">
        <f>COUNTIFS('Lodz_Krakow-2022'!$A:$A,A271,'Lodz_Krakow-2022'!$B:$B,B271)</f>
        <v>0</v>
      </c>
      <c r="K271" s="148">
        <f>COUNTIFS('Glasgow-2021'!$A:$A,A271,'Glasgow-2021'!$B:$B,B271)</f>
        <v>0</v>
      </c>
      <c r="L271" s="148">
        <v>0</v>
      </c>
      <c r="M271" s="148">
        <v>0</v>
      </c>
      <c r="N271" s="148">
        <v>0</v>
      </c>
      <c r="O271" s="148">
        <v>0</v>
      </c>
      <c r="P271" s="148">
        <v>0</v>
      </c>
      <c r="Q271" s="148">
        <v>0</v>
      </c>
      <c r="R271" s="148">
        <v>1</v>
      </c>
      <c r="S271" s="18"/>
      <c r="T271" s="20"/>
      <c r="U271" s="20"/>
      <c r="V271" s="20"/>
      <c r="W271" s="20"/>
      <c r="X271" s="20"/>
      <c r="Y271" s="138"/>
      <c r="Z271" s="138"/>
      <c r="AA271" s="138"/>
      <c r="AB271" s="25"/>
    </row>
    <row r="272" spans="1:28">
      <c r="A272" s="16" t="s">
        <v>10550</v>
      </c>
      <c r="B272" s="16" t="s">
        <v>10551</v>
      </c>
      <c r="C272" s="22" t="s">
        <v>649</v>
      </c>
      <c r="D272" s="16" t="s">
        <v>28</v>
      </c>
      <c r="E272" s="18"/>
      <c r="F272" s="19"/>
      <c r="G272" s="16" t="s">
        <v>2497</v>
      </c>
      <c r="H272" s="148">
        <f t="shared" si="4"/>
        <v>1</v>
      </c>
      <c r="I272" s="148">
        <f>COUNTIFS('Belgrade-2023'!$A:$A,A272,'Belgrade-2023'!$B:$B,B272)</f>
        <v>0</v>
      </c>
      <c r="J272" s="148">
        <f>COUNTIFS('Lodz_Krakow-2022'!$A:$A,A272,'Lodz_Krakow-2022'!$B:$B,B272)</f>
        <v>0</v>
      </c>
      <c r="K272" s="148">
        <f>COUNTIFS('Glasgow-2021'!$A:$A,A272,'Glasgow-2021'!$B:$B,B272)</f>
        <v>0</v>
      </c>
      <c r="L272" s="148">
        <v>0</v>
      </c>
      <c r="M272" s="148">
        <v>0</v>
      </c>
      <c r="N272" s="148">
        <v>1</v>
      </c>
      <c r="O272" s="148">
        <v>0</v>
      </c>
      <c r="P272" s="148">
        <v>0</v>
      </c>
      <c r="Q272" s="148">
        <v>0</v>
      </c>
      <c r="R272" s="148">
        <v>0</v>
      </c>
      <c r="S272" s="18"/>
      <c r="T272" s="20" t="s">
        <v>651</v>
      </c>
      <c r="U272" s="20"/>
      <c r="V272" s="20"/>
      <c r="W272" s="20"/>
      <c r="X272" s="20"/>
      <c r="Y272" s="20"/>
      <c r="Z272" s="20"/>
      <c r="AA272" s="20"/>
      <c r="AB272" s="20"/>
    </row>
    <row r="273" spans="1:28">
      <c r="A273" s="23" t="s">
        <v>10552</v>
      </c>
      <c r="B273" s="23" t="s">
        <v>10553</v>
      </c>
      <c r="C273" s="29"/>
      <c r="D273" s="16" t="s">
        <v>39</v>
      </c>
      <c r="E273" s="18"/>
      <c r="F273" s="25" t="s">
        <v>2834</v>
      </c>
      <c r="G273" s="36" t="s">
        <v>2836</v>
      </c>
      <c r="H273" s="148">
        <f t="shared" si="4"/>
        <v>1</v>
      </c>
      <c r="I273" s="148">
        <f>COUNTIFS('Belgrade-2023'!$A:$A,A273,'Belgrade-2023'!$B:$B,B273)</f>
        <v>0</v>
      </c>
      <c r="J273" s="148">
        <f>COUNTIFS('Lodz_Krakow-2022'!$A:$A,A273,'Lodz_Krakow-2022'!$B:$B,B273)</f>
        <v>0</v>
      </c>
      <c r="K273" s="148">
        <f>COUNTIFS('Glasgow-2021'!$A:$A,A273,'Glasgow-2021'!$B:$B,B273)</f>
        <v>0</v>
      </c>
      <c r="L273" s="148">
        <v>0</v>
      </c>
      <c r="M273" s="148">
        <v>0</v>
      </c>
      <c r="N273" s="148">
        <v>0</v>
      </c>
      <c r="O273" s="148">
        <v>0</v>
      </c>
      <c r="P273" s="148">
        <v>0</v>
      </c>
      <c r="Q273" s="148">
        <v>0</v>
      </c>
      <c r="R273" s="148">
        <v>1</v>
      </c>
      <c r="S273" s="18"/>
      <c r="T273" s="20"/>
      <c r="U273" s="20"/>
      <c r="V273" s="20"/>
      <c r="W273" s="20"/>
      <c r="X273" s="20"/>
      <c r="Y273" s="138"/>
      <c r="Z273" s="138"/>
      <c r="AA273" s="138"/>
      <c r="AB273" s="25"/>
    </row>
    <row r="274" spans="1:28">
      <c r="A274" s="25" t="s">
        <v>10554</v>
      </c>
      <c r="B274" s="25" t="s">
        <v>10555</v>
      </c>
      <c r="C274" s="46" t="s">
        <v>4269</v>
      </c>
      <c r="D274" s="16" t="s">
        <v>39</v>
      </c>
      <c r="E274" s="18"/>
      <c r="F274" s="19"/>
      <c r="G274" s="16" t="s">
        <v>154</v>
      </c>
      <c r="H274" s="148">
        <f t="shared" si="4"/>
        <v>1</v>
      </c>
      <c r="I274" s="148">
        <f>COUNTIFS('Belgrade-2023'!$A:$A,A274,'Belgrade-2023'!$B:$B,B274)</f>
        <v>0</v>
      </c>
      <c r="J274" s="148">
        <f>COUNTIFS('Lodz_Krakow-2022'!$A:$A,A274,'Lodz_Krakow-2022'!$B:$B,B274)</f>
        <v>0</v>
      </c>
      <c r="K274" s="148">
        <f>COUNTIFS('Glasgow-2021'!$A:$A,A274,'Glasgow-2021'!$B:$B,B274)</f>
        <v>0</v>
      </c>
      <c r="L274" s="148">
        <v>0</v>
      </c>
      <c r="M274" s="148">
        <v>0</v>
      </c>
      <c r="N274" s="148">
        <v>0</v>
      </c>
      <c r="O274" s="148">
        <v>0</v>
      </c>
      <c r="P274" s="148">
        <v>1</v>
      </c>
      <c r="Q274" s="148">
        <v>0</v>
      </c>
      <c r="R274" s="148">
        <v>0</v>
      </c>
      <c r="S274" s="18"/>
      <c r="T274" s="20"/>
      <c r="U274" s="20"/>
      <c r="V274" s="20"/>
      <c r="W274" s="20"/>
      <c r="X274" s="20"/>
      <c r="Y274" s="20"/>
      <c r="Z274" s="20"/>
      <c r="AA274" s="20"/>
      <c r="AB274" s="20"/>
    </row>
    <row r="275" spans="1:28">
      <c r="A275" s="38" t="s">
        <v>10556</v>
      </c>
      <c r="B275" s="39" t="s">
        <v>10557</v>
      </c>
      <c r="C275" s="40" t="s">
        <v>4272</v>
      </c>
      <c r="D275" s="16" t="s">
        <v>39</v>
      </c>
      <c r="E275" s="18"/>
      <c r="F275" s="38" t="s">
        <v>144</v>
      </c>
      <c r="G275" s="37" t="s">
        <v>38</v>
      </c>
      <c r="H275" s="148">
        <f t="shared" si="4"/>
        <v>1</v>
      </c>
      <c r="I275" s="148">
        <f>COUNTIFS('Belgrade-2023'!$A:$A,A275,'Belgrade-2023'!$B:$B,B275)</f>
        <v>0</v>
      </c>
      <c r="J275" s="148">
        <f>COUNTIFS('Lodz_Krakow-2022'!$A:$A,A275,'Lodz_Krakow-2022'!$B:$B,B275)</f>
        <v>0</v>
      </c>
      <c r="K275" s="148">
        <f>COUNTIFS('Glasgow-2021'!$A:$A,A275,'Glasgow-2021'!$B:$B,B275)</f>
        <v>0</v>
      </c>
      <c r="L275" s="148">
        <v>1</v>
      </c>
      <c r="M275" s="148">
        <v>0</v>
      </c>
      <c r="N275" s="148">
        <v>0</v>
      </c>
      <c r="O275" s="148">
        <v>0</v>
      </c>
      <c r="P275" s="148">
        <v>0</v>
      </c>
      <c r="Q275" s="148">
        <v>0</v>
      </c>
      <c r="R275" s="148">
        <v>0</v>
      </c>
      <c r="S275" s="18"/>
      <c r="T275" s="20"/>
      <c r="U275" s="20"/>
      <c r="V275" s="20"/>
      <c r="W275" s="20"/>
      <c r="X275" s="20"/>
      <c r="Y275" s="138"/>
      <c r="Z275" s="138"/>
      <c r="AA275" s="138"/>
      <c r="AB275" s="138"/>
    </row>
    <row r="276" spans="1:28">
      <c r="A276" s="25" t="s">
        <v>10558</v>
      </c>
      <c r="B276" s="25" t="s">
        <v>10559</v>
      </c>
      <c r="C276" s="46" t="s">
        <v>4273</v>
      </c>
      <c r="D276" s="16" t="s">
        <v>39</v>
      </c>
      <c r="E276" s="18"/>
      <c r="F276" s="19"/>
      <c r="G276" s="16" t="s">
        <v>154</v>
      </c>
      <c r="H276" s="148">
        <f t="shared" si="4"/>
        <v>1</v>
      </c>
      <c r="I276" s="148">
        <f>COUNTIFS('Belgrade-2023'!$A:$A,A276,'Belgrade-2023'!$B:$B,B276)</f>
        <v>0</v>
      </c>
      <c r="J276" s="148">
        <f>COUNTIFS('Lodz_Krakow-2022'!$A:$A,A276,'Lodz_Krakow-2022'!$B:$B,B276)</f>
        <v>0</v>
      </c>
      <c r="K276" s="148">
        <f>COUNTIFS('Glasgow-2021'!$A:$A,A276,'Glasgow-2021'!$B:$B,B276)</f>
        <v>0</v>
      </c>
      <c r="L276" s="148">
        <v>0</v>
      </c>
      <c r="M276" s="148">
        <v>0</v>
      </c>
      <c r="N276" s="148">
        <v>0</v>
      </c>
      <c r="O276" s="148">
        <v>0</v>
      </c>
      <c r="P276" s="148">
        <v>1</v>
      </c>
      <c r="Q276" s="148">
        <v>0</v>
      </c>
      <c r="R276" s="148">
        <v>0</v>
      </c>
      <c r="S276" s="18"/>
      <c r="T276" s="20"/>
      <c r="U276" s="20"/>
      <c r="V276" s="20"/>
      <c r="W276" s="20"/>
      <c r="X276" s="20"/>
      <c r="Y276" s="20"/>
      <c r="Z276" s="20"/>
      <c r="AA276" s="20"/>
      <c r="AB276" s="20"/>
    </row>
    <row r="277" spans="1:28">
      <c r="A277" s="25" t="s">
        <v>10560</v>
      </c>
      <c r="B277" s="25" t="s">
        <v>10216</v>
      </c>
      <c r="C277" s="30" t="s">
        <v>4274</v>
      </c>
      <c r="D277" s="31" t="s">
        <v>28</v>
      </c>
      <c r="E277" s="138"/>
      <c r="F277" s="25" t="s">
        <v>3615</v>
      </c>
      <c r="G277" s="45" t="s">
        <v>3612</v>
      </c>
      <c r="H277" s="148">
        <f t="shared" si="4"/>
        <v>1</v>
      </c>
      <c r="I277" s="148">
        <f>COUNTIFS('Belgrade-2023'!$A:$A,A277,'Belgrade-2023'!$B:$B,B277)</f>
        <v>0</v>
      </c>
      <c r="J277" s="148">
        <f>COUNTIFS('Lodz_Krakow-2022'!$A:$A,A277,'Lodz_Krakow-2022'!$B:$B,B277)</f>
        <v>0</v>
      </c>
      <c r="K277" s="148">
        <f>COUNTIFS('Glasgow-2021'!$A:$A,A277,'Glasgow-2021'!$B:$B,B277)</f>
        <v>0</v>
      </c>
      <c r="L277" s="148">
        <v>0</v>
      </c>
      <c r="M277" s="148">
        <v>0</v>
      </c>
      <c r="N277" s="148">
        <v>0</v>
      </c>
      <c r="O277" s="148">
        <v>0</v>
      </c>
      <c r="P277" s="148">
        <v>0</v>
      </c>
      <c r="Q277" s="148">
        <v>1</v>
      </c>
      <c r="R277" s="148">
        <v>0</v>
      </c>
      <c r="S277" s="18"/>
      <c r="T277" s="20"/>
      <c r="U277" s="20"/>
      <c r="V277" s="20"/>
      <c r="W277" s="25"/>
      <c r="X277" s="138"/>
      <c r="Y277" s="138"/>
      <c r="Z277" s="138"/>
      <c r="AA277" s="138"/>
      <c r="AB277" s="138"/>
    </row>
    <row r="278" spans="1:28">
      <c r="A278" s="25" t="s">
        <v>10561</v>
      </c>
      <c r="B278" s="25" t="s">
        <v>10562</v>
      </c>
      <c r="C278" s="24"/>
      <c r="D278" s="16" t="s">
        <v>39</v>
      </c>
      <c r="E278" s="18"/>
      <c r="F278" s="25" t="s">
        <v>2839</v>
      </c>
      <c r="G278" s="19" t="s">
        <v>31</v>
      </c>
      <c r="H278" s="148">
        <f t="shared" si="4"/>
        <v>1</v>
      </c>
      <c r="I278" s="148">
        <f>COUNTIFS('Belgrade-2023'!$A:$A,A278,'Belgrade-2023'!$B:$B,B278)</f>
        <v>0</v>
      </c>
      <c r="J278" s="148">
        <f>COUNTIFS('Lodz_Krakow-2022'!$A:$A,A278,'Lodz_Krakow-2022'!$B:$B,B278)</f>
        <v>0</v>
      </c>
      <c r="K278" s="148">
        <f>COUNTIFS('Glasgow-2021'!$A:$A,A278,'Glasgow-2021'!$B:$B,B278)</f>
        <v>0</v>
      </c>
      <c r="L278" s="148">
        <v>0</v>
      </c>
      <c r="M278" s="148">
        <v>0</v>
      </c>
      <c r="N278" s="148">
        <v>0</v>
      </c>
      <c r="O278" s="148">
        <v>0</v>
      </c>
      <c r="P278" s="148">
        <v>0</v>
      </c>
      <c r="Q278" s="148">
        <v>0</v>
      </c>
      <c r="R278" s="148">
        <v>1</v>
      </c>
      <c r="S278" s="18"/>
      <c r="T278" s="20"/>
      <c r="U278" s="20"/>
      <c r="V278" s="20"/>
      <c r="W278" s="20"/>
      <c r="X278" s="20"/>
      <c r="Y278" s="138"/>
      <c r="Z278" s="138"/>
      <c r="AA278" s="138"/>
      <c r="AB278" s="25"/>
    </row>
    <row r="279" spans="1:28" ht="28.5">
      <c r="A279" s="25" t="s">
        <v>10561</v>
      </c>
      <c r="B279" s="25" t="s">
        <v>10563</v>
      </c>
      <c r="C279" s="24"/>
      <c r="D279" s="16" t="s">
        <v>39</v>
      </c>
      <c r="E279" s="18"/>
      <c r="F279" s="26" t="s">
        <v>2842</v>
      </c>
      <c r="G279" s="19" t="s">
        <v>146</v>
      </c>
      <c r="H279" s="148">
        <f t="shared" si="4"/>
        <v>1</v>
      </c>
      <c r="I279" s="148">
        <f>COUNTIFS('Belgrade-2023'!$A:$A,A279,'Belgrade-2023'!$B:$B,B279)</f>
        <v>0</v>
      </c>
      <c r="J279" s="148">
        <f>COUNTIFS('Lodz_Krakow-2022'!$A:$A,A279,'Lodz_Krakow-2022'!$B:$B,B279)</f>
        <v>0</v>
      </c>
      <c r="K279" s="148">
        <f>COUNTIFS('Glasgow-2021'!$A:$A,A279,'Glasgow-2021'!$B:$B,B279)</f>
        <v>0</v>
      </c>
      <c r="L279" s="148">
        <v>0</v>
      </c>
      <c r="M279" s="148">
        <v>0</v>
      </c>
      <c r="N279" s="148">
        <v>0</v>
      </c>
      <c r="O279" s="148">
        <v>0</v>
      </c>
      <c r="P279" s="148">
        <v>0</v>
      </c>
      <c r="Q279" s="148">
        <v>0</v>
      </c>
      <c r="R279" s="148">
        <v>1</v>
      </c>
      <c r="S279" s="18"/>
      <c r="T279" s="20"/>
      <c r="U279" s="20"/>
      <c r="V279" s="20"/>
      <c r="W279" s="20"/>
      <c r="X279" s="20"/>
      <c r="Y279" s="138"/>
      <c r="Z279" s="138"/>
      <c r="AA279" s="138"/>
      <c r="AB279" s="25"/>
    </row>
    <row r="280" spans="1:28">
      <c r="A280" s="33" t="s">
        <v>10561</v>
      </c>
      <c r="B280" s="33" t="s">
        <v>10564</v>
      </c>
      <c r="C280" s="29"/>
      <c r="D280" s="16" t="s">
        <v>39</v>
      </c>
      <c r="E280" s="18"/>
      <c r="F280" s="25" t="s">
        <v>9687</v>
      </c>
      <c r="G280" s="51" t="s">
        <v>146</v>
      </c>
      <c r="H280" s="148">
        <f t="shared" si="4"/>
        <v>1</v>
      </c>
      <c r="I280" s="148">
        <f>COUNTIFS('Belgrade-2023'!$A:$A,A280,'Belgrade-2023'!$B:$B,B280)</f>
        <v>0</v>
      </c>
      <c r="J280" s="148">
        <f>COUNTIFS('Lodz_Krakow-2022'!$A:$A,A280,'Lodz_Krakow-2022'!$B:$B,B280)</f>
        <v>0</v>
      </c>
      <c r="K280" s="148">
        <f>COUNTIFS('Glasgow-2021'!$A:$A,A280,'Glasgow-2021'!$B:$B,B280)</f>
        <v>0</v>
      </c>
      <c r="L280" s="148">
        <v>0</v>
      </c>
      <c r="M280" s="148">
        <v>0</v>
      </c>
      <c r="N280" s="148">
        <v>0</v>
      </c>
      <c r="O280" s="148">
        <v>0</v>
      </c>
      <c r="P280" s="148">
        <v>0</v>
      </c>
      <c r="Q280" s="148">
        <v>0</v>
      </c>
      <c r="R280" s="148">
        <v>1</v>
      </c>
      <c r="S280" s="18"/>
      <c r="T280" s="20"/>
      <c r="U280" s="20"/>
      <c r="V280" s="20"/>
      <c r="W280" s="20"/>
      <c r="X280" s="20"/>
      <c r="Y280" s="138"/>
      <c r="Z280" s="28"/>
      <c r="AA280" s="28"/>
      <c r="AB280" s="25"/>
    </row>
    <row r="281" spans="1:28">
      <c r="A281" s="16" t="s">
        <v>10565</v>
      </c>
      <c r="B281" s="16" t="s">
        <v>10566</v>
      </c>
      <c r="C281" s="17" t="s">
        <v>676</v>
      </c>
      <c r="D281" s="16" t="s">
        <v>21</v>
      </c>
      <c r="E281" s="18"/>
      <c r="F281" s="19"/>
      <c r="G281" s="16" t="s">
        <v>183</v>
      </c>
      <c r="H281" s="148">
        <f t="shared" si="4"/>
        <v>1</v>
      </c>
      <c r="I281" s="148">
        <f>COUNTIFS('Belgrade-2023'!$A:$A,A281,'Belgrade-2023'!$B:$B,B281)</f>
        <v>0</v>
      </c>
      <c r="J281" s="148">
        <f>COUNTIFS('Lodz_Krakow-2022'!$A:$A,A281,'Lodz_Krakow-2022'!$B:$B,B281)</f>
        <v>0</v>
      </c>
      <c r="K281" s="148">
        <f>COUNTIFS('Glasgow-2021'!$A:$A,A281,'Glasgow-2021'!$B:$B,B281)</f>
        <v>0</v>
      </c>
      <c r="L281" s="148">
        <v>0</v>
      </c>
      <c r="M281" s="148">
        <v>1</v>
      </c>
      <c r="N281" s="148">
        <v>0</v>
      </c>
      <c r="O281" s="148">
        <v>0</v>
      </c>
      <c r="P281" s="148">
        <v>0</v>
      </c>
      <c r="Q281" s="148">
        <v>0</v>
      </c>
      <c r="R281" s="148">
        <v>0</v>
      </c>
      <c r="S281" s="18"/>
      <c r="T281" s="20"/>
      <c r="U281" s="20"/>
      <c r="V281" s="20"/>
      <c r="W281" s="20"/>
      <c r="X281" s="20"/>
      <c r="Y281" s="20"/>
      <c r="Z281" s="20"/>
      <c r="AA281" s="20"/>
      <c r="AB281" s="20"/>
    </row>
    <row r="282" spans="1:28">
      <c r="A282" s="43" t="s">
        <v>4275</v>
      </c>
      <c r="B282" s="44" t="s">
        <v>4276</v>
      </c>
      <c r="C282" s="40" t="s">
        <v>4277</v>
      </c>
      <c r="D282" s="16" t="s">
        <v>39</v>
      </c>
      <c r="E282" s="18"/>
      <c r="F282" s="38" t="s">
        <v>4278</v>
      </c>
      <c r="G282" s="37" t="s">
        <v>141</v>
      </c>
      <c r="H282" s="148">
        <f t="shared" si="4"/>
        <v>1</v>
      </c>
      <c r="I282" s="148">
        <f>COUNTIFS('Belgrade-2023'!$A:$A,A282,'Belgrade-2023'!$B:$B,B282)</f>
        <v>0</v>
      </c>
      <c r="J282" s="148">
        <f>COUNTIFS('Lodz_Krakow-2022'!$A:$A,A282,'Lodz_Krakow-2022'!$B:$B,B282)</f>
        <v>0</v>
      </c>
      <c r="K282" s="148">
        <f>COUNTIFS('Glasgow-2021'!$A:$A,A282,'Glasgow-2021'!$B:$B,B282)</f>
        <v>0</v>
      </c>
      <c r="L282" s="148">
        <v>1</v>
      </c>
      <c r="M282" s="148">
        <v>0</v>
      </c>
      <c r="N282" s="148">
        <v>0</v>
      </c>
      <c r="O282" s="148">
        <v>0</v>
      </c>
      <c r="P282" s="148">
        <v>0</v>
      </c>
      <c r="Q282" s="148">
        <v>0</v>
      </c>
      <c r="R282" s="148">
        <v>0</v>
      </c>
      <c r="S282" s="18"/>
      <c r="T282" s="20"/>
      <c r="U282" s="20"/>
      <c r="V282" s="20"/>
      <c r="W282" s="20"/>
      <c r="X282" s="20"/>
      <c r="Y282" s="138"/>
      <c r="Z282" s="138"/>
      <c r="AA282" s="138"/>
      <c r="AB282" s="138"/>
    </row>
    <row r="283" spans="1:28">
      <c r="A283" s="16" t="s">
        <v>10567</v>
      </c>
      <c r="B283" s="16" t="s">
        <v>10568</v>
      </c>
      <c r="C283" s="17" t="s">
        <v>679</v>
      </c>
      <c r="D283" s="16" t="s">
        <v>39</v>
      </c>
      <c r="E283" s="18"/>
      <c r="F283" s="19"/>
      <c r="G283" s="16" t="s">
        <v>1621</v>
      </c>
      <c r="H283" s="148">
        <f t="shared" si="4"/>
        <v>1</v>
      </c>
      <c r="I283" s="148">
        <f>COUNTIFS('Belgrade-2023'!$A:$A,A283,'Belgrade-2023'!$B:$B,B283)</f>
        <v>0</v>
      </c>
      <c r="J283" s="148">
        <f>COUNTIFS('Lodz_Krakow-2022'!$A:$A,A283,'Lodz_Krakow-2022'!$B:$B,B283)</f>
        <v>0</v>
      </c>
      <c r="K283" s="148">
        <f>COUNTIFS('Glasgow-2021'!$A:$A,A283,'Glasgow-2021'!$B:$B,B283)</f>
        <v>0</v>
      </c>
      <c r="L283" s="148">
        <v>0</v>
      </c>
      <c r="M283" s="148">
        <v>0</v>
      </c>
      <c r="N283" s="148">
        <v>1</v>
      </c>
      <c r="O283" s="148">
        <v>0</v>
      </c>
      <c r="P283" s="148">
        <v>0</v>
      </c>
      <c r="Q283" s="148">
        <v>0</v>
      </c>
      <c r="R283" s="148">
        <v>0</v>
      </c>
      <c r="S283" s="18"/>
      <c r="T283" s="20" t="s">
        <v>82</v>
      </c>
      <c r="U283" s="20"/>
      <c r="V283" s="20"/>
      <c r="W283" s="20"/>
      <c r="X283" s="20"/>
      <c r="Y283" s="20"/>
      <c r="Z283" s="20"/>
      <c r="AA283" s="20"/>
      <c r="AB283" s="20"/>
    </row>
    <row r="284" spans="1:28">
      <c r="A284" s="16" t="s">
        <v>10569</v>
      </c>
      <c r="B284" s="16" t="s">
        <v>10570</v>
      </c>
      <c r="C284" s="17" t="s">
        <v>658</v>
      </c>
      <c r="D284" s="16" t="s">
        <v>21</v>
      </c>
      <c r="E284" s="18"/>
      <c r="F284" s="19" t="s">
        <v>657</v>
      </c>
      <c r="G284" s="16" t="s">
        <v>50</v>
      </c>
      <c r="H284" s="148">
        <f t="shared" si="4"/>
        <v>1</v>
      </c>
      <c r="I284" s="148">
        <f>COUNTIFS('Belgrade-2023'!$A:$A,A284,'Belgrade-2023'!$B:$B,B284)</f>
        <v>0</v>
      </c>
      <c r="J284" s="148">
        <f>COUNTIFS('Lodz_Krakow-2022'!$A:$A,A284,'Lodz_Krakow-2022'!$B:$B,B284)</f>
        <v>0</v>
      </c>
      <c r="K284" s="148">
        <f>COUNTIFS('Glasgow-2021'!$A:$A,A284,'Glasgow-2021'!$B:$B,B284)</f>
        <v>0</v>
      </c>
      <c r="L284" s="148">
        <v>0</v>
      </c>
      <c r="M284" s="148">
        <v>0</v>
      </c>
      <c r="N284" s="148">
        <v>0</v>
      </c>
      <c r="O284" s="148">
        <v>1</v>
      </c>
      <c r="P284" s="148">
        <v>0</v>
      </c>
      <c r="Q284" s="148">
        <v>0</v>
      </c>
      <c r="R284" s="148">
        <v>0</v>
      </c>
      <c r="S284" s="18" t="s">
        <v>659</v>
      </c>
      <c r="T284" s="20" t="s">
        <v>660</v>
      </c>
      <c r="U284" s="21">
        <v>28003</v>
      </c>
      <c r="V284" s="20"/>
      <c r="W284" s="20"/>
      <c r="X284" s="20"/>
      <c r="Y284" s="20"/>
      <c r="Z284" s="20"/>
      <c r="AA284" s="20"/>
      <c r="AB284" s="20"/>
    </row>
    <row r="285" spans="1:28">
      <c r="A285" s="16" t="s">
        <v>10571</v>
      </c>
      <c r="B285" s="16" t="s">
        <v>10572</v>
      </c>
      <c r="C285" s="17" t="s">
        <v>662</v>
      </c>
      <c r="D285" s="16" t="s">
        <v>28</v>
      </c>
      <c r="E285" s="18"/>
      <c r="F285" s="19" t="s">
        <v>661</v>
      </c>
      <c r="G285" s="16" t="s">
        <v>50</v>
      </c>
      <c r="H285" s="148">
        <f t="shared" si="4"/>
        <v>1</v>
      </c>
      <c r="I285" s="148">
        <f>COUNTIFS('Belgrade-2023'!$A:$A,A285,'Belgrade-2023'!$B:$B,B285)</f>
        <v>0</v>
      </c>
      <c r="J285" s="148">
        <f>COUNTIFS('Lodz_Krakow-2022'!$A:$A,A285,'Lodz_Krakow-2022'!$B:$B,B285)</f>
        <v>0</v>
      </c>
      <c r="K285" s="148">
        <f>COUNTIFS('Glasgow-2021'!$A:$A,A285,'Glasgow-2021'!$B:$B,B285)</f>
        <v>0</v>
      </c>
      <c r="L285" s="148">
        <v>0</v>
      </c>
      <c r="M285" s="148">
        <v>0</v>
      </c>
      <c r="N285" s="148">
        <v>0</v>
      </c>
      <c r="O285" s="148">
        <v>1</v>
      </c>
      <c r="P285" s="148">
        <v>0</v>
      </c>
      <c r="Q285" s="148">
        <v>0</v>
      </c>
      <c r="R285" s="148">
        <v>0</v>
      </c>
      <c r="S285" s="18" t="s">
        <v>663</v>
      </c>
      <c r="T285" s="20" t="s">
        <v>9504</v>
      </c>
      <c r="U285" s="21">
        <v>20280</v>
      </c>
      <c r="V285" s="20"/>
      <c r="W285" s="20"/>
      <c r="X285" s="20"/>
      <c r="Y285" s="20"/>
      <c r="Z285" s="20"/>
      <c r="AA285" s="20"/>
      <c r="AB285" s="20"/>
    </row>
    <row r="286" spans="1:28">
      <c r="A286" s="16" t="s">
        <v>10573</v>
      </c>
      <c r="B286" s="16" t="s">
        <v>10574</v>
      </c>
      <c r="C286" s="17" t="s">
        <v>665</v>
      </c>
      <c r="D286" s="16" t="s">
        <v>21</v>
      </c>
      <c r="E286" s="18"/>
      <c r="F286" s="19" t="s">
        <v>105</v>
      </c>
      <c r="G286" s="16" t="s">
        <v>107</v>
      </c>
      <c r="H286" s="148">
        <f t="shared" si="4"/>
        <v>5</v>
      </c>
      <c r="I286" s="148">
        <f>COUNTIFS('Belgrade-2023'!$A:$A,A286,'Belgrade-2023'!$B:$B,B286)</f>
        <v>0</v>
      </c>
      <c r="J286" s="148">
        <f>COUNTIFS('Lodz_Krakow-2022'!$A:$A,A286,'Lodz_Krakow-2022'!$B:$B,B286)</f>
        <v>0</v>
      </c>
      <c r="K286" s="148">
        <f>COUNTIFS('Glasgow-2021'!$A:$A,A286,'Glasgow-2021'!$B:$B,B286)</f>
        <v>0</v>
      </c>
      <c r="L286" s="148">
        <v>1</v>
      </c>
      <c r="M286" s="148">
        <v>1</v>
      </c>
      <c r="N286" s="148">
        <v>0</v>
      </c>
      <c r="O286" s="148">
        <v>1</v>
      </c>
      <c r="P286" s="148">
        <v>1</v>
      </c>
      <c r="Q286" s="148">
        <v>1</v>
      </c>
      <c r="R286" s="148">
        <v>0</v>
      </c>
      <c r="S286" s="18" t="s">
        <v>666</v>
      </c>
      <c r="T286" s="20" t="s">
        <v>667</v>
      </c>
      <c r="U286" s="21">
        <v>10251</v>
      </c>
      <c r="V286" s="20"/>
      <c r="W286" s="25"/>
      <c r="X286" s="138"/>
      <c r="Y286" s="138"/>
      <c r="Z286" s="138"/>
      <c r="AA286" s="138"/>
      <c r="AB286" s="138"/>
    </row>
    <row r="287" spans="1:28">
      <c r="A287" s="16" t="s">
        <v>10575</v>
      </c>
      <c r="B287" s="16" t="s">
        <v>10576</v>
      </c>
      <c r="C287" s="17" t="s">
        <v>683</v>
      </c>
      <c r="D287" s="16" t="s">
        <v>28</v>
      </c>
      <c r="E287" s="18"/>
      <c r="F287" s="19"/>
      <c r="G287" s="16" t="s">
        <v>3612</v>
      </c>
      <c r="H287" s="148">
        <f t="shared" si="4"/>
        <v>1</v>
      </c>
      <c r="I287" s="148">
        <f>COUNTIFS('Belgrade-2023'!$A:$A,A287,'Belgrade-2023'!$B:$B,B287)</f>
        <v>0</v>
      </c>
      <c r="J287" s="148">
        <f>COUNTIFS('Lodz_Krakow-2022'!$A:$A,A287,'Lodz_Krakow-2022'!$B:$B,B287)</f>
        <v>0</v>
      </c>
      <c r="K287" s="148">
        <f>COUNTIFS('Glasgow-2021'!$A:$A,A287,'Glasgow-2021'!$B:$B,B287)</f>
        <v>0</v>
      </c>
      <c r="L287" s="148">
        <v>0</v>
      </c>
      <c r="M287" s="148">
        <v>1</v>
      </c>
      <c r="N287" s="148">
        <v>0</v>
      </c>
      <c r="O287" s="148">
        <v>0</v>
      </c>
      <c r="P287" s="148">
        <v>0</v>
      </c>
      <c r="Q287" s="148">
        <v>0</v>
      </c>
      <c r="R287" s="148">
        <v>0</v>
      </c>
      <c r="S287" s="18"/>
      <c r="T287" s="20"/>
      <c r="U287" s="20"/>
      <c r="V287" s="20"/>
      <c r="W287" s="20"/>
      <c r="X287" s="20"/>
      <c r="Y287" s="20"/>
      <c r="Z287" s="20"/>
      <c r="AA287" s="20"/>
      <c r="AB287" s="20"/>
    </row>
    <row r="288" spans="1:28">
      <c r="A288" s="16" t="s">
        <v>10577</v>
      </c>
      <c r="B288" s="16" t="s">
        <v>10578</v>
      </c>
      <c r="C288" s="17" t="s">
        <v>669</v>
      </c>
      <c r="D288" s="16" t="s">
        <v>21</v>
      </c>
      <c r="E288" s="18"/>
      <c r="F288" s="19" t="s">
        <v>668</v>
      </c>
      <c r="G288" s="16" t="s">
        <v>232</v>
      </c>
      <c r="H288" s="148">
        <f t="shared" si="4"/>
        <v>10</v>
      </c>
      <c r="I288" s="148">
        <f>COUNTIFS('Belgrade-2023'!$A:$A,A288,'Belgrade-2023'!$B:$B,B288)</f>
        <v>1</v>
      </c>
      <c r="J288" s="148">
        <f>COUNTIFS('Lodz_Krakow-2022'!$A:$A,A288,'Lodz_Krakow-2022'!$B:$B,B288)</f>
        <v>1</v>
      </c>
      <c r="K288" s="148">
        <f>COUNTIFS('Glasgow-2021'!$A:$A,A288,'Glasgow-2021'!$B:$B,B288)</f>
        <v>1</v>
      </c>
      <c r="L288" s="148">
        <v>1</v>
      </c>
      <c r="M288" s="148">
        <v>1</v>
      </c>
      <c r="N288" s="148">
        <v>1</v>
      </c>
      <c r="O288" s="148">
        <v>1</v>
      </c>
      <c r="P288" s="148">
        <v>1</v>
      </c>
      <c r="Q288" s="148">
        <v>1</v>
      </c>
      <c r="R288" s="148">
        <v>1</v>
      </c>
      <c r="S288" s="18" t="s">
        <v>670</v>
      </c>
      <c r="T288" s="20" t="s">
        <v>671</v>
      </c>
      <c r="U288" s="21">
        <v>210093</v>
      </c>
      <c r="V288" s="20"/>
      <c r="W288" s="20"/>
      <c r="X288" s="20"/>
      <c r="Y288" s="20"/>
      <c r="Z288" s="20"/>
      <c r="AA288" s="20"/>
      <c r="AB288" s="20"/>
    </row>
    <row r="289" spans="1:28">
      <c r="A289" s="35" t="s">
        <v>10577</v>
      </c>
      <c r="B289" s="35" t="s">
        <v>10579</v>
      </c>
      <c r="C289" s="25" t="s">
        <v>4279</v>
      </c>
      <c r="D289" s="31" t="s">
        <v>39</v>
      </c>
      <c r="E289" s="138"/>
      <c r="F289" s="25" t="s">
        <v>3661</v>
      </c>
      <c r="G289" s="36" t="s">
        <v>232</v>
      </c>
      <c r="H289" s="148">
        <f t="shared" si="4"/>
        <v>1</v>
      </c>
      <c r="I289" s="148">
        <f>COUNTIFS('Belgrade-2023'!$A:$A,A289,'Belgrade-2023'!$B:$B,B289)</f>
        <v>0</v>
      </c>
      <c r="J289" s="148">
        <f>COUNTIFS('Lodz_Krakow-2022'!$A:$A,A289,'Lodz_Krakow-2022'!$B:$B,B289)</f>
        <v>0</v>
      </c>
      <c r="K289" s="148">
        <f>COUNTIFS('Glasgow-2021'!$A:$A,A289,'Glasgow-2021'!$B:$B,B289)</f>
        <v>0</v>
      </c>
      <c r="L289" s="148">
        <v>0</v>
      </c>
      <c r="M289" s="148">
        <v>0</v>
      </c>
      <c r="N289" s="148">
        <v>0</v>
      </c>
      <c r="O289" s="148">
        <v>0</v>
      </c>
      <c r="P289" s="148">
        <v>0</v>
      </c>
      <c r="Q289" s="148">
        <v>1</v>
      </c>
      <c r="R289" s="148">
        <v>0</v>
      </c>
      <c r="S289" s="18"/>
      <c r="T289" s="20"/>
      <c r="U289" s="20"/>
      <c r="V289" s="20"/>
      <c r="W289" s="25"/>
      <c r="X289" s="138"/>
      <c r="Y289" s="138"/>
      <c r="Z289" s="138"/>
      <c r="AA289" s="138"/>
      <c r="AB289" s="138"/>
    </row>
    <row r="290" spans="1:28">
      <c r="A290" s="16" t="s">
        <v>10580</v>
      </c>
      <c r="B290" s="16" t="s">
        <v>10152</v>
      </c>
      <c r="C290" s="22" t="s">
        <v>689</v>
      </c>
      <c r="D290" s="16" t="s">
        <v>21</v>
      </c>
      <c r="E290" s="18"/>
      <c r="F290" s="19"/>
      <c r="G290" s="16" t="s">
        <v>31</v>
      </c>
      <c r="H290" s="148">
        <f t="shared" si="4"/>
        <v>2</v>
      </c>
      <c r="I290" s="148">
        <f>COUNTIFS('Belgrade-2023'!$A:$A,A290,'Belgrade-2023'!$B:$B,B290)</f>
        <v>1</v>
      </c>
      <c r="J290" s="148">
        <f>COUNTIFS('Lodz_Krakow-2022'!$A:$A,A290,'Lodz_Krakow-2022'!$B:$B,B290)</f>
        <v>0</v>
      </c>
      <c r="K290" s="148">
        <f>COUNTIFS('Glasgow-2021'!$A:$A,A290,'Glasgow-2021'!$B:$B,B290)</f>
        <v>0</v>
      </c>
      <c r="L290" s="148">
        <v>0</v>
      </c>
      <c r="M290" s="148">
        <v>1</v>
      </c>
      <c r="N290" s="148">
        <v>0</v>
      </c>
      <c r="O290" s="148">
        <v>0</v>
      </c>
      <c r="P290" s="148">
        <v>0</v>
      </c>
      <c r="Q290" s="148">
        <v>0</v>
      </c>
      <c r="R290" s="148">
        <v>0</v>
      </c>
      <c r="S290" s="18"/>
      <c r="T290" s="20"/>
      <c r="U290" s="20"/>
      <c r="V290" s="20"/>
      <c r="W290" s="20"/>
      <c r="X290" s="20"/>
      <c r="Y290" s="20"/>
      <c r="Z290" s="20"/>
      <c r="AA290" s="20"/>
      <c r="AB290" s="20"/>
    </row>
    <row r="291" spans="1:28">
      <c r="A291" s="23" t="s">
        <v>10581</v>
      </c>
      <c r="B291" s="23" t="s">
        <v>10582</v>
      </c>
      <c r="C291" s="29"/>
      <c r="D291" s="16" t="s">
        <v>39</v>
      </c>
      <c r="E291" s="18"/>
      <c r="F291" s="25" t="s">
        <v>2848</v>
      </c>
      <c r="G291" s="27" t="s">
        <v>141</v>
      </c>
      <c r="H291" s="148">
        <f t="shared" si="4"/>
        <v>1</v>
      </c>
      <c r="I291" s="148">
        <f>COUNTIFS('Belgrade-2023'!$A:$A,A291,'Belgrade-2023'!$B:$B,B291)</f>
        <v>0</v>
      </c>
      <c r="J291" s="148">
        <f>COUNTIFS('Lodz_Krakow-2022'!$A:$A,A291,'Lodz_Krakow-2022'!$B:$B,B291)</f>
        <v>0</v>
      </c>
      <c r="K291" s="148">
        <f>COUNTIFS('Glasgow-2021'!$A:$A,A291,'Glasgow-2021'!$B:$B,B291)</f>
        <v>0</v>
      </c>
      <c r="L291" s="148">
        <v>0</v>
      </c>
      <c r="M291" s="148">
        <v>0</v>
      </c>
      <c r="N291" s="148">
        <v>0</v>
      </c>
      <c r="O291" s="148">
        <v>0</v>
      </c>
      <c r="P291" s="148">
        <v>0</v>
      </c>
      <c r="Q291" s="148">
        <v>0</v>
      </c>
      <c r="R291" s="148">
        <v>1</v>
      </c>
      <c r="S291" s="18"/>
      <c r="T291" s="20"/>
      <c r="U291" s="20"/>
      <c r="V291" s="20"/>
      <c r="W291" s="20"/>
      <c r="X291" s="20"/>
      <c r="Y291" s="138"/>
      <c r="Z291" s="138"/>
      <c r="AA291" s="138"/>
      <c r="AB291" s="25"/>
    </row>
    <row r="292" spans="1:28">
      <c r="A292" s="33" t="s">
        <v>10583</v>
      </c>
      <c r="B292" s="33" t="s">
        <v>10584</v>
      </c>
      <c r="C292" s="25" t="s">
        <v>4280</v>
      </c>
      <c r="D292" s="31" t="s">
        <v>39</v>
      </c>
      <c r="E292" s="138"/>
      <c r="F292" s="25" t="s">
        <v>3667</v>
      </c>
      <c r="G292" s="34" t="s">
        <v>87</v>
      </c>
      <c r="H292" s="148">
        <f t="shared" si="4"/>
        <v>2</v>
      </c>
      <c r="I292" s="148">
        <f>COUNTIFS('Belgrade-2023'!$A:$A,A292,'Belgrade-2023'!$B:$B,B292)</f>
        <v>1</v>
      </c>
      <c r="J292" s="148">
        <f>COUNTIFS('Lodz_Krakow-2022'!$A:$A,A292,'Lodz_Krakow-2022'!$B:$B,B292)</f>
        <v>0</v>
      </c>
      <c r="K292" s="148">
        <f>COUNTIFS('Glasgow-2021'!$A:$A,A292,'Glasgow-2021'!$B:$B,B292)</f>
        <v>0</v>
      </c>
      <c r="L292" s="148">
        <v>0</v>
      </c>
      <c r="M292" s="148">
        <v>0</v>
      </c>
      <c r="N292" s="148">
        <v>0</v>
      </c>
      <c r="O292" s="148">
        <v>0</v>
      </c>
      <c r="P292" s="148">
        <v>0</v>
      </c>
      <c r="Q292" s="148">
        <v>1</v>
      </c>
      <c r="R292" s="148">
        <v>0</v>
      </c>
      <c r="S292" s="18"/>
      <c r="T292" s="20"/>
      <c r="U292" s="20"/>
      <c r="V292" s="20"/>
      <c r="W292" s="25"/>
      <c r="X292" s="138"/>
      <c r="Y292" s="138"/>
      <c r="Z292" s="138"/>
      <c r="AA292" s="138"/>
      <c r="AB292" s="138"/>
    </row>
    <row r="293" spans="1:28">
      <c r="A293" s="16" t="s">
        <v>10585</v>
      </c>
      <c r="B293" s="16" t="s">
        <v>10586</v>
      </c>
      <c r="C293" s="17" t="s">
        <v>692</v>
      </c>
      <c r="D293" s="16" t="s">
        <v>28</v>
      </c>
      <c r="E293" s="18"/>
      <c r="F293" s="19"/>
      <c r="G293" s="16" t="s">
        <v>353</v>
      </c>
      <c r="H293" s="148">
        <f t="shared" si="4"/>
        <v>5</v>
      </c>
      <c r="I293" s="148">
        <f>COUNTIFS('Belgrade-2023'!$A:$A,A293,'Belgrade-2023'!$B:$B,B293)</f>
        <v>1</v>
      </c>
      <c r="J293" s="148">
        <f>COUNTIFS('Lodz_Krakow-2022'!$A:$A,A293,'Lodz_Krakow-2022'!$B:$B,B293)</f>
        <v>1</v>
      </c>
      <c r="K293" s="148">
        <f>COUNTIFS('Glasgow-2021'!$A:$A,A293,'Glasgow-2021'!$B:$B,B293)</f>
        <v>1</v>
      </c>
      <c r="L293" s="148">
        <v>1</v>
      </c>
      <c r="M293" s="148">
        <v>0</v>
      </c>
      <c r="N293" s="148">
        <v>1</v>
      </c>
      <c r="O293" s="148">
        <v>0</v>
      </c>
      <c r="P293" s="148">
        <v>0</v>
      </c>
      <c r="Q293" s="148">
        <v>0</v>
      </c>
      <c r="R293" s="148">
        <v>0</v>
      </c>
      <c r="S293" s="18"/>
      <c r="T293" s="20" t="s">
        <v>693</v>
      </c>
      <c r="U293" s="20"/>
      <c r="V293" s="20"/>
      <c r="W293" s="20"/>
      <c r="X293" s="20"/>
      <c r="Y293" s="20"/>
      <c r="Z293" s="20"/>
      <c r="AA293" s="20"/>
      <c r="AB293" s="20"/>
    </row>
    <row r="294" spans="1:28">
      <c r="A294" s="16" t="s">
        <v>10587</v>
      </c>
      <c r="B294" s="16" t="s">
        <v>10588</v>
      </c>
      <c r="C294" s="17" t="s">
        <v>696</v>
      </c>
      <c r="D294" s="16" t="s">
        <v>21</v>
      </c>
      <c r="E294" s="18"/>
      <c r="F294" s="19"/>
      <c r="G294" s="16" t="s">
        <v>353</v>
      </c>
      <c r="H294" s="148">
        <f t="shared" si="4"/>
        <v>6</v>
      </c>
      <c r="I294" s="148">
        <f>COUNTIFS('Belgrade-2023'!$A:$A,A294,'Belgrade-2023'!$B:$B,B294)</f>
        <v>1</v>
      </c>
      <c r="J294" s="148">
        <f>COUNTIFS('Lodz_Krakow-2022'!$A:$A,A294,'Lodz_Krakow-2022'!$B:$B,B294)</f>
        <v>1</v>
      </c>
      <c r="K294" s="148">
        <f>COUNTIFS('Glasgow-2021'!$A:$A,A294,'Glasgow-2021'!$B:$B,B294)</f>
        <v>1</v>
      </c>
      <c r="L294" s="148">
        <v>1</v>
      </c>
      <c r="M294" s="148">
        <v>0</v>
      </c>
      <c r="N294" s="148">
        <v>1</v>
      </c>
      <c r="O294" s="148">
        <v>1</v>
      </c>
      <c r="P294" s="148">
        <v>0</v>
      </c>
      <c r="Q294" s="148">
        <v>0</v>
      </c>
      <c r="R294" s="148">
        <v>0</v>
      </c>
      <c r="S294" s="18"/>
      <c r="T294" s="20" t="s">
        <v>693</v>
      </c>
      <c r="U294" s="20"/>
      <c r="V294" s="20"/>
      <c r="W294" s="20"/>
      <c r="X294" s="20"/>
      <c r="Y294" s="20"/>
      <c r="Z294" s="20"/>
      <c r="AA294" s="20"/>
      <c r="AB294" s="20"/>
    </row>
    <row r="295" spans="1:28">
      <c r="A295" s="16" t="s">
        <v>10589</v>
      </c>
      <c r="B295" s="16" t="s">
        <v>10590</v>
      </c>
      <c r="C295" s="22" t="s">
        <v>698</v>
      </c>
      <c r="D295" s="16" t="s">
        <v>21</v>
      </c>
      <c r="E295" s="18"/>
      <c r="F295" s="19" t="s">
        <v>697</v>
      </c>
      <c r="G295" s="16" t="s">
        <v>146</v>
      </c>
      <c r="H295" s="148">
        <f t="shared" si="4"/>
        <v>1</v>
      </c>
      <c r="I295" s="148">
        <f>COUNTIFS('Belgrade-2023'!$A:$A,A295,'Belgrade-2023'!$B:$B,B295)</f>
        <v>0</v>
      </c>
      <c r="J295" s="148">
        <f>COUNTIFS('Lodz_Krakow-2022'!$A:$A,A295,'Lodz_Krakow-2022'!$B:$B,B295)</f>
        <v>0</v>
      </c>
      <c r="K295" s="148">
        <f>COUNTIFS('Glasgow-2021'!$A:$A,A295,'Glasgow-2021'!$B:$B,B295)</f>
        <v>0</v>
      </c>
      <c r="L295" s="148">
        <v>0</v>
      </c>
      <c r="M295" s="148">
        <v>0</v>
      </c>
      <c r="N295" s="148">
        <v>0</v>
      </c>
      <c r="O295" s="148">
        <v>1</v>
      </c>
      <c r="P295" s="148">
        <v>0</v>
      </c>
      <c r="Q295" s="148">
        <v>0</v>
      </c>
      <c r="R295" s="148">
        <v>0</v>
      </c>
      <c r="S295" s="18" t="s">
        <v>699</v>
      </c>
      <c r="T295" s="20" t="s">
        <v>700</v>
      </c>
      <c r="U295" s="20" t="s">
        <v>701</v>
      </c>
      <c r="V295" s="20"/>
      <c r="W295" s="20"/>
      <c r="X295" s="20"/>
      <c r="Y295" s="20"/>
      <c r="Z295" s="20"/>
      <c r="AA295" s="20"/>
      <c r="AB295" s="20"/>
    </row>
    <row r="296" spans="1:28">
      <c r="A296" s="35" t="s">
        <v>10591</v>
      </c>
      <c r="B296" s="35" t="s">
        <v>10592</v>
      </c>
      <c r="C296" s="29"/>
      <c r="D296" s="16" t="s">
        <v>39</v>
      </c>
      <c r="E296" s="18"/>
      <c r="F296" s="25" t="s">
        <v>2852</v>
      </c>
      <c r="G296" s="36" t="s">
        <v>295</v>
      </c>
      <c r="H296" s="148">
        <f t="shared" si="4"/>
        <v>1</v>
      </c>
      <c r="I296" s="148">
        <f>COUNTIFS('Belgrade-2023'!$A:$A,A296,'Belgrade-2023'!$B:$B,B296)</f>
        <v>0</v>
      </c>
      <c r="J296" s="148">
        <f>COUNTIFS('Lodz_Krakow-2022'!$A:$A,A296,'Lodz_Krakow-2022'!$B:$B,B296)</f>
        <v>0</v>
      </c>
      <c r="K296" s="148">
        <f>COUNTIFS('Glasgow-2021'!$A:$A,A296,'Glasgow-2021'!$B:$B,B296)</f>
        <v>0</v>
      </c>
      <c r="L296" s="148">
        <v>0</v>
      </c>
      <c r="M296" s="148">
        <v>0</v>
      </c>
      <c r="N296" s="148">
        <v>0</v>
      </c>
      <c r="O296" s="148">
        <v>0</v>
      </c>
      <c r="P296" s="148">
        <v>0</v>
      </c>
      <c r="Q296" s="148">
        <v>0</v>
      </c>
      <c r="R296" s="148">
        <v>1</v>
      </c>
      <c r="S296" s="18"/>
      <c r="T296" s="20"/>
      <c r="U296" s="20"/>
      <c r="V296" s="20"/>
      <c r="W296" s="20"/>
      <c r="X296" s="20"/>
      <c r="Y296" s="138"/>
      <c r="Z296" s="138"/>
      <c r="AA296" s="138"/>
      <c r="AB296" s="25"/>
    </row>
    <row r="297" spans="1:28">
      <c r="A297" s="16" t="s">
        <v>10593</v>
      </c>
      <c r="B297" s="16" t="s">
        <v>10594</v>
      </c>
      <c r="C297" s="17" t="s">
        <v>705</v>
      </c>
      <c r="D297" s="16" t="s">
        <v>21</v>
      </c>
      <c r="E297" s="18" t="s">
        <v>40</v>
      </c>
      <c r="F297" s="19"/>
      <c r="G297" s="16" t="s">
        <v>141</v>
      </c>
      <c r="H297" s="148">
        <f t="shared" si="4"/>
        <v>1</v>
      </c>
      <c r="I297" s="148">
        <f>COUNTIFS('Belgrade-2023'!$A:$A,A297,'Belgrade-2023'!$B:$B,B297)</f>
        <v>0</v>
      </c>
      <c r="J297" s="148">
        <f>COUNTIFS('Lodz_Krakow-2022'!$A:$A,A297,'Lodz_Krakow-2022'!$B:$B,B297)</f>
        <v>0</v>
      </c>
      <c r="K297" s="148">
        <f>COUNTIFS('Glasgow-2021'!$A:$A,A297,'Glasgow-2021'!$B:$B,B297)</f>
        <v>0</v>
      </c>
      <c r="L297" s="148">
        <v>0</v>
      </c>
      <c r="M297" s="148">
        <v>1</v>
      </c>
      <c r="N297" s="148">
        <v>0</v>
      </c>
      <c r="O297" s="148">
        <v>0</v>
      </c>
      <c r="P297" s="148">
        <v>0</v>
      </c>
      <c r="Q297" s="148">
        <v>0</v>
      </c>
      <c r="R297" s="148">
        <v>0</v>
      </c>
      <c r="S297" s="18"/>
      <c r="T297" s="20"/>
      <c r="U297" s="20"/>
      <c r="V297" s="20"/>
      <c r="W297" s="20"/>
      <c r="X297" s="20"/>
      <c r="Y297" s="20"/>
      <c r="Z297" s="20"/>
      <c r="AA297" s="20"/>
      <c r="AB297" s="20"/>
    </row>
    <row r="298" spans="1:28">
      <c r="A298" s="16" t="s">
        <v>10595</v>
      </c>
      <c r="B298" s="16" t="s">
        <v>10596</v>
      </c>
      <c r="C298" s="17" t="s">
        <v>706</v>
      </c>
      <c r="D298" s="16" t="s">
        <v>39</v>
      </c>
      <c r="E298" s="18"/>
      <c r="F298" s="19"/>
      <c r="G298" s="16" t="s">
        <v>3612</v>
      </c>
      <c r="H298" s="148">
        <f t="shared" si="4"/>
        <v>2</v>
      </c>
      <c r="I298" s="148">
        <f>COUNTIFS('Belgrade-2023'!$A:$A,A298,'Belgrade-2023'!$B:$B,B298)</f>
        <v>0</v>
      </c>
      <c r="J298" s="148">
        <f>COUNTIFS('Lodz_Krakow-2022'!$A:$A,A298,'Lodz_Krakow-2022'!$B:$B,B298)</f>
        <v>0</v>
      </c>
      <c r="K298" s="148">
        <f>COUNTIFS('Glasgow-2021'!$A:$A,A298,'Glasgow-2021'!$B:$B,B298)</f>
        <v>0</v>
      </c>
      <c r="L298" s="148">
        <v>0</v>
      </c>
      <c r="M298" s="148">
        <v>1</v>
      </c>
      <c r="N298" s="148">
        <v>0</v>
      </c>
      <c r="O298" s="148">
        <v>0</v>
      </c>
      <c r="P298" s="148">
        <v>1</v>
      </c>
      <c r="Q298" s="148">
        <v>0</v>
      </c>
      <c r="R298" s="148">
        <v>0</v>
      </c>
      <c r="S298" s="18"/>
      <c r="T298" s="20"/>
      <c r="U298" s="20"/>
      <c r="V298" s="20"/>
      <c r="W298" s="20"/>
      <c r="X298" s="20"/>
      <c r="Y298" s="20"/>
      <c r="Z298" s="20"/>
      <c r="AA298" s="20"/>
      <c r="AB298" s="20"/>
    </row>
    <row r="299" spans="1:28">
      <c r="A299" s="16" t="s">
        <v>10595</v>
      </c>
      <c r="B299" s="16" t="s">
        <v>10597</v>
      </c>
      <c r="C299" s="17" t="s">
        <v>708</v>
      </c>
      <c r="D299" s="16" t="s">
        <v>39</v>
      </c>
      <c r="E299" s="18"/>
      <c r="F299" s="19"/>
      <c r="G299" s="16" t="s">
        <v>232</v>
      </c>
      <c r="H299" s="148">
        <f t="shared" si="4"/>
        <v>1</v>
      </c>
      <c r="I299" s="148">
        <f>COUNTIFS('Belgrade-2023'!$A:$A,A299,'Belgrade-2023'!$B:$B,B299)</f>
        <v>0</v>
      </c>
      <c r="J299" s="148">
        <f>COUNTIFS('Lodz_Krakow-2022'!$A:$A,A299,'Lodz_Krakow-2022'!$B:$B,B299)</f>
        <v>0</v>
      </c>
      <c r="K299" s="148">
        <f>COUNTIFS('Glasgow-2021'!$A:$A,A299,'Glasgow-2021'!$B:$B,B299)</f>
        <v>0</v>
      </c>
      <c r="L299" s="148">
        <v>0</v>
      </c>
      <c r="M299" s="148">
        <v>0</v>
      </c>
      <c r="N299" s="148">
        <v>1</v>
      </c>
      <c r="O299" s="148">
        <v>0</v>
      </c>
      <c r="P299" s="148">
        <v>0</v>
      </c>
      <c r="Q299" s="148">
        <v>0</v>
      </c>
      <c r="R299" s="148">
        <v>0</v>
      </c>
      <c r="S299" s="18"/>
      <c r="T299" s="20" t="s">
        <v>521</v>
      </c>
      <c r="U299" s="20"/>
      <c r="V299" s="20"/>
      <c r="W299" s="20"/>
      <c r="X299" s="20"/>
      <c r="Y299" s="20"/>
      <c r="Z299" s="20"/>
      <c r="AA299" s="20"/>
      <c r="AB299" s="20"/>
    </row>
    <row r="300" spans="1:28">
      <c r="A300" s="43" t="s">
        <v>10598</v>
      </c>
      <c r="B300" s="44" t="s">
        <v>10599</v>
      </c>
      <c r="C300" s="40" t="s">
        <v>4282</v>
      </c>
      <c r="D300" s="16" t="s">
        <v>39</v>
      </c>
      <c r="E300" s="18"/>
      <c r="F300" s="38" t="s">
        <v>4283</v>
      </c>
      <c r="G300" s="37" t="s">
        <v>70</v>
      </c>
      <c r="H300" s="148">
        <f t="shared" si="4"/>
        <v>2</v>
      </c>
      <c r="I300" s="148">
        <f>COUNTIFS('Belgrade-2023'!$A:$A,A300,'Belgrade-2023'!$B:$B,B300)</f>
        <v>0</v>
      </c>
      <c r="J300" s="148">
        <f>COUNTIFS('Lodz_Krakow-2022'!$A:$A,A300,'Lodz_Krakow-2022'!$B:$B,B300)</f>
        <v>0</v>
      </c>
      <c r="K300" s="148">
        <f>COUNTIFS('Glasgow-2021'!$A:$A,A300,'Glasgow-2021'!$B:$B,B300)</f>
        <v>1</v>
      </c>
      <c r="L300" s="148">
        <v>1</v>
      </c>
      <c r="M300" s="148">
        <v>0</v>
      </c>
      <c r="N300" s="148">
        <v>0</v>
      </c>
      <c r="O300" s="148">
        <v>0</v>
      </c>
      <c r="P300" s="148">
        <v>0</v>
      </c>
      <c r="Q300" s="148">
        <v>0</v>
      </c>
      <c r="R300" s="148">
        <v>0</v>
      </c>
      <c r="S300" s="18"/>
      <c r="T300" s="20"/>
      <c r="U300" s="20"/>
      <c r="V300" s="20"/>
      <c r="W300" s="20"/>
      <c r="X300" s="20"/>
      <c r="Y300" s="138"/>
      <c r="Z300" s="138"/>
      <c r="AA300" s="138"/>
      <c r="AB300" s="138"/>
    </row>
    <row r="301" spans="1:28">
      <c r="A301" s="16" t="s">
        <v>10600</v>
      </c>
      <c r="B301" s="16" t="s">
        <v>10601</v>
      </c>
      <c r="C301" s="17" t="s">
        <v>710</v>
      </c>
      <c r="D301" s="16" t="s">
        <v>21</v>
      </c>
      <c r="E301" s="18"/>
      <c r="F301" s="19" t="s">
        <v>709</v>
      </c>
      <c r="G301" s="16" t="s">
        <v>31</v>
      </c>
      <c r="H301" s="148">
        <f t="shared" si="4"/>
        <v>1</v>
      </c>
      <c r="I301" s="148">
        <f>COUNTIFS('Belgrade-2023'!$A:$A,A301,'Belgrade-2023'!$B:$B,B301)</f>
        <v>0</v>
      </c>
      <c r="J301" s="148">
        <f>COUNTIFS('Lodz_Krakow-2022'!$A:$A,A301,'Lodz_Krakow-2022'!$B:$B,B301)</f>
        <v>0</v>
      </c>
      <c r="K301" s="148">
        <f>COUNTIFS('Glasgow-2021'!$A:$A,A301,'Glasgow-2021'!$B:$B,B301)</f>
        <v>0</v>
      </c>
      <c r="L301" s="148">
        <v>0</v>
      </c>
      <c r="M301" s="148">
        <v>0</v>
      </c>
      <c r="N301" s="148">
        <v>0</v>
      </c>
      <c r="O301" s="148">
        <v>1</v>
      </c>
      <c r="P301" s="148">
        <v>0</v>
      </c>
      <c r="Q301" s="148">
        <v>0</v>
      </c>
      <c r="R301" s="148">
        <v>0</v>
      </c>
      <c r="S301" s="18" t="s">
        <v>711</v>
      </c>
      <c r="T301" s="20" t="s">
        <v>712</v>
      </c>
      <c r="U301" s="20" t="s">
        <v>713</v>
      </c>
      <c r="V301" s="20"/>
      <c r="W301" s="20"/>
      <c r="X301" s="20"/>
      <c r="Y301" s="20"/>
      <c r="Z301" s="20"/>
      <c r="AA301" s="20"/>
      <c r="AB301" s="20"/>
    </row>
    <row r="302" spans="1:28">
      <c r="A302" s="16" t="s">
        <v>10602</v>
      </c>
      <c r="B302" s="16" t="s">
        <v>10603</v>
      </c>
      <c r="C302" s="22" t="s">
        <v>716</v>
      </c>
      <c r="D302" s="16" t="s">
        <v>28</v>
      </c>
      <c r="E302" s="18" t="s">
        <v>230</v>
      </c>
      <c r="F302" s="19"/>
      <c r="G302" s="16" t="s">
        <v>504</v>
      </c>
      <c r="H302" s="148">
        <f t="shared" si="4"/>
        <v>1</v>
      </c>
      <c r="I302" s="148">
        <f>COUNTIFS('Belgrade-2023'!$A:$A,A302,'Belgrade-2023'!$B:$B,B302)</f>
        <v>0</v>
      </c>
      <c r="J302" s="148">
        <f>COUNTIFS('Lodz_Krakow-2022'!$A:$A,A302,'Lodz_Krakow-2022'!$B:$B,B302)</f>
        <v>0</v>
      </c>
      <c r="K302" s="148">
        <f>COUNTIFS('Glasgow-2021'!$A:$A,A302,'Glasgow-2021'!$B:$B,B302)</f>
        <v>0</v>
      </c>
      <c r="L302" s="148">
        <v>0</v>
      </c>
      <c r="M302" s="148">
        <v>1</v>
      </c>
      <c r="N302" s="148">
        <v>0</v>
      </c>
      <c r="O302" s="148">
        <v>0</v>
      </c>
      <c r="P302" s="148">
        <v>0</v>
      </c>
      <c r="Q302" s="148">
        <v>0</v>
      </c>
      <c r="R302" s="148">
        <v>0</v>
      </c>
      <c r="S302" s="18"/>
      <c r="T302" s="20"/>
      <c r="U302" s="20"/>
      <c r="V302" s="20"/>
      <c r="W302" s="20"/>
      <c r="X302" s="20"/>
      <c r="Y302" s="20"/>
      <c r="Z302" s="20"/>
      <c r="AA302" s="20"/>
      <c r="AB302" s="20"/>
    </row>
    <row r="303" spans="1:28" ht="42.75">
      <c r="A303" s="35" t="s">
        <v>10604</v>
      </c>
      <c r="B303" s="35" t="s">
        <v>10229</v>
      </c>
      <c r="C303" s="29"/>
      <c r="D303" s="16" t="s">
        <v>39</v>
      </c>
      <c r="E303" s="18"/>
      <c r="F303" s="26" t="s">
        <v>9688</v>
      </c>
      <c r="G303" s="36" t="s">
        <v>2636</v>
      </c>
      <c r="H303" s="148">
        <f t="shared" si="4"/>
        <v>1</v>
      </c>
      <c r="I303" s="148">
        <f>COUNTIFS('Belgrade-2023'!$A:$A,A303,'Belgrade-2023'!$B:$B,B303)</f>
        <v>0</v>
      </c>
      <c r="J303" s="148">
        <f>COUNTIFS('Lodz_Krakow-2022'!$A:$A,A303,'Lodz_Krakow-2022'!$B:$B,B303)</f>
        <v>0</v>
      </c>
      <c r="K303" s="148">
        <f>COUNTIFS('Glasgow-2021'!$A:$A,A303,'Glasgow-2021'!$B:$B,B303)</f>
        <v>0</v>
      </c>
      <c r="L303" s="148">
        <v>0</v>
      </c>
      <c r="M303" s="148">
        <v>0</v>
      </c>
      <c r="N303" s="148">
        <v>0</v>
      </c>
      <c r="O303" s="148">
        <v>0</v>
      </c>
      <c r="P303" s="148">
        <v>0</v>
      </c>
      <c r="Q303" s="148">
        <v>0</v>
      </c>
      <c r="R303" s="148">
        <v>1</v>
      </c>
      <c r="S303" s="18"/>
      <c r="T303" s="20"/>
      <c r="U303" s="20"/>
      <c r="V303" s="20"/>
      <c r="W303" s="20"/>
      <c r="X303" s="20"/>
      <c r="Y303" s="138"/>
      <c r="Z303" s="138"/>
      <c r="AA303" s="138"/>
      <c r="AB303" s="25"/>
    </row>
    <row r="304" spans="1:28">
      <c r="A304" s="16" t="s">
        <v>10605</v>
      </c>
      <c r="B304" s="16" t="s">
        <v>10606</v>
      </c>
      <c r="C304" s="17" t="s">
        <v>719</v>
      </c>
      <c r="D304" s="16" t="s">
        <v>21</v>
      </c>
      <c r="E304" s="18"/>
      <c r="F304" s="19"/>
      <c r="G304" s="16" t="s">
        <v>232</v>
      </c>
      <c r="H304" s="148">
        <f t="shared" si="4"/>
        <v>1</v>
      </c>
      <c r="I304" s="148">
        <f>COUNTIFS('Belgrade-2023'!$A:$A,A304,'Belgrade-2023'!$B:$B,B304)</f>
        <v>0</v>
      </c>
      <c r="J304" s="148">
        <f>COUNTIFS('Lodz_Krakow-2022'!$A:$A,A304,'Lodz_Krakow-2022'!$B:$B,B304)</f>
        <v>0</v>
      </c>
      <c r="K304" s="148">
        <f>COUNTIFS('Glasgow-2021'!$A:$A,A304,'Glasgow-2021'!$B:$B,B304)</f>
        <v>0</v>
      </c>
      <c r="L304" s="148">
        <v>0</v>
      </c>
      <c r="M304" s="148">
        <v>1</v>
      </c>
      <c r="N304" s="148">
        <v>0</v>
      </c>
      <c r="O304" s="148">
        <v>0</v>
      </c>
      <c r="P304" s="148">
        <v>0</v>
      </c>
      <c r="Q304" s="148">
        <v>0</v>
      </c>
      <c r="R304" s="148">
        <v>0</v>
      </c>
      <c r="S304" s="18"/>
      <c r="T304" s="20"/>
      <c r="U304" s="20"/>
      <c r="V304" s="20"/>
      <c r="W304" s="20"/>
      <c r="X304" s="20"/>
      <c r="Y304" s="20"/>
      <c r="Z304" s="20"/>
      <c r="AA304" s="20"/>
      <c r="AB304" s="20"/>
    </row>
    <row r="305" spans="1:28">
      <c r="A305" s="16" t="s">
        <v>10605</v>
      </c>
      <c r="B305" s="16" t="s">
        <v>10607</v>
      </c>
      <c r="C305" s="17" t="s">
        <v>720</v>
      </c>
      <c r="D305" s="16" t="s">
        <v>39</v>
      </c>
      <c r="E305" s="18"/>
      <c r="F305" s="19"/>
      <c r="G305" s="16" t="s">
        <v>232</v>
      </c>
      <c r="H305" s="148">
        <f t="shared" si="4"/>
        <v>1</v>
      </c>
      <c r="I305" s="148">
        <f>COUNTIFS('Belgrade-2023'!$A:$A,A305,'Belgrade-2023'!$B:$B,B305)</f>
        <v>0</v>
      </c>
      <c r="J305" s="148">
        <f>COUNTIFS('Lodz_Krakow-2022'!$A:$A,A305,'Lodz_Krakow-2022'!$B:$B,B305)</f>
        <v>0</v>
      </c>
      <c r="K305" s="148">
        <f>COUNTIFS('Glasgow-2021'!$A:$A,A305,'Glasgow-2021'!$B:$B,B305)</f>
        <v>0</v>
      </c>
      <c r="L305" s="148">
        <v>0</v>
      </c>
      <c r="M305" s="148">
        <v>0</v>
      </c>
      <c r="N305" s="148">
        <v>1</v>
      </c>
      <c r="O305" s="148">
        <v>0</v>
      </c>
      <c r="P305" s="148">
        <v>0</v>
      </c>
      <c r="Q305" s="148">
        <v>0</v>
      </c>
      <c r="R305" s="148">
        <v>0</v>
      </c>
      <c r="S305" s="18"/>
      <c r="T305" s="20" t="s">
        <v>721</v>
      </c>
      <c r="U305" s="20"/>
      <c r="V305" s="20"/>
      <c r="W305" s="20"/>
      <c r="X305" s="20"/>
      <c r="Y305" s="20"/>
      <c r="Z305" s="20"/>
      <c r="AA305" s="20"/>
      <c r="AB305" s="20"/>
    </row>
    <row r="306" spans="1:28">
      <c r="A306" s="16" t="s">
        <v>10605</v>
      </c>
      <c r="B306" s="16" t="s">
        <v>10608</v>
      </c>
      <c r="C306" s="17" t="s">
        <v>723</v>
      </c>
      <c r="D306" s="16" t="s">
        <v>39</v>
      </c>
      <c r="E306" s="18"/>
      <c r="F306" s="19"/>
      <c r="G306" s="16" t="s">
        <v>232</v>
      </c>
      <c r="H306" s="148">
        <f t="shared" si="4"/>
        <v>1</v>
      </c>
      <c r="I306" s="148">
        <f>COUNTIFS('Belgrade-2023'!$A:$A,A306,'Belgrade-2023'!$B:$B,B306)</f>
        <v>0</v>
      </c>
      <c r="J306" s="148">
        <f>COUNTIFS('Lodz_Krakow-2022'!$A:$A,A306,'Lodz_Krakow-2022'!$B:$B,B306)</f>
        <v>0</v>
      </c>
      <c r="K306" s="148">
        <f>COUNTIFS('Glasgow-2021'!$A:$A,A306,'Glasgow-2021'!$B:$B,B306)</f>
        <v>0</v>
      </c>
      <c r="L306" s="148">
        <v>0</v>
      </c>
      <c r="M306" s="148">
        <v>0</v>
      </c>
      <c r="N306" s="148">
        <v>1</v>
      </c>
      <c r="O306" s="148">
        <v>0</v>
      </c>
      <c r="P306" s="148">
        <v>0</v>
      </c>
      <c r="Q306" s="148">
        <v>0</v>
      </c>
      <c r="R306" s="148">
        <v>0</v>
      </c>
      <c r="S306" s="18"/>
      <c r="T306" s="20" t="s">
        <v>521</v>
      </c>
      <c r="U306" s="20"/>
      <c r="V306" s="20"/>
      <c r="W306" s="20"/>
      <c r="X306" s="20"/>
      <c r="Y306" s="20"/>
      <c r="Z306" s="20"/>
      <c r="AA306" s="20"/>
      <c r="AB306" s="20"/>
    </row>
    <row r="307" spans="1:28">
      <c r="A307" s="35" t="s">
        <v>10609</v>
      </c>
      <c r="B307" s="35" t="s">
        <v>10610</v>
      </c>
      <c r="C307" s="25" t="s">
        <v>4284</v>
      </c>
      <c r="D307" s="31" t="s">
        <v>39</v>
      </c>
      <c r="E307" s="138"/>
      <c r="F307" s="25" t="s">
        <v>3671</v>
      </c>
      <c r="G307" s="37" t="s">
        <v>38</v>
      </c>
      <c r="H307" s="148">
        <f t="shared" si="4"/>
        <v>1</v>
      </c>
      <c r="I307" s="148">
        <f>COUNTIFS('Belgrade-2023'!$A:$A,A307,'Belgrade-2023'!$B:$B,B307)</f>
        <v>0</v>
      </c>
      <c r="J307" s="148">
        <f>COUNTIFS('Lodz_Krakow-2022'!$A:$A,A307,'Lodz_Krakow-2022'!$B:$B,B307)</f>
        <v>0</v>
      </c>
      <c r="K307" s="148">
        <f>COUNTIFS('Glasgow-2021'!$A:$A,A307,'Glasgow-2021'!$B:$B,B307)</f>
        <v>0</v>
      </c>
      <c r="L307" s="148">
        <v>0</v>
      </c>
      <c r="M307" s="148">
        <v>0</v>
      </c>
      <c r="N307" s="148">
        <v>0</v>
      </c>
      <c r="O307" s="148">
        <v>0</v>
      </c>
      <c r="P307" s="148">
        <v>0</v>
      </c>
      <c r="Q307" s="148">
        <v>1</v>
      </c>
      <c r="R307" s="148">
        <v>0</v>
      </c>
      <c r="S307" s="18"/>
      <c r="T307" s="20"/>
      <c r="U307" s="20"/>
      <c r="V307" s="20"/>
      <c r="W307" s="25"/>
      <c r="X307" s="138"/>
      <c r="Y307" s="138"/>
      <c r="Z307" s="138"/>
      <c r="AA307" s="138"/>
      <c r="AB307" s="138"/>
    </row>
    <row r="308" spans="1:28">
      <c r="A308" s="16" t="s">
        <v>10611</v>
      </c>
      <c r="B308" s="16" t="s">
        <v>10612</v>
      </c>
      <c r="C308" s="17" t="s">
        <v>725</v>
      </c>
      <c r="D308" s="16" t="s">
        <v>28</v>
      </c>
      <c r="E308" s="18"/>
      <c r="F308" s="19" t="s">
        <v>724</v>
      </c>
      <c r="G308" s="16" t="s">
        <v>445</v>
      </c>
      <c r="H308" s="148">
        <f t="shared" si="4"/>
        <v>1</v>
      </c>
      <c r="I308" s="148">
        <f>COUNTIFS('Belgrade-2023'!$A:$A,A308,'Belgrade-2023'!$B:$B,B308)</f>
        <v>0</v>
      </c>
      <c r="J308" s="148">
        <f>COUNTIFS('Lodz_Krakow-2022'!$A:$A,A308,'Lodz_Krakow-2022'!$B:$B,B308)</f>
        <v>0</v>
      </c>
      <c r="K308" s="148">
        <f>COUNTIFS('Glasgow-2021'!$A:$A,A308,'Glasgow-2021'!$B:$B,B308)</f>
        <v>0</v>
      </c>
      <c r="L308" s="148">
        <v>0</v>
      </c>
      <c r="M308" s="148">
        <v>0</v>
      </c>
      <c r="N308" s="148">
        <v>0</v>
      </c>
      <c r="O308" s="148">
        <v>1</v>
      </c>
      <c r="P308" s="148">
        <v>0</v>
      </c>
      <c r="Q308" s="148">
        <v>0</v>
      </c>
      <c r="R308" s="148">
        <v>0</v>
      </c>
      <c r="S308" s="18" t="s">
        <v>726</v>
      </c>
      <c r="T308" s="20" t="s">
        <v>727</v>
      </c>
      <c r="U308" s="21">
        <v>170150</v>
      </c>
      <c r="V308" s="20"/>
      <c r="W308" s="20"/>
      <c r="X308" s="20"/>
      <c r="Y308" s="20"/>
      <c r="Z308" s="20"/>
      <c r="AA308" s="20"/>
      <c r="AB308" s="20"/>
    </row>
    <row r="309" spans="1:28">
      <c r="A309" s="35" t="s">
        <v>10613</v>
      </c>
      <c r="B309" s="35" t="s">
        <v>10614</v>
      </c>
      <c r="C309" s="25" t="s">
        <v>4285</v>
      </c>
      <c r="D309" s="31" t="s">
        <v>39</v>
      </c>
      <c r="E309" s="138"/>
      <c r="F309" s="25" t="s">
        <v>3675</v>
      </c>
      <c r="G309" s="36" t="s">
        <v>504</v>
      </c>
      <c r="H309" s="148">
        <f t="shared" si="4"/>
        <v>1</v>
      </c>
      <c r="I309" s="148">
        <f>COUNTIFS('Belgrade-2023'!$A:$A,A309,'Belgrade-2023'!$B:$B,B309)</f>
        <v>0</v>
      </c>
      <c r="J309" s="148">
        <f>COUNTIFS('Lodz_Krakow-2022'!$A:$A,A309,'Lodz_Krakow-2022'!$B:$B,B309)</f>
        <v>0</v>
      </c>
      <c r="K309" s="148">
        <f>COUNTIFS('Glasgow-2021'!$A:$A,A309,'Glasgow-2021'!$B:$B,B309)</f>
        <v>0</v>
      </c>
      <c r="L309" s="148">
        <v>0</v>
      </c>
      <c r="M309" s="148">
        <v>0</v>
      </c>
      <c r="N309" s="148">
        <v>0</v>
      </c>
      <c r="O309" s="148">
        <v>0</v>
      </c>
      <c r="P309" s="148">
        <v>0</v>
      </c>
      <c r="Q309" s="148">
        <v>1</v>
      </c>
      <c r="R309" s="148">
        <v>0</v>
      </c>
      <c r="S309" s="18"/>
      <c r="T309" s="20"/>
      <c r="U309" s="20"/>
      <c r="V309" s="20"/>
      <c r="W309" s="32"/>
      <c r="X309" s="32"/>
      <c r="Y309" s="32"/>
      <c r="Z309" s="32"/>
      <c r="AA309" s="32"/>
      <c r="AB309" s="32"/>
    </row>
    <row r="310" spans="1:28">
      <c r="A310" s="16" t="s">
        <v>10615</v>
      </c>
      <c r="B310" s="16" t="s">
        <v>10110</v>
      </c>
      <c r="C310" s="17" t="s">
        <v>730</v>
      </c>
      <c r="D310" s="16" t="s">
        <v>21</v>
      </c>
      <c r="E310" s="18"/>
      <c r="F310" s="19"/>
      <c r="G310" s="16" t="s">
        <v>172</v>
      </c>
      <c r="H310" s="148">
        <f t="shared" si="4"/>
        <v>1</v>
      </c>
      <c r="I310" s="148">
        <f>COUNTIFS('Belgrade-2023'!$A:$A,A310,'Belgrade-2023'!$B:$B,B310)</f>
        <v>0</v>
      </c>
      <c r="J310" s="148">
        <f>COUNTIFS('Lodz_Krakow-2022'!$A:$A,A310,'Lodz_Krakow-2022'!$B:$B,B310)</f>
        <v>0</v>
      </c>
      <c r="K310" s="148">
        <f>COUNTIFS('Glasgow-2021'!$A:$A,A310,'Glasgow-2021'!$B:$B,B310)</f>
        <v>0</v>
      </c>
      <c r="L310" s="148">
        <v>0</v>
      </c>
      <c r="M310" s="148">
        <v>1</v>
      </c>
      <c r="N310" s="148">
        <v>0</v>
      </c>
      <c r="O310" s="148">
        <v>0</v>
      </c>
      <c r="P310" s="148">
        <v>0</v>
      </c>
      <c r="Q310" s="148">
        <v>0</v>
      </c>
      <c r="R310" s="148">
        <v>0</v>
      </c>
      <c r="S310" s="18"/>
      <c r="T310" s="20"/>
      <c r="U310" s="20"/>
      <c r="V310" s="20"/>
      <c r="W310" s="20"/>
      <c r="X310" s="20"/>
      <c r="Y310" s="20"/>
      <c r="Z310" s="20"/>
      <c r="AA310" s="20"/>
      <c r="AB310" s="20"/>
    </row>
    <row r="311" spans="1:28">
      <c r="A311" s="35" t="s">
        <v>10616</v>
      </c>
      <c r="B311" s="35" t="s">
        <v>10617</v>
      </c>
      <c r="C311" s="46" t="s">
        <v>4286</v>
      </c>
      <c r="D311" s="16" t="s">
        <v>39</v>
      </c>
      <c r="E311" s="18"/>
      <c r="F311" s="19"/>
      <c r="G311" s="16" t="s">
        <v>154</v>
      </c>
      <c r="H311" s="148">
        <f t="shared" si="4"/>
        <v>1</v>
      </c>
      <c r="I311" s="148">
        <f>COUNTIFS('Belgrade-2023'!$A:$A,A311,'Belgrade-2023'!$B:$B,B311)</f>
        <v>0</v>
      </c>
      <c r="J311" s="148">
        <f>COUNTIFS('Lodz_Krakow-2022'!$A:$A,A311,'Lodz_Krakow-2022'!$B:$B,B311)</f>
        <v>0</v>
      </c>
      <c r="K311" s="148">
        <f>COUNTIFS('Glasgow-2021'!$A:$A,A311,'Glasgow-2021'!$B:$B,B311)</f>
        <v>0</v>
      </c>
      <c r="L311" s="148">
        <v>0</v>
      </c>
      <c r="M311" s="148">
        <v>0</v>
      </c>
      <c r="N311" s="148">
        <v>0</v>
      </c>
      <c r="O311" s="148">
        <v>0</v>
      </c>
      <c r="P311" s="148">
        <v>1</v>
      </c>
      <c r="Q311" s="148">
        <v>0</v>
      </c>
      <c r="R311" s="148">
        <v>0</v>
      </c>
      <c r="S311" s="18"/>
      <c r="T311" s="20"/>
      <c r="U311" s="20"/>
      <c r="V311" s="20"/>
      <c r="W311" s="20"/>
      <c r="X311" s="20"/>
      <c r="Y311" s="20"/>
      <c r="Z311" s="20"/>
      <c r="AA311" s="20"/>
      <c r="AB311" s="20"/>
    </row>
    <row r="312" spans="1:28">
      <c r="A312" s="16" t="s">
        <v>10618</v>
      </c>
      <c r="B312" s="16" t="s">
        <v>10619</v>
      </c>
      <c r="C312" s="17" t="s">
        <v>733</v>
      </c>
      <c r="D312" s="16" t="s">
        <v>39</v>
      </c>
      <c r="E312" s="18"/>
      <c r="F312" s="19"/>
      <c r="G312" s="16" t="s">
        <v>1621</v>
      </c>
      <c r="H312" s="148">
        <f t="shared" si="4"/>
        <v>1</v>
      </c>
      <c r="I312" s="148">
        <f>COUNTIFS('Belgrade-2023'!$A:$A,A312,'Belgrade-2023'!$B:$B,B312)</f>
        <v>0</v>
      </c>
      <c r="J312" s="148">
        <f>COUNTIFS('Lodz_Krakow-2022'!$A:$A,A312,'Lodz_Krakow-2022'!$B:$B,B312)</f>
        <v>0</v>
      </c>
      <c r="K312" s="148">
        <f>COUNTIFS('Glasgow-2021'!$A:$A,A312,'Glasgow-2021'!$B:$B,B312)</f>
        <v>0</v>
      </c>
      <c r="L312" s="148">
        <v>0</v>
      </c>
      <c r="M312" s="148">
        <v>0</v>
      </c>
      <c r="N312" s="148">
        <v>1</v>
      </c>
      <c r="O312" s="148">
        <v>0</v>
      </c>
      <c r="P312" s="148">
        <v>0</v>
      </c>
      <c r="Q312" s="148">
        <v>0</v>
      </c>
      <c r="R312" s="148">
        <v>0</v>
      </c>
      <c r="S312" s="18"/>
      <c r="T312" s="20" t="s">
        <v>82</v>
      </c>
      <c r="U312" s="20"/>
      <c r="V312" s="20"/>
      <c r="W312" s="20"/>
      <c r="X312" s="20"/>
      <c r="Y312" s="20"/>
      <c r="Z312" s="20"/>
      <c r="AA312" s="20"/>
      <c r="AB312" s="20"/>
    </row>
    <row r="313" spans="1:28">
      <c r="A313" s="16" t="s">
        <v>10620</v>
      </c>
      <c r="B313" s="16" t="s">
        <v>10621</v>
      </c>
      <c r="C313" s="17" t="s">
        <v>735</v>
      </c>
      <c r="D313" s="16" t="s">
        <v>28</v>
      </c>
      <c r="E313" s="18"/>
      <c r="F313" s="19"/>
      <c r="G313" s="16" t="s">
        <v>3612</v>
      </c>
      <c r="H313" s="148">
        <f t="shared" si="4"/>
        <v>1</v>
      </c>
      <c r="I313" s="148">
        <f>COUNTIFS('Belgrade-2023'!$A:$A,A313,'Belgrade-2023'!$B:$B,B313)</f>
        <v>0</v>
      </c>
      <c r="J313" s="148">
        <f>COUNTIFS('Lodz_Krakow-2022'!$A:$A,A313,'Lodz_Krakow-2022'!$B:$B,B313)</f>
        <v>0</v>
      </c>
      <c r="K313" s="148">
        <f>COUNTIFS('Glasgow-2021'!$A:$A,A313,'Glasgow-2021'!$B:$B,B313)</f>
        <v>0</v>
      </c>
      <c r="L313" s="148">
        <v>0</v>
      </c>
      <c r="M313" s="148">
        <v>1</v>
      </c>
      <c r="N313" s="148">
        <v>0</v>
      </c>
      <c r="O313" s="148">
        <v>0</v>
      </c>
      <c r="P313" s="148">
        <v>0</v>
      </c>
      <c r="Q313" s="148">
        <v>0</v>
      </c>
      <c r="R313" s="148">
        <v>0</v>
      </c>
      <c r="S313" s="18"/>
      <c r="T313" s="20"/>
      <c r="U313" s="20"/>
      <c r="V313" s="20"/>
      <c r="W313" s="20"/>
      <c r="X313" s="20"/>
      <c r="Y313" s="20"/>
      <c r="Z313" s="20"/>
      <c r="AA313" s="20"/>
      <c r="AB313" s="20"/>
    </row>
    <row r="314" spans="1:28">
      <c r="A314" s="16" t="s">
        <v>736</v>
      </c>
      <c r="B314" s="16" t="s">
        <v>737</v>
      </c>
      <c r="C314" s="17" t="s">
        <v>738</v>
      </c>
      <c r="D314" s="16" t="s">
        <v>28</v>
      </c>
      <c r="E314" s="18"/>
      <c r="F314" s="19"/>
      <c r="G314" s="16" t="s">
        <v>237</v>
      </c>
      <c r="H314" s="148">
        <f t="shared" si="4"/>
        <v>1</v>
      </c>
      <c r="I314" s="148">
        <f>COUNTIFS('Belgrade-2023'!$A:$A,A314,'Belgrade-2023'!$B:$B,B314)</f>
        <v>0</v>
      </c>
      <c r="J314" s="148">
        <f>COUNTIFS('Lodz_Krakow-2022'!$A:$A,A314,'Lodz_Krakow-2022'!$B:$B,B314)</f>
        <v>0</v>
      </c>
      <c r="K314" s="148">
        <f>COUNTIFS('Glasgow-2021'!$A:$A,A314,'Glasgow-2021'!$B:$B,B314)</f>
        <v>0</v>
      </c>
      <c r="L314" s="148">
        <v>0</v>
      </c>
      <c r="M314" s="148">
        <v>1</v>
      </c>
      <c r="N314" s="148">
        <v>0</v>
      </c>
      <c r="O314" s="148">
        <v>0</v>
      </c>
      <c r="P314" s="148">
        <v>0</v>
      </c>
      <c r="Q314" s="148">
        <v>0</v>
      </c>
      <c r="R314" s="148">
        <v>0</v>
      </c>
      <c r="S314" s="18"/>
      <c r="T314" s="20"/>
      <c r="U314" s="20"/>
      <c r="V314" s="20"/>
      <c r="W314" s="20"/>
      <c r="X314" s="20"/>
      <c r="Y314" s="20"/>
      <c r="Z314" s="20"/>
      <c r="AA314" s="20"/>
      <c r="AB314" s="20"/>
    </row>
    <row r="315" spans="1:28">
      <c r="A315" s="16" t="s">
        <v>10622</v>
      </c>
      <c r="B315" s="16" t="s">
        <v>10623</v>
      </c>
      <c r="C315" s="17" t="s">
        <v>740</v>
      </c>
      <c r="D315" s="16" t="s">
        <v>28</v>
      </c>
      <c r="E315" s="18"/>
      <c r="F315" s="19" t="s">
        <v>739</v>
      </c>
      <c r="G315" s="16" t="s">
        <v>3612</v>
      </c>
      <c r="H315" s="148">
        <f t="shared" ref="H315:H378" si="5">SUM(I315:R315)</f>
        <v>1</v>
      </c>
      <c r="I315" s="148">
        <f>COUNTIFS('Belgrade-2023'!$A:$A,A315,'Belgrade-2023'!$B:$B,B315)</f>
        <v>0</v>
      </c>
      <c r="J315" s="148">
        <f>COUNTIFS('Lodz_Krakow-2022'!$A:$A,A315,'Lodz_Krakow-2022'!$B:$B,B315)</f>
        <v>0</v>
      </c>
      <c r="K315" s="148">
        <f>COUNTIFS('Glasgow-2021'!$A:$A,A315,'Glasgow-2021'!$B:$B,B315)</f>
        <v>0</v>
      </c>
      <c r="L315" s="148">
        <v>0</v>
      </c>
      <c r="M315" s="148">
        <v>0</v>
      </c>
      <c r="N315" s="148">
        <v>0</v>
      </c>
      <c r="O315" s="148">
        <v>1</v>
      </c>
      <c r="P315" s="148">
        <v>0</v>
      </c>
      <c r="Q315" s="148">
        <v>0</v>
      </c>
      <c r="R315" s="148">
        <v>0</v>
      </c>
      <c r="S315" s="18" t="s">
        <v>741</v>
      </c>
      <c r="T315" s="20" t="s">
        <v>9508</v>
      </c>
      <c r="U315" s="21">
        <v>96016</v>
      </c>
      <c r="V315" s="20"/>
      <c r="W315" s="20"/>
      <c r="X315" s="20"/>
      <c r="Y315" s="20"/>
      <c r="Z315" s="20"/>
      <c r="AA315" s="20"/>
      <c r="AB315" s="20"/>
    </row>
    <row r="316" spans="1:28">
      <c r="A316" s="16" t="s">
        <v>10624</v>
      </c>
      <c r="B316" s="16" t="s">
        <v>10625</v>
      </c>
      <c r="C316" s="17" t="s">
        <v>745</v>
      </c>
      <c r="D316" s="16" t="s">
        <v>21</v>
      </c>
      <c r="E316" s="18"/>
      <c r="F316" s="19"/>
      <c r="G316" s="16" t="s">
        <v>146</v>
      </c>
      <c r="H316" s="148">
        <f t="shared" si="5"/>
        <v>1</v>
      </c>
      <c r="I316" s="148">
        <f>COUNTIFS('Belgrade-2023'!$A:$A,A316,'Belgrade-2023'!$B:$B,B316)</f>
        <v>0</v>
      </c>
      <c r="J316" s="148">
        <f>COUNTIFS('Lodz_Krakow-2022'!$A:$A,A316,'Lodz_Krakow-2022'!$B:$B,B316)</f>
        <v>0</v>
      </c>
      <c r="K316" s="148">
        <f>COUNTIFS('Glasgow-2021'!$A:$A,A316,'Glasgow-2021'!$B:$B,B316)</f>
        <v>0</v>
      </c>
      <c r="L316" s="148">
        <v>0</v>
      </c>
      <c r="M316" s="148">
        <v>1</v>
      </c>
      <c r="N316" s="148">
        <v>0</v>
      </c>
      <c r="O316" s="148">
        <v>0</v>
      </c>
      <c r="P316" s="148">
        <v>0</v>
      </c>
      <c r="Q316" s="148">
        <v>0</v>
      </c>
      <c r="R316" s="148">
        <v>0</v>
      </c>
      <c r="S316" s="18"/>
      <c r="T316" s="20"/>
      <c r="U316" s="20"/>
      <c r="V316" s="20"/>
      <c r="W316" s="20"/>
      <c r="X316" s="20"/>
      <c r="Y316" s="20"/>
      <c r="Z316" s="20"/>
      <c r="AA316" s="20"/>
      <c r="AB316" s="20"/>
    </row>
    <row r="317" spans="1:28">
      <c r="A317" s="16" t="s">
        <v>10626</v>
      </c>
      <c r="B317" s="16" t="s">
        <v>2341</v>
      </c>
      <c r="C317" s="17" t="s">
        <v>747</v>
      </c>
      <c r="D317" s="16" t="s">
        <v>39</v>
      </c>
      <c r="E317" s="18" t="s">
        <v>40</v>
      </c>
      <c r="F317" s="19"/>
      <c r="G317" s="16" t="s">
        <v>232</v>
      </c>
      <c r="H317" s="148">
        <f t="shared" si="5"/>
        <v>1</v>
      </c>
      <c r="I317" s="148">
        <f>COUNTIFS('Belgrade-2023'!$A:$A,A317,'Belgrade-2023'!$B:$B,B317)</f>
        <v>0</v>
      </c>
      <c r="J317" s="148">
        <f>COUNTIFS('Lodz_Krakow-2022'!$A:$A,A317,'Lodz_Krakow-2022'!$B:$B,B317)</f>
        <v>0</v>
      </c>
      <c r="K317" s="148">
        <f>COUNTIFS('Glasgow-2021'!$A:$A,A317,'Glasgow-2021'!$B:$B,B317)</f>
        <v>0</v>
      </c>
      <c r="L317" s="148">
        <v>0</v>
      </c>
      <c r="M317" s="148">
        <v>1</v>
      </c>
      <c r="N317" s="148">
        <v>0</v>
      </c>
      <c r="O317" s="148">
        <v>0</v>
      </c>
      <c r="P317" s="148">
        <v>0</v>
      </c>
      <c r="Q317" s="148">
        <v>0</v>
      </c>
      <c r="R317" s="148">
        <v>0</v>
      </c>
      <c r="S317" s="18"/>
      <c r="T317" s="20"/>
      <c r="U317" s="20"/>
      <c r="V317" s="20"/>
      <c r="W317" s="20"/>
      <c r="X317" s="20"/>
      <c r="Y317" s="20"/>
      <c r="Z317" s="20"/>
      <c r="AA317" s="20"/>
      <c r="AB317" s="20"/>
    </row>
    <row r="318" spans="1:28">
      <c r="A318" s="16" t="s">
        <v>10627</v>
      </c>
      <c r="B318" s="16" t="s">
        <v>10628</v>
      </c>
      <c r="C318" s="17" t="s">
        <v>749</v>
      </c>
      <c r="D318" s="16" t="s">
        <v>39</v>
      </c>
      <c r="E318" s="18"/>
      <c r="F318" s="19" t="s">
        <v>748</v>
      </c>
      <c r="G318" s="16" t="s">
        <v>70</v>
      </c>
      <c r="H318" s="148">
        <f t="shared" si="5"/>
        <v>2</v>
      </c>
      <c r="I318" s="148">
        <f>COUNTIFS('Belgrade-2023'!$A:$A,A318,'Belgrade-2023'!$B:$B,B318)</f>
        <v>0</v>
      </c>
      <c r="J318" s="148">
        <f>COUNTIFS('Lodz_Krakow-2022'!$A:$A,A318,'Lodz_Krakow-2022'!$B:$B,B318)</f>
        <v>0</v>
      </c>
      <c r="K318" s="148">
        <f>COUNTIFS('Glasgow-2021'!$A:$A,A318,'Glasgow-2021'!$B:$B,B318)</f>
        <v>0</v>
      </c>
      <c r="L318" s="148">
        <v>0</v>
      </c>
      <c r="M318" s="148">
        <v>0</v>
      </c>
      <c r="N318" s="148">
        <v>0</v>
      </c>
      <c r="O318" s="148">
        <v>1</v>
      </c>
      <c r="P318" s="148">
        <v>1</v>
      </c>
      <c r="Q318" s="148">
        <v>0</v>
      </c>
      <c r="R318" s="148">
        <v>0</v>
      </c>
      <c r="S318" s="18"/>
      <c r="T318" s="20"/>
      <c r="U318" s="20"/>
      <c r="V318" s="20"/>
      <c r="W318" s="20"/>
      <c r="X318" s="20"/>
      <c r="Y318" s="20"/>
      <c r="Z318" s="20"/>
      <c r="AA318" s="20"/>
      <c r="AB318" s="20"/>
    </row>
    <row r="319" spans="1:28">
      <c r="A319" s="16" t="s">
        <v>10629</v>
      </c>
      <c r="B319" s="16" t="s">
        <v>755</v>
      </c>
      <c r="C319" s="17" t="s">
        <v>751</v>
      </c>
      <c r="D319" s="16" t="s">
        <v>21</v>
      </c>
      <c r="E319" s="18"/>
      <c r="F319" s="19" t="s">
        <v>750</v>
      </c>
      <c r="G319" s="16" t="s">
        <v>70</v>
      </c>
      <c r="H319" s="148">
        <f t="shared" si="5"/>
        <v>2</v>
      </c>
      <c r="I319" s="148">
        <f>COUNTIFS('Belgrade-2023'!$A:$A,A319,'Belgrade-2023'!$B:$B,B319)</f>
        <v>0</v>
      </c>
      <c r="J319" s="148">
        <f>COUNTIFS('Lodz_Krakow-2022'!$A:$A,A319,'Lodz_Krakow-2022'!$B:$B,B319)</f>
        <v>0</v>
      </c>
      <c r="K319" s="148">
        <f>COUNTIFS('Glasgow-2021'!$A:$A,A319,'Glasgow-2021'!$B:$B,B319)</f>
        <v>0</v>
      </c>
      <c r="L319" s="148">
        <v>0</v>
      </c>
      <c r="M319" s="148">
        <v>1</v>
      </c>
      <c r="N319" s="148">
        <v>0</v>
      </c>
      <c r="O319" s="148">
        <v>1</v>
      </c>
      <c r="P319" s="148">
        <v>0</v>
      </c>
      <c r="Q319" s="148">
        <v>0</v>
      </c>
      <c r="R319" s="148">
        <v>0</v>
      </c>
      <c r="S319" s="18" t="s">
        <v>752</v>
      </c>
      <c r="T319" s="20" t="s">
        <v>753</v>
      </c>
      <c r="U319" s="21">
        <v>35160</v>
      </c>
      <c r="V319" s="20"/>
      <c r="W319" s="20"/>
      <c r="X319" s="20"/>
      <c r="Y319" s="20"/>
      <c r="Z319" s="20"/>
      <c r="AA319" s="20"/>
      <c r="AB319" s="20"/>
    </row>
    <row r="320" spans="1:28">
      <c r="A320" s="35" t="s">
        <v>10630</v>
      </c>
      <c r="B320" s="35" t="s">
        <v>10631</v>
      </c>
      <c r="C320" s="25" t="s">
        <v>4287</v>
      </c>
      <c r="D320" s="31" t="s">
        <v>21</v>
      </c>
      <c r="E320" s="138"/>
      <c r="F320" s="25" t="s">
        <v>9767</v>
      </c>
      <c r="G320" s="36" t="s">
        <v>70</v>
      </c>
      <c r="H320" s="148">
        <f t="shared" si="5"/>
        <v>1</v>
      </c>
      <c r="I320" s="148">
        <f>COUNTIFS('Belgrade-2023'!$A:$A,A320,'Belgrade-2023'!$B:$B,B320)</f>
        <v>0</v>
      </c>
      <c r="J320" s="148">
        <f>COUNTIFS('Lodz_Krakow-2022'!$A:$A,A320,'Lodz_Krakow-2022'!$B:$B,B320)</f>
        <v>0</v>
      </c>
      <c r="K320" s="148">
        <f>COUNTIFS('Glasgow-2021'!$A:$A,A320,'Glasgow-2021'!$B:$B,B320)</f>
        <v>0</v>
      </c>
      <c r="L320" s="148">
        <v>0</v>
      </c>
      <c r="M320" s="148">
        <v>0</v>
      </c>
      <c r="N320" s="148">
        <v>0</v>
      </c>
      <c r="O320" s="148">
        <v>0</v>
      </c>
      <c r="P320" s="148">
        <v>0</v>
      </c>
      <c r="Q320" s="148">
        <v>1</v>
      </c>
      <c r="R320" s="148">
        <v>0</v>
      </c>
      <c r="S320" s="18"/>
      <c r="T320" s="20"/>
      <c r="U320" s="20"/>
      <c r="V320" s="20"/>
      <c r="W320" s="25"/>
      <c r="X320" s="138"/>
      <c r="Y320" s="138"/>
      <c r="Z320" s="138"/>
      <c r="AA320" s="138"/>
      <c r="AB320" s="138"/>
    </row>
    <row r="321" spans="1:28">
      <c r="A321" s="16" t="s">
        <v>10632</v>
      </c>
      <c r="B321" s="16" t="s">
        <v>10633</v>
      </c>
      <c r="C321" s="17" t="s">
        <v>758</v>
      </c>
      <c r="D321" s="16" t="s">
        <v>21</v>
      </c>
      <c r="E321" s="18"/>
      <c r="F321" s="19"/>
      <c r="G321" s="16" t="s">
        <v>70</v>
      </c>
      <c r="H321" s="148">
        <f t="shared" si="5"/>
        <v>1</v>
      </c>
      <c r="I321" s="148">
        <f>COUNTIFS('Belgrade-2023'!$A:$A,A321,'Belgrade-2023'!$B:$B,B321)</f>
        <v>0</v>
      </c>
      <c r="J321" s="148">
        <f>COUNTIFS('Lodz_Krakow-2022'!$A:$A,A321,'Lodz_Krakow-2022'!$B:$B,B321)</f>
        <v>0</v>
      </c>
      <c r="K321" s="148">
        <f>COUNTIFS('Glasgow-2021'!$A:$A,A321,'Glasgow-2021'!$B:$B,B321)</f>
        <v>0</v>
      </c>
      <c r="L321" s="148">
        <v>0</v>
      </c>
      <c r="M321" s="148">
        <v>0</v>
      </c>
      <c r="N321" s="148">
        <v>1</v>
      </c>
      <c r="O321" s="148">
        <v>0</v>
      </c>
      <c r="P321" s="148">
        <v>0</v>
      </c>
      <c r="Q321" s="148">
        <v>0</v>
      </c>
      <c r="R321" s="148">
        <v>0</v>
      </c>
      <c r="S321" s="18"/>
      <c r="T321" s="20" t="s">
        <v>9438</v>
      </c>
      <c r="U321" s="20"/>
      <c r="V321" s="20"/>
      <c r="W321" s="20"/>
      <c r="X321" s="20"/>
      <c r="Y321" s="20"/>
      <c r="Z321" s="20"/>
      <c r="AA321" s="20"/>
      <c r="AB321" s="20"/>
    </row>
    <row r="322" spans="1:28">
      <c r="A322" s="16" t="s">
        <v>10634</v>
      </c>
      <c r="B322" s="16" t="s">
        <v>9510</v>
      </c>
      <c r="C322" s="17" t="s">
        <v>760</v>
      </c>
      <c r="D322" s="16" t="s">
        <v>21</v>
      </c>
      <c r="E322" s="18"/>
      <c r="F322" s="19"/>
      <c r="G322" s="16" t="s">
        <v>445</v>
      </c>
      <c r="H322" s="148">
        <f t="shared" si="5"/>
        <v>1</v>
      </c>
      <c r="I322" s="148">
        <f>COUNTIFS('Belgrade-2023'!$A:$A,A322,'Belgrade-2023'!$B:$B,B322)</f>
        <v>0</v>
      </c>
      <c r="J322" s="148">
        <f>COUNTIFS('Lodz_Krakow-2022'!$A:$A,A322,'Lodz_Krakow-2022'!$B:$B,B322)</f>
        <v>0</v>
      </c>
      <c r="K322" s="148">
        <f>COUNTIFS('Glasgow-2021'!$A:$A,A322,'Glasgow-2021'!$B:$B,B322)</f>
        <v>0</v>
      </c>
      <c r="L322" s="148">
        <v>0</v>
      </c>
      <c r="M322" s="148">
        <v>0</v>
      </c>
      <c r="N322" s="148">
        <v>1</v>
      </c>
      <c r="O322" s="148">
        <v>0</v>
      </c>
      <c r="P322" s="148">
        <v>0</v>
      </c>
      <c r="Q322" s="148">
        <v>0</v>
      </c>
      <c r="R322" s="148">
        <v>0</v>
      </c>
      <c r="S322" s="18"/>
      <c r="T322" s="20" t="s">
        <v>575</v>
      </c>
      <c r="U322" s="20"/>
      <c r="V322" s="20"/>
      <c r="W322" s="20"/>
      <c r="X322" s="20"/>
      <c r="Y322" s="20"/>
      <c r="Z322" s="20"/>
      <c r="AA322" s="20"/>
      <c r="AB322" s="20"/>
    </row>
    <row r="323" spans="1:28">
      <c r="A323" s="16" t="s">
        <v>10635</v>
      </c>
      <c r="B323" s="16" t="s">
        <v>7801</v>
      </c>
      <c r="C323" s="22" t="s">
        <v>763</v>
      </c>
      <c r="D323" s="16" t="s">
        <v>28</v>
      </c>
      <c r="E323" s="18"/>
      <c r="F323" s="19"/>
      <c r="G323" s="16" t="s">
        <v>70</v>
      </c>
      <c r="H323" s="148">
        <f t="shared" si="5"/>
        <v>2</v>
      </c>
      <c r="I323" s="148">
        <f>COUNTIFS('Belgrade-2023'!$A:$A,A323,'Belgrade-2023'!$B:$B,B323)</f>
        <v>0</v>
      </c>
      <c r="J323" s="148">
        <f>COUNTIFS('Lodz_Krakow-2022'!$A:$A,A323,'Lodz_Krakow-2022'!$B:$B,B323)</f>
        <v>0</v>
      </c>
      <c r="K323" s="148">
        <f>COUNTIFS('Glasgow-2021'!$A:$A,A323,'Glasgow-2021'!$B:$B,B323)</f>
        <v>1</v>
      </c>
      <c r="L323" s="148">
        <v>0</v>
      </c>
      <c r="M323" s="148">
        <v>0</v>
      </c>
      <c r="N323" s="148">
        <v>1</v>
      </c>
      <c r="O323" s="148">
        <v>0</v>
      </c>
      <c r="P323" s="148">
        <v>0</v>
      </c>
      <c r="Q323" s="148">
        <v>0</v>
      </c>
      <c r="R323" s="148">
        <v>0</v>
      </c>
      <c r="S323" s="18"/>
      <c r="T323" s="20" t="s">
        <v>9438</v>
      </c>
      <c r="U323" s="20"/>
      <c r="V323" s="20"/>
      <c r="W323" s="20"/>
      <c r="X323" s="20"/>
      <c r="Y323" s="20"/>
      <c r="Z323" s="20"/>
      <c r="AA323" s="20"/>
      <c r="AB323" s="20"/>
    </row>
    <row r="324" spans="1:28">
      <c r="A324" s="23" t="s">
        <v>10636</v>
      </c>
      <c r="B324" s="23" t="s">
        <v>10637</v>
      </c>
      <c r="C324" s="29"/>
      <c r="D324" s="16" t="s">
        <v>39</v>
      </c>
      <c r="E324" s="18"/>
      <c r="F324" s="25" t="s">
        <v>2859</v>
      </c>
      <c r="G324" s="45" t="s">
        <v>9433</v>
      </c>
      <c r="H324" s="148">
        <f t="shared" si="5"/>
        <v>1</v>
      </c>
      <c r="I324" s="148">
        <f>COUNTIFS('Belgrade-2023'!$A:$A,A324,'Belgrade-2023'!$B:$B,B324)</f>
        <v>0</v>
      </c>
      <c r="J324" s="148">
        <f>COUNTIFS('Lodz_Krakow-2022'!$A:$A,A324,'Lodz_Krakow-2022'!$B:$B,B324)</f>
        <v>0</v>
      </c>
      <c r="K324" s="148">
        <f>COUNTIFS('Glasgow-2021'!$A:$A,A324,'Glasgow-2021'!$B:$B,B324)</f>
        <v>0</v>
      </c>
      <c r="L324" s="148">
        <v>0</v>
      </c>
      <c r="M324" s="148">
        <v>0</v>
      </c>
      <c r="N324" s="148">
        <v>0</v>
      </c>
      <c r="O324" s="148">
        <v>0</v>
      </c>
      <c r="P324" s="148">
        <v>0</v>
      </c>
      <c r="Q324" s="148">
        <v>0</v>
      </c>
      <c r="R324" s="148">
        <v>1</v>
      </c>
      <c r="S324" s="18"/>
      <c r="T324" s="20"/>
      <c r="U324" s="20"/>
      <c r="V324" s="20"/>
      <c r="W324" s="20"/>
      <c r="X324" s="20"/>
      <c r="Y324" s="138"/>
      <c r="Z324" s="138"/>
      <c r="AA324" s="138"/>
      <c r="AB324" s="25"/>
    </row>
    <row r="325" spans="1:28">
      <c r="A325" s="33" t="s">
        <v>10638</v>
      </c>
      <c r="B325" s="33" t="s">
        <v>10639</v>
      </c>
      <c r="C325" s="25" t="s">
        <v>4288</v>
      </c>
      <c r="D325" s="31" t="s">
        <v>39</v>
      </c>
      <c r="E325" s="138"/>
      <c r="F325" s="25" t="s">
        <v>3678</v>
      </c>
      <c r="G325" s="34" t="s">
        <v>3612</v>
      </c>
      <c r="H325" s="148">
        <f t="shared" si="5"/>
        <v>1</v>
      </c>
      <c r="I325" s="148">
        <f>COUNTIFS('Belgrade-2023'!$A:$A,A325,'Belgrade-2023'!$B:$B,B325)</f>
        <v>0</v>
      </c>
      <c r="J325" s="148">
        <f>COUNTIFS('Lodz_Krakow-2022'!$A:$A,A325,'Lodz_Krakow-2022'!$B:$B,B325)</f>
        <v>0</v>
      </c>
      <c r="K325" s="148">
        <f>COUNTIFS('Glasgow-2021'!$A:$A,A325,'Glasgow-2021'!$B:$B,B325)</f>
        <v>0</v>
      </c>
      <c r="L325" s="148">
        <v>0</v>
      </c>
      <c r="M325" s="148">
        <v>0</v>
      </c>
      <c r="N325" s="148">
        <v>0</v>
      </c>
      <c r="O325" s="148">
        <v>0</v>
      </c>
      <c r="P325" s="148">
        <v>0</v>
      </c>
      <c r="Q325" s="148">
        <v>1</v>
      </c>
      <c r="R325" s="148">
        <v>0</v>
      </c>
      <c r="S325" s="18"/>
      <c r="T325" s="20"/>
      <c r="U325" s="20"/>
      <c r="V325" s="20"/>
      <c r="W325" s="25"/>
      <c r="X325" s="138"/>
      <c r="Y325" s="138"/>
      <c r="Z325" s="138"/>
      <c r="AA325" s="138"/>
      <c r="AB325" s="138"/>
    </row>
    <row r="326" spans="1:28">
      <c r="A326" s="16" t="s">
        <v>10640</v>
      </c>
      <c r="B326" s="16" t="s">
        <v>9510</v>
      </c>
      <c r="C326" s="17" t="s">
        <v>765</v>
      </c>
      <c r="D326" s="16" t="s">
        <v>21</v>
      </c>
      <c r="E326" s="18"/>
      <c r="F326" s="19"/>
      <c r="G326" s="16" t="s">
        <v>50</v>
      </c>
      <c r="H326" s="148">
        <f t="shared" si="5"/>
        <v>3</v>
      </c>
      <c r="I326" s="148">
        <f>COUNTIFS('Belgrade-2023'!$A:$A,A326,'Belgrade-2023'!$B:$B,B326)</f>
        <v>1</v>
      </c>
      <c r="J326" s="148">
        <f>COUNTIFS('Lodz_Krakow-2022'!$A:$A,A326,'Lodz_Krakow-2022'!$B:$B,B326)</f>
        <v>1</v>
      </c>
      <c r="K326" s="148">
        <f>COUNTIFS('Glasgow-2021'!$A:$A,A326,'Glasgow-2021'!$B:$B,B326)</f>
        <v>0</v>
      </c>
      <c r="L326" s="148">
        <v>0</v>
      </c>
      <c r="M326" s="148">
        <v>1</v>
      </c>
      <c r="N326" s="148">
        <v>0</v>
      </c>
      <c r="O326" s="148">
        <v>0</v>
      </c>
      <c r="P326" s="148">
        <v>0</v>
      </c>
      <c r="Q326" s="148">
        <v>0</v>
      </c>
      <c r="R326" s="148">
        <v>0</v>
      </c>
      <c r="S326" s="18"/>
      <c r="T326" s="20"/>
      <c r="U326" s="20"/>
      <c r="V326" s="20"/>
      <c r="W326" s="20"/>
      <c r="X326" s="20"/>
      <c r="Y326" s="20"/>
      <c r="Z326" s="20"/>
      <c r="AA326" s="20"/>
      <c r="AB326" s="20"/>
    </row>
    <row r="327" spans="1:28">
      <c r="A327" s="35" t="s">
        <v>3680</v>
      </c>
      <c r="B327" s="35" t="s">
        <v>3681</v>
      </c>
      <c r="C327" s="25" t="s">
        <v>4289</v>
      </c>
      <c r="D327" s="31" t="s">
        <v>28</v>
      </c>
      <c r="E327" s="138"/>
      <c r="F327" s="25" t="s">
        <v>3682</v>
      </c>
      <c r="G327" s="37" t="s">
        <v>3612</v>
      </c>
      <c r="H327" s="148">
        <f t="shared" si="5"/>
        <v>1</v>
      </c>
      <c r="I327" s="148">
        <f>COUNTIFS('Belgrade-2023'!$A:$A,A327,'Belgrade-2023'!$B:$B,B327)</f>
        <v>0</v>
      </c>
      <c r="J327" s="148">
        <f>COUNTIFS('Lodz_Krakow-2022'!$A:$A,A327,'Lodz_Krakow-2022'!$B:$B,B327)</f>
        <v>0</v>
      </c>
      <c r="K327" s="148">
        <f>COUNTIFS('Glasgow-2021'!$A:$A,A327,'Glasgow-2021'!$B:$B,B327)</f>
        <v>0</v>
      </c>
      <c r="L327" s="148">
        <v>0</v>
      </c>
      <c r="M327" s="148">
        <v>0</v>
      </c>
      <c r="N327" s="148">
        <v>0</v>
      </c>
      <c r="O327" s="148">
        <v>0</v>
      </c>
      <c r="P327" s="148">
        <v>0</v>
      </c>
      <c r="Q327" s="148">
        <v>1</v>
      </c>
      <c r="R327" s="148">
        <v>0</v>
      </c>
      <c r="S327" s="18"/>
      <c r="T327" s="20"/>
      <c r="U327" s="20"/>
      <c r="V327" s="20"/>
      <c r="W327" s="25"/>
      <c r="X327" s="138"/>
      <c r="Y327" s="138"/>
      <c r="Z327" s="138"/>
      <c r="AA327" s="138"/>
      <c r="AB327" s="138"/>
    </row>
    <row r="328" spans="1:28">
      <c r="A328" s="16" t="s">
        <v>10641</v>
      </c>
      <c r="B328" s="16" t="s">
        <v>10642</v>
      </c>
      <c r="C328" s="17" t="s">
        <v>767</v>
      </c>
      <c r="D328" s="16" t="s">
        <v>28</v>
      </c>
      <c r="E328" s="18"/>
      <c r="F328" s="19" t="s">
        <v>766</v>
      </c>
      <c r="G328" s="16" t="s">
        <v>3612</v>
      </c>
      <c r="H328" s="148">
        <f t="shared" si="5"/>
        <v>6</v>
      </c>
      <c r="I328" s="148">
        <f>COUNTIFS('Belgrade-2023'!$A:$A,A328,'Belgrade-2023'!$B:$B,B328)</f>
        <v>1</v>
      </c>
      <c r="J328" s="148">
        <f>COUNTIFS('Lodz_Krakow-2022'!$A:$A,A328,'Lodz_Krakow-2022'!$B:$B,B328)</f>
        <v>0</v>
      </c>
      <c r="K328" s="148">
        <f>COUNTIFS('Glasgow-2021'!$A:$A,A328,'Glasgow-2021'!$B:$B,B328)</f>
        <v>1</v>
      </c>
      <c r="L328" s="148">
        <v>0</v>
      </c>
      <c r="M328" s="148">
        <v>1</v>
      </c>
      <c r="N328" s="148">
        <v>0</v>
      </c>
      <c r="O328" s="148">
        <v>1</v>
      </c>
      <c r="P328" s="148">
        <v>0</v>
      </c>
      <c r="Q328" s="148">
        <v>1</v>
      </c>
      <c r="R328" s="148">
        <v>1</v>
      </c>
      <c r="S328" s="18" t="s">
        <v>768</v>
      </c>
      <c r="T328" s="20" t="s">
        <v>769</v>
      </c>
      <c r="U328" s="21">
        <v>161</v>
      </c>
      <c r="V328" s="20"/>
      <c r="W328" s="25"/>
      <c r="X328" s="138"/>
      <c r="Y328" s="138"/>
      <c r="Z328" s="138"/>
      <c r="AA328" s="138"/>
      <c r="AB328" s="138"/>
    </row>
    <row r="329" spans="1:28">
      <c r="A329" s="16" t="s">
        <v>10641</v>
      </c>
      <c r="B329" s="16" t="s">
        <v>10642</v>
      </c>
      <c r="C329" s="17" t="s">
        <v>772</v>
      </c>
      <c r="D329" s="16" t="s">
        <v>28</v>
      </c>
      <c r="E329" s="18" t="s">
        <v>40</v>
      </c>
      <c r="F329" s="19"/>
      <c r="G329" s="16" t="s">
        <v>3612</v>
      </c>
      <c r="H329" s="148">
        <f t="shared" si="5"/>
        <v>3</v>
      </c>
      <c r="I329" s="148">
        <f>COUNTIFS('Belgrade-2023'!$A:$A,A329,'Belgrade-2023'!$B:$B,B329)</f>
        <v>1</v>
      </c>
      <c r="J329" s="148">
        <f>COUNTIFS('Lodz_Krakow-2022'!$A:$A,A329,'Lodz_Krakow-2022'!$B:$B,B329)</f>
        <v>0</v>
      </c>
      <c r="K329" s="148">
        <f>COUNTIFS('Glasgow-2021'!$A:$A,A329,'Glasgow-2021'!$B:$B,B329)</f>
        <v>1</v>
      </c>
      <c r="L329" s="148">
        <v>0</v>
      </c>
      <c r="M329" s="148">
        <v>1</v>
      </c>
      <c r="N329" s="148">
        <v>0</v>
      </c>
      <c r="O329" s="148">
        <v>0</v>
      </c>
      <c r="P329" s="148">
        <v>0</v>
      </c>
      <c r="Q329" s="148">
        <v>0</v>
      </c>
      <c r="R329" s="148">
        <v>0</v>
      </c>
      <c r="S329" s="18"/>
      <c r="T329" s="20"/>
      <c r="U329" s="20"/>
      <c r="V329" s="20"/>
      <c r="W329" s="20"/>
      <c r="X329" s="20"/>
      <c r="Y329" s="20"/>
      <c r="Z329" s="20"/>
      <c r="AA329" s="20"/>
      <c r="AB329" s="20"/>
    </row>
    <row r="330" spans="1:28">
      <c r="A330" s="35" t="s">
        <v>10579</v>
      </c>
      <c r="B330" s="35" t="s">
        <v>10643</v>
      </c>
      <c r="C330" s="46" t="s">
        <v>4290</v>
      </c>
      <c r="D330" s="16" t="s">
        <v>39</v>
      </c>
      <c r="E330" s="18"/>
      <c r="F330" s="19"/>
      <c r="G330" s="16" t="s">
        <v>154</v>
      </c>
      <c r="H330" s="148">
        <f t="shared" si="5"/>
        <v>1</v>
      </c>
      <c r="I330" s="148">
        <f>COUNTIFS('Belgrade-2023'!$A:$A,A330,'Belgrade-2023'!$B:$B,B330)</f>
        <v>0</v>
      </c>
      <c r="J330" s="148">
        <f>COUNTIFS('Lodz_Krakow-2022'!$A:$A,A330,'Lodz_Krakow-2022'!$B:$B,B330)</f>
        <v>0</v>
      </c>
      <c r="K330" s="148">
        <f>COUNTIFS('Glasgow-2021'!$A:$A,A330,'Glasgow-2021'!$B:$B,B330)</f>
        <v>0</v>
      </c>
      <c r="L330" s="148">
        <v>0</v>
      </c>
      <c r="M330" s="148">
        <v>0</v>
      </c>
      <c r="N330" s="148">
        <v>0</v>
      </c>
      <c r="O330" s="148">
        <v>0</v>
      </c>
      <c r="P330" s="148">
        <v>1</v>
      </c>
      <c r="Q330" s="148">
        <v>0</v>
      </c>
      <c r="R330" s="148">
        <v>0</v>
      </c>
      <c r="S330" s="18"/>
      <c r="T330" s="20"/>
      <c r="U330" s="20"/>
      <c r="V330" s="20"/>
      <c r="W330" s="20"/>
      <c r="X330" s="20"/>
      <c r="Y330" s="20"/>
      <c r="Z330" s="20"/>
      <c r="AA330" s="20"/>
      <c r="AB330" s="20"/>
    </row>
    <row r="331" spans="1:28">
      <c r="A331" s="16" t="s">
        <v>10644</v>
      </c>
      <c r="B331" s="16" t="s">
        <v>10645</v>
      </c>
      <c r="C331" s="17" t="s">
        <v>775</v>
      </c>
      <c r="D331" s="16" t="s">
        <v>39</v>
      </c>
      <c r="E331" s="18"/>
      <c r="F331" s="19"/>
      <c r="G331" s="16" t="s">
        <v>232</v>
      </c>
      <c r="H331" s="148">
        <f t="shared" si="5"/>
        <v>1</v>
      </c>
      <c r="I331" s="148">
        <f>COUNTIFS('Belgrade-2023'!$A:$A,A331,'Belgrade-2023'!$B:$B,B331)</f>
        <v>0</v>
      </c>
      <c r="J331" s="148">
        <f>COUNTIFS('Lodz_Krakow-2022'!$A:$A,A331,'Lodz_Krakow-2022'!$B:$B,B331)</f>
        <v>0</v>
      </c>
      <c r="K331" s="148">
        <f>COUNTIFS('Glasgow-2021'!$A:$A,A331,'Glasgow-2021'!$B:$B,B331)</f>
        <v>0</v>
      </c>
      <c r="L331" s="148">
        <v>0</v>
      </c>
      <c r="M331" s="148">
        <v>1</v>
      </c>
      <c r="N331" s="148">
        <v>0</v>
      </c>
      <c r="O331" s="148">
        <v>0</v>
      </c>
      <c r="P331" s="148">
        <v>0</v>
      </c>
      <c r="Q331" s="148">
        <v>0</v>
      </c>
      <c r="R331" s="148">
        <v>0</v>
      </c>
      <c r="S331" s="18"/>
      <c r="T331" s="20"/>
      <c r="U331" s="20"/>
      <c r="V331" s="20"/>
      <c r="W331" s="20"/>
      <c r="X331" s="20"/>
      <c r="Y331" s="20"/>
      <c r="Z331" s="20"/>
      <c r="AA331" s="20"/>
      <c r="AB331" s="20"/>
    </row>
    <row r="332" spans="1:28">
      <c r="A332" s="16" t="s">
        <v>10644</v>
      </c>
      <c r="B332" s="16" t="s">
        <v>10646</v>
      </c>
      <c r="C332" s="17" t="s">
        <v>777</v>
      </c>
      <c r="D332" s="16" t="s">
        <v>39</v>
      </c>
      <c r="E332" s="18"/>
      <c r="F332" s="19" t="s">
        <v>776</v>
      </c>
      <c r="G332" s="16" t="s">
        <v>154</v>
      </c>
      <c r="H332" s="148">
        <f t="shared" si="5"/>
        <v>1</v>
      </c>
      <c r="I332" s="148">
        <f>COUNTIFS('Belgrade-2023'!$A:$A,A332,'Belgrade-2023'!$B:$B,B332)</f>
        <v>0</v>
      </c>
      <c r="J332" s="148">
        <f>COUNTIFS('Lodz_Krakow-2022'!$A:$A,A332,'Lodz_Krakow-2022'!$B:$B,B332)</f>
        <v>0</v>
      </c>
      <c r="K332" s="148">
        <f>COUNTIFS('Glasgow-2021'!$A:$A,A332,'Glasgow-2021'!$B:$B,B332)</f>
        <v>0</v>
      </c>
      <c r="L332" s="148">
        <v>0</v>
      </c>
      <c r="M332" s="148">
        <v>0</v>
      </c>
      <c r="N332" s="148">
        <v>0</v>
      </c>
      <c r="O332" s="148">
        <v>1</v>
      </c>
      <c r="P332" s="148">
        <v>0</v>
      </c>
      <c r="Q332" s="148">
        <v>0</v>
      </c>
      <c r="R332" s="148">
        <v>0</v>
      </c>
      <c r="S332" s="18"/>
      <c r="T332" s="20"/>
      <c r="U332" s="20"/>
      <c r="V332" s="20"/>
      <c r="W332" s="20"/>
      <c r="X332" s="20"/>
      <c r="Y332" s="20"/>
      <c r="Z332" s="20"/>
      <c r="AA332" s="20"/>
      <c r="AB332" s="20"/>
    </row>
    <row r="333" spans="1:28">
      <c r="A333" s="16" t="s">
        <v>10424</v>
      </c>
      <c r="B333" s="16" t="s">
        <v>527</v>
      </c>
      <c r="C333" s="17" t="s">
        <v>380</v>
      </c>
      <c r="D333" s="16" t="s">
        <v>39</v>
      </c>
      <c r="E333" s="18"/>
      <c r="F333" s="19"/>
      <c r="G333" s="16" t="s">
        <v>232</v>
      </c>
      <c r="H333" s="148">
        <f t="shared" si="5"/>
        <v>1</v>
      </c>
      <c r="I333" s="148">
        <f>COUNTIFS('Belgrade-2023'!$A:$A,A333,'Belgrade-2023'!$B:$B,B333)</f>
        <v>0</v>
      </c>
      <c r="J333" s="148">
        <f>COUNTIFS('Lodz_Krakow-2022'!$A:$A,A333,'Lodz_Krakow-2022'!$B:$B,B333)</f>
        <v>0</v>
      </c>
      <c r="K333" s="148">
        <f>COUNTIFS('Glasgow-2021'!$A:$A,A333,'Glasgow-2021'!$B:$B,B333)</f>
        <v>0</v>
      </c>
      <c r="L333" s="148">
        <v>0</v>
      </c>
      <c r="M333" s="148">
        <v>0</v>
      </c>
      <c r="N333" s="148">
        <v>1</v>
      </c>
      <c r="O333" s="148">
        <v>0</v>
      </c>
      <c r="P333" s="148">
        <v>0</v>
      </c>
      <c r="Q333" s="148">
        <v>0</v>
      </c>
      <c r="R333" s="148">
        <v>0</v>
      </c>
      <c r="S333" s="18"/>
      <c r="T333" s="20" t="s">
        <v>524</v>
      </c>
      <c r="U333" s="20"/>
      <c r="V333" s="20"/>
      <c r="W333" s="20"/>
      <c r="X333" s="20"/>
      <c r="Y333" s="20"/>
      <c r="Z333" s="20"/>
      <c r="AA333" s="20"/>
      <c r="AB333" s="20"/>
    </row>
    <row r="334" spans="1:28">
      <c r="A334" s="35" t="s">
        <v>10647</v>
      </c>
      <c r="B334" s="35" t="s">
        <v>9558</v>
      </c>
      <c r="C334" s="46" t="s">
        <v>4291</v>
      </c>
      <c r="D334" s="16" t="s">
        <v>39</v>
      </c>
      <c r="E334" s="18"/>
      <c r="F334" s="19"/>
      <c r="G334" s="16" t="s">
        <v>154</v>
      </c>
      <c r="H334" s="148">
        <f t="shared" si="5"/>
        <v>2</v>
      </c>
      <c r="I334" s="148">
        <f>COUNTIFS('Belgrade-2023'!$A:$A,A334,'Belgrade-2023'!$B:$B,B334)</f>
        <v>0</v>
      </c>
      <c r="J334" s="148">
        <f>COUNTIFS('Lodz_Krakow-2022'!$A:$A,A334,'Lodz_Krakow-2022'!$B:$B,B334)</f>
        <v>0</v>
      </c>
      <c r="K334" s="148">
        <f>COUNTIFS('Glasgow-2021'!$A:$A,A334,'Glasgow-2021'!$B:$B,B334)</f>
        <v>1</v>
      </c>
      <c r="L334" s="148">
        <v>0</v>
      </c>
      <c r="M334" s="148">
        <v>0</v>
      </c>
      <c r="N334" s="148">
        <v>0</v>
      </c>
      <c r="O334" s="148">
        <v>0</v>
      </c>
      <c r="P334" s="148">
        <v>1</v>
      </c>
      <c r="Q334" s="148">
        <v>0</v>
      </c>
      <c r="R334" s="148">
        <v>0</v>
      </c>
      <c r="S334" s="18"/>
      <c r="T334" s="20"/>
      <c r="U334" s="20"/>
      <c r="V334" s="20"/>
      <c r="W334" s="20"/>
      <c r="X334" s="20"/>
      <c r="Y334" s="20"/>
      <c r="Z334" s="20"/>
      <c r="AA334" s="20"/>
      <c r="AB334" s="20"/>
    </row>
    <row r="335" spans="1:28">
      <c r="A335" s="16" t="s">
        <v>10422</v>
      </c>
      <c r="B335" s="16" t="s">
        <v>528</v>
      </c>
      <c r="C335" s="17" t="s">
        <v>779</v>
      </c>
      <c r="D335" s="16" t="s">
        <v>21</v>
      </c>
      <c r="E335" s="18"/>
      <c r="F335" s="19" t="s">
        <v>778</v>
      </c>
      <c r="G335" s="16" t="s">
        <v>232</v>
      </c>
      <c r="H335" s="148">
        <f t="shared" si="5"/>
        <v>1</v>
      </c>
      <c r="I335" s="148">
        <f>COUNTIFS('Belgrade-2023'!$A:$A,A335,'Belgrade-2023'!$B:$B,B335)</f>
        <v>0</v>
      </c>
      <c r="J335" s="148">
        <f>COUNTIFS('Lodz_Krakow-2022'!$A:$A,A335,'Lodz_Krakow-2022'!$B:$B,B335)</f>
        <v>0</v>
      </c>
      <c r="K335" s="148">
        <f>COUNTIFS('Glasgow-2021'!$A:$A,A335,'Glasgow-2021'!$B:$B,B335)</f>
        <v>0</v>
      </c>
      <c r="L335" s="148">
        <v>0</v>
      </c>
      <c r="M335" s="148">
        <v>0</v>
      </c>
      <c r="N335" s="148">
        <v>0</v>
      </c>
      <c r="O335" s="148">
        <v>1</v>
      </c>
      <c r="P335" s="148">
        <v>0</v>
      </c>
      <c r="Q335" s="148">
        <v>0</v>
      </c>
      <c r="R335" s="148">
        <v>0</v>
      </c>
      <c r="S335" s="18" t="s">
        <v>780</v>
      </c>
      <c r="T335" s="20" t="s">
        <v>781</v>
      </c>
      <c r="U335" s="21">
        <v>210096</v>
      </c>
      <c r="V335" s="20"/>
      <c r="W335" s="20"/>
      <c r="X335" s="20"/>
      <c r="Y335" s="20"/>
      <c r="Z335" s="20"/>
      <c r="AA335" s="20"/>
      <c r="AB335" s="20"/>
    </row>
    <row r="336" spans="1:28">
      <c r="A336" s="43" t="s">
        <v>10648</v>
      </c>
      <c r="B336" s="44" t="s">
        <v>3588</v>
      </c>
      <c r="C336" s="40" t="s">
        <v>4293</v>
      </c>
      <c r="D336" s="16" t="s">
        <v>39</v>
      </c>
      <c r="E336" s="18"/>
      <c r="F336" s="38" t="s">
        <v>4294</v>
      </c>
      <c r="G336" s="37" t="s">
        <v>87</v>
      </c>
      <c r="H336" s="148">
        <f t="shared" si="5"/>
        <v>1</v>
      </c>
      <c r="I336" s="148">
        <f>COUNTIFS('Belgrade-2023'!$A:$A,A336,'Belgrade-2023'!$B:$B,B336)</f>
        <v>0</v>
      </c>
      <c r="J336" s="148">
        <f>COUNTIFS('Lodz_Krakow-2022'!$A:$A,A336,'Lodz_Krakow-2022'!$B:$B,B336)</f>
        <v>0</v>
      </c>
      <c r="K336" s="148">
        <f>COUNTIFS('Glasgow-2021'!$A:$A,A336,'Glasgow-2021'!$B:$B,B336)</f>
        <v>0</v>
      </c>
      <c r="L336" s="148">
        <v>1</v>
      </c>
      <c r="M336" s="148">
        <v>0</v>
      </c>
      <c r="N336" s="148">
        <v>0</v>
      </c>
      <c r="O336" s="148">
        <v>0</v>
      </c>
      <c r="P336" s="148">
        <v>0</v>
      </c>
      <c r="Q336" s="148">
        <v>0</v>
      </c>
      <c r="R336" s="148">
        <v>0</v>
      </c>
      <c r="S336" s="18"/>
      <c r="T336" s="20"/>
      <c r="U336" s="20"/>
      <c r="V336" s="20"/>
      <c r="W336" s="20"/>
      <c r="X336" s="20"/>
      <c r="Y336" s="138"/>
      <c r="Z336" s="138"/>
      <c r="AA336" s="138"/>
      <c r="AB336" s="138"/>
    </row>
    <row r="337" spans="1:28">
      <c r="A337" s="16" t="s">
        <v>4014</v>
      </c>
      <c r="B337" s="16" t="s">
        <v>10649</v>
      </c>
      <c r="C337" s="22" t="s">
        <v>785</v>
      </c>
      <c r="D337" s="16" t="s">
        <v>28</v>
      </c>
      <c r="E337" s="18"/>
      <c r="F337" s="19"/>
      <c r="G337" s="16" t="s">
        <v>38</v>
      </c>
      <c r="H337" s="148">
        <f t="shared" si="5"/>
        <v>2</v>
      </c>
      <c r="I337" s="148">
        <f>COUNTIFS('Belgrade-2023'!$A:$A,A337,'Belgrade-2023'!$B:$B,B337)</f>
        <v>0</v>
      </c>
      <c r="J337" s="148">
        <f>COUNTIFS('Lodz_Krakow-2022'!$A:$A,A337,'Lodz_Krakow-2022'!$B:$B,B337)</f>
        <v>0</v>
      </c>
      <c r="K337" s="148">
        <f>COUNTIFS('Glasgow-2021'!$A:$A,A337,'Glasgow-2021'!$B:$B,B337)</f>
        <v>0</v>
      </c>
      <c r="L337" s="148">
        <v>1</v>
      </c>
      <c r="M337" s="148">
        <v>0</v>
      </c>
      <c r="N337" s="148">
        <v>1</v>
      </c>
      <c r="O337" s="148">
        <v>0</v>
      </c>
      <c r="P337" s="148">
        <v>0</v>
      </c>
      <c r="Q337" s="148">
        <v>0</v>
      </c>
      <c r="R337" s="148">
        <v>0</v>
      </c>
      <c r="S337" s="18"/>
      <c r="T337" s="20" t="s">
        <v>786</v>
      </c>
      <c r="U337" s="20"/>
      <c r="V337" s="20"/>
      <c r="W337" s="20"/>
      <c r="X337" s="20"/>
      <c r="Y337" s="20"/>
      <c r="Z337" s="20"/>
      <c r="AA337" s="20"/>
      <c r="AB337" s="20"/>
    </row>
    <row r="338" spans="1:28">
      <c r="A338" s="35" t="s">
        <v>4014</v>
      </c>
      <c r="B338" s="35" t="s">
        <v>2427</v>
      </c>
      <c r="C338" s="29"/>
      <c r="D338" s="16" t="s">
        <v>39</v>
      </c>
      <c r="E338" s="18"/>
      <c r="F338" s="25" t="s">
        <v>2772</v>
      </c>
      <c r="G338" s="37" t="s">
        <v>232</v>
      </c>
      <c r="H338" s="148">
        <f t="shared" si="5"/>
        <v>1</v>
      </c>
      <c r="I338" s="148">
        <f>COUNTIFS('Belgrade-2023'!$A:$A,A338,'Belgrade-2023'!$B:$B,B338)</f>
        <v>0</v>
      </c>
      <c r="J338" s="148">
        <f>COUNTIFS('Lodz_Krakow-2022'!$A:$A,A338,'Lodz_Krakow-2022'!$B:$B,B338)</f>
        <v>0</v>
      </c>
      <c r="K338" s="148">
        <f>COUNTIFS('Glasgow-2021'!$A:$A,A338,'Glasgow-2021'!$B:$B,B338)</f>
        <v>0</v>
      </c>
      <c r="L338" s="148">
        <v>0</v>
      </c>
      <c r="M338" s="148">
        <v>0</v>
      </c>
      <c r="N338" s="148">
        <v>0</v>
      </c>
      <c r="O338" s="148">
        <v>0</v>
      </c>
      <c r="P338" s="148">
        <v>0</v>
      </c>
      <c r="Q338" s="148">
        <v>0</v>
      </c>
      <c r="R338" s="148">
        <v>1</v>
      </c>
      <c r="S338" s="18"/>
      <c r="T338" s="20"/>
      <c r="U338" s="20"/>
      <c r="V338" s="20"/>
      <c r="W338" s="20"/>
      <c r="X338" s="20"/>
      <c r="Y338" s="138"/>
      <c r="Z338" s="138"/>
      <c r="AA338" s="138"/>
      <c r="AB338" s="25"/>
    </row>
    <row r="339" spans="1:28">
      <c r="A339" s="16" t="s">
        <v>10650</v>
      </c>
      <c r="B339" s="16" t="s">
        <v>10651</v>
      </c>
      <c r="C339" s="17" t="s">
        <v>789</v>
      </c>
      <c r="D339" s="16" t="s">
        <v>28</v>
      </c>
      <c r="E339" s="18"/>
      <c r="F339" s="19"/>
      <c r="G339" s="16" t="s">
        <v>790</v>
      </c>
      <c r="H339" s="148">
        <f t="shared" si="5"/>
        <v>1</v>
      </c>
      <c r="I339" s="148">
        <f>COUNTIFS('Belgrade-2023'!$A:$A,A339,'Belgrade-2023'!$B:$B,B339)</f>
        <v>0</v>
      </c>
      <c r="J339" s="148">
        <f>COUNTIFS('Lodz_Krakow-2022'!$A:$A,A339,'Lodz_Krakow-2022'!$B:$B,B339)</f>
        <v>0</v>
      </c>
      <c r="K339" s="148">
        <f>COUNTIFS('Glasgow-2021'!$A:$A,A339,'Glasgow-2021'!$B:$B,B339)</f>
        <v>0</v>
      </c>
      <c r="L339" s="148">
        <v>0</v>
      </c>
      <c r="M339" s="148">
        <v>1</v>
      </c>
      <c r="N339" s="148">
        <v>0</v>
      </c>
      <c r="O339" s="148">
        <v>0</v>
      </c>
      <c r="P339" s="148">
        <v>0</v>
      </c>
      <c r="Q339" s="148">
        <v>0</v>
      </c>
      <c r="R339" s="148">
        <v>0</v>
      </c>
      <c r="S339" s="18"/>
      <c r="T339" s="20"/>
      <c r="U339" s="20"/>
      <c r="V339" s="20"/>
      <c r="W339" s="20"/>
      <c r="X339" s="20"/>
      <c r="Y339" s="20"/>
      <c r="Z339" s="20"/>
      <c r="AA339" s="20"/>
      <c r="AB339" s="20"/>
    </row>
    <row r="340" spans="1:28">
      <c r="A340" s="16" t="s">
        <v>10652</v>
      </c>
      <c r="B340" s="16" t="s">
        <v>10653</v>
      </c>
      <c r="C340" s="17" t="s">
        <v>792</v>
      </c>
      <c r="D340" s="16" t="s">
        <v>28</v>
      </c>
      <c r="E340" s="18"/>
      <c r="F340" s="46" t="s">
        <v>9769</v>
      </c>
      <c r="G340" s="16" t="s">
        <v>146</v>
      </c>
      <c r="H340" s="148">
        <f t="shared" si="5"/>
        <v>5</v>
      </c>
      <c r="I340" s="148">
        <f>COUNTIFS('Belgrade-2023'!$A:$A,A340,'Belgrade-2023'!$B:$B,B340)</f>
        <v>0</v>
      </c>
      <c r="J340" s="148">
        <f>COUNTIFS('Lodz_Krakow-2022'!$A:$A,A340,'Lodz_Krakow-2022'!$B:$B,B340)</f>
        <v>0</v>
      </c>
      <c r="K340" s="148">
        <f>COUNTIFS('Glasgow-2021'!$A:$A,A340,'Glasgow-2021'!$B:$B,B340)</f>
        <v>0</v>
      </c>
      <c r="L340" s="148">
        <v>0</v>
      </c>
      <c r="M340" s="148">
        <v>1</v>
      </c>
      <c r="N340" s="148">
        <v>1</v>
      </c>
      <c r="O340" s="148">
        <v>0</v>
      </c>
      <c r="P340" s="148">
        <v>1</v>
      </c>
      <c r="Q340" s="148">
        <v>1</v>
      </c>
      <c r="R340" s="148">
        <v>1</v>
      </c>
      <c r="S340" s="18"/>
      <c r="T340" s="20" t="s">
        <v>377</v>
      </c>
      <c r="U340" s="20"/>
      <c r="V340" s="20"/>
      <c r="W340" s="25"/>
      <c r="X340" s="138"/>
      <c r="Y340" s="138"/>
      <c r="Z340" s="138"/>
      <c r="AA340" s="138"/>
      <c r="AB340" s="138"/>
    </row>
    <row r="341" spans="1:28">
      <c r="A341" s="43" t="s">
        <v>10652</v>
      </c>
      <c r="B341" s="44" t="s">
        <v>10654</v>
      </c>
      <c r="C341" s="40" t="s">
        <v>4296</v>
      </c>
      <c r="D341" s="16" t="s">
        <v>39</v>
      </c>
      <c r="E341" s="18"/>
      <c r="F341" s="38" t="s">
        <v>4297</v>
      </c>
      <c r="G341" s="37" t="s">
        <v>146</v>
      </c>
      <c r="H341" s="148">
        <f t="shared" si="5"/>
        <v>1</v>
      </c>
      <c r="I341" s="148">
        <f>COUNTIFS('Belgrade-2023'!$A:$A,A341,'Belgrade-2023'!$B:$B,B341)</f>
        <v>0</v>
      </c>
      <c r="J341" s="148">
        <f>COUNTIFS('Lodz_Krakow-2022'!$A:$A,A341,'Lodz_Krakow-2022'!$B:$B,B341)</f>
        <v>0</v>
      </c>
      <c r="K341" s="148">
        <f>COUNTIFS('Glasgow-2021'!$A:$A,A341,'Glasgow-2021'!$B:$B,B341)</f>
        <v>0</v>
      </c>
      <c r="L341" s="148">
        <v>1</v>
      </c>
      <c r="M341" s="148">
        <v>0</v>
      </c>
      <c r="N341" s="148">
        <v>0</v>
      </c>
      <c r="O341" s="148">
        <v>0</v>
      </c>
      <c r="P341" s="148">
        <v>0</v>
      </c>
      <c r="Q341" s="148">
        <v>0</v>
      </c>
      <c r="R341" s="148">
        <v>0</v>
      </c>
      <c r="S341" s="18"/>
      <c r="T341" s="20"/>
      <c r="U341" s="20"/>
      <c r="V341" s="20"/>
      <c r="W341" s="20"/>
      <c r="X341" s="20"/>
      <c r="Y341" s="138"/>
      <c r="Z341" s="138"/>
      <c r="AA341" s="138"/>
      <c r="AB341" s="138"/>
    </row>
    <row r="342" spans="1:28">
      <c r="A342" s="16" t="s">
        <v>10655</v>
      </c>
      <c r="B342" s="16" t="s">
        <v>10656</v>
      </c>
      <c r="C342" s="17" t="s">
        <v>793</v>
      </c>
      <c r="D342" s="16" t="s">
        <v>28</v>
      </c>
      <c r="E342" s="18"/>
      <c r="F342" s="19" t="s">
        <v>9511</v>
      </c>
      <c r="G342" s="16" t="s">
        <v>50</v>
      </c>
      <c r="H342" s="148">
        <f t="shared" si="5"/>
        <v>1</v>
      </c>
      <c r="I342" s="148">
        <f>COUNTIFS('Belgrade-2023'!$A:$A,A342,'Belgrade-2023'!$B:$B,B342)</f>
        <v>0</v>
      </c>
      <c r="J342" s="148">
        <f>COUNTIFS('Lodz_Krakow-2022'!$A:$A,A342,'Lodz_Krakow-2022'!$B:$B,B342)</f>
        <v>0</v>
      </c>
      <c r="K342" s="148">
        <f>COUNTIFS('Glasgow-2021'!$A:$A,A342,'Glasgow-2021'!$B:$B,B342)</f>
        <v>0</v>
      </c>
      <c r="L342" s="148">
        <v>0</v>
      </c>
      <c r="M342" s="148">
        <v>0</v>
      </c>
      <c r="N342" s="148">
        <v>0</v>
      </c>
      <c r="O342" s="148">
        <v>1</v>
      </c>
      <c r="P342" s="148">
        <v>0</v>
      </c>
      <c r="Q342" s="148">
        <v>0</v>
      </c>
      <c r="R342" s="148">
        <v>0</v>
      </c>
      <c r="S342" s="18"/>
      <c r="T342" s="20" t="s">
        <v>794</v>
      </c>
      <c r="U342" s="21">
        <v>47007</v>
      </c>
      <c r="V342" s="20"/>
      <c r="W342" s="20"/>
      <c r="X342" s="20"/>
      <c r="Y342" s="20"/>
      <c r="Z342" s="20"/>
      <c r="AA342" s="20"/>
      <c r="AB342" s="20"/>
    </row>
    <row r="343" spans="1:28">
      <c r="A343" s="48" t="s">
        <v>10657</v>
      </c>
      <c r="B343" s="49" t="s">
        <v>10658</v>
      </c>
      <c r="C343" s="50" t="s">
        <v>4299</v>
      </c>
      <c r="D343" s="16" t="s">
        <v>39</v>
      </c>
      <c r="E343" s="18"/>
      <c r="F343" s="38" t="s">
        <v>4300</v>
      </c>
      <c r="G343" s="45" t="s">
        <v>3612</v>
      </c>
      <c r="H343" s="148">
        <f t="shared" si="5"/>
        <v>1</v>
      </c>
      <c r="I343" s="148">
        <f>COUNTIFS('Belgrade-2023'!$A:$A,A343,'Belgrade-2023'!$B:$B,B343)</f>
        <v>0</v>
      </c>
      <c r="J343" s="148">
        <f>COUNTIFS('Lodz_Krakow-2022'!$A:$A,A343,'Lodz_Krakow-2022'!$B:$B,B343)</f>
        <v>0</v>
      </c>
      <c r="K343" s="148">
        <f>COUNTIFS('Glasgow-2021'!$A:$A,A343,'Glasgow-2021'!$B:$B,B343)</f>
        <v>0</v>
      </c>
      <c r="L343" s="148">
        <v>1</v>
      </c>
      <c r="M343" s="148">
        <v>0</v>
      </c>
      <c r="N343" s="148">
        <v>0</v>
      </c>
      <c r="O343" s="148">
        <v>0</v>
      </c>
      <c r="P343" s="148">
        <v>0</v>
      </c>
      <c r="Q343" s="148">
        <v>0</v>
      </c>
      <c r="R343" s="148">
        <v>0</v>
      </c>
      <c r="S343" s="18"/>
      <c r="T343" s="20"/>
      <c r="U343" s="20"/>
      <c r="V343" s="20"/>
      <c r="W343" s="20"/>
      <c r="X343" s="20"/>
      <c r="Y343" s="138"/>
      <c r="Z343" s="138"/>
      <c r="AA343" s="138"/>
      <c r="AB343" s="138"/>
    </row>
    <row r="344" spans="1:28">
      <c r="A344" s="25" t="s">
        <v>10659</v>
      </c>
      <c r="B344" s="25" t="s">
        <v>10660</v>
      </c>
      <c r="C344" s="24"/>
      <c r="D344" s="16" t="s">
        <v>39</v>
      </c>
      <c r="E344" s="18"/>
      <c r="F344" s="25" t="s">
        <v>2868</v>
      </c>
      <c r="G344" s="19" t="s">
        <v>146</v>
      </c>
      <c r="H344" s="148">
        <f t="shared" si="5"/>
        <v>1</v>
      </c>
      <c r="I344" s="148">
        <f>COUNTIFS('Belgrade-2023'!$A:$A,A344,'Belgrade-2023'!$B:$B,B344)</f>
        <v>0</v>
      </c>
      <c r="J344" s="148">
        <f>COUNTIFS('Lodz_Krakow-2022'!$A:$A,A344,'Lodz_Krakow-2022'!$B:$B,B344)</f>
        <v>0</v>
      </c>
      <c r="K344" s="148">
        <f>COUNTIFS('Glasgow-2021'!$A:$A,A344,'Glasgow-2021'!$B:$B,B344)</f>
        <v>0</v>
      </c>
      <c r="L344" s="148">
        <v>0</v>
      </c>
      <c r="M344" s="148">
        <v>0</v>
      </c>
      <c r="N344" s="148">
        <v>0</v>
      </c>
      <c r="O344" s="148">
        <v>0</v>
      </c>
      <c r="P344" s="148">
        <v>0</v>
      </c>
      <c r="Q344" s="148">
        <v>0</v>
      </c>
      <c r="R344" s="148">
        <v>1</v>
      </c>
      <c r="S344" s="18"/>
      <c r="T344" s="20"/>
      <c r="U344" s="20"/>
      <c r="V344" s="20"/>
      <c r="W344" s="20"/>
      <c r="X344" s="20"/>
      <c r="Y344" s="138"/>
      <c r="Z344" s="138"/>
      <c r="AA344" s="138"/>
      <c r="AB344" s="25"/>
    </row>
    <row r="345" spans="1:28">
      <c r="A345" s="33" t="s">
        <v>10659</v>
      </c>
      <c r="B345" s="33" t="s">
        <v>10661</v>
      </c>
      <c r="C345" s="29"/>
      <c r="D345" s="16" t="s">
        <v>39</v>
      </c>
      <c r="E345" s="18"/>
      <c r="F345" s="25" t="s">
        <v>2871</v>
      </c>
      <c r="G345" s="51" t="s">
        <v>146</v>
      </c>
      <c r="H345" s="148">
        <f t="shared" si="5"/>
        <v>1</v>
      </c>
      <c r="I345" s="148">
        <f>COUNTIFS('Belgrade-2023'!$A:$A,A345,'Belgrade-2023'!$B:$B,B345)</f>
        <v>0</v>
      </c>
      <c r="J345" s="148">
        <f>COUNTIFS('Lodz_Krakow-2022'!$A:$A,A345,'Lodz_Krakow-2022'!$B:$B,B345)</f>
        <v>0</v>
      </c>
      <c r="K345" s="148">
        <f>COUNTIFS('Glasgow-2021'!$A:$A,A345,'Glasgow-2021'!$B:$B,B345)</f>
        <v>0</v>
      </c>
      <c r="L345" s="148">
        <v>0</v>
      </c>
      <c r="M345" s="148">
        <v>0</v>
      </c>
      <c r="N345" s="148">
        <v>0</v>
      </c>
      <c r="O345" s="148">
        <v>0</v>
      </c>
      <c r="P345" s="148">
        <v>0</v>
      </c>
      <c r="Q345" s="148">
        <v>0</v>
      </c>
      <c r="R345" s="148">
        <v>1</v>
      </c>
      <c r="S345" s="18"/>
      <c r="T345" s="20"/>
      <c r="U345" s="20"/>
      <c r="V345" s="20"/>
      <c r="W345" s="20"/>
      <c r="X345" s="20"/>
      <c r="Y345" s="138"/>
      <c r="Z345" s="138"/>
      <c r="AA345" s="138"/>
      <c r="AB345" s="25"/>
    </row>
    <row r="346" spans="1:28">
      <c r="A346" s="16" t="s">
        <v>10662</v>
      </c>
      <c r="B346" s="16" t="s">
        <v>10663</v>
      </c>
      <c r="C346" s="17" t="s">
        <v>796</v>
      </c>
      <c r="D346" s="16" t="s">
        <v>28</v>
      </c>
      <c r="E346" s="18"/>
      <c r="F346" s="19" t="s">
        <v>613</v>
      </c>
      <c r="G346" s="16" t="s">
        <v>154</v>
      </c>
      <c r="H346" s="148">
        <f t="shared" si="5"/>
        <v>1</v>
      </c>
      <c r="I346" s="148">
        <f>COUNTIFS('Belgrade-2023'!$A:$A,A346,'Belgrade-2023'!$B:$B,B346)</f>
        <v>0</v>
      </c>
      <c r="J346" s="148">
        <f>COUNTIFS('Lodz_Krakow-2022'!$A:$A,A346,'Lodz_Krakow-2022'!$B:$B,B346)</f>
        <v>0</v>
      </c>
      <c r="K346" s="148">
        <f>COUNTIFS('Glasgow-2021'!$A:$A,A346,'Glasgow-2021'!$B:$B,B346)</f>
        <v>0</v>
      </c>
      <c r="L346" s="148">
        <v>0</v>
      </c>
      <c r="M346" s="148">
        <v>0</v>
      </c>
      <c r="N346" s="148">
        <v>0</v>
      </c>
      <c r="O346" s="148">
        <v>1</v>
      </c>
      <c r="P346" s="148">
        <v>0</v>
      </c>
      <c r="Q346" s="148">
        <v>0</v>
      </c>
      <c r="R346" s="148">
        <v>0</v>
      </c>
      <c r="S346" s="18"/>
      <c r="T346" s="20"/>
      <c r="U346" s="20"/>
      <c r="V346" s="20"/>
      <c r="W346" s="20"/>
      <c r="X346" s="20"/>
      <c r="Y346" s="20"/>
      <c r="Z346" s="20"/>
      <c r="AA346" s="20"/>
      <c r="AB346" s="20"/>
    </row>
    <row r="347" spans="1:28">
      <c r="A347" s="43" t="s">
        <v>10664</v>
      </c>
      <c r="B347" s="44" t="s">
        <v>10665</v>
      </c>
      <c r="C347" s="40" t="s">
        <v>4303</v>
      </c>
      <c r="D347" s="16" t="s">
        <v>39</v>
      </c>
      <c r="E347" s="18"/>
      <c r="F347" s="38" t="s">
        <v>144</v>
      </c>
      <c r="G347" s="37" t="s">
        <v>70</v>
      </c>
      <c r="H347" s="148">
        <f t="shared" si="5"/>
        <v>1</v>
      </c>
      <c r="I347" s="148">
        <f>COUNTIFS('Belgrade-2023'!$A:$A,A347,'Belgrade-2023'!$B:$B,B347)</f>
        <v>0</v>
      </c>
      <c r="J347" s="148">
        <f>COUNTIFS('Lodz_Krakow-2022'!$A:$A,A347,'Lodz_Krakow-2022'!$B:$B,B347)</f>
        <v>0</v>
      </c>
      <c r="K347" s="148">
        <f>COUNTIFS('Glasgow-2021'!$A:$A,A347,'Glasgow-2021'!$B:$B,B347)</f>
        <v>0</v>
      </c>
      <c r="L347" s="148">
        <v>1</v>
      </c>
      <c r="M347" s="148">
        <v>0</v>
      </c>
      <c r="N347" s="148">
        <v>0</v>
      </c>
      <c r="O347" s="148">
        <v>0</v>
      </c>
      <c r="P347" s="148">
        <v>0</v>
      </c>
      <c r="Q347" s="148">
        <v>0</v>
      </c>
      <c r="R347" s="148">
        <v>0</v>
      </c>
      <c r="S347" s="18"/>
      <c r="T347" s="20"/>
      <c r="U347" s="20"/>
      <c r="V347" s="20"/>
      <c r="W347" s="20"/>
      <c r="X347" s="20"/>
      <c r="Y347" s="138"/>
      <c r="Z347" s="138"/>
      <c r="AA347" s="138"/>
      <c r="AB347" s="138"/>
    </row>
    <row r="348" spans="1:28">
      <c r="A348" s="16" t="s">
        <v>10666</v>
      </c>
      <c r="B348" s="16" t="s">
        <v>10667</v>
      </c>
      <c r="C348" s="17" t="s">
        <v>813</v>
      </c>
      <c r="D348" s="16" t="s">
        <v>28</v>
      </c>
      <c r="E348" s="18"/>
      <c r="F348" s="19"/>
      <c r="G348" s="16" t="s">
        <v>445</v>
      </c>
      <c r="H348" s="148">
        <f t="shared" si="5"/>
        <v>1</v>
      </c>
      <c r="I348" s="148">
        <f>COUNTIFS('Belgrade-2023'!$A:$A,A348,'Belgrade-2023'!$B:$B,B348)</f>
        <v>0</v>
      </c>
      <c r="J348" s="148">
        <f>COUNTIFS('Lodz_Krakow-2022'!$A:$A,A348,'Lodz_Krakow-2022'!$B:$B,B348)</f>
        <v>0</v>
      </c>
      <c r="K348" s="148">
        <f>COUNTIFS('Glasgow-2021'!$A:$A,A348,'Glasgow-2021'!$B:$B,B348)</f>
        <v>0</v>
      </c>
      <c r="L348" s="148">
        <v>0</v>
      </c>
      <c r="M348" s="148">
        <v>0</v>
      </c>
      <c r="N348" s="148">
        <v>1</v>
      </c>
      <c r="O348" s="148">
        <v>0</v>
      </c>
      <c r="P348" s="148">
        <v>0</v>
      </c>
      <c r="Q348" s="148">
        <v>0</v>
      </c>
      <c r="R348" s="148">
        <v>0</v>
      </c>
      <c r="S348" s="18"/>
      <c r="T348" s="20" t="s">
        <v>728</v>
      </c>
      <c r="U348" s="20"/>
      <c r="V348" s="20"/>
      <c r="W348" s="20"/>
      <c r="X348" s="20"/>
      <c r="Y348" s="20"/>
      <c r="Z348" s="20"/>
      <c r="AA348" s="20"/>
      <c r="AB348" s="20"/>
    </row>
    <row r="349" spans="1:28">
      <c r="A349" s="16" t="s">
        <v>10668</v>
      </c>
      <c r="B349" s="16" t="s">
        <v>10669</v>
      </c>
      <c r="C349" s="17" t="s">
        <v>816</v>
      </c>
      <c r="D349" s="16" t="s">
        <v>28</v>
      </c>
      <c r="E349" s="18"/>
      <c r="F349" s="19" t="s">
        <v>797</v>
      </c>
      <c r="G349" s="16" t="s">
        <v>43</v>
      </c>
      <c r="H349" s="148">
        <f t="shared" si="5"/>
        <v>5</v>
      </c>
      <c r="I349" s="148">
        <f>COUNTIFS('Belgrade-2023'!$A:$A,A349,'Belgrade-2023'!$B:$B,B349)</f>
        <v>0</v>
      </c>
      <c r="J349" s="148">
        <f>COUNTIFS('Lodz_Krakow-2022'!$A:$A,A349,'Lodz_Krakow-2022'!$B:$B,B349)</f>
        <v>1</v>
      </c>
      <c r="K349" s="148">
        <f>COUNTIFS('Glasgow-2021'!$A:$A,A349,'Glasgow-2021'!$B:$B,B349)</f>
        <v>1</v>
      </c>
      <c r="L349" s="148">
        <v>0</v>
      </c>
      <c r="M349" s="148">
        <v>1</v>
      </c>
      <c r="N349" s="148">
        <v>1</v>
      </c>
      <c r="O349" s="148">
        <v>1</v>
      </c>
      <c r="P349" s="148">
        <v>0</v>
      </c>
      <c r="Q349" s="148">
        <v>0</v>
      </c>
      <c r="R349" s="148">
        <v>0</v>
      </c>
      <c r="S349" s="18"/>
      <c r="T349" s="20" t="s">
        <v>817</v>
      </c>
      <c r="U349" s="20"/>
      <c r="V349" s="20"/>
      <c r="W349" s="20"/>
      <c r="X349" s="20"/>
      <c r="Y349" s="20"/>
      <c r="Z349" s="20"/>
      <c r="AA349" s="20"/>
      <c r="AB349" s="20"/>
    </row>
    <row r="350" spans="1:28">
      <c r="A350" s="16" t="s">
        <v>10670</v>
      </c>
      <c r="B350" s="16" t="s">
        <v>10671</v>
      </c>
      <c r="C350" s="17" t="s">
        <v>804</v>
      </c>
      <c r="D350" s="16" t="s">
        <v>21</v>
      </c>
      <c r="E350" s="18"/>
      <c r="F350" s="19" t="s">
        <v>803</v>
      </c>
      <c r="G350" s="16" t="s">
        <v>50</v>
      </c>
      <c r="H350" s="148">
        <f t="shared" si="5"/>
        <v>1</v>
      </c>
      <c r="I350" s="148">
        <f>COUNTIFS('Belgrade-2023'!$A:$A,A350,'Belgrade-2023'!$B:$B,B350)</f>
        <v>0</v>
      </c>
      <c r="J350" s="148">
        <f>COUNTIFS('Lodz_Krakow-2022'!$A:$A,A350,'Lodz_Krakow-2022'!$B:$B,B350)</f>
        <v>0</v>
      </c>
      <c r="K350" s="148">
        <f>COUNTIFS('Glasgow-2021'!$A:$A,A350,'Glasgow-2021'!$B:$B,B350)</f>
        <v>0</v>
      </c>
      <c r="L350" s="148">
        <v>0</v>
      </c>
      <c r="M350" s="148">
        <v>0</v>
      </c>
      <c r="N350" s="148">
        <v>0</v>
      </c>
      <c r="O350" s="148">
        <v>1</v>
      </c>
      <c r="P350" s="148">
        <v>0</v>
      </c>
      <c r="Q350" s="148">
        <v>0</v>
      </c>
      <c r="R350" s="148">
        <v>0</v>
      </c>
      <c r="S350" s="18" t="s">
        <v>805</v>
      </c>
      <c r="T350" s="20" t="s">
        <v>806</v>
      </c>
      <c r="U350" s="21">
        <v>8040</v>
      </c>
      <c r="V350" s="20"/>
      <c r="W350" s="20"/>
      <c r="X350" s="20"/>
      <c r="Y350" s="20"/>
      <c r="Z350" s="20"/>
      <c r="AA350" s="20"/>
      <c r="AB350" s="20"/>
    </row>
    <row r="351" spans="1:28">
      <c r="A351" s="16" t="s">
        <v>10672</v>
      </c>
      <c r="B351" s="16" t="s">
        <v>10673</v>
      </c>
      <c r="C351" s="17" t="s">
        <v>808</v>
      </c>
      <c r="D351" s="16" t="s">
        <v>28</v>
      </c>
      <c r="E351" s="18"/>
      <c r="F351" s="19" t="s">
        <v>807</v>
      </c>
      <c r="G351" s="16" t="s">
        <v>9515</v>
      </c>
      <c r="H351" s="148">
        <f t="shared" si="5"/>
        <v>1</v>
      </c>
      <c r="I351" s="148">
        <f>COUNTIFS('Belgrade-2023'!$A:$A,A351,'Belgrade-2023'!$B:$B,B351)</f>
        <v>0</v>
      </c>
      <c r="J351" s="148">
        <f>COUNTIFS('Lodz_Krakow-2022'!$A:$A,A351,'Lodz_Krakow-2022'!$B:$B,B351)</f>
        <v>0</v>
      </c>
      <c r="K351" s="148">
        <f>COUNTIFS('Glasgow-2021'!$A:$A,A351,'Glasgow-2021'!$B:$B,B351)</f>
        <v>0</v>
      </c>
      <c r="L351" s="148">
        <v>0</v>
      </c>
      <c r="M351" s="148">
        <v>0</v>
      </c>
      <c r="N351" s="148">
        <v>0</v>
      </c>
      <c r="O351" s="148">
        <v>1</v>
      </c>
      <c r="P351" s="148">
        <v>0</v>
      </c>
      <c r="Q351" s="148">
        <v>0</v>
      </c>
      <c r="R351" s="148">
        <v>0</v>
      </c>
      <c r="S351" s="18" t="s">
        <v>809</v>
      </c>
      <c r="T351" s="20" t="s">
        <v>810</v>
      </c>
      <c r="U351" s="21">
        <v>4510</v>
      </c>
      <c r="V351" s="20"/>
      <c r="W351" s="20"/>
      <c r="X351" s="20"/>
      <c r="Y351" s="20"/>
      <c r="Z351" s="20"/>
      <c r="AA351" s="20"/>
      <c r="AB351" s="20"/>
    </row>
    <row r="352" spans="1:28">
      <c r="A352" s="23" t="s">
        <v>10674</v>
      </c>
      <c r="B352" s="23" t="s">
        <v>10675</v>
      </c>
      <c r="C352" s="30" t="s">
        <v>4304</v>
      </c>
      <c r="D352" s="31" t="s">
        <v>39</v>
      </c>
      <c r="E352" s="138"/>
      <c r="F352" s="138"/>
      <c r="G352" s="27" t="s">
        <v>3612</v>
      </c>
      <c r="H352" s="148">
        <f t="shared" si="5"/>
        <v>1</v>
      </c>
      <c r="I352" s="148">
        <f>COUNTIFS('Belgrade-2023'!$A:$A,A352,'Belgrade-2023'!$B:$B,B352)</f>
        <v>0</v>
      </c>
      <c r="J352" s="148">
        <f>COUNTIFS('Lodz_Krakow-2022'!$A:$A,A352,'Lodz_Krakow-2022'!$B:$B,B352)</f>
        <v>0</v>
      </c>
      <c r="K352" s="148">
        <f>COUNTIFS('Glasgow-2021'!$A:$A,A352,'Glasgow-2021'!$B:$B,B352)</f>
        <v>0</v>
      </c>
      <c r="L352" s="148">
        <v>0</v>
      </c>
      <c r="M352" s="148">
        <v>0</v>
      </c>
      <c r="N352" s="148">
        <v>0</v>
      </c>
      <c r="O352" s="148">
        <v>0</v>
      </c>
      <c r="P352" s="148">
        <v>0</v>
      </c>
      <c r="Q352" s="148">
        <v>1</v>
      </c>
      <c r="R352" s="148">
        <v>0</v>
      </c>
      <c r="S352" s="18"/>
      <c r="T352" s="20"/>
      <c r="U352" s="20"/>
      <c r="V352" s="20"/>
      <c r="W352" s="25"/>
      <c r="X352" s="138"/>
      <c r="Y352" s="138"/>
      <c r="Z352" s="138"/>
      <c r="AA352" s="138"/>
      <c r="AB352" s="138"/>
    </row>
    <row r="353" spans="1:28" ht="42.75">
      <c r="A353" s="25" t="s">
        <v>10676</v>
      </c>
      <c r="B353" s="25" t="s">
        <v>10677</v>
      </c>
      <c r="C353" s="29"/>
      <c r="D353" s="16" t="s">
        <v>39</v>
      </c>
      <c r="E353" s="18"/>
      <c r="F353" s="26" t="s">
        <v>2875</v>
      </c>
      <c r="G353" s="46" t="s">
        <v>141</v>
      </c>
      <c r="H353" s="148">
        <f t="shared" si="5"/>
        <v>1</v>
      </c>
      <c r="I353" s="148">
        <f>COUNTIFS('Belgrade-2023'!$A:$A,A353,'Belgrade-2023'!$B:$B,B353)</f>
        <v>0</v>
      </c>
      <c r="J353" s="148">
        <f>COUNTIFS('Lodz_Krakow-2022'!$A:$A,A353,'Lodz_Krakow-2022'!$B:$B,B353)</f>
        <v>0</v>
      </c>
      <c r="K353" s="148">
        <f>COUNTIFS('Glasgow-2021'!$A:$A,A353,'Glasgow-2021'!$B:$B,B353)</f>
        <v>0</v>
      </c>
      <c r="L353" s="148">
        <v>0</v>
      </c>
      <c r="M353" s="148">
        <v>0</v>
      </c>
      <c r="N353" s="148">
        <v>0</v>
      </c>
      <c r="O353" s="148">
        <v>0</v>
      </c>
      <c r="P353" s="148">
        <v>0</v>
      </c>
      <c r="Q353" s="148">
        <v>0</v>
      </c>
      <c r="R353" s="148">
        <v>1</v>
      </c>
      <c r="S353" s="18"/>
      <c r="T353" s="20"/>
      <c r="U353" s="20"/>
      <c r="V353" s="20"/>
      <c r="W353" s="20"/>
      <c r="X353" s="20"/>
      <c r="Y353" s="138"/>
      <c r="Z353" s="138"/>
      <c r="AA353" s="138"/>
      <c r="AB353" s="25"/>
    </row>
    <row r="354" spans="1:28">
      <c r="A354" s="38" t="s">
        <v>10678</v>
      </c>
      <c r="B354" s="39" t="s">
        <v>10679</v>
      </c>
      <c r="C354" s="50" t="s">
        <v>4307</v>
      </c>
      <c r="D354" s="16" t="s">
        <v>39</v>
      </c>
      <c r="E354" s="18"/>
      <c r="F354" s="38" t="s">
        <v>4278</v>
      </c>
      <c r="G354" s="19" t="s">
        <v>141</v>
      </c>
      <c r="H354" s="148">
        <f t="shared" si="5"/>
        <v>1</v>
      </c>
      <c r="I354" s="148">
        <f>COUNTIFS('Belgrade-2023'!$A:$A,A354,'Belgrade-2023'!$B:$B,B354)</f>
        <v>0</v>
      </c>
      <c r="J354" s="148">
        <f>COUNTIFS('Lodz_Krakow-2022'!$A:$A,A354,'Lodz_Krakow-2022'!$B:$B,B354)</f>
        <v>0</v>
      </c>
      <c r="K354" s="148">
        <f>COUNTIFS('Glasgow-2021'!$A:$A,A354,'Glasgow-2021'!$B:$B,B354)</f>
        <v>0</v>
      </c>
      <c r="L354" s="148">
        <v>1</v>
      </c>
      <c r="M354" s="148">
        <v>0</v>
      </c>
      <c r="N354" s="148">
        <v>0</v>
      </c>
      <c r="O354" s="148">
        <v>0</v>
      </c>
      <c r="P354" s="148">
        <v>0</v>
      </c>
      <c r="Q354" s="148">
        <v>0</v>
      </c>
      <c r="R354" s="148">
        <v>0</v>
      </c>
      <c r="S354" s="18"/>
      <c r="T354" s="20"/>
      <c r="U354" s="20"/>
      <c r="V354" s="20"/>
      <c r="W354" s="20"/>
      <c r="X354" s="20"/>
      <c r="Y354" s="138"/>
      <c r="Z354" s="138"/>
      <c r="AA354" s="138"/>
      <c r="AB354" s="138"/>
    </row>
    <row r="355" spans="1:28">
      <c r="A355" s="33" t="s">
        <v>10680</v>
      </c>
      <c r="B355" s="33" t="s">
        <v>10681</v>
      </c>
      <c r="C355" s="29"/>
      <c r="D355" s="16" t="s">
        <v>39</v>
      </c>
      <c r="E355" s="18"/>
      <c r="F355" s="25" t="s">
        <v>2879</v>
      </c>
      <c r="G355" s="51" t="s">
        <v>146</v>
      </c>
      <c r="H355" s="148">
        <f t="shared" si="5"/>
        <v>1</v>
      </c>
      <c r="I355" s="148">
        <f>COUNTIFS('Belgrade-2023'!$A:$A,A355,'Belgrade-2023'!$B:$B,B355)</f>
        <v>0</v>
      </c>
      <c r="J355" s="148">
        <f>COUNTIFS('Lodz_Krakow-2022'!$A:$A,A355,'Lodz_Krakow-2022'!$B:$B,B355)</f>
        <v>0</v>
      </c>
      <c r="K355" s="148">
        <f>COUNTIFS('Glasgow-2021'!$A:$A,A355,'Glasgow-2021'!$B:$B,B355)</f>
        <v>0</v>
      </c>
      <c r="L355" s="148">
        <v>0</v>
      </c>
      <c r="M355" s="148">
        <v>0</v>
      </c>
      <c r="N355" s="148">
        <v>0</v>
      </c>
      <c r="O355" s="148">
        <v>0</v>
      </c>
      <c r="P355" s="148">
        <v>0</v>
      </c>
      <c r="Q355" s="148">
        <v>0</v>
      </c>
      <c r="R355" s="148">
        <v>1</v>
      </c>
      <c r="S355" s="18"/>
      <c r="T355" s="20"/>
      <c r="U355" s="20"/>
      <c r="V355" s="20"/>
      <c r="W355" s="20"/>
      <c r="X355" s="20"/>
      <c r="Y355" s="138"/>
      <c r="Z355" s="138"/>
      <c r="AA355" s="138"/>
      <c r="AB355" s="25"/>
    </row>
    <row r="356" spans="1:28">
      <c r="A356" s="16" t="s">
        <v>10682</v>
      </c>
      <c r="B356" s="16" t="s">
        <v>10268</v>
      </c>
      <c r="C356" s="17" t="s">
        <v>820</v>
      </c>
      <c r="D356" s="16" t="s">
        <v>28</v>
      </c>
      <c r="E356" s="18"/>
      <c r="F356" s="40" t="s">
        <v>4308</v>
      </c>
      <c r="G356" s="16" t="s">
        <v>87</v>
      </c>
      <c r="H356" s="148">
        <f t="shared" si="5"/>
        <v>2</v>
      </c>
      <c r="I356" s="148">
        <f>COUNTIFS('Belgrade-2023'!$A:$A,A356,'Belgrade-2023'!$B:$B,B356)</f>
        <v>0</v>
      </c>
      <c r="J356" s="148">
        <f>COUNTIFS('Lodz_Krakow-2022'!$A:$A,A356,'Lodz_Krakow-2022'!$B:$B,B356)</f>
        <v>0</v>
      </c>
      <c r="K356" s="148">
        <f>COUNTIFS('Glasgow-2021'!$A:$A,A356,'Glasgow-2021'!$B:$B,B356)</f>
        <v>0</v>
      </c>
      <c r="L356" s="148">
        <v>1</v>
      </c>
      <c r="M356" s="148">
        <v>1</v>
      </c>
      <c r="N356" s="148">
        <v>0</v>
      </c>
      <c r="O356" s="148">
        <v>0</v>
      </c>
      <c r="P356" s="148">
        <v>0</v>
      </c>
      <c r="Q356" s="148">
        <v>0</v>
      </c>
      <c r="R356" s="148">
        <v>0</v>
      </c>
      <c r="S356" s="18"/>
      <c r="T356" s="20"/>
      <c r="U356" s="20"/>
      <c r="V356" s="20"/>
      <c r="W356" s="20"/>
      <c r="X356" s="20"/>
      <c r="Y356" s="20"/>
      <c r="Z356" s="20"/>
      <c r="AA356" s="20"/>
      <c r="AB356" s="20"/>
    </row>
    <row r="357" spans="1:28">
      <c r="A357" s="16" t="s">
        <v>10683</v>
      </c>
      <c r="B357" s="16" t="s">
        <v>10684</v>
      </c>
      <c r="C357" s="17" t="s">
        <v>821</v>
      </c>
      <c r="D357" s="16" t="s">
        <v>39</v>
      </c>
      <c r="E357" s="18"/>
      <c r="F357" s="19" t="s">
        <v>613</v>
      </c>
      <c r="G357" s="16" t="s">
        <v>154</v>
      </c>
      <c r="H357" s="148">
        <f t="shared" si="5"/>
        <v>1</v>
      </c>
      <c r="I357" s="148">
        <f>COUNTIFS('Belgrade-2023'!$A:$A,A357,'Belgrade-2023'!$B:$B,B357)</f>
        <v>0</v>
      </c>
      <c r="J357" s="148">
        <f>COUNTIFS('Lodz_Krakow-2022'!$A:$A,A357,'Lodz_Krakow-2022'!$B:$B,B357)</f>
        <v>0</v>
      </c>
      <c r="K357" s="148">
        <f>COUNTIFS('Glasgow-2021'!$A:$A,A357,'Glasgow-2021'!$B:$B,B357)</f>
        <v>0</v>
      </c>
      <c r="L357" s="148">
        <v>0</v>
      </c>
      <c r="M357" s="148">
        <v>0</v>
      </c>
      <c r="N357" s="148">
        <v>0</v>
      </c>
      <c r="O357" s="148">
        <v>1</v>
      </c>
      <c r="P357" s="148">
        <v>0</v>
      </c>
      <c r="Q357" s="148">
        <v>0</v>
      </c>
      <c r="R357" s="148">
        <v>0</v>
      </c>
      <c r="S357" s="18"/>
      <c r="T357" s="20"/>
      <c r="U357" s="20"/>
      <c r="V357" s="20"/>
      <c r="W357" s="20"/>
      <c r="X357" s="20"/>
      <c r="Y357" s="20"/>
      <c r="Z357" s="20"/>
      <c r="AA357" s="20"/>
      <c r="AB357" s="20"/>
    </row>
    <row r="358" spans="1:28">
      <c r="A358" s="16" t="s">
        <v>10685</v>
      </c>
      <c r="B358" s="16" t="s">
        <v>10686</v>
      </c>
      <c r="C358" s="17" t="s">
        <v>822</v>
      </c>
      <c r="D358" s="16" t="s">
        <v>28</v>
      </c>
      <c r="E358" s="18"/>
      <c r="F358" s="19"/>
      <c r="G358" s="16" t="s">
        <v>87</v>
      </c>
      <c r="H358" s="148">
        <f t="shared" si="5"/>
        <v>1</v>
      </c>
      <c r="I358" s="148">
        <f>COUNTIFS('Belgrade-2023'!$A:$A,A358,'Belgrade-2023'!$B:$B,B358)</f>
        <v>0</v>
      </c>
      <c r="J358" s="148">
        <f>COUNTIFS('Lodz_Krakow-2022'!$A:$A,A358,'Lodz_Krakow-2022'!$B:$B,B358)</f>
        <v>0</v>
      </c>
      <c r="K358" s="148">
        <f>COUNTIFS('Glasgow-2021'!$A:$A,A358,'Glasgow-2021'!$B:$B,B358)</f>
        <v>0</v>
      </c>
      <c r="L358" s="148">
        <v>0</v>
      </c>
      <c r="M358" s="148">
        <v>0</v>
      </c>
      <c r="N358" s="148">
        <v>0</v>
      </c>
      <c r="O358" s="148">
        <v>1</v>
      </c>
      <c r="P358" s="148">
        <v>0</v>
      </c>
      <c r="Q358" s="148">
        <v>0</v>
      </c>
      <c r="R358" s="148">
        <v>0</v>
      </c>
      <c r="S358" s="18" t="s">
        <v>823</v>
      </c>
      <c r="T358" s="20" t="s">
        <v>824</v>
      </c>
      <c r="U358" s="20" t="s">
        <v>825</v>
      </c>
      <c r="V358" s="20"/>
      <c r="W358" s="20"/>
      <c r="X358" s="20"/>
      <c r="Y358" s="20"/>
      <c r="Z358" s="20"/>
      <c r="AA358" s="20"/>
      <c r="AB358" s="20"/>
    </row>
    <row r="359" spans="1:28">
      <c r="A359" s="16" t="s">
        <v>10687</v>
      </c>
      <c r="B359" s="16" t="s">
        <v>10688</v>
      </c>
      <c r="C359" s="17" t="s">
        <v>826</v>
      </c>
      <c r="D359" s="16" t="s">
        <v>21</v>
      </c>
      <c r="E359" s="18"/>
      <c r="F359" s="19"/>
      <c r="G359" s="16" t="s">
        <v>141</v>
      </c>
      <c r="H359" s="148">
        <f t="shared" si="5"/>
        <v>1</v>
      </c>
      <c r="I359" s="148">
        <f>COUNTIFS('Belgrade-2023'!$A:$A,A359,'Belgrade-2023'!$B:$B,B359)</f>
        <v>0</v>
      </c>
      <c r="J359" s="148">
        <f>COUNTIFS('Lodz_Krakow-2022'!$A:$A,A359,'Lodz_Krakow-2022'!$B:$B,B359)</f>
        <v>0</v>
      </c>
      <c r="K359" s="148">
        <f>COUNTIFS('Glasgow-2021'!$A:$A,A359,'Glasgow-2021'!$B:$B,B359)</f>
        <v>0</v>
      </c>
      <c r="L359" s="148">
        <v>0</v>
      </c>
      <c r="M359" s="148">
        <v>0</v>
      </c>
      <c r="N359" s="148">
        <v>0</v>
      </c>
      <c r="O359" s="148">
        <v>1</v>
      </c>
      <c r="P359" s="148">
        <v>0</v>
      </c>
      <c r="Q359" s="148">
        <v>0</v>
      </c>
      <c r="R359" s="148">
        <v>0</v>
      </c>
      <c r="S359" s="18" t="s">
        <v>827</v>
      </c>
      <c r="T359" s="20" t="s">
        <v>828</v>
      </c>
      <c r="U359" s="21">
        <v>83871</v>
      </c>
      <c r="V359" s="20"/>
      <c r="W359" s="20"/>
      <c r="X359" s="20"/>
      <c r="Y359" s="20"/>
      <c r="Z359" s="20"/>
      <c r="AA359" s="20"/>
      <c r="AB359" s="20"/>
    </row>
    <row r="360" spans="1:28">
      <c r="A360" s="16" t="s">
        <v>10689</v>
      </c>
      <c r="B360" s="16" t="s">
        <v>10690</v>
      </c>
      <c r="C360" s="17" t="s">
        <v>832</v>
      </c>
      <c r="D360" s="16" t="s">
        <v>28</v>
      </c>
      <c r="E360" s="18"/>
      <c r="F360" s="19" t="s">
        <v>638</v>
      </c>
      <c r="G360" s="16" t="s">
        <v>232</v>
      </c>
      <c r="H360" s="148">
        <f t="shared" si="5"/>
        <v>1</v>
      </c>
      <c r="I360" s="148">
        <f>COUNTIFS('Belgrade-2023'!$A:$A,A360,'Belgrade-2023'!$B:$B,B360)</f>
        <v>0</v>
      </c>
      <c r="J360" s="148">
        <f>COUNTIFS('Lodz_Krakow-2022'!$A:$A,A360,'Lodz_Krakow-2022'!$B:$B,B360)</f>
        <v>0</v>
      </c>
      <c r="K360" s="148">
        <f>COUNTIFS('Glasgow-2021'!$A:$A,A360,'Glasgow-2021'!$B:$B,B360)</f>
        <v>0</v>
      </c>
      <c r="L360" s="148">
        <v>0</v>
      </c>
      <c r="M360" s="148">
        <v>0</v>
      </c>
      <c r="N360" s="148">
        <v>0</v>
      </c>
      <c r="O360" s="148">
        <v>1</v>
      </c>
      <c r="P360" s="148">
        <v>0</v>
      </c>
      <c r="Q360" s="148">
        <v>0</v>
      </c>
      <c r="R360" s="148">
        <v>0</v>
      </c>
      <c r="S360" s="18" t="s">
        <v>833</v>
      </c>
      <c r="T360" s="20"/>
      <c r="U360" s="20"/>
      <c r="V360" s="20"/>
      <c r="W360" s="20"/>
      <c r="X360" s="20"/>
      <c r="Y360" s="20"/>
      <c r="Z360" s="20"/>
      <c r="AA360" s="20"/>
      <c r="AB360" s="20"/>
    </row>
    <row r="361" spans="1:28">
      <c r="A361" s="16" t="s">
        <v>10689</v>
      </c>
      <c r="B361" s="16" t="s">
        <v>10691</v>
      </c>
      <c r="C361" s="17" t="s">
        <v>831</v>
      </c>
      <c r="D361" s="16" t="s">
        <v>39</v>
      </c>
      <c r="E361" s="18"/>
      <c r="F361" s="19"/>
      <c r="G361" s="16" t="s">
        <v>232</v>
      </c>
      <c r="H361" s="148">
        <f t="shared" si="5"/>
        <v>2</v>
      </c>
      <c r="I361" s="148">
        <f>COUNTIFS('Belgrade-2023'!$A:$A,A361,'Belgrade-2023'!$B:$B,B361)</f>
        <v>1</v>
      </c>
      <c r="J361" s="148">
        <f>COUNTIFS('Lodz_Krakow-2022'!$A:$A,A361,'Lodz_Krakow-2022'!$B:$B,B361)</f>
        <v>0</v>
      </c>
      <c r="K361" s="148">
        <f>COUNTIFS('Glasgow-2021'!$A:$A,A361,'Glasgow-2021'!$B:$B,B361)</f>
        <v>0</v>
      </c>
      <c r="L361" s="148">
        <v>0</v>
      </c>
      <c r="M361" s="148">
        <v>1</v>
      </c>
      <c r="N361" s="148">
        <v>0</v>
      </c>
      <c r="O361" s="148">
        <v>0</v>
      </c>
      <c r="P361" s="148">
        <v>0</v>
      </c>
      <c r="Q361" s="148">
        <v>0</v>
      </c>
      <c r="R361" s="148">
        <v>0</v>
      </c>
      <c r="S361" s="18"/>
      <c r="T361" s="20"/>
      <c r="U361" s="20"/>
      <c r="V361" s="20"/>
      <c r="W361" s="20"/>
      <c r="X361" s="20"/>
      <c r="Y361" s="20"/>
      <c r="Z361" s="20"/>
      <c r="AA361" s="20"/>
      <c r="AB361" s="20"/>
    </row>
    <row r="362" spans="1:28">
      <c r="A362" s="16" t="s">
        <v>10692</v>
      </c>
      <c r="B362" s="16" t="s">
        <v>3890</v>
      </c>
      <c r="C362" s="17" t="s">
        <v>835</v>
      </c>
      <c r="D362" s="16" t="s">
        <v>28</v>
      </c>
      <c r="E362" s="18"/>
      <c r="F362" s="19" t="s">
        <v>834</v>
      </c>
      <c r="G362" s="16" t="s">
        <v>183</v>
      </c>
      <c r="H362" s="148">
        <f t="shared" si="5"/>
        <v>4</v>
      </c>
      <c r="I362" s="148">
        <f>COUNTIFS('Belgrade-2023'!$A:$A,A362,'Belgrade-2023'!$B:$B,B362)</f>
        <v>1</v>
      </c>
      <c r="J362" s="148">
        <f>COUNTIFS('Lodz_Krakow-2022'!$A:$A,A362,'Lodz_Krakow-2022'!$B:$B,B362)</f>
        <v>1</v>
      </c>
      <c r="K362" s="148">
        <f>COUNTIFS('Glasgow-2021'!$A:$A,A362,'Glasgow-2021'!$B:$B,B362)</f>
        <v>1</v>
      </c>
      <c r="L362" s="148">
        <v>0</v>
      </c>
      <c r="M362" s="148">
        <v>0</v>
      </c>
      <c r="N362" s="148">
        <v>0</v>
      </c>
      <c r="O362" s="148">
        <v>1</v>
      </c>
      <c r="P362" s="148">
        <v>0</v>
      </c>
      <c r="Q362" s="148">
        <v>0</v>
      </c>
      <c r="R362" s="148">
        <v>0</v>
      </c>
      <c r="S362" s="18" t="s">
        <v>836</v>
      </c>
      <c r="T362" s="20" t="s">
        <v>837</v>
      </c>
      <c r="U362" s="21">
        <v>62000</v>
      </c>
      <c r="V362" s="20"/>
      <c r="W362" s="20"/>
      <c r="X362" s="20"/>
      <c r="Y362" s="20"/>
      <c r="Z362" s="20"/>
      <c r="AA362" s="20"/>
      <c r="AB362" s="20"/>
    </row>
    <row r="363" spans="1:28">
      <c r="A363" s="16" t="s">
        <v>10693</v>
      </c>
      <c r="B363" s="16" t="s">
        <v>10694</v>
      </c>
      <c r="C363" s="17" t="s">
        <v>840</v>
      </c>
      <c r="D363" s="16" t="s">
        <v>28</v>
      </c>
      <c r="E363" s="18"/>
      <c r="F363" s="19"/>
      <c r="G363" s="16" t="s">
        <v>3939</v>
      </c>
      <c r="H363" s="148">
        <f t="shared" si="5"/>
        <v>2</v>
      </c>
      <c r="I363" s="148">
        <f>COUNTIFS('Belgrade-2023'!$A:$A,A363,'Belgrade-2023'!$B:$B,B363)</f>
        <v>0</v>
      </c>
      <c r="J363" s="148">
        <f>COUNTIFS('Lodz_Krakow-2022'!$A:$A,A363,'Lodz_Krakow-2022'!$B:$B,B363)</f>
        <v>0</v>
      </c>
      <c r="K363" s="148">
        <f>COUNTIFS('Glasgow-2021'!$A:$A,A363,'Glasgow-2021'!$B:$B,B363)</f>
        <v>0</v>
      </c>
      <c r="L363" s="148">
        <v>0</v>
      </c>
      <c r="M363" s="148">
        <v>0</v>
      </c>
      <c r="N363" s="148">
        <v>1</v>
      </c>
      <c r="O363" s="148">
        <v>0</v>
      </c>
      <c r="P363" s="148">
        <v>1</v>
      </c>
      <c r="Q363" s="148">
        <v>0</v>
      </c>
      <c r="R363" s="148">
        <v>0</v>
      </c>
      <c r="S363" s="18"/>
      <c r="T363" s="20" t="s">
        <v>841</v>
      </c>
      <c r="U363" s="20"/>
      <c r="V363" s="20"/>
      <c r="W363" s="20"/>
      <c r="X363" s="20"/>
      <c r="Y363" s="20"/>
      <c r="Z363" s="20"/>
      <c r="AA363" s="20"/>
      <c r="AB363" s="20"/>
    </row>
    <row r="364" spans="1:28">
      <c r="A364" s="16" t="s">
        <v>10695</v>
      </c>
      <c r="B364" s="16" t="s">
        <v>10590</v>
      </c>
      <c r="C364" s="17" t="s">
        <v>843</v>
      </c>
      <c r="D364" s="16" t="s">
        <v>21</v>
      </c>
      <c r="E364" s="18"/>
      <c r="F364" s="19" t="s">
        <v>842</v>
      </c>
      <c r="G364" s="16" t="s">
        <v>50</v>
      </c>
      <c r="H364" s="148">
        <f t="shared" si="5"/>
        <v>1</v>
      </c>
      <c r="I364" s="148">
        <f>COUNTIFS('Belgrade-2023'!$A:$A,A364,'Belgrade-2023'!$B:$B,B364)</f>
        <v>0</v>
      </c>
      <c r="J364" s="148">
        <f>COUNTIFS('Lodz_Krakow-2022'!$A:$A,A364,'Lodz_Krakow-2022'!$B:$B,B364)</f>
        <v>0</v>
      </c>
      <c r="K364" s="148">
        <f>COUNTIFS('Glasgow-2021'!$A:$A,A364,'Glasgow-2021'!$B:$B,B364)</f>
        <v>0</v>
      </c>
      <c r="L364" s="148">
        <v>0</v>
      </c>
      <c r="M364" s="148">
        <v>0</v>
      </c>
      <c r="N364" s="148">
        <v>0</v>
      </c>
      <c r="O364" s="148">
        <v>1</v>
      </c>
      <c r="P364" s="148">
        <v>0</v>
      </c>
      <c r="Q364" s="148">
        <v>0</v>
      </c>
      <c r="R364" s="148">
        <v>0</v>
      </c>
      <c r="S364" s="18" t="s">
        <v>844</v>
      </c>
      <c r="T364" s="20" t="s">
        <v>845</v>
      </c>
      <c r="U364" s="21">
        <v>8014</v>
      </c>
      <c r="V364" s="20"/>
      <c r="W364" s="20"/>
      <c r="X364" s="20"/>
      <c r="Y364" s="20"/>
      <c r="Z364" s="20"/>
      <c r="AA364" s="20"/>
      <c r="AB364" s="20"/>
    </row>
    <row r="365" spans="1:28">
      <c r="A365" s="48" t="s">
        <v>10696</v>
      </c>
      <c r="B365" s="49" t="s">
        <v>10590</v>
      </c>
      <c r="C365" s="50" t="s">
        <v>4310</v>
      </c>
      <c r="D365" s="16"/>
      <c r="E365" s="18"/>
      <c r="F365" s="38" t="s">
        <v>144</v>
      </c>
      <c r="G365" s="45" t="s">
        <v>43</v>
      </c>
      <c r="H365" s="148">
        <f t="shared" si="5"/>
        <v>1</v>
      </c>
      <c r="I365" s="148">
        <f>COUNTIFS('Belgrade-2023'!$A:$A,A365,'Belgrade-2023'!$B:$B,B365)</f>
        <v>0</v>
      </c>
      <c r="J365" s="148">
        <f>COUNTIFS('Lodz_Krakow-2022'!$A:$A,A365,'Lodz_Krakow-2022'!$B:$B,B365)</f>
        <v>0</v>
      </c>
      <c r="K365" s="148">
        <f>COUNTIFS('Glasgow-2021'!$A:$A,A365,'Glasgow-2021'!$B:$B,B365)</f>
        <v>0</v>
      </c>
      <c r="L365" s="148">
        <v>1</v>
      </c>
      <c r="M365" s="148">
        <v>0</v>
      </c>
      <c r="N365" s="148">
        <v>0</v>
      </c>
      <c r="O365" s="148">
        <v>0</v>
      </c>
      <c r="P365" s="148">
        <v>0</v>
      </c>
      <c r="Q365" s="148">
        <v>0</v>
      </c>
      <c r="R365" s="148">
        <v>0</v>
      </c>
      <c r="S365" s="18"/>
      <c r="T365" s="20"/>
      <c r="U365" s="20"/>
      <c r="V365" s="20"/>
      <c r="W365" s="20"/>
      <c r="X365" s="20"/>
      <c r="Y365" s="138"/>
      <c r="Z365" s="138"/>
      <c r="AA365" s="138"/>
      <c r="AB365" s="138"/>
    </row>
    <row r="366" spans="1:28">
      <c r="A366" s="33" t="s">
        <v>10697</v>
      </c>
      <c r="B366" s="33" t="s">
        <v>10698</v>
      </c>
      <c r="C366" s="29"/>
      <c r="D366" s="16" t="s">
        <v>39</v>
      </c>
      <c r="E366" s="18"/>
      <c r="F366" s="25" t="s">
        <v>2882</v>
      </c>
      <c r="G366" s="51" t="s">
        <v>31</v>
      </c>
      <c r="H366" s="148">
        <f t="shared" si="5"/>
        <v>1</v>
      </c>
      <c r="I366" s="148">
        <f>COUNTIFS('Belgrade-2023'!$A:$A,A366,'Belgrade-2023'!$B:$B,B366)</f>
        <v>0</v>
      </c>
      <c r="J366" s="148">
        <f>COUNTIFS('Lodz_Krakow-2022'!$A:$A,A366,'Lodz_Krakow-2022'!$B:$B,B366)</f>
        <v>0</v>
      </c>
      <c r="K366" s="148">
        <f>COUNTIFS('Glasgow-2021'!$A:$A,A366,'Glasgow-2021'!$B:$B,B366)</f>
        <v>0</v>
      </c>
      <c r="L366" s="148">
        <v>0</v>
      </c>
      <c r="M366" s="148">
        <v>0</v>
      </c>
      <c r="N366" s="148">
        <v>0</v>
      </c>
      <c r="O366" s="148">
        <v>0</v>
      </c>
      <c r="P366" s="148">
        <v>0</v>
      </c>
      <c r="Q366" s="148">
        <v>0</v>
      </c>
      <c r="R366" s="148">
        <v>1</v>
      </c>
      <c r="S366" s="18"/>
      <c r="T366" s="20"/>
      <c r="U366" s="20"/>
      <c r="V366" s="20"/>
      <c r="W366" s="20"/>
      <c r="X366" s="20"/>
      <c r="Y366" s="138"/>
      <c r="Z366" s="138"/>
      <c r="AA366" s="138"/>
      <c r="AB366" s="25"/>
    </row>
    <row r="367" spans="1:28">
      <c r="A367" s="16" t="s">
        <v>10699</v>
      </c>
      <c r="B367" s="16" t="s">
        <v>10700</v>
      </c>
      <c r="C367" s="17" t="s">
        <v>848</v>
      </c>
      <c r="D367" s="16" t="s">
        <v>21</v>
      </c>
      <c r="E367" s="18"/>
      <c r="F367" s="19" t="s">
        <v>847</v>
      </c>
      <c r="G367" s="16" t="s">
        <v>3612</v>
      </c>
      <c r="H367" s="148">
        <f t="shared" si="5"/>
        <v>1</v>
      </c>
      <c r="I367" s="148">
        <f>COUNTIFS('Belgrade-2023'!$A:$A,A367,'Belgrade-2023'!$B:$B,B367)</f>
        <v>0</v>
      </c>
      <c r="J367" s="148">
        <f>COUNTIFS('Lodz_Krakow-2022'!$A:$A,A367,'Lodz_Krakow-2022'!$B:$B,B367)</f>
        <v>0</v>
      </c>
      <c r="K367" s="148">
        <f>COUNTIFS('Glasgow-2021'!$A:$A,A367,'Glasgow-2021'!$B:$B,B367)</f>
        <v>0</v>
      </c>
      <c r="L367" s="148">
        <v>0</v>
      </c>
      <c r="M367" s="148">
        <v>0</v>
      </c>
      <c r="N367" s="148">
        <v>0</v>
      </c>
      <c r="O367" s="148">
        <v>1</v>
      </c>
      <c r="P367" s="148">
        <v>0</v>
      </c>
      <c r="Q367" s="148">
        <v>0</v>
      </c>
      <c r="R367" s="148">
        <v>0</v>
      </c>
      <c r="S367" s="18" t="s">
        <v>849</v>
      </c>
      <c r="T367" s="20" t="s">
        <v>850</v>
      </c>
      <c r="U367" s="21">
        <v>20037</v>
      </c>
      <c r="V367" s="20"/>
      <c r="W367" s="20"/>
      <c r="X367" s="20"/>
      <c r="Y367" s="20"/>
      <c r="Z367" s="20"/>
      <c r="AA367" s="20"/>
      <c r="AB367" s="20"/>
    </row>
    <row r="368" spans="1:28">
      <c r="A368" s="16" t="s">
        <v>10701</v>
      </c>
      <c r="B368" s="16" t="s">
        <v>10702</v>
      </c>
      <c r="C368" s="17" t="s">
        <v>852</v>
      </c>
      <c r="D368" s="16" t="s">
        <v>28</v>
      </c>
      <c r="E368" s="18"/>
      <c r="F368" s="19"/>
      <c r="G368" s="16" t="s">
        <v>3612</v>
      </c>
      <c r="H368" s="148">
        <f t="shared" si="5"/>
        <v>1</v>
      </c>
      <c r="I368" s="148">
        <f>COUNTIFS('Belgrade-2023'!$A:$A,A368,'Belgrade-2023'!$B:$B,B368)</f>
        <v>0</v>
      </c>
      <c r="J368" s="148">
        <f>COUNTIFS('Lodz_Krakow-2022'!$A:$A,A368,'Lodz_Krakow-2022'!$B:$B,B368)</f>
        <v>0</v>
      </c>
      <c r="K368" s="148">
        <f>COUNTIFS('Glasgow-2021'!$A:$A,A368,'Glasgow-2021'!$B:$B,B368)</f>
        <v>0</v>
      </c>
      <c r="L368" s="148">
        <v>0</v>
      </c>
      <c r="M368" s="148">
        <v>0</v>
      </c>
      <c r="N368" s="148">
        <v>0</v>
      </c>
      <c r="O368" s="148">
        <v>1</v>
      </c>
      <c r="P368" s="148">
        <v>0</v>
      </c>
      <c r="Q368" s="148">
        <v>0</v>
      </c>
      <c r="R368" s="148">
        <v>0</v>
      </c>
      <c r="S368" s="18" t="s">
        <v>853</v>
      </c>
      <c r="T368" s="20" t="s">
        <v>854</v>
      </c>
      <c r="U368" s="21">
        <v>16145</v>
      </c>
      <c r="V368" s="20"/>
      <c r="W368" s="20"/>
      <c r="X368" s="20"/>
      <c r="Y368" s="20"/>
      <c r="Z368" s="20"/>
      <c r="AA368" s="20"/>
      <c r="AB368" s="20"/>
    </row>
    <row r="369" spans="1:28">
      <c r="A369" s="35" t="s">
        <v>10703</v>
      </c>
      <c r="B369" s="35" t="s">
        <v>10704</v>
      </c>
      <c r="C369" s="25" t="s">
        <v>4311</v>
      </c>
      <c r="D369" s="31" t="s">
        <v>21</v>
      </c>
      <c r="E369" s="138"/>
      <c r="F369" s="25" t="s">
        <v>3691</v>
      </c>
      <c r="G369" s="37" t="s">
        <v>31</v>
      </c>
      <c r="H369" s="148">
        <f t="shared" si="5"/>
        <v>1</v>
      </c>
      <c r="I369" s="148">
        <f>COUNTIFS('Belgrade-2023'!$A:$A,A369,'Belgrade-2023'!$B:$B,B369)</f>
        <v>0</v>
      </c>
      <c r="J369" s="148">
        <f>COUNTIFS('Lodz_Krakow-2022'!$A:$A,A369,'Lodz_Krakow-2022'!$B:$B,B369)</f>
        <v>0</v>
      </c>
      <c r="K369" s="148">
        <f>COUNTIFS('Glasgow-2021'!$A:$A,A369,'Glasgow-2021'!$B:$B,B369)</f>
        <v>0</v>
      </c>
      <c r="L369" s="148">
        <v>0</v>
      </c>
      <c r="M369" s="148">
        <v>0</v>
      </c>
      <c r="N369" s="148">
        <v>0</v>
      </c>
      <c r="O369" s="148">
        <v>0</v>
      </c>
      <c r="P369" s="148">
        <v>0</v>
      </c>
      <c r="Q369" s="148">
        <v>1</v>
      </c>
      <c r="R369" s="148">
        <v>0</v>
      </c>
      <c r="S369" s="18"/>
      <c r="T369" s="20"/>
      <c r="U369" s="20"/>
      <c r="V369" s="20"/>
      <c r="W369" s="25"/>
      <c r="X369" s="138"/>
      <c r="Y369" s="138"/>
      <c r="Z369" s="138"/>
      <c r="AA369" s="138"/>
      <c r="AB369" s="138"/>
    </row>
    <row r="370" spans="1:28">
      <c r="A370" s="16" t="s">
        <v>10705</v>
      </c>
      <c r="B370" s="16" t="s">
        <v>10706</v>
      </c>
      <c r="C370" s="17" t="s">
        <v>856</v>
      </c>
      <c r="D370" s="16" t="s">
        <v>21</v>
      </c>
      <c r="E370" s="18"/>
      <c r="F370" s="19"/>
      <c r="G370" s="16" t="s">
        <v>232</v>
      </c>
      <c r="H370" s="148">
        <f t="shared" si="5"/>
        <v>1</v>
      </c>
      <c r="I370" s="148">
        <f>COUNTIFS('Belgrade-2023'!$A:$A,A370,'Belgrade-2023'!$B:$B,B370)</f>
        <v>0</v>
      </c>
      <c r="J370" s="148">
        <f>COUNTIFS('Lodz_Krakow-2022'!$A:$A,A370,'Lodz_Krakow-2022'!$B:$B,B370)</f>
        <v>0</v>
      </c>
      <c r="K370" s="148">
        <f>COUNTIFS('Glasgow-2021'!$A:$A,A370,'Glasgow-2021'!$B:$B,B370)</f>
        <v>0</v>
      </c>
      <c r="L370" s="148">
        <v>0</v>
      </c>
      <c r="M370" s="148">
        <v>1</v>
      </c>
      <c r="N370" s="148">
        <v>0</v>
      </c>
      <c r="O370" s="148">
        <v>0</v>
      </c>
      <c r="P370" s="148">
        <v>0</v>
      </c>
      <c r="Q370" s="148">
        <v>0</v>
      </c>
      <c r="R370" s="148">
        <v>0</v>
      </c>
      <c r="S370" s="18"/>
      <c r="T370" s="20"/>
      <c r="U370" s="20"/>
      <c r="V370" s="20"/>
      <c r="W370" s="20"/>
      <c r="X370" s="20"/>
      <c r="Y370" s="20"/>
      <c r="Z370" s="20"/>
      <c r="AA370" s="20"/>
      <c r="AB370" s="20"/>
    </row>
    <row r="371" spans="1:28">
      <c r="A371" s="16" t="s">
        <v>860</v>
      </c>
      <c r="B371" s="16" t="s">
        <v>10707</v>
      </c>
      <c r="C371" s="17" t="s">
        <v>859</v>
      </c>
      <c r="D371" s="16" t="s">
        <v>39</v>
      </c>
      <c r="E371" s="18" t="s">
        <v>230</v>
      </c>
      <c r="F371" s="46" t="s">
        <v>2884</v>
      </c>
      <c r="G371" s="16" t="s">
        <v>232</v>
      </c>
      <c r="H371" s="148">
        <f t="shared" si="5"/>
        <v>3</v>
      </c>
      <c r="I371" s="148">
        <f>COUNTIFS('Belgrade-2023'!$A:$A,A371,'Belgrade-2023'!$B:$B,B371)</f>
        <v>1</v>
      </c>
      <c r="J371" s="148">
        <f>COUNTIFS('Lodz_Krakow-2022'!$A:$A,A371,'Lodz_Krakow-2022'!$B:$B,B371)</f>
        <v>0</v>
      </c>
      <c r="K371" s="148">
        <f>COUNTIFS('Glasgow-2021'!$A:$A,A371,'Glasgow-2021'!$B:$B,B371)</f>
        <v>0</v>
      </c>
      <c r="L371" s="148">
        <v>0</v>
      </c>
      <c r="M371" s="148">
        <v>1</v>
      </c>
      <c r="N371" s="148">
        <v>0</v>
      </c>
      <c r="O371" s="148">
        <v>0</v>
      </c>
      <c r="P371" s="148">
        <v>0</v>
      </c>
      <c r="Q371" s="148">
        <v>0</v>
      </c>
      <c r="R371" s="148">
        <v>1</v>
      </c>
      <c r="S371" s="18"/>
      <c r="T371" s="20"/>
      <c r="U371" s="20"/>
      <c r="V371" s="20"/>
      <c r="W371" s="20"/>
      <c r="X371" s="20"/>
      <c r="Y371" s="20"/>
      <c r="Z371" s="20"/>
      <c r="AA371" s="20"/>
      <c r="AB371" s="20"/>
    </row>
    <row r="372" spans="1:28">
      <c r="A372" s="43" t="s">
        <v>860</v>
      </c>
      <c r="B372" s="44" t="s">
        <v>10708</v>
      </c>
      <c r="C372" s="40" t="s">
        <v>4312</v>
      </c>
      <c r="D372" s="16"/>
      <c r="E372" s="18"/>
      <c r="F372" s="38" t="s">
        <v>4313</v>
      </c>
      <c r="G372" s="37" t="s">
        <v>232</v>
      </c>
      <c r="H372" s="148">
        <f t="shared" si="5"/>
        <v>1</v>
      </c>
      <c r="I372" s="148">
        <f>COUNTIFS('Belgrade-2023'!$A:$A,A372,'Belgrade-2023'!$B:$B,B372)</f>
        <v>0</v>
      </c>
      <c r="J372" s="148">
        <f>COUNTIFS('Lodz_Krakow-2022'!$A:$A,A372,'Lodz_Krakow-2022'!$B:$B,B372)</f>
        <v>0</v>
      </c>
      <c r="K372" s="148">
        <f>COUNTIFS('Glasgow-2021'!$A:$A,A372,'Glasgow-2021'!$B:$B,B372)</f>
        <v>0</v>
      </c>
      <c r="L372" s="148">
        <v>1</v>
      </c>
      <c r="M372" s="148">
        <v>0</v>
      </c>
      <c r="N372" s="148">
        <v>0</v>
      </c>
      <c r="O372" s="148">
        <v>0</v>
      </c>
      <c r="P372" s="148">
        <v>0</v>
      </c>
      <c r="Q372" s="148">
        <v>0</v>
      </c>
      <c r="R372" s="148">
        <v>0</v>
      </c>
      <c r="S372" s="18"/>
      <c r="T372" s="20"/>
      <c r="U372" s="20"/>
      <c r="V372" s="20"/>
      <c r="W372" s="20"/>
      <c r="X372" s="20"/>
      <c r="Y372" s="138"/>
      <c r="Z372" s="138"/>
      <c r="AA372" s="138"/>
      <c r="AB372" s="138"/>
    </row>
    <row r="373" spans="1:28">
      <c r="A373" s="16" t="s">
        <v>860</v>
      </c>
      <c r="B373" s="16" t="s">
        <v>861</v>
      </c>
      <c r="C373" s="17" t="s">
        <v>862</v>
      </c>
      <c r="D373" s="16" t="s">
        <v>21</v>
      </c>
      <c r="E373" s="18"/>
      <c r="F373" s="19"/>
      <c r="G373" s="16" t="s">
        <v>232</v>
      </c>
      <c r="H373" s="148">
        <f t="shared" si="5"/>
        <v>2</v>
      </c>
      <c r="I373" s="148">
        <f>COUNTIFS('Belgrade-2023'!$A:$A,A373,'Belgrade-2023'!$B:$B,B373)</f>
        <v>1</v>
      </c>
      <c r="J373" s="148">
        <f>COUNTIFS('Lodz_Krakow-2022'!$A:$A,A373,'Lodz_Krakow-2022'!$B:$B,B373)</f>
        <v>0</v>
      </c>
      <c r="K373" s="148">
        <f>COUNTIFS('Glasgow-2021'!$A:$A,A373,'Glasgow-2021'!$B:$B,B373)</f>
        <v>0</v>
      </c>
      <c r="L373" s="148">
        <v>0</v>
      </c>
      <c r="M373" s="148">
        <v>1</v>
      </c>
      <c r="N373" s="148">
        <v>0</v>
      </c>
      <c r="O373" s="148">
        <v>0</v>
      </c>
      <c r="P373" s="148">
        <v>0</v>
      </c>
      <c r="Q373" s="148">
        <v>0</v>
      </c>
      <c r="R373" s="148">
        <v>0</v>
      </c>
      <c r="S373" s="18"/>
      <c r="T373" s="20"/>
      <c r="U373" s="20"/>
      <c r="V373" s="20"/>
      <c r="W373" s="20"/>
      <c r="X373" s="20"/>
      <c r="Y373" s="20"/>
      <c r="Z373" s="20"/>
      <c r="AA373" s="20"/>
      <c r="AB373" s="20"/>
    </row>
    <row r="374" spans="1:28">
      <c r="A374" s="23" t="s">
        <v>10709</v>
      </c>
      <c r="B374" s="23" t="s">
        <v>10710</v>
      </c>
      <c r="C374" s="25" t="s">
        <v>4314</v>
      </c>
      <c r="D374" s="31" t="s">
        <v>39</v>
      </c>
      <c r="E374" s="138"/>
      <c r="F374" s="25" t="s">
        <v>3695</v>
      </c>
      <c r="G374" s="27" t="s">
        <v>3696</v>
      </c>
      <c r="H374" s="148">
        <f t="shared" si="5"/>
        <v>1</v>
      </c>
      <c r="I374" s="148">
        <f>COUNTIFS('Belgrade-2023'!$A:$A,A374,'Belgrade-2023'!$B:$B,B374)</f>
        <v>0</v>
      </c>
      <c r="J374" s="148">
        <f>COUNTIFS('Lodz_Krakow-2022'!$A:$A,A374,'Lodz_Krakow-2022'!$B:$B,B374)</f>
        <v>0</v>
      </c>
      <c r="K374" s="148">
        <f>COUNTIFS('Glasgow-2021'!$A:$A,A374,'Glasgow-2021'!$B:$B,B374)</f>
        <v>0</v>
      </c>
      <c r="L374" s="148">
        <v>0</v>
      </c>
      <c r="M374" s="148">
        <v>0</v>
      </c>
      <c r="N374" s="148">
        <v>0</v>
      </c>
      <c r="O374" s="148">
        <v>0</v>
      </c>
      <c r="P374" s="148">
        <v>0</v>
      </c>
      <c r="Q374" s="148">
        <v>1</v>
      </c>
      <c r="R374" s="148">
        <v>0</v>
      </c>
      <c r="S374" s="18"/>
      <c r="T374" s="20"/>
      <c r="U374" s="20"/>
      <c r="V374" s="20"/>
      <c r="W374" s="25"/>
      <c r="X374" s="138"/>
      <c r="Y374" s="138"/>
      <c r="Z374" s="138"/>
      <c r="AA374" s="138"/>
      <c r="AB374" s="138"/>
    </row>
    <row r="375" spans="1:28">
      <c r="A375" s="38" t="s">
        <v>10711</v>
      </c>
      <c r="B375" s="39" t="s">
        <v>10712</v>
      </c>
      <c r="C375" s="40" t="s">
        <v>4317</v>
      </c>
      <c r="D375" s="16"/>
      <c r="E375" s="18"/>
      <c r="F375" s="38" t="s">
        <v>4318</v>
      </c>
      <c r="G375" s="19" t="s">
        <v>141</v>
      </c>
      <c r="H375" s="148">
        <f t="shared" si="5"/>
        <v>1</v>
      </c>
      <c r="I375" s="148">
        <f>COUNTIFS('Belgrade-2023'!$A:$A,A375,'Belgrade-2023'!$B:$B,B375)</f>
        <v>0</v>
      </c>
      <c r="J375" s="148">
        <f>COUNTIFS('Lodz_Krakow-2022'!$A:$A,A375,'Lodz_Krakow-2022'!$B:$B,B375)</f>
        <v>0</v>
      </c>
      <c r="K375" s="148">
        <f>COUNTIFS('Glasgow-2021'!$A:$A,A375,'Glasgow-2021'!$B:$B,B375)</f>
        <v>0</v>
      </c>
      <c r="L375" s="148">
        <v>1</v>
      </c>
      <c r="M375" s="148">
        <v>0</v>
      </c>
      <c r="N375" s="148">
        <v>0</v>
      </c>
      <c r="O375" s="148">
        <v>0</v>
      </c>
      <c r="P375" s="148">
        <v>0</v>
      </c>
      <c r="Q375" s="148">
        <v>0</v>
      </c>
      <c r="R375" s="148">
        <v>0</v>
      </c>
      <c r="S375" s="18"/>
      <c r="T375" s="20"/>
      <c r="U375" s="20"/>
      <c r="V375" s="20"/>
      <c r="W375" s="20"/>
      <c r="X375" s="20"/>
      <c r="Y375" s="138"/>
      <c r="Z375" s="138"/>
      <c r="AA375" s="138"/>
      <c r="AB375" s="138"/>
    </row>
    <row r="376" spans="1:28">
      <c r="A376" s="33" t="s">
        <v>3697</v>
      </c>
      <c r="B376" s="33" t="s">
        <v>3698</v>
      </c>
      <c r="C376" s="25" t="s">
        <v>4319</v>
      </c>
      <c r="D376" s="31" t="s">
        <v>39</v>
      </c>
      <c r="E376" s="138"/>
      <c r="F376" s="25" t="s">
        <v>3699</v>
      </c>
      <c r="G376" s="34" t="s">
        <v>50</v>
      </c>
      <c r="H376" s="148">
        <f t="shared" si="5"/>
        <v>1</v>
      </c>
      <c r="I376" s="148">
        <f>COUNTIFS('Belgrade-2023'!$A:$A,A376,'Belgrade-2023'!$B:$B,B376)</f>
        <v>0</v>
      </c>
      <c r="J376" s="148">
        <f>COUNTIFS('Lodz_Krakow-2022'!$A:$A,A376,'Lodz_Krakow-2022'!$B:$B,B376)</f>
        <v>0</v>
      </c>
      <c r="K376" s="148">
        <f>COUNTIFS('Glasgow-2021'!$A:$A,A376,'Glasgow-2021'!$B:$B,B376)</f>
        <v>0</v>
      </c>
      <c r="L376" s="148">
        <v>0</v>
      </c>
      <c r="M376" s="148">
        <v>0</v>
      </c>
      <c r="N376" s="148">
        <v>0</v>
      </c>
      <c r="O376" s="148">
        <v>0</v>
      </c>
      <c r="P376" s="148">
        <v>0</v>
      </c>
      <c r="Q376" s="148">
        <v>1</v>
      </c>
      <c r="R376" s="148">
        <v>0</v>
      </c>
      <c r="S376" s="18"/>
      <c r="T376" s="20"/>
      <c r="U376" s="20"/>
      <c r="V376" s="20"/>
      <c r="W376" s="25"/>
      <c r="X376" s="138"/>
      <c r="Y376" s="138"/>
      <c r="Z376" s="138"/>
      <c r="AA376" s="138"/>
      <c r="AB376" s="138"/>
    </row>
    <row r="377" spans="1:28">
      <c r="A377" s="16" t="s">
        <v>10713</v>
      </c>
      <c r="B377" s="16" t="s">
        <v>10714</v>
      </c>
      <c r="C377" s="17" t="s">
        <v>864</v>
      </c>
      <c r="D377" s="16" t="s">
        <v>28</v>
      </c>
      <c r="E377" s="18"/>
      <c r="F377" s="19" t="s">
        <v>863</v>
      </c>
      <c r="G377" s="16" t="s">
        <v>50</v>
      </c>
      <c r="H377" s="148">
        <f t="shared" si="5"/>
        <v>2</v>
      </c>
      <c r="I377" s="148">
        <f>COUNTIFS('Belgrade-2023'!$A:$A,A377,'Belgrade-2023'!$B:$B,B377)</f>
        <v>0</v>
      </c>
      <c r="J377" s="148">
        <f>COUNTIFS('Lodz_Krakow-2022'!$A:$A,A377,'Lodz_Krakow-2022'!$B:$B,B377)</f>
        <v>0</v>
      </c>
      <c r="K377" s="148">
        <f>COUNTIFS('Glasgow-2021'!$A:$A,A377,'Glasgow-2021'!$B:$B,B377)</f>
        <v>0</v>
      </c>
      <c r="L377" s="148">
        <v>0</v>
      </c>
      <c r="M377" s="148">
        <v>0</v>
      </c>
      <c r="N377" s="148">
        <v>0</v>
      </c>
      <c r="O377" s="148">
        <v>1</v>
      </c>
      <c r="P377" s="148">
        <v>0</v>
      </c>
      <c r="Q377" s="148">
        <v>1</v>
      </c>
      <c r="R377" s="148">
        <v>0</v>
      </c>
      <c r="S377" s="18" t="s">
        <v>865</v>
      </c>
      <c r="T377" s="20" t="s">
        <v>9518</v>
      </c>
      <c r="U377" s="21">
        <v>30203</v>
      </c>
      <c r="V377" s="20"/>
      <c r="W377" s="20"/>
      <c r="X377" s="20"/>
      <c r="Y377" s="20"/>
      <c r="Z377" s="20"/>
      <c r="AA377" s="20"/>
      <c r="AB377" s="20"/>
    </row>
    <row r="378" spans="1:28">
      <c r="A378" s="16" t="s">
        <v>10715</v>
      </c>
      <c r="B378" s="16" t="s">
        <v>10716</v>
      </c>
      <c r="C378" s="17" t="s">
        <v>868</v>
      </c>
      <c r="D378" s="16" t="s">
        <v>21</v>
      </c>
      <c r="E378" s="18"/>
      <c r="F378" s="19" t="s">
        <v>867</v>
      </c>
      <c r="G378" s="16" t="s">
        <v>50</v>
      </c>
      <c r="H378" s="148">
        <f t="shared" si="5"/>
        <v>1</v>
      </c>
      <c r="I378" s="148">
        <f>COUNTIFS('Belgrade-2023'!$A:$A,A378,'Belgrade-2023'!$B:$B,B378)</f>
        <v>0</v>
      </c>
      <c r="J378" s="148">
        <f>COUNTIFS('Lodz_Krakow-2022'!$A:$A,A378,'Lodz_Krakow-2022'!$B:$B,B378)</f>
        <v>0</v>
      </c>
      <c r="K378" s="148">
        <f>COUNTIFS('Glasgow-2021'!$A:$A,A378,'Glasgow-2021'!$B:$B,B378)</f>
        <v>0</v>
      </c>
      <c r="L378" s="148">
        <v>0</v>
      </c>
      <c r="M378" s="148">
        <v>0</v>
      </c>
      <c r="N378" s="148">
        <v>0</v>
      </c>
      <c r="O378" s="148">
        <v>1</v>
      </c>
      <c r="P378" s="148">
        <v>0</v>
      </c>
      <c r="Q378" s="148">
        <v>0</v>
      </c>
      <c r="R378" s="148">
        <v>0</v>
      </c>
      <c r="S378" s="18" t="s">
        <v>869</v>
      </c>
      <c r="T378" s="20" t="s">
        <v>870</v>
      </c>
      <c r="U378" s="21">
        <v>3540</v>
      </c>
      <c r="V378" s="20"/>
      <c r="W378" s="20"/>
      <c r="X378" s="20"/>
      <c r="Y378" s="20"/>
      <c r="Z378" s="20"/>
      <c r="AA378" s="20"/>
      <c r="AB378" s="20"/>
    </row>
    <row r="379" spans="1:28">
      <c r="A379" s="16" t="s">
        <v>10717</v>
      </c>
      <c r="B379" s="16" t="s">
        <v>10718</v>
      </c>
      <c r="C379" s="17" t="s">
        <v>872</v>
      </c>
      <c r="D379" s="16" t="s">
        <v>28</v>
      </c>
      <c r="E379" s="18"/>
      <c r="F379" s="19" t="s">
        <v>223</v>
      </c>
      <c r="G379" s="16" t="s">
        <v>50</v>
      </c>
      <c r="H379" s="148">
        <f t="shared" ref="H379:H441" si="6">SUM(I379:R379)</f>
        <v>2</v>
      </c>
      <c r="I379" s="148">
        <f>COUNTIFS('Belgrade-2023'!$A:$A,A379,'Belgrade-2023'!$B:$B,B379)</f>
        <v>0</v>
      </c>
      <c r="J379" s="148">
        <f>COUNTIFS('Lodz_Krakow-2022'!$A:$A,A379,'Lodz_Krakow-2022'!$B:$B,B379)</f>
        <v>0</v>
      </c>
      <c r="K379" s="148">
        <f>COUNTIFS('Glasgow-2021'!$A:$A,A379,'Glasgow-2021'!$B:$B,B379)</f>
        <v>0</v>
      </c>
      <c r="L379" s="148">
        <v>0</v>
      </c>
      <c r="M379" s="148">
        <v>1</v>
      </c>
      <c r="N379" s="148">
        <v>0</v>
      </c>
      <c r="O379" s="148">
        <v>1</v>
      </c>
      <c r="P379" s="148">
        <v>0</v>
      </c>
      <c r="Q379" s="148">
        <v>0</v>
      </c>
      <c r="R379" s="148">
        <v>0</v>
      </c>
      <c r="S379" s="18" t="s">
        <v>873</v>
      </c>
      <c r="T379" s="20" t="s">
        <v>874</v>
      </c>
      <c r="U379" s="21">
        <v>50018</v>
      </c>
      <c r="V379" s="20"/>
      <c r="W379" s="20"/>
      <c r="X379" s="20"/>
      <c r="Y379" s="20"/>
      <c r="Z379" s="20"/>
      <c r="AA379" s="20"/>
      <c r="AB379" s="20"/>
    </row>
    <row r="380" spans="1:28">
      <c r="A380" s="48" t="s">
        <v>10719</v>
      </c>
      <c r="B380" s="49" t="s">
        <v>10720</v>
      </c>
      <c r="C380" s="40" t="s">
        <v>4322</v>
      </c>
      <c r="D380" s="16" t="s">
        <v>39</v>
      </c>
      <c r="E380" s="18"/>
      <c r="F380" s="38" t="s">
        <v>9919</v>
      </c>
      <c r="G380" s="45" t="s">
        <v>57</v>
      </c>
      <c r="H380" s="148">
        <f t="shared" si="6"/>
        <v>1</v>
      </c>
      <c r="I380" s="148">
        <f>COUNTIFS('Belgrade-2023'!$A:$A,A380,'Belgrade-2023'!$B:$B,B380)</f>
        <v>0</v>
      </c>
      <c r="J380" s="148">
        <f>COUNTIFS('Lodz_Krakow-2022'!$A:$A,A380,'Lodz_Krakow-2022'!$B:$B,B380)</f>
        <v>0</v>
      </c>
      <c r="K380" s="148">
        <f>COUNTIFS('Glasgow-2021'!$A:$A,A380,'Glasgow-2021'!$B:$B,B380)</f>
        <v>0</v>
      </c>
      <c r="L380" s="148">
        <v>1</v>
      </c>
      <c r="M380" s="148">
        <v>0</v>
      </c>
      <c r="N380" s="148">
        <v>0</v>
      </c>
      <c r="O380" s="148">
        <v>0</v>
      </c>
      <c r="P380" s="148">
        <v>0</v>
      </c>
      <c r="Q380" s="148">
        <v>0</v>
      </c>
      <c r="R380" s="148">
        <v>0</v>
      </c>
      <c r="S380" s="18"/>
      <c r="T380" s="20"/>
      <c r="U380" s="20"/>
      <c r="V380" s="20"/>
      <c r="W380" s="20"/>
      <c r="X380" s="20"/>
      <c r="Y380" s="138"/>
      <c r="Z380" s="138"/>
      <c r="AA380" s="138"/>
      <c r="AB380" s="138"/>
    </row>
    <row r="381" spans="1:28">
      <c r="A381" s="41" t="s">
        <v>10721</v>
      </c>
      <c r="B381" s="42" t="s">
        <v>10722</v>
      </c>
      <c r="C381" s="40" t="s">
        <v>4325</v>
      </c>
      <c r="D381" s="16" t="s">
        <v>39</v>
      </c>
      <c r="E381" s="18"/>
      <c r="F381" s="38" t="s">
        <v>4326</v>
      </c>
      <c r="G381" s="51" t="s">
        <v>141</v>
      </c>
      <c r="H381" s="148">
        <f t="shared" si="6"/>
        <v>1</v>
      </c>
      <c r="I381" s="148">
        <f>COUNTIFS('Belgrade-2023'!$A:$A,A381,'Belgrade-2023'!$B:$B,B381)</f>
        <v>0</v>
      </c>
      <c r="J381" s="148">
        <f>COUNTIFS('Lodz_Krakow-2022'!$A:$A,A381,'Lodz_Krakow-2022'!$B:$B,B381)</f>
        <v>0</v>
      </c>
      <c r="K381" s="148">
        <f>COUNTIFS('Glasgow-2021'!$A:$A,A381,'Glasgow-2021'!$B:$B,B381)</f>
        <v>0</v>
      </c>
      <c r="L381" s="148">
        <v>1</v>
      </c>
      <c r="M381" s="148">
        <v>0</v>
      </c>
      <c r="N381" s="148">
        <v>0</v>
      </c>
      <c r="O381" s="148">
        <v>0</v>
      </c>
      <c r="P381" s="148">
        <v>0</v>
      </c>
      <c r="Q381" s="148">
        <v>0</v>
      </c>
      <c r="R381" s="148">
        <v>0</v>
      </c>
      <c r="S381" s="18"/>
      <c r="T381" s="20"/>
      <c r="U381" s="20"/>
      <c r="V381" s="20"/>
      <c r="W381" s="20"/>
      <c r="X381" s="20"/>
      <c r="Y381" s="138"/>
      <c r="Z381" s="138"/>
      <c r="AA381" s="138"/>
      <c r="AB381" s="138"/>
    </row>
    <row r="382" spans="1:28">
      <c r="A382" s="16" t="s">
        <v>10723</v>
      </c>
      <c r="B382" s="16" t="s">
        <v>10724</v>
      </c>
      <c r="C382" s="17" t="s">
        <v>877</v>
      </c>
      <c r="D382" s="16" t="s">
        <v>28</v>
      </c>
      <c r="E382" s="18"/>
      <c r="F382" s="19" t="s">
        <v>876</v>
      </c>
      <c r="G382" s="16" t="s">
        <v>38</v>
      </c>
      <c r="H382" s="148">
        <f t="shared" si="6"/>
        <v>6</v>
      </c>
      <c r="I382" s="148">
        <f>COUNTIFS('Belgrade-2023'!$A:$A,A382,'Belgrade-2023'!$B:$B,B382)</f>
        <v>0</v>
      </c>
      <c r="J382" s="148">
        <f>COUNTIFS('Lodz_Krakow-2022'!$A:$A,A382,'Lodz_Krakow-2022'!$B:$B,B382)</f>
        <v>0</v>
      </c>
      <c r="K382" s="148">
        <f>COUNTIFS('Glasgow-2021'!$A:$A,A382,'Glasgow-2021'!$B:$B,B382)</f>
        <v>1</v>
      </c>
      <c r="L382" s="148">
        <v>1</v>
      </c>
      <c r="M382" s="148">
        <v>1</v>
      </c>
      <c r="N382" s="148">
        <v>0</v>
      </c>
      <c r="O382" s="148">
        <v>1</v>
      </c>
      <c r="P382" s="148">
        <v>1</v>
      </c>
      <c r="Q382" s="148">
        <v>1</v>
      </c>
      <c r="R382" s="148">
        <v>0</v>
      </c>
      <c r="S382" s="18" t="s">
        <v>878</v>
      </c>
      <c r="T382" s="20" t="s">
        <v>879</v>
      </c>
      <c r="U382" s="20" t="s">
        <v>880</v>
      </c>
      <c r="V382" s="20"/>
      <c r="W382" s="25"/>
      <c r="X382" s="138"/>
      <c r="Y382" s="138"/>
      <c r="Z382" s="138"/>
      <c r="AA382" s="138"/>
      <c r="AB382" s="138"/>
    </row>
    <row r="383" spans="1:28">
      <c r="A383" s="16" t="s">
        <v>10725</v>
      </c>
      <c r="B383" s="16" t="s">
        <v>1415</v>
      </c>
      <c r="C383" s="17" t="s">
        <v>883</v>
      </c>
      <c r="D383" s="16" t="s">
        <v>39</v>
      </c>
      <c r="E383" s="18"/>
      <c r="F383" s="19" t="s">
        <v>778</v>
      </c>
      <c r="G383" s="16" t="s">
        <v>154</v>
      </c>
      <c r="H383" s="148">
        <f t="shared" si="6"/>
        <v>1</v>
      </c>
      <c r="I383" s="148">
        <f>COUNTIFS('Belgrade-2023'!$A:$A,A383,'Belgrade-2023'!$B:$B,B383)</f>
        <v>0</v>
      </c>
      <c r="J383" s="148">
        <f>COUNTIFS('Lodz_Krakow-2022'!$A:$A,A383,'Lodz_Krakow-2022'!$B:$B,B383)</f>
        <v>0</v>
      </c>
      <c r="K383" s="148">
        <f>COUNTIFS('Glasgow-2021'!$A:$A,A383,'Glasgow-2021'!$B:$B,B383)</f>
        <v>0</v>
      </c>
      <c r="L383" s="148">
        <v>0</v>
      </c>
      <c r="M383" s="148">
        <v>0</v>
      </c>
      <c r="N383" s="148">
        <v>0</v>
      </c>
      <c r="O383" s="148">
        <v>1</v>
      </c>
      <c r="P383" s="148">
        <v>0</v>
      </c>
      <c r="Q383" s="148">
        <v>0</v>
      </c>
      <c r="R383" s="148">
        <v>0</v>
      </c>
      <c r="S383" s="18"/>
      <c r="T383" s="20"/>
      <c r="U383" s="20"/>
      <c r="V383" s="20"/>
      <c r="W383" s="20"/>
      <c r="X383" s="20"/>
      <c r="Y383" s="20"/>
      <c r="Z383" s="20"/>
      <c r="AA383" s="20"/>
      <c r="AB383" s="20"/>
    </row>
    <row r="384" spans="1:28">
      <c r="A384" s="16" t="s">
        <v>10726</v>
      </c>
      <c r="B384" s="16" t="s">
        <v>9521</v>
      </c>
      <c r="C384" s="22" t="s">
        <v>885</v>
      </c>
      <c r="D384" s="16" t="s">
        <v>21</v>
      </c>
      <c r="E384" s="18" t="s">
        <v>40</v>
      </c>
      <c r="F384" s="46" t="s">
        <v>3616</v>
      </c>
      <c r="G384" s="16" t="s">
        <v>473</v>
      </c>
      <c r="H384" s="148">
        <f t="shared" si="6"/>
        <v>3</v>
      </c>
      <c r="I384" s="148">
        <f>COUNTIFS('Belgrade-2023'!$A:$A,A384,'Belgrade-2023'!$B:$B,B384)</f>
        <v>0</v>
      </c>
      <c r="J384" s="148">
        <f>COUNTIFS('Lodz_Krakow-2022'!$A:$A,A384,'Lodz_Krakow-2022'!$B:$B,B384)</f>
        <v>0</v>
      </c>
      <c r="K384" s="148">
        <f>COUNTIFS('Glasgow-2021'!$A:$A,A384,'Glasgow-2021'!$B:$B,B384)</f>
        <v>1</v>
      </c>
      <c r="L384" s="148">
        <v>0</v>
      </c>
      <c r="M384" s="148">
        <v>1</v>
      </c>
      <c r="N384" s="148">
        <v>0</v>
      </c>
      <c r="O384" s="148">
        <v>0</v>
      </c>
      <c r="P384" s="148">
        <v>0</v>
      </c>
      <c r="Q384" s="148">
        <v>1</v>
      </c>
      <c r="R384" s="148">
        <v>0</v>
      </c>
      <c r="S384" s="18"/>
      <c r="T384" s="20"/>
      <c r="U384" s="20"/>
      <c r="V384" s="20"/>
      <c r="W384" s="25"/>
      <c r="X384" s="138"/>
      <c r="Y384" s="138"/>
      <c r="Z384" s="138"/>
      <c r="AA384" s="138"/>
      <c r="AB384" s="138"/>
    </row>
    <row r="385" spans="1:28">
      <c r="A385" s="16" t="s">
        <v>10727</v>
      </c>
      <c r="B385" s="16" t="s">
        <v>10728</v>
      </c>
      <c r="C385" s="17" t="s">
        <v>890</v>
      </c>
      <c r="D385" s="16" t="s">
        <v>39</v>
      </c>
      <c r="E385" s="18"/>
      <c r="F385" s="19"/>
      <c r="G385" s="16" t="s">
        <v>232</v>
      </c>
      <c r="H385" s="148">
        <f t="shared" si="6"/>
        <v>1</v>
      </c>
      <c r="I385" s="148">
        <f>COUNTIFS('Belgrade-2023'!$A:$A,A385,'Belgrade-2023'!$B:$B,B385)</f>
        <v>0</v>
      </c>
      <c r="J385" s="148">
        <f>COUNTIFS('Lodz_Krakow-2022'!$A:$A,A385,'Lodz_Krakow-2022'!$B:$B,B385)</f>
        <v>0</v>
      </c>
      <c r="K385" s="148">
        <f>COUNTIFS('Glasgow-2021'!$A:$A,A385,'Glasgow-2021'!$B:$B,B385)</f>
        <v>0</v>
      </c>
      <c r="L385" s="148">
        <v>0</v>
      </c>
      <c r="M385" s="148">
        <v>0</v>
      </c>
      <c r="N385" s="148">
        <v>1</v>
      </c>
      <c r="O385" s="148">
        <v>0</v>
      </c>
      <c r="P385" s="148">
        <v>0</v>
      </c>
      <c r="Q385" s="148">
        <v>0</v>
      </c>
      <c r="R385" s="148">
        <v>0</v>
      </c>
      <c r="S385" s="18"/>
      <c r="T385" s="20" t="s">
        <v>495</v>
      </c>
      <c r="U385" s="20"/>
      <c r="V385" s="20"/>
      <c r="W385" s="20"/>
      <c r="X385" s="20"/>
      <c r="Y385" s="20"/>
      <c r="Z385" s="20"/>
      <c r="AA385" s="20"/>
      <c r="AB385" s="20"/>
    </row>
    <row r="386" spans="1:28">
      <c r="A386" s="16" t="s">
        <v>10727</v>
      </c>
      <c r="B386" s="16" t="s">
        <v>10729</v>
      </c>
      <c r="C386" s="17" t="s">
        <v>888</v>
      </c>
      <c r="D386" s="16" t="s">
        <v>21</v>
      </c>
      <c r="E386" s="18"/>
      <c r="F386" s="19"/>
      <c r="G386" s="16" t="s">
        <v>350</v>
      </c>
      <c r="H386" s="148">
        <f t="shared" si="6"/>
        <v>1</v>
      </c>
      <c r="I386" s="148">
        <f>COUNTIFS('Belgrade-2023'!$A:$A,A386,'Belgrade-2023'!$B:$B,B386)</f>
        <v>0</v>
      </c>
      <c r="J386" s="148">
        <f>COUNTIFS('Lodz_Krakow-2022'!$A:$A,A386,'Lodz_Krakow-2022'!$B:$B,B386)</f>
        <v>0</v>
      </c>
      <c r="K386" s="148">
        <f>COUNTIFS('Glasgow-2021'!$A:$A,A386,'Glasgow-2021'!$B:$B,B386)</f>
        <v>0</v>
      </c>
      <c r="L386" s="148">
        <v>0</v>
      </c>
      <c r="M386" s="148">
        <v>1</v>
      </c>
      <c r="N386" s="148">
        <v>0</v>
      </c>
      <c r="O386" s="148">
        <v>0</v>
      </c>
      <c r="P386" s="148">
        <v>0</v>
      </c>
      <c r="Q386" s="148">
        <v>0</v>
      </c>
      <c r="R386" s="148">
        <v>0</v>
      </c>
      <c r="S386" s="18"/>
      <c r="T386" s="20"/>
      <c r="U386" s="20"/>
      <c r="V386" s="20"/>
      <c r="W386" s="20"/>
      <c r="X386" s="20"/>
      <c r="Y386" s="20"/>
      <c r="Z386" s="20"/>
      <c r="AA386" s="20"/>
      <c r="AB386" s="20"/>
    </row>
    <row r="387" spans="1:28">
      <c r="A387" s="16" t="s">
        <v>891</v>
      </c>
      <c r="B387" s="16" t="s">
        <v>892</v>
      </c>
      <c r="C387" s="17" t="s">
        <v>893</v>
      </c>
      <c r="D387" s="16" t="s">
        <v>21</v>
      </c>
      <c r="E387" s="18"/>
      <c r="F387" s="19"/>
      <c r="G387" s="16" t="s">
        <v>3939</v>
      </c>
      <c r="H387" s="148">
        <f t="shared" si="6"/>
        <v>1</v>
      </c>
      <c r="I387" s="148">
        <f>COUNTIFS('Belgrade-2023'!$A:$A,A387,'Belgrade-2023'!$B:$B,B387)</f>
        <v>0</v>
      </c>
      <c r="J387" s="148">
        <f>COUNTIFS('Lodz_Krakow-2022'!$A:$A,A387,'Lodz_Krakow-2022'!$B:$B,B387)</f>
        <v>0</v>
      </c>
      <c r="K387" s="148">
        <f>COUNTIFS('Glasgow-2021'!$A:$A,A387,'Glasgow-2021'!$B:$B,B387)</f>
        <v>0</v>
      </c>
      <c r="L387" s="148">
        <v>0</v>
      </c>
      <c r="M387" s="148">
        <v>1</v>
      </c>
      <c r="N387" s="148">
        <v>0</v>
      </c>
      <c r="O387" s="148">
        <v>0</v>
      </c>
      <c r="P387" s="148">
        <v>0</v>
      </c>
      <c r="Q387" s="148">
        <v>0</v>
      </c>
      <c r="R387" s="148">
        <v>0</v>
      </c>
      <c r="S387" s="18"/>
      <c r="T387" s="20"/>
      <c r="U387" s="20"/>
      <c r="V387" s="20"/>
      <c r="W387" s="20"/>
      <c r="X387" s="20"/>
      <c r="Y387" s="20"/>
      <c r="Z387" s="20"/>
      <c r="AA387" s="20"/>
      <c r="AB387" s="20"/>
    </row>
    <row r="388" spans="1:28">
      <c r="A388" s="16" t="s">
        <v>10730</v>
      </c>
      <c r="B388" s="16" t="s">
        <v>10731</v>
      </c>
      <c r="C388" s="17" t="s">
        <v>895</v>
      </c>
      <c r="D388" s="16" t="s">
        <v>28</v>
      </c>
      <c r="E388" s="18"/>
      <c r="F388" s="19"/>
      <c r="G388" s="16" t="s">
        <v>183</v>
      </c>
      <c r="H388" s="148">
        <f t="shared" si="6"/>
        <v>1</v>
      </c>
      <c r="I388" s="148">
        <f>COUNTIFS('Belgrade-2023'!$A:$A,A388,'Belgrade-2023'!$B:$B,B388)</f>
        <v>0</v>
      </c>
      <c r="J388" s="148">
        <f>COUNTIFS('Lodz_Krakow-2022'!$A:$A,A388,'Lodz_Krakow-2022'!$B:$B,B388)</f>
        <v>0</v>
      </c>
      <c r="K388" s="148">
        <f>COUNTIFS('Glasgow-2021'!$A:$A,A388,'Glasgow-2021'!$B:$B,B388)</f>
        <v>0</v>
      </c>
      <c r="L388" s="148">
        <v>0</v>
      </c>
      <c r="M388" s="148">
        <v>0</v>
      </c>
      <c r="N388" s="148">
        <v>1</v>
      </c>
      <c r="O388" s="148">
        <v>0</v>
      </c>
      <c r="P388" s="148">
        <v>0</v>
      </c>
      <c r="Q388" s="148">
        <v>0</v>
      </c>
      <c r="R388" s="148">
        <v>0</v>
      </c>
      <c r="S388" s="18"/>
      <c r="T388" s="20" t="s">
        <v>896</v>
      </c>
      <c r="U388" s="20"/>
      <c r="V388" s="20"/>
      <c r="W388" s="20"/>
      <c r="X388" s="20"/>
      <c r="Y388" s="20"/>
      <c r="Z388" s="20"/>
      <c r="AA388" s="20"/>
      <c r="AB388" s="20"/>
    </row>
    <row r="389" spans="1:28">
      <c r="A389" s="16" t="s">
        <v>10732</v>
      </c>
      <c r="B389" s="16" t="s">
        <v>10733</v>
      </c>
      <c r="C389" s="22" t="s">
        <v>898</v>
      </c>
      <c r="D389" s="16" t="s">
        <v>28</v>
      </c>
      <c r="E389" s="18"/>
      <c r="F389" s="19" t="s">
        <v>897</v>
      </c>
      <c r="G389" s="16" t="s">
        <v>899</v>
      </c>
      <c r="H389" s="148">
        <f t="shared" si="6"/>
        <v>1</v>
      </c>
      <c r="I389" s="148">
        <f>COUNTIFS('Belgrade-2023'!$A:$A,A389,'Belgrade-2023'!$B:$B,B389)</f>
        <v>0</v>
      </c>
      <c r="J389" s="148">
        <f>COUNTIFS('Lodz_Krakow-2022'!$A:$A,A389,'Lodz_Krakow-2022'!$B:$B,B389)</f>
        <v>0</v>
      </c>
      <c r="K389" s="148">
        <f>COUNTIFS('Glasgow-2021'!$A:$A,A389,'Glasgow-2021'!$B:$B,B389)</f>
        <v>0</v>
      </c>
      <c r="L389" s="148">
        <v>0</v>
      </c>
      <c r="M389" s="148">
        <v>0</v>
      </c>
      <c r="N389" s="148">
        <v>0</v>
      </c>
      <c r="O389" s="148">
        <v>1</v>
      </c>
      <c r="P389" s="148">
        <v>0</v>
      </c>
      <c r="Q389" s="148">
        <v>0</v>
      </c>
      <c r="R389" s="148">
        <v>0</v>
      </c>
      <c r="S389" s="18" t="s">
        <v>900</v>
      </c>
      <c r="T389" s="20" t="s">
        <v>901</v>
      </c>
      <c r="U389" s="21">
        <v>7750365</v>
      </c>
      <c r="V389" s="20"/>
      <c r="W389" s="20"/>
      <c r="X389" s="20"/>
      <c r="Y389" s="20"/>
      <c r="Z389" s="20"/>
      <c r="AA389" s="20"/>
      <c r="AB389" s="20"/>
    </row>
    <row r="390" spans="1:28">
      <c r="A390" s="35" t="s">
        <v>10734</v>
      </c>
      <c r="B390" s="35" t="s">
        <v>10735</v>
      </c>
      <c r="C390" s="29"/>
      <c r="D390" s="16" t="s">
        <v>39</v>
      </c>
      <c r="E390" s="18"/>
      <c r="F390" s="25" t="s">
        <v>2890</v>
      </c>
      <c r="G390" s="36" t="s">
        <v>977</v>
      </c>
      <c r="H390" s="148">
        <f t="shared" si="6"/>
        <v>1</v>
      </c>
      <c r="I390" s="148">
        <f>COUNTIFS('Belgrade-2023'!$A:$A,A390,'Belgrade-2023'!$B:$B,B390)</f>
        <v>0</v>
      </c>
      <c r="J390" s="148">
        <f>COUNTIFS('Lodz_Krakow-2022'!$A:$A,A390,'Lodz_Krakow-2022'!$B:$B,B390)</f>
        <v>0</v>
      </c>
      <c r="K390" s="148">
        <f>COUNTIFS('Glasgow-2021'!$A:$A,A390,'Glasgow-2021'!$B:$B,B390)</f>
        <v>0</v>
      </c>
      <c r="L390" s="148">
        <v>0</v>
      </c>
      <c r="M390" s="148">
        <v>0</v>
      </c>
      <c r="N390" s="148">
        <v>0</v>
      </c>
      <c r="O390" s="148">
        <v>0</v>
      </c>
      <c r="P390" s="148">
        <v>0</v>
      </c>
      <c r="Q390" s="148">
        <v>0</v>
      </c>
      <c r="R390" s="148">
        <v>1</v>
      </c>
      <c r="S390" s="18"/>
      <c r="T390" s="20"/>
      <c r="U390" s="20"/>
      <c r="V390" s="20"/>
      <c r="W390" s="20"/>
      <c r="X390" s="20"/>
      <c r="Y390" s="138"/>
      <c r="Z390" s="138"/>
      <c r="AA390" s="138"/>
      <c r="AB390" s="25"/>
    </row>
    <row r="391" spans="1:28">
      <c r="A391" s="16" t="s">
        <v>10736</v>
      </c>
      <c r="B391" s="16" t="s">
        <v>10737</v>
      </c>
      <c r="C391" s="17" t="s">
        <v>903</v>
      </c>
      <c r="D391" s="16" t="s">
        <v>28</v>
      </c>
      <c r="E391" s="18"/>
      <c r="F391" s="19" t="s">
        <v>212</v>
      </c>
      <c r="G391" s="16" t="s">
        <v>50</v>
      </c>
      <c r="H391" s="148">
        <f t="shared" si="6"/>
        <v>1</v>
      </c>
      <c r="I391" s="148">
        <f>COUNTIFS('Belgrade-2023'!$A:$A,A391,'Belgrade-2023'!$B:$B,B391)</f>
        <v>0</v>
      </c>
      <c r="J391" s="148">
        <f>COUNTIFS('Lodz_Krakow-2022'!$A:$A,A391,'Lodz_Krakow-2022'!$B:$B,B391)</f>
        <v>0</v>
      </c>
      <c r="K391" s="148">
        <f>COUNTIFS('Glasgow-2021'!$A:$A,A391,'Glasgow-2021'!$B:$B,B391)</f>
        <v>0</v>
      </c>
      <c r="L391" s="148">
        <v>0</v>
      </c>
      <c r="M391" s="148">
        <v>0</v>
      </c>
      <c r="N391" s="148">
        <v>0</v>
      </c>
      <c r="O391" s="148">
        <v>1</v>
      </c>
      <c r="P391" s="148">
        <v>0</v>
      </c>
      <c r="Q391" s="148">
        <v>0</v>
      </c>
      <c r="R391" s="148">
        <v>0</v>
      </c>
      <c r="S391" s="18" t="s">
        <v>904</v>
      </c>
      <c r="T391" s="20" t="s">
        <v>905</v>
      </c>
      <c r="U391" s="21">
        <v>46119</v>
      </c>
      <c r="V391" s="20"/>
      <c r="W391" s="20"/>
      <c r="X391" s="20"/>
      <c r="Y391" s="20"/>
      <c r="Z391" s="20"/>
      <c r="AA391" s="20"/>
      <c r="AB391" s="20"/>
    </row>
    <row r="392" spans="1:28">
      <c r="A392" s="16" t="s">
        <v>10738</v>
      </c>
      <c r="B392" s="16" t="s">
        <v>10739</v>
      </c>
      <c r="C392" s="17" t="s">
        <v>907</v>
      </c>
      <c r="D392" s="16" t="s">
        <v>28</v>
      </c>
      <c r="E392" s="18"/>
      <c r="F392" s="19" t="s">
        <v>9525</v>
      </c>
      <c r="G392" s="16" t="s">
        <v>50</v>
      </c>
      <c r="H392" s="148">
        <f t="shared" si="6"/>
        <v>1</v>
      </c>
      <c r="I392" s="148">
        <f>COUNTIFS('Belgrade-2023'!$A:$A,A392,'Belgrade-2023'!$B:$B,B392)</f>
        <v>0</v>
      </c>
      <c r="J392" s="148">
        <f>COUNTIFS('Lodz_Krakow-2022'!$A:$A,A392,'Lodz_Krakow-2022'!$B:$B,B392)</f>
        <v>0</v>
      </c>
      <c r="K392" s="148">
        <f>COUNTIFS('Glasgow-2021'!$A:$A,A392,'Glasgow-2021'!$B:$B,B392)</f>
        <v>0</v>
      </c>
      <c r="L392" s="148">
        <v>0</v>
      </c>
      <c r="M392" s="148">
        <v>0</v>
      </c>
      <c r="N392" s="148">
        <v>0</v>
      </c>
      <c r="O392" s="148">
        <v>1</v>
      </c>
      <c r="P392" s="148">
        <v>0</v>
      </c>
      <c r="Q392" s="148">
        <v>0</v>
      </c>
      <c r="R392" s="148">
        <v>0</v>
      </c>
      <c r="S392" s="18" t="s">
        <v>908</v>
      </c>
      <c r="T392" s="20" t="s">
        <v>9526</v>
      </c>
      <c r="U392" s="21">
        <v>30600</v>
      </c>
      <c r="V392" s="20"/>
      <c r="W392" s="20"/>
      <c r="X392" s="20"/>
      <c r="Y392" s="20"/>
      <c r="Z392" s="20"/>
      <c r="AA392" s="20"/>
      <c r="AB392" s="20"/>
    </row>
    <row r="393" spans="1:28">
      <c r="A393" s="16" t="s">
        <v>10740</v>
      </c>
      <c r="B393" s="16" t="s">
        <v>10741</v>
      </c>
      <c r="C393" s="17" t="s">
        <v>928</v>
      </c>
      <c r="D393" s="16" t="s">
        <v>21</v>
      </c>
      <c r="E393" s="18"/>
      <c r="F393" s="19"/>
      <c r="G393" s="16" t="s">
        <v>50</v>
      </c>
      <c r="H393" s="148">
        <f t="shared" si="6"/>
        <v>1</v>
      </c>
      <c r="I393" s="148">
        <f>COUNTIFS('Belgrade-2023'!$A:$A,A393,'Belgrade-2023'!$B:$B,B393)</f>
        <v>0</v>
      </c>
      <c r="J393" s="148">
        <f>COUNTIFS('Lodz_Krakow-2022'!$A:$A,A393,'Lodz_Krakow-2022'!$B:$B,B393)</f>
        <v>0</v>
      </c>
      <c r="K393" s="148">
        <f>COUNTIFS('Glasgow-2021'!$A:$A,A393,'Glasgow-2021'!$B:$B,B393)</f>
        <v>0</v>
      </c>
      <c r="L393" s="148">
        <v>0</v>
      </c>
      <c r="M393" s="148">
        <v>0</v>
      </c>
      <c r="N393" s="148">
        <v>1</v>
      </c>
      <c r="O393" s="148">
        <v>0</v>
      </c>
      <c r="P393" s="148">
        <v>0</v>
      </c>
      <c r="Q393" s="148">
        <v>0</v>
      </c>
      <c r="R393" s="148">
        <v>0</v>
      </c>
      <c r="S393" s="18"/>
      <c r="T393" s="20" t="s">
        <v>929</v>
      </c>
      <c r="U393" s="20"/>
      <c r="V393" s="20"/>
      <c r="W393" s="20"/>
      <c r="X393" s="20"/>
      <c r="Y393" s="20"/>
      <c r="Z393" s="20"/>
      <c r="AA393" s="20"/>
      <c r="AB393" s="20"/>
    </row>
    <row r="394" spans="1:28">
      <c r="A394" s="16" t="s">
        <v>10742</v>
      </c>
      <c r="B394" s="16" t="s">
        <v>10743</v>
      </c>
      <c r="C394" s="17" t="s">
        <v>910</v>
      </c>
      <c r="D394" s="16" t="s">
        <v>28</v>
      </c>
      <c r="E394" s="18"/>
      <c r="F394" s="19" t="s">
        <v>909</v>
      </c>
      <c r="G394" s="16" t="s">
        <v>38</v>
      </c>
      <c r="H394" s="148">
        <f t="shared" si="6"/>
        <v>3</v>
      </c>
      <c r="I394" s="148">
        <f>COUNTIFS('Belgrade-2023'!$A:$A,A394,'Belgrade-2023'!$B:$B,B394)</f>
        <v>0</v>
      </c>
      <c r="J394" s="148">
        <f>COUNTIFS('Lodz_Krakow-2022'!$A:$A,A394,'Lodz_Krakow-2022'!$B:$B,B394)</f>
        <v>0</v>
      </c>
      <c r="K394" s="148">
        <f>COUNTIFS('Glasgow-2021'!$A:$A,A394,'Glasgow-2021'!$B:$B,B394)</f>
        <v>0</v>
      </c>
      <c r="L394" s="148">
        <v>1</v>
      </c>
      <c r="M394" s="148">
        <v>0</v>
      </c>
      <c r="N394" s="148">
        <v>0</v>
      </c>
      <c r="O394" s="148">
        <v>1</v>
      </c>
      <c r="P394" s="148">
        <v>0</v>
      </c>
      <c r="Q394" s="148">
        <v>0</v>
      </c>
      <c r="R394" s="148">
        <v>1</v>
      </c>
      <c r="S394" s="18" t="s">
        <v>911</v>
      </c>
      <c r="T394" s="20" t="s">
        <v>912</v>
      </c>
      <c r="U394" s="20" t="s">
        <v>913</v>
      </c>
      <c r="V394" s="20"/>
      <c r="W394" s="20"/>
      <c r="X394" s="20"/>
      <c r="Y394" s="20"/>
      <c r="Z394" s="20"/>
      <c r="AA394" s="20"/>
      <c r="AB394" s="20"/>
    </row>
    <row r="395" spans="1:28">
      <c r="A395" s="16" t="s">
        <v>10744</v>
      </c>
      <c r="B395" s="16" t="s">
        <v>10745</v>
      </c>
      <c r="C395" s="17" t="s">
        <v>915</v>
      </c>
      <c r="D395" s="16" t="s">
        <v>28</v>
      </c>
      <c r="E395" s="18"/>
      <c r="F395" s="19" t="s">
        <v>914</v>
      </c>
      <c r="G395" s="16" t="s">
        <v>50</v>
      </c>
      <c r="H395" s="148">
        <f t="shared" si="6"/>
        <v>1</v>
      </c>
      <c r="I395" s="148">
        <f>COUNTIFS('Belgrade-2023'!$A:$A,A395,'Belgrade-2023'!$B:$B,B395)</f>
        <v>0</v>
      </c>
      <c r="J395" s="148">
        <f>COUNTIFS('Lodz_Krakow-2022'!$A:$A,A395,'Lodz_Krakow-2022'!$B:$B,B395)</f>
        <v>0</v>
      </c>
      <c r="K395" s="148">
        <f>COUNTIFS('Glasgow-2021'!$A:$A,A395,'Glasgow-2021'!$B:$B,B395)</f>
        <v>0</v>
      </c>
      <c r="L395" s="148">
        <v>0</v>
      </c>
      <c r="M395" s="148">
        <v>0</v>
      </c>
      <c r="N395" s="148">
        <v>0</v>
      </c>
      <c r="O395" s="148">
        <v>1</v>
      </c>
      <c r="P395" s="148">
        <v>0</v>
      </c>
      <c r="Q395" s="148">
        <v>0</v>
      </c>
      <c r="R395" s="148">
        <v>0</v>
      </c>
      <c r="S395" s="18" t="s">
        <v>916</v>
      </c>
      <c r="T395" s="20" t="s">
        <v>917</v>
      </c>
      <c r="U395" s="21">
        <v>46010</v>
      </c>
      <c r="V395" s="20"/>
      <c r="W395" s="20"/>
      <c r="X395" s="20"/>
      <c r="Y395" s="20"/>
      <c r="Z395" s="20"/>
      <c r="AA395" s="20"/>
      <c r="AB395" s="20"/>
    </row>
    <row r="396" spans="1:28">
      <c r="A396" s="35" t="s">
        <v>10746</v>
      </c>
      <c r="B396" s="35" t="s">
        <v>10747</v>
      </c>
      <c r="C396" s="46" t="s">
        <v>4328</v>
      </c>
      <c r="D396" s="16" t="s">
        <v>39</v>
      </c>
      <c r="E396" s="18"/>
      <c r="F396" s="19"/>
      <c r="G396" s="16" t="s">
        <v>154</v>
      </c>
      <c r="H396" s="148">
        <f t="shared" si="6"/>
        <v>1</v>
      </c>
      <c r="I396" s="148">
        <f>COUNTIFS('Belgrade-2023'!$A:$A,A396,'Belgrade-2023'!$B:$B,B396)</f>
        <v>0</v>
      </c>
      <c r="J396" s="148">
        <f>COUNTIFS('Lodz_Krakow-2022'!$A:$A,A396,'Lodz_Krakow-2022'!$B:$B,B396)</f>
        <v>0</v>
      </c>
      <c r="K396" s="148">
        <f>COUNTIFS('Glasgow-2021'!$A:$A,A396,'Glasgow-2021'!$B:$B,B396)</f>
        <v>0</v>
      </c>
      <c r="L396" s="148">
        <v>0</v>
      </c>
      <c r="M396" s="148">
        <v>0</v>
      </c>
      <c r="N396" s="148">
        <v>0</v>
      </c>
      <c r="O396" s="148">
        <v>1</v>
      </c>
      <c r="P396" s="148">
        <v>0</v>
      </c>
      <c r="Q396" s="148">
        <v>0</v>
      </c>
      <c r="R396" s="148">
        <v>0</v>
      </c>
      <c r="S396" s="18"/>
      <c r="T396" s="20"/>
      <c r="U396" s="20"/>
      <c r="V396" s="20"/>
      <c r="W396" s="20"/>
      <c r="X396" s="20"/>
      <c r="Y396" s="20"/>
      <c r="Z396" s="20"/>
      <c r="AA396" s="20"/>
      <c r="AB396" s="20"/>
    </row>
    <row r="397" spans="1:28">
      <c r="A397" s="16" t="s">
        <v>10748</v>
      </c>
      <c r="B397" s="16" t="s">
        <v>10749</v>
      </c>
      <c r="C397" s="17" t="s">
        <v>919</v>
      </c>
      <c r="D397" s="16" t="s">
        <v>21</v>
      </c>
      <c r="E397" s="18"/>
      <c r="F397" s="19" t="s">
        <v>918</v>
      </c>
      <c r="G397" s="16" t="s">
        <v>646</v>
      </c>
      <c r="H397" s="148">
        <f t="shared" si="6"/>
        <v>2</v>
      </c>
      <c r="I397" s="148">
        <f>COUNTIFS('Belgrade-2023'!$A:$A,A397,'Belgrade-2023'!$B:$B,B397)</f>
        <v>0</v>
      </c>
      <c r="J397" s="148">
        <f>COUNTIFS('Lodz_Krakow-2022'!$A:$A,A397,'Lodz_Krakow-2022'!$B:$B,B397)</f>
        <v>0</v>
      </c>
      <c r="K397" s="148">
        <f>COUNTIFS('Glasgow-2021'!$A:$A,A397,'Glasgow-2021'!$B:$B,B397)</f>
        <v>0</v>
      </c>
      <c r="L397" s="148">
        <v>0</v>
      </c>
      <c r="M397" s="148">
        <v>0</v>
      </c>
      <c r="N397" s="148">
        <v>0</v>
      </c>
      <c r="O397" s="148">
        <v>1</v>
      </c>
      <c r="P397" s="148">
        <v>1</v>
      </c>
      <c r="Q397" s="148">
        <v>0</v>
      </c>
      <c r="R397" s="148">
        <v>0</v>
      </c>
      <c r="S397" s="18" t="s">
        <v>920</v>
      </c>
      <c r="T397" s="20" t="s">
        <v>921</v>
      </c>
      <c r="U397" s="21">
        <v>4102</v>
      </c>
      <c r="V397" s="20"/>
      <c r="W397" s="20"/>
      <c r="X397" s="20"/>
      <c r="Y397" s="20"/>
      <c r="Z397" s="20"/>
      <c r="AA397" s="20"/>
      <c r="AB397" s="20"/>
    </row>
    <row r="398" spans="1:28">
      <c r="A398" s="16" t="s">
        <v>10750</v>
      </c>
      <c r="B398" s="16" t="s">
        <v>3946</v>
      </c>
      <c r="C398" s="17" t="s">
        <v>924</v>
      </c>
      <c r="D398" s="16" t="s">
        <v>21</v>
      </c>
      <c r="E398" s="18"/>
      <c r="F398" s="19" t="s">
        <v>923</v>
      </c>
      <c r="G398" s="16" t="s">
        <v>3612</v>
      </c>
      <c r="H398" s="148">
        <f t="shared" si="6"/>
        <v>1</v>
      </c>
      <c r="I398" s="148">
        <f>COUNTIFS('Belgrade-2023'!$A:$A,A398,'Belgrade-2023'!$B:$B,B398)</f>
        <v>0</v>
      </c>
      <c r="J398" s="148">
        <f>COUNTIFS('Lodz_Krakow-2022'!$A:$A,A398,'Lodz_Krakow-2022'!$B:$B,B398)</f>
        <v>0</v>
      </c>
      <c r="K398" s="148">
        <f>COUNTIFS('Glasgow-2021'!$A:$A,A398,'Glasgow-2021'!$B:$B,B398)</f>
        <v>0</v>
      </c>
      <c r="L398" s="148">
        <v>0</v>
      </c>
      <c r="M398" s="148">
        <v>0</v>
      </c>
      <c r="N398" s="148">
        <v>0</v>
      </c>
      <c r="O398" s="148">
        <v>1</v>
      </c>
      <c r="P398" s="148">
        <v>0</v>
      </c>
      <c r="Q398" s="148">
        <v>0</v>
      </c>
      <c r="R398" s="148">
        <v>0</v>
      </c>
      <c r="S398" s="18" t="s">
        <v>925</v>
      </c>
      <c r="T398" s="20" t="s">
        <v>926</v>
      </c>
      <c r="U398" s="21">
        <v>141</v>
      </c>
      <c r="V398" s="20"/>
      <c r="W398" s="20"/>
      <c r="X398" s="20"/>
      <c r="Y398" s="20"/>
      <c r="Z398" s="20"/>
      <c r="AA398" s="20"/>
      <c r="AB398" s="20"/>
    </row>
    <row r="399" spans="1:28">
      <c r="A399" s="35" t="s">
        <v>10751</v>
      </c>
      <c r="B399" s="35" t="s">
        <v>10623</v>
      </c>
      <c r="C399" s="25" t="s">
        <v>4329</v>
      </c>
      <c r="D399" s="31" t="s">
        <v>39</v>
      </c>
      <c r="E399" s="138"/>
      <c r="F399" s="25" t="s">
        <v>9771</v>
      </c>
      <c r="G399" s="36" t="s">
        <v>3612</v>
      </c>
      <c r="H399" s="148">
        <f t="shared" si="6"/>
        <v>1</v>
      </c>
      <c r="I399" s="148">
        <f>COUNTIFS('Belgrade-2023'!$A:$A,A399,'Belgrade-2023'!$B:$B,B399)</f>
        <v>0</v>
      </c>
      <c r="J399" s="148">
        <f>COUNTIFS('Lodz_Krakow-2022'!$A:$A,A399,'Lodz_Krakow-2022'!$B:$B,B399)</f>
        <v>0</v>
      </c>
      <c r="K399" s="148">
        <f>COUNTIFS('Glasgow-2021'!$A:$A,A399,'Glasgow-2021'!$B:$B,B399)</f>
        <v>0</v>
      </c>
      <c r="L399" s="148">
        <v>0</v>
      </c>
      <c r="M399" s="148">
        <v>0</v>
      </c>
      <c r="N399" s="148">
        <v>0</v>
      </c>
      <c r="O399" s="148">
        <v>0</v>
      </c>
      <c r="P399" s="148">
        <v>0</v>
      </c>
      <c r="Q399" s="148">
        <v>1</v>
      </c>
      <c r="R399" s="148">
        <v>0</v>
      </c>
      <c r="S399" s="18"/>
      <c r="T399" s="20"/>
      <c r="U399" s="20"/>
      <c r="V399" s="20"/>
      <c r="W399" s="25"/>
      <c r="X399" s="138"/>
      <c r="Y399" s="138"/>
      <c r="Z399" s="138"/>
      <c r="AA399" s="138"/>
      <c r="AB399" s="138"/>
    </row>
    <row r="400" spans="1:28">
      <c r="A400" s="16" t="s">
        <v>10752</v>
      </c>
      <c r="B400" s="16" t="s">
        <v>10753</v>
      </c>
      <c r="C400" s="17" t="s">
        <v>930</v>
      </c>
      <c r="D400" s="16" t="s">
        <v>21</v>
      </c>
      <c r="E400" s="18"/>
      <c r="F400" s="19" t="s">
        <v>514</v>
      </c>
      <c r="G400" s="16" t="s">
        <v>70</v>
      </c>
      <c r="H400" s="148">
        <f t="shared" si="6"/>
        <v>2</v>
      </c>
      <c r="I400" s="148">
        <f>COUNTIFS('Belgrade-2023'!$A:$A,A400,'Belgrade-2023'!$B:$B,B400)</f>
        <v>0</v>
      </c>
      <c r="J400" s="148">
        <f>COUNTIFS('Lodz_Krakow-2022'!$A:$A,A400,'Lodz_Krakow-2022'!$B:$B,B400)</f>
        <v>0</v>
      </c>
      <c r="K400" s="148">
        <f>COUNTIFS('Glasgow-2021'!$A:$A,A400,'Glasgow-2021'!$B:$B,B400)</f>
        <v>0</v>
      </c>
      <c r="L400" s="148">
        <v>0</v>
      </c>
      <c r="M400" s="148">
        <v>0</v>
      </c>
      <c r="N400" s="148">
        <v>0</v>
      </c>
      <c r="O400" s="148">
        <v>1</v>
      </c>
      <c r="P400" s="148">
        <v>0</v>
      </c>
      <c r="Q400" s="148">
        <v>0</v>
      </c>
      <c r="R400" s="148">
        <v>1</v>
      </c>
      <c r="S400" s="18" t="s">
        <v>931</v>
      </c>
      <c r="T400" s="20" t="s">
        <v>9529</v>
      </c>
      <c r="U400" s="21">
        <v>6370</v>
      </c>
      <c r="V400" s="20"/>
      <c r="W400" s="20"/>
      <c r="X400" s="20"/>
      <c r="Y400" s="20"/>
      <c r="Z400" s="20"/>
      <c r="AA400" s="20"/>
      <c r="AB400" s="20"/>
    </row>
    <row r="401" spans="1:28">
      <c r="A401" s="23" t="s">
        <v>10754</v>
      </c>
      <c r="B401" s="23" t="s">
        <v>10755</v>
      </c>
      <c r="C401" s="25" t="s">
        <v>4331</v>
      </c>
      <c r="D401" s="31" t="s">
        <v>21</v>
      </c>
      <c r="E401" s="138"/>
      <c r="F401" s="25" t="s">
        <v>9767</v>
      </c>
      <c r="G401" s="27" t="s">
        <v>70</v>
      </c>
      <c r="H401" s="148">
        <f t="shared" si="6"/>
        <v>1</v>
      </c>
      <c r="I401" s="148">
        <f>COUNTIFS('Belgrade-2023'!$A:$A,A401,'Belgrade-2023'!$B:$B,B401)</f>
        <v>0</v>
      </c>
      <c r="J401" s="148">
        <f>COUNTIFS('Lodz_Krakow-2022'!$A:$A,A401,'Lodz_Krakow-2022'!$B:$B,B401)</f>
        <v>0</v>
      </c>
      <c r="K401" s="148">
        <f>COUNTIFS('Glasgow-2021'!$A:$A,A401,'Glasgow-2021'!$B:$B,B401)</f>
        <v>0</v>
      </c>
      <c r="L401" s="148">
        <v>0</v>
      </c>
      <c r="M401" s="148">
        <v>0</v>
      </c>
      <c r="N401" s="148">
        <v>0</v>
      </c>
      <c r="O401" s="148">
        <v>0</v>
      </c>
      <c r="P401" s="148">
        <v>0</v>
      </c>
      <c r="Q401" s="148">
        <v>1</v>
      </c>
      <c r="R401" s="148">
        <v>0</v>
      </c>
      <c r="S401" s="18"/>
      <c r="T401" s="20"/>
      <c r="U401" s="20"/>
      <c r="V401" s="20"/>
      <c r="W401" s="32"/>
      <c r="X401" s="32"/>
      <c r="Y401" s="32"/>
      <c r="Z401" s="32"/>
      <c r="AA401" s="32"/>
      <c r="AB401" s="32"/>
    </row>
    <row r="402" spans="1:28">
      <c r="A402" s="41" t="s">
        <v>10756</v>
      </c>
      <c r="B402" s="42" t="s">
        <v>10757</v>
      </c>
      <c r="C402" s="40" t="s">
        <v>4334</v>
      </c>
      <c r="D402" s="16" t="s">
        <v>4884</v>
      </c>
      <c r="E402" s="18"/>
      <c r="F402" s="38" t="s">
        <v>4335</v>
      </c>
      <c r="G402" s="51" t="s">
        <v>31</v>
      </c>
      <c r="H402" s="148">
        <f t="shared" si="6"/>
        <v>1</v>
      </c>
      <c r="I402" s="148">
        <f>COUNTIFS('Belgrade-2023'!$A:$A,A402,'Belgrade-2023'!$B:$B,B402)</f>
        <v>0</v>
      </c>
      <c r="J402" s="148">
        <f>COUNTIFS('Lodz_Krakow-2022'!$A:$A,A402,'Lodz_Krakow-2022'!$B:$B,B402)</f>
        <v>0</v>
      </c>
      <c r="K402" s="148">
        <f>COUNTIFS('Glasgow-2021'!$A:$A,A402,'Glasgow-2021'!$B:$B,B402)</f>
        <v>0</v>
      </c>
      <c r="L402" s="148">
        <v>1</v>
      </c>
      <c r="M402" s="148">
        <v>0</v>
      </c>
      <c r="N402" s="148">
        <v>0</v>
      </c>
      <c r="O402" s="148">
        <v>0</v>
      </c>
      <c r="P402" s="148">
        <v>0</v>
      </c>
      <c r="Q402" s="148">
        <v>0</v>
      </c>
      <c r="R402" s="148">
        <v>0</v>
      </c>
      <c r="S402" s="18"/>
      <c r="T402" s="20"/>
      <c r="U402" s="20"/>
      <c r="V402" s="20"/>
      <c r="W402" s="20"/>
      <c r="X402" s="20"/>
      <c r="Y402" s="138"/>
      <c r="Z402" s="138"/>
      <c r="AA402" s="138"/>
      <c r="AB402" s="138"/>
    </row>
    <row r="403" spans="1:28">
      <c r="A403" s="16" t="s">
        <v>10758</v>
      </c>
      <c r="B403" s="16" t="s">
        <v>10759</v>
      </c>
      <c r="C403" s="17" t="s">
        <v>934</v>
      </c>
      <c r="D403" s="16" t="s">
        <v>21</v>
      </c>
      <c r="E403" s="18"/>
      <c r="F403" s="19" t="s">
        <v>933</v>
      </c>
      <c r="G403" s="16" t="s">
        <v>146</v>
      </c>
      <c r="H403" s="148">
        <f t="shared" si="6"/>
        <v>1</v>
      </c>
      <c r="I403" s="148">
        <f>COUNTIFS('Belgrade-2023'!$A:$A,A403,'Belgrade-2023'!$B:$B,B403)</f>
        <v>0</v>
      </c>
      <c r="J403" s="148">
        <f>COUNTIFS('Lodz_Krakow-2022'!$A:$A,A403,'Lodz_Krakow-2022'!$B:$B,B403)</f>
        <v>0</v>
      </c>
      <c r="K403" s="148">
        <f>COUNTIFS('Glasgow-2021'!$A:$A,A403,'Glasgow-2021'!$B:$B,B403)</f>
        <v>0</v>
      </c>
      <c r="L403" s="148">
        <v>0</v>
      </c>
      <c r="M403" s="148">
        <v>0</v>
      </c>
      <c r="N403" s="148">
        <v>0</v>
      </c>
      <c r="O403" s="148">
        <v>1</v>
      </c>
      <c r="P403" s="148">
        <v>0</v>
      </c>
      <c r="Q403" s="148">
        <v>0</v>
      </c>
      <c r="R403" s="148">
        <v>0</v>
      </c>
      <c r="S403" s="18" t="s">
        <v>935</v>
      </c>
      <c r="T403" s="20" t="s">
        <v>936</v>
      </c>
      <c r="U403" s="21">
        <v>4150223</v>
      </c>
      <c r="V403" s="20"/>
      <c r="W403" s="20"/>
      <c r="X403" s="20"/>
      <c r="Y403" s="20"/>
      <c r="Z403" s="20"/>
      <c r="AA403" s="20"/>
      <c r="AB403" s="20"/>
    </row>
    <row r="404" spans="1:28">
      <c r="A404" s="16" t="s">
        <v>10760</v>
      </c>
      <c r="B404" s="16" t="s">
        <v>10761</v>
      </c>
      <c r="C404" s="17" t="s">
        <v>939</v>
      </c>
      <c r="D404" s="16" t="s">
        <v>39</v>
      </c>
      <c r="E404" s="18"/>
      <c r="F404" s="19" t="s">
        <v>938</v>
      </c>
      <c r="G404" s="16" t="s">
        <v>154</v>
      </c>
      <c r="H404" s="148">
        <f t="shared" si="6"/>
        <v>1</v>
      </c>
      <c r="I404" s="148">
        <f>COUNTIFS('Belgrade-2023'!$A:$A,A404,'Belgrade-2023'!$B:$B,B404)</f>
        <v>0</v>
      </c>
      <c r="J404" s="148">
        <f>COUNTIFS('Lodz_Krakow-2022'!$A:$A,A404,'Lodz_Krakow-2022'!$B:$B,B404)</f>
        <v>0</v>
      </c>
      <c r="K404" s="148">
        <f>COUNTIFS('Glasgow-2021'!$A:$A,A404,'Glasgow-2021'!$B:$B,B404)</f>
        <v>0</v>
      </c>
      <c r="L404" s="148">
        <v>0</v>
      </c>
      <c r="M404" s="148">
        <v>0</v>
      </c>
      <c r="N404" s="148">
        <v>0</v>
      </c>
      <c r="O404" s="148">
        <v>1</v>
      </c>
      <c r="P404" s="148">
        <v>0</v>
      </c>
      <c r="Q404" s="148">
        <v>0</v>
      </c>
      <c r="R404" s="148">
        <v>0</v>
      </c>
      <c r="S404" s="18"/>
      <c r="T404" s="20"/>
      <c r="U404" s="20"/>
      <c r="V404" s="20"/>
      <c r="W404" s="20"/>
      <c r="X404" s="20"/>
      <c r="Y404" s="20"/>
      <c r="Z404" s="20"/>
      <c r="AA404" s="20"/>
      <c r="AB404" s="20"/>
    </row>
    <row r="405" spans="1:28">
      <c r="A405" s="16" t="s">
        <v>10762</v>
      </c>
      <c r="B405" s="16" t="s">
        <v>10763</v>
      </c>
      <c r="C405" s="22" t="s">
        <v>940</v>
      </c>
      <c r="D405" s="16" t="s">
        <v>21</v>
      </c>
      <c r="E405" s="18"/>
      <c r="F405" s="19" t="s">
        <v>553</v>
      </c>
      <c r="G405" s="16" t="s">
        <v>50</v>
      </c>
      <c r="H405" s="148">
        <f t="shared" si="6"/>
        <v>1</v>
      </c>
      <c r="I405" s="148">
        <f>COUNTIFS('Belgrade-2023'!$A:$A,A405,'Belgrade-2023'!$B:$B,B405)</f>
        <v>0</v>
      </c>
      <c r="J405" s="148">
        <f>COUNTIFS('Lodz_Krakow-2022'!$A:$A,A405,'Lodz_Krakow-2022'!$B:$B,B405)</f>
        <v>0</v>
      </c>
      <c r="K405" s="148">
        <f>COUNTIFS('Glasgow-2021'!$A:$A,A405,'Glasgow-2021'!$B:$B,B405)</f>
        <v>0</v>
      </c>
      <c r="L405" s="148">
        <v>0</v>
      </c>
      <c r="M405" s="148">
        <v>0</v>
      </c>
      <c r="N405" s="148">
        <v>0</v>
      </c>
      <c r="O405" s="148">
        <v>1</v>
      </c>
      <c r="P405" s="148">
        <v>0</v>
      </c>
      <c r="Q405" s="148">
        <v>0</v>
      </c>
      <c r="R405" s="148">
        <v>0</v>
      </c>
      <c r="S405" s="18" t="s">
        <v>941</v>
      </c>
      <c r="T405" s="20" t="s">
        <v>942</v>
      </c>
      <c r="U405" s="21">
        <v>46300</v>
      </c>
      <c r="V405" s="20"/>
      <c r="W405" s="20"/>
      <c r="X405" s="20"/>
      <c r="Y405" s="20"/>
      <c r="Z405" s="20"/>
      <c r="AA405" s="20"/>
      <c r="AB405" s="20"/>
    </row>
    <row r="406" spans="1:28">
      <c r="A406" s="35" t="s">
        <v>10764</v>
      </c>
      <c r="B406" s="35" t="s">
        <v>10454</v>
      </c>
      <c r="C406" s="29"/>
      <c r="D406" s="16" t="s">
        <v>39</v>
      </c>
      <c r="E406" s="18"/>
      <c r="F406" s="25" t="s">
        <v>2901</v>
      </c>
      <c r="G406" s="37" t="s">
        <v>146</v>
      </c>
      <c r="H406" s="148">
        <f t="shared" si="6"/>
        <v>1</v>
      </c>
      <c r="I406" s="148">
        <f>COUNTIFS('Belgrade-2023'!$A:$A,A406,'Belgrade-2023'!$B:$B,B406)</f>
        <v>0</v>
      </c>
      <c r="J406" s="148">
        <f>COUNTIFS('Lodz_Krakow-2022'!$A:$A,A406,'Lodz_Krakow-2022'!$B:$B,B406)</f>
        <v>0</v>
      </c>
      <c r="K406" s="148">
        <f>COUNTIFS('Glasgow-2021'!$A:$A,A406,'Glasgow-2021'!$B:$B,B406)</f>
        <v>0</v>
      </c>
      <c r="L406" s="148">
        <v>0</v>
      </c>
      <c r="M406" s="148">
        <v>0</v>
      </c>
      <c r="N406" s="148">
        <v>0</v>
      </c>
      <c r="O406" s="148">
        <v>0</v>
      </c>
      <c r="P406" s="148">
        <v>0</v>
      </c>
      <c r="Q406" s="148">
        <v>0</v>
      </c>
      <c r="R406" s="148">
        <v>1</v>
      </c>
      <c r="S406" s="18"/>
      <c r="T406" s="20"/>
      <c r="U406" s="20"/>
      <c r="V406" s="20"/>
      <c r="W406" s="20"/>
      <c r="X406" s="20"/>
      <c r="Y406" s="138"/>
      <c r="Z406" s="138"/>
      <c r="AA406" s="138"/>
      <c r="AB406" s="25"/>
    </row>
    <row r="407" spans="1:28">
      <c r="A407" s="16" t="s">
        <v>10765</v>
      </c>
      <c r="B407" s="16" t="s">
        <v>10766</v>
      </c>
      <c r="C407" s="17" t="s">
        <v>945</v>
      </c>
      <c r="D407" s="16" t="s">
        <v>21</v>
      </c>
      <c r="E407" s="18"/>
      <c r="F407" s="19" t="s">
        <v>944</v>
      </c>
      <c r="G407" s="16" t="s">
        <v>232</v>
      </c>
      <c r="H407" s="148">
        <f t="shared" si="6"/>
        <v>2</v>
      </c>
      <c r="I407" s="148">
        <f>COUNTIFS('Belgrade-2023'!$A:$A,A407,'Belgrade-2023'!$B:$B,B407)</f>
        <v>0</v>
      </c>
      <c r="J407" s="148">
        <f>COUNTIFS('Lodz_Krakow-2022'!$A:$A,A407,'Lodz_Krakow-2022'!$B:$B,B407)</f>
        <v>0</v>
      </c>
      <c r="K407" s="148">
        <f>COUNTIFS('Glasgow-2021'!$A:$A,A407,'Glasgow-2021'!$B:$B,B407)</f>
        <v>0</v>
      </c>
      <c r="L407" s="148">
        <v>0</v>
      </c>
      <c r="M407" s="148">
        <v>0</v>
      </c>
      <c r="N407" s="148">
        <v>0</v>
      </c>
      <c r="O407" s="148">
        <v>1</v>
      </c>
      <c r="P407" s="148">
        <v>0</v>
      </c>
      <c r="Q407" s="148">
        <v>1</v>
      </c>
      <c r="R407" s="148">
        <v>0</v>
      </c>
      <c r="S407" s="18"/>
      <c r="T407" s="20" t="s">
        <v>946</v>
      </c>
      <c r="U407" s="21">
        <v>300072</v>
      </c>
      <c r="V407" s="20"/>
      <c r="W407" s="20"/>
      <c r="X407" s="20"/>
      <c r="Y407" s="20"/>
      <c r="Z407" s="20"/>
      <c r="AA407" s="20"/>
      <c r="AB407" s="20"/>
    </row>
    <row r="408" spans="1:28">
      <c r="A408" s="16" t="s">
        <v>10767</v>
      </c>
      <c r="B408" s="16" t="s">
        <v>10768</v>
      </c>
      <c r="C408" s="17" t="s">
        <v>948</v>
      </c>
      <c r="D408" s="16" t="s">
        <v>21</v>
      </c>
      <c r="E408" s="18"/>
      <c r="F408" s="19" t="s">
        <v>947</v>
      </c>
      <c r="G408" s="16" t="s">
        <v>50</v>
      </c>
      <c r="H408" s="148">
        <f t="shared" si="6"/>
        <v>1</v>
      </c>
      <c r="I408" s="148">
        <f>COUNTIFS('Belgrade-2023'!$A:$A,A408,'Belgrade-2023'!$B:$B,B408)</f>
        <v>0</v>
      </c>
      <c r="J408" s="148">
        <f>COUNTIFS('Lodz_Krakow-2022'!$A:$A,A408,'Lodz_Krakow-2022'!$B:$B,B408)</f>
        <v>0</v>
      </c>
      <c r="K408" s="148">
        <f>COUNTIFS('Glasgow-2021'!$A:$A,A408,'Glasgow-2021'!$B:$B,B408)</f>
        <v>0</v>
      </c>
      <c r="L408" s="148">
        <v>0</v>
      </c>
      <c r="M408" s="148">
        <v>0</v>
      </c>
      <c r="N408" s="148">
        <v>0</v>
      </c>
      <c r="O408" s="148">
        <v>1</v>
      </c>
      <c r="P408" s="148">
        <v>0</v>
      </c>
      <c r="Q408" s="148">
        <v>0</v>
      </c>
      <c r="R408" s="148">
        <v>0</v>
      </c>
      <c r="S408" s="18"/>
      <c r="T408" s="20" t="s">
        <v>949</v>
      </c>
      <c r="U408" s="21">
        <v>8014</v>
      </c>
      <c r="V408" s="20"/>
      <c r="W408" s="20"/>
      <c r="X408" s="20"/>
      <c r="Y408" s="20"/>
      <c r="Z408" s="20"/>
      <c r="AA408" s="20"/>
      <c r="AB408" s="20"/>
    </row>
    <row r="409" spans="1:28">
      <c r="A409" s="16" t="s">
        <v>10769</v>
      </c>
      <c r="B409" s="16" t="s">
        <v>10770</v>
      </c>
      <c r="C409" s="17" t="s">
        <v>951</v>
      </c>
      <c r="D409" s="16" t="s">
        <v>28</v>
      </c>
      <c r="E409" s="18"/>
      <c r="F409" s="19" t="s">
        <v>950</v>
      </c>
      <c r="G409" s="16" t="s">
        <v>87</v>
      </c>
      <c r="H409" s="148">
        <f t="shared" si="6"/>
        <v>1</v>
      </c>
      <c r="I409" s="148">
        <f>COUNTIFS('Belgrade-2023'!$A:$A,A409,'Belgrade-2023'!$B:$B,B409)</f>
        <v>0</v>
      </c>
      <c r="J409" s="148">
        <f>COUNTIFS('Lodz_Krakow-2022'!$A:$A,A409,'Lodz_Krakow-2022'!$B:$B,B409)</f>
        <v>0</v>
      </c>
      <c r="K409" s="148">
        <f>COUNTIFS('Glasgow-2021'!$A:$A,A409,'Glasgow-2021'!$B:$B,B409)</f>
        <v>0</v>
      </c>
      <c r="L409" s="148">
        <v>0</v>
      </c>
      <c r="M409" s="148">
        <v>0</v>
      </c>
      <c r="N409" s="148">
        <v>0</v>
      </c>
      <c r="O409" s="148">
        <v>1</v>
      </c>
      <c r="P409" s="148">
        <v>0</v>
      </c>
      <c r="Q409" s="148">
        <v>0</v>
      </c>
      <c r="R409" s="148">
        <v>0</v>
      </c>
      <c r="S409" s="18"/>
      <c r="T409" s="20" t="s">
        <v>952</v>
      </c>
      <c r="U409" s="20" t="s">
        <v>953</v>
      </c>
      <c r="V409" s="20"/>
      <c r="W409" s="20"/>
      <c r="X409" s="20"/>
      <c r="Y409" s="20"/>
      <c r="Z409" s="20"/>
      <c r="AA409" s="20"/>
      <c r="AB409" s="20"/>
    </row>
    <row r="410" spans="1:28">
      <c r="A410" s="16" t="s">
        <v>10771</v>
      </c>
      <c r="B410" s="16" t="s">
        <v>10772</v>
      </c>
      <c r="C410" s="17" t="s">
        <v>956</v>
      </c>
      <c r="D410" s="16" t="s">
        <v>21</v>
      </c>
      <c r="E410" s="18"/>
      <c r="F410" s="19"/>
      <c r="G410" s="16" t="s">
        <v>3939</v>
      </c>
      <c r="H410" s="148">
        <f t="shared" si="6"/>
        <v>3</v>
      </c>
      <c r="I410" s="148">
        <f>COUNTIFS('Belgrade-2023'!$A:$A,A410,'Belgrade-2023'!$B:$B,B410)</f>
        <v>1</v>
      </c>
      <c r="J410" s="148">
        <f>COUNTIFS('Lodz_Krakow-2022'!$A:$A,A410,'Lodz_Krakow-2022'!$B:$B,B410)</f>
        <v>1</v>
      </c>
      <c r="K410" s="148">
        <f>COUNTIFS('Glasgow-2021'!$A:$A,A410,'Glasgow-2021'!$B:$B,B410)</f>
        <v>0</v>
      </c>
      <c r="L410" s="148">
        <v>0</v>
      </c>
      <c r="M410" s="148">
        <v>1</v>
      </c>
      <c r="N410" s="148">
        <v>0</v>
      </c>
      <c r="O410" s="148">
        <v>0</v>
      </c>
      <c r="P410" s="148">
        <v>0</v>
      </c>
      <c r="Q410" s="148">
        <v>0</v>
      </c>
      <c r="R410" s="148">
        <v>0</v>
      </c>
      <c r="S410" s="18"/>
      <c r="T410" s="20"/>
      <c r="U410" s="20"/>
      <c r="V410" s="20"/>
      <c r="W410" s="20"/>
      <c r="X410" s="20"/>
      <c r="Y410" s="20"/>
      <c r="Z410" s="20"/>
      <c r="AA410" s="20"/>
      <c r="AB410" s="20"/>
    </row>
    <row r="411" spans="1:28">
      <c r="A411" s="16" t="s">
        <v>10773</v>
      </c>
      <c r="B411" s="16" t="s">
        <v>10774</v>
      </c>
      <c r="C411" s="17" t="s">
        <v>957</v>
      </c>
      <c r="D411" s="16" t="s">
        <v>21</v>
      </c>
      <c r="E411" s="18"/>
      <c r="F411" s="19" t="s">
        <v>147</v>
      </c>
      <c r="G411" s="16" t="s">
        <v>3612</v>
      </c>
      <c r="H411" s="148">
        <f t="shared" si="6"/>
        <v>1</v>
      </c>
      <c r="I411" s="148">
        <f>COUNTIFS('Belgrade-2023'!$A:$A,A411,'Belgrade-2023'!$B:$B,B411)</f>
        <v>0</v>
      </c>
      <c r="J411" s="148">
        <f>COUNTIFS('Lodz_Krakow-2022'!$A:$A,A411,'Lodz_Krakow-2022'!$B:$B,B411)</f>
        <v>0</v>
      </c>
      <c r="K411" s="148">
        <f>COUNTIFS('Glasgow-2021'!$A:$A,A411,'Glasgow-2021'!$B:$B,B411)</f>
        <v>0</v>
      </c>
      <c r="L411" s="148">
        <v>0</v>
      </c>
      <c r="M411" s="148">
        <v>0</v>
      </c>
      <c r="N411" s="148">
        <v>0</v>
      </c>
      <c r="O411" s="148">
        <v>1</v>
      </c>
      <c r="P411" s="148">
        <v>0</v>
      </c>
      <c r="Q411" s="148">
        <v>0</v>
      </c>
      <c r="R411" s="148">
        <v>0</v>
      </c>
      <c r="S411" s="18" t="s">
        <v>958</v>
      </c>
      <c r="T411" s="20" t="s">
        <v>959</v>
      </c>
      <c r="U411" s="21">
        <v>2100</v>
      </c>
      <c r="V411" s="20"/>
      <c r="W411" s="20"/>
      <c r="X411" s="20"/>
      <c r="Y411" s="20"/>
      <c r="Z411" s="20"/>
      <c r="AA411" s="20"/>
      <c r="AB411" s="20"/>
    </row>
    <row r="412" spans="1:28">
      <c r="A412" s="23" t="s">
        <v>10775</v>
      </c>
      <c r="B412" s="23" t="s">
        <v>10776</v>
      </c>
      <c r="C412" s="25" t="s">
        <v>4336</v>
      </c>
      <c r="D412" s="53" t="s">
        <v>39</v>
      </c>
      <c r="E412" s="138"/>
      <c r="F412" s="25" t="s">
        <v>3717</v>
      </c>
      <c r="G412" s="45" t="s">
        <v>353</v>
      </c>
      <c r="H412" s="148">
        <f t="shared" si="6"/>
        <v>1</v>
      </c>
      <c r="I412" s="148">
        <f>COUNTIFS('Belgrade-2023'!$A:$A,A412,'Belgrade-2023'!$B:$B,B412)</f>
        <v>0</v>
      </c>
      <c r="J412" s="148">
        <f>COUNTIFS('Lodz_Krakow-2022'!$A:$A,A412,'Lodz_Krakow-2022'!$B:$B,B412)</f>
        <v>0</v>
      </c>
      <c r="K412" s="148">
        <f>COUNTIFS('Glasgow-2021'!$A:$A,A412,'Glasgow-2021'!$B:$B,B412)</f>
        <v>0</v>
      </c>
      <c r="L412" s="148">
        <v>0</v>
      </c>
      <c r="M412" s="148">
        <v>0</v>
      </c>
      <c r="N412" s="148">
        <v>0</v>
      </c>
      <c r="O412" s="148">
        <v>0</v>
      </c>
      <c r="P412" s="148">
        <v>0</v>
      </c>
      <c r="Q412" s="148">
        <v>1</v>
      </c>
      <c r="R412" s="148">
        <v>0</v>
      </c>
      <c r="S412" s="18"/>
      <c r="T412" s="20"/>
      <c r="U412" s="20"/>
      <c r="V412" s="20"/>
      <c r="W412" s="25"/>
      <c r="X412" s="138"/>
      <c r="Y412" s="138"/>
      <c r="Z412" s="138"/>
      <c r="AA412" s="138"/>
      <c r="AB412" s="138"/>
    </row>
    <row r="413" spans="1:28">
      <c r="A413" s="33" t="s">
        <v>10777</v>
      </c>
      <c r="B413" s="33" t="s">
        <v>10778</v>
      </c>
      <c r="C413" s="25" t="s">
        <v>4337</v>
      </c>
      <c r="D413" s="54" t="s">
        <v>28</v>
      </c>
      <c r="E413" s="138"/>
      <c r="F413" s="25" t="s">
        <v>3667</v>
      </c>
      <c r="G413" s="34" t="s">
        <v>87</v>
      </c>
      <c r="H413" s="148">
        <f t="shared" si="6"/>
        <v>2</v>
      </c>
      <c r="I413" s="148">
        <f>COUNTIFS('Belgrade-2023'!$A:$A,A413,'Belgrade-2023'!$B:$B,B413)</f>
        <v>0</v>
      </c>
      <c r="J413" s="148">
        <f>COUNTIFS('Lodz_Krakow-2022'!$A:$A,A413,'Lodz_Krakow-2022'!$B:$B,B413)</f>
        <v>0</v>
      </c>
      <c r="K413" s="148">
        <f>COUNTIFS('Glasgow-2021'!$A:$A,A413,'Glasgow-2021'!$B:$B,B413)</f>
        <v>1</v>
      </c>
      <c r="L413" s="148">
        <v>0</v>
      </c>
      <c r="M413" s="148">
        <v>0</v>
      </c>
      <c r="N413" s="148">
        <v>0</v>
      </c>
      <c r="O413" s="148">
        <v>0</v>
      </c>
      <c r="P413" s="148">
        <v>0</v>
      </c>
      <c r="Q413" s="148">
        <v>1</v>
      </c>
      <c r="R413" s="148">
        <v>0</v>
      </c>
      <c r="S413" s="18"/>
      <c r="T413" s="20"/>
      <c r="U413" s="20"/>
      <c r="V413" s="20"/>
      <c r="W413" s="32"/>
      <c r="X413" s="32"/>
      <c r="Y413" s="32"/>
      <c r="Z413" s="32"/>
      <c r="AA413" s="32"/>
      <c r="AB413" s="32"/>
    </row>
    <row r="414" spans="1:28">
      <c r="A414" s="16" t="s">
        <v>10779</v>
      </c>
      <c r="B414" s="16" t="s">
        <v>10780</v>
      </c>
      <c r="C414" s="17" t="s">
        <v>976</v>
      </c>
      <c r="D414" s="16" t="s">
        <v>28</v>
      </c>
      <c r="E414" s="18"/>
      <c r="F414" s="46" t="s">
        <v>3722</v>
      </c>
      <c r="G414" s="16" t="s">
        <v>977</v>
      </c>
      <c r="H414" s="148">
        <f t="shared" si="6"/>
        <v>6</v>
      </c>
      <c r="I414" s="148">
        <f>COUNTIFS('Belgrade-2023'!$A:$A,A414,'Belgrade-2023'!$B:$B,B414)</f>
        <v>0</v>
      </c>
      <c r="J414" s="148">
        <f>COUNTIFS('Lodz_Krakow-2022'!$A:$A,A414,'Lodz_Krakow-2022'!$B:$B,B414)</f>
        <v>0</v>
      </c>
      <c r="K414" s="148">
        <f>COUNTIFS('Glasgow-2021'!$A:$A,A414,'Glasgow-2021'!$B:$B,B414)</f>
        <v>0</v>
      </c>
      <c r="L414" s="148">
        <v>1</v>
      </c>
      <c r="M414" s="148">
        <v>1</v>
      </c>
      <c r="N414" s="148">
        <v>1</v>
      </c>
      <c r="O414" s="148">
        <v>0</v>
      </c>
      <c r="P414" s="148">
        <v>1</v>
      </c>
      <c r="Q414" s="148">
        <v>1</v>
      </c>
      <c r="R414" s="148">
        <v>1</v>
      </c>
      <c r="S414" s="18"/>
      <c r="T414" s="20" t="s">
        <v>978</v>
      </c>
      <c r="U414" s="20"/>
      <c r="V414" s="20"/>
      <c r="W414" s="25"/>
      <c r="X414" s="138"/>
      <c r="Y414" s="138"/>
      <c r="Z414" s="138"/>
      <c r="AA414" s="138"/>
      <c r="AB414" s="138"/>
    </row>
    <row r="415" spans="1:28">
      <c r="A415" s="16" t="s">
        <v>10779</v>
      </c>
      <c r="B415" s="16" t="s">
        <v>10781</v>
      </c>
      <c r="C415" s="17" t="s">
        <v>973</v>
      </c>
      <c r="D415" s="16" t="s">
        <v>21</v>
      </c>
      <c r="E415" s="18"/>
      <c r="F415" s="19" t="s">
        <v>972</v>
      </c>
      <c r="G415" s="16" t="s">
        <v>232</v>
      </c>
      <c r="H415" s="148">
        <f t="shared" si="6"/>
        <v>2</v>
      </c>
      <c r="I415" s="148">
        <f>COUNTIFS('Belgrade-2023'!$A:$A,A415,'Belgrade-2023'!$B:$B,B415)</f>
        <v>0</v>
      </c>
      <c r="J415" s="148">
        <f>COUNTIFS('Lodz_Krakow-2022'!$A:$A,A415,'Lodz_Krakow-2022'!$B:$B,B415)</f>
        <v>0</v>
      </c>
      <c r="K415" s="148">
        <f>COUNTIFS('Glasgow-2021'!$A:$A,A415,'Glasgow-2021'!$B:$B,B415)</f>
        <v>0</v>
      </c>
      <c r="L415" s="148">
        <v>0</v>
      </c>
      <c r="M415" s="148">
        <v>0</v>
      </c>
      <c r="N415" s="148">
        <v>1</v>
      </c>
      <c r="O415" s="148">
        <v>1</v>
      </c>
      <c r="P415" s="148">
        <v>0</v>
      </c>
      <c r="Q415" s="148">
        <v>0</v>
      </c>
      <c r="R415" s="148">
        <v>0</v>
      </c>
      <c r="S415" s="18" t="s">
        <v>974</v>
      </c>
      <c r="T415" s="20" t="s">
        <v>975</v>
      </c>
      <c r="U415" s="21">
        <v>200092</v>
      </c>
      <c r="V415" s="20"/>
      <c r="W415" s="20"/>
      <c r="X415" s="20"/>
      <c r="Y415" s="20"/>
      <c r="Z415" s="20"/>
      <c r="AA415" s="20"/>
      <c r="AB415" s="20"/>
    </row>
    <row r="416" spans="1:28">
      <c r="A416" s="16" t="s">
        <v>10779</v>
      </c>
      <c r="B416" s="16" t="s">
        <v>10782</v>
      </c>
      <c r="C416" s="17" t="s">
        <v>965</v>
      </c>
      <c r="D416" s="16" t="s">
        <v>39</v>
      </c>
      <c r="E416" s="18"/>
      <c r="F416" s="19"/>
      <c r="G416" s="16" t="s">
        <v>232</v>
      </c>
      <c r="H416" s="148">
        <f t="shared" si="6"/>
        <v>2</v>
      </c>
      <c r="I416" s="148">
        <f>COUNTIFS('Belgrade-2023'!$A:$A,A416,'Belgrade-2023'!$B:$B,B416)</f>
        <v>0</v>
      </c>
      <c r="J416" s="148">
        <f>COUNTIFS('Lodz_Krakow-2022'!$A:$A,A416,'Lodz_Krakow-2022'!$B:$B,B416)</f>
        <v>0</v>
      </c>
      <c r="K416" s="148">
        <f>COUNTIFS('Glasgow-2021'!$A:$A,A416,'Glasgow-2021'!$B:$B,B416)</f>
        <v>0</v>
      </c>
      <c r="L416" s="148">
        <v>0</v>
      </c>
      <c r="M416" s="148">
        <v>1</v>
      </c>
      <c r="N416" s="148">
        <v>1</v>
      </c>
      <c r="O416" s="148">
        <v>0</v>
      </c>
      <c r="P416" s="148">
        <v>0</v>
      </c>
      <c r="Q416" s="148">
        <v>0</v>
      </c>
      <c r="R416" s="148">
        <v>0</v>
      </c>
      <c r="S416" s="18"/>
      <c r="T416" s="20" t="s">
        <v>980</v>
      </c>
      <c r="U416" s="20"/>
      <c r="V416" s="20"/>
      <c r="W416" s="20"/>
      <c r="X416" s="20"/>
      <c r="Y416" s="20"/>
      <c r="Z416" s="20"/>
      <c r="AA416" s="20"/>
      <c r="AB416" s="20"/>
    </row>
    <row r="417" spans="1:28">
      <c r="A417" s="16" t="s">
        <v>10779</v>
      </c>
      <c r="B417" s="16" t="s">
        <v>10783</v>
      </c>
      <c r="C417" s="17" t="s">
        <v>967</v>
      </c>
      <c r="D417" s="16" t="s">
        <v>21</v>
      </c>
      <c r="E417" s="18"/>
      <c r="F417" s="19" t="s">
        <v>668</v>
      </c>
      <c r="G417" s="16" t="s">
        <v>232</v>
      </c>
      <c r="H417" s="148">
        <f t="shared" si="6"/>
        <v>1</v>
      </c>
      <c r="I417" s="148">
        <f>COUNTIFS('Belgrade-2023'!$A:$A,A417,'Belgrade-2023'!$B:$B,B417)</f>
        <v>0</v>
      </c>
      <c r="J417" s="148">
        <f>COUNTIFS('Lodz_Krakow-2022'!$A:$A,A417,'Lodz_Krakow-2022'!$B:$B,B417)</f>
        <v>0</v>
      </c>
      <c r="K417" s="148">
        <f>COUNTIFS('Glasgow-2021'!$A:$A,A417,'Glasgow-2021'!$B:$B,B417)</f>
        <v>0</v>
      </c>
      <c r="L417" s="148">
        <v>0</v>
      </c>
      <c r="M417" s="148">
        <v>0</v>
      </c>
      <c r="N417" s="148">
        <v>0</v>
      </c>
      <c r="O417" s="148">
        <v>1</v>
      </c>
      <c r="P417" s="148">
        <v>0</v>
      </c>
      <c r="Q417" s="148">
        <v>0</v>
      </c>
      <c r="R417" s="148">
        <v>0</v>
      </c>
      <c r="S417" s="18" t="s">
        <v>968</v>
      </c>
      <c r="T417" s="20" t="s">
        <v>969</v>
      </c>
      <c r="U417" s="21">
        <v>210000</v>
      </c>
      <c r="V417" s="20"/>
      <c r="W417" s="20"/>
      <c r="X417" s="20"/>
      <c r="Y417" s="20"/>
      <c r="Z417" s="20"/>
      <c r="AA417" s="20"/>
      <c r="AB417" s="20"/>
    </row>
    <row r="418" spans="1:28">
      <c r="A418" s="16" t="s">
        <v>10779</v>
      </c>
      <c r="B418" s="16" t="s">
        <v>10784</v>
      </c>
      <c r="C418" s="17" t="s">
        <v>970</v>
      </c>
      <c r="D418" s="16" t="s">
        <v>28</v>
      </c>
      <c r="E418" s="18"/>
      <c r="F418" s="19" t="s">
        <v>668</v>
      </c>
      <c r="G418" s="16" t="s">
        <v>232</v>
      </c>
      <c r="H418" s="148">
        <f t="shared" si="6"/>
        <v>1</v>
      </c>
      <c r="I418" s="148">
        <f>COUNTIFS('Belgrade-2023'!$A:$A,A418,'Belgrade-2023'!$B:$B,B418)</f>
        <v>0</v>
      </c>
      <c r="J418" s="148">
        <f>COUNTIFS('Lodz_Krakow-2022'!$A:$A,A418,'Lodz_Krakow-2022'!$B:$B,B418)</f>
        <v>0</v>
      </c>
      <c r="K418" s="148">
        <f>COUNTIFS('Glasgow-2021'!$A:$A,A418,'Glasgow-2021'!$B:$B,B418)</f>
        <v>0</v>
      </c>
      <c r="L418" s="148">
        <v>0</v>
      </c>
      <c r="M418" s="148">
        <v>0</v>
      </c>
      <c r="N418" s="148">
        <v>0</v>
      </c>
      <c r="O418" s="148">
        <v>1</v>
      </c>
      <c r="P418" s="148">
        <v>0</v>
      </c>
      <c r="Q418" s="148">
        <v>0</v>
      </c>
      <c r="R418" s="148">
        <v>0</v>
      </c>
      <c r="S418" s="18" t="s">
        <v>971</v>
      </c>
      <c r="T418" s="20" t="s">
        <v>969</v>
      </c>
      <c r="U418" s="21">
        <v>210093</v>
      </c>
      <c r="V418" s="20"/>
      <c r="W418" s="20"/>
      <c r="X418" s="20"/>
      <c r="Y418" s="20"/>
      <c r="Z418" s="20"/>
      <c r="AA418" s="20"/>
      <c r="AB418" s="20"/>
    </row>
    <row r="419" spans="1:28">
      <c r="A419" s="16" t="s">
        <v>10785</v>
      </c>
      <c r="B419" s="16" t="s">
        <v>1406</v>
      </c>
      <c r="C419" s="22" t="s">
        <v>982</v>
      </c>
      <c r="D419" s="16" t="s">
        <v>28</v>
      </c>
      <c r="E419" s="18"/>
      <c r="F419" s="19" t="s">
        <v>981</v>
      </c>
      <c r="G419" s="16" t="s">
        <v>331</v>
      </c>
      <c r="H419" s="148">
        <f t="shared" si="6"/>
        <v>1</v>
      </c>
      <c r="I419" s="148">
        <f>COUNTIFS('Belgrade-2023'!$A:$A,A419,'Belgrade-2023'!$B:$B,B419)</f>
        <v>0</v>
      </c>
      <c r="J419" s="148">
        <f>COUNTIFS('Lodz_Krakow-2022'!$A:$A,A419,'Lodz_Krakow-2022'!$B:$B,B419)</f>
        <v>0</v>
      </c>
      <c r="K419" s="148">
        <f>COUNTIFS('Glasgow-2021'!$A:$A,A419,'Glasgow-2021'!$B:$B,B419)</f>
        <v>0</v>
      </c>
      <c r="L419" s="148">
        <v>0</v>
      </c>
      <c r="M419" s="148">
        <v>0</v>
      </c>
      <c r="N419" s="148">
        <v>0</v>
      </c>
      <c r="O419" s="148">
        <v>1</v>
      </c>
      <c r="P419" s="148">
        <v>0</v>
      </c>
      <c r="Q419" s="148">
        <v>0</v>
      </c>
      <c r="R419" s="148">
        <v>0</v>
      </c>
      <c r="S419" s="18"/>
      <c r="T419" s="20"/>
      <c r="U419" s="20"/>
      <c r="V419" s="20"/>
      <c r="W419" s="20"/>
      <c r="X419" s="20"/>
      <c r="Y419" s="20"/>
      <c r="Z419" s="20"/>
      <c r="AA419" s="20"/>
      <c r="AB419" s="20"/>
    </row>
    <row r="420" spans="1:28" ht="28.5">
      <c r="A420" s="35" t="s">
        <v>10786</v>
      </c>
      <c r="B420" s="35" t="s">
        <v>10787</v>
      </c>
      <c r="C420" s="29"/>
      <c r="D420" s="16" t="s">
        <v>39</v>
      </c>
      <c r="E420" s="18"/>
      <c r="F420" s="26" t="s">
        <v>2907</v>
      </c>
      <c r="G420" s="36" t="s">
        <v>504</v>
      </c>
      <c r="H420" s="148">
        <f t="shared" si="6"/>
        <v>3</v>
      </c>
      <c r="I420" s="148">
        <f>COUNTIFS('Belgrade-2023'!$A:$A,A420,'Belgrade-2023'!$B:$B,B420)</f>
        <v>0</v>
      </c>
      <c r="J420" s="148">
        <f>COUNTIFS('Lodz_Krakow-2022'!$A:$A,A420,'Lodz_Krakow-2022'!$B:$B,B420)</f>
        <v>1</v>
      </c>
      <c r="K420" s="148">
        <f>COUNTIFS('Glasgow-2021'!$A:$A,A420,'Glasgow-2021'!$B:$B,B420)</f>
        <v>1</v>
      </c>
      <c r="L420" s="148">
        <v>0</v>
      </c>
      <c r="M420" s="148">
        <v>0</v>
      </c>
      <c r="N420" s="148">
        <v>0</v>
      </c>
      <c r="O420" s="148">
        <v>0</v>
      </c>
      <c r="P420" s="148">
        <v>0</v>
      </c>
      <c r="Q420" s="148">
        <v>0</v>
      </c>
      <c r="R420" s="148">
        <v>1</v>
      </c>
      <c r="S420" s="18"/>
      <c r="T420" s="20"/>
      <c r="U420" s="20"/>
      <c r="V420" s="20"/>
      <c r="W420" s="20"/>
      <c r="X420" s="20"/>
      <c r="Y420" s="138"/>
      <c r="Z420" s="138"/>
      <c r="AA420" s="138"/>
      <c r="AB420" s="25"/>
    </row>
    <row r="421" spans="1:28">
      <c r="A421" s="16" t="s">
        <v>10788</v>
      </c>
      <c r="B421" s="16" t="s">
        <v>10789</v>
      </c>
      <c r="C421" s="22" t="s">
        <v>983</v>
      </c>
      <c r="D421" s="16" t="s">
        <v>21</v>
      </c>
      <c r="E421" s="18"/>
      <c r="F421" s="19" t="s">
        <v>9533</v>
      </c>
      <c r="G421" s="16" t="s">
        <v>3612</v>
      </c>
      <c r="H421" s="148">
        <f t="shared" si="6"/>
        <v>2</v>
      </c>
      <c r="I421" s="148">
        <f>COUNTIFS('Belgrade-2023'!$A:$A,A421,'Belgrade-2023'!$B:$B,B421)</f>
        <v>0</v>
      </c>
      <c r="J421" s="148">
        <f>COUNTIFS('Lodz_Krakow-2022'!$A:$A,A421,'Lodz_Krakow-2022'!$B:$B,B421)</f>
        <v>0</v>
      </c>
      <c r="K421" s="148">
        <f>COUNTIFS('Glasgow-2021'!$A:$A,A421,'Glasgow-2021'!$B:$B,B421)</f>
        <v>0</v>
      </c>
      <c r="L421" s="148">
        <v>0</v>
      </c>
      <c r="M421" s="148">
        <v>0</v>
      </c>
      <c r="N421" s="148">
        <v>0</v>
      </c>
      <c r="O421" s="148">
        <v>1</v>
      </c>
      <c r="P421" s="148">
        <v>0</v>
      </c>
      <c r="Q421" s="148">
        <v>1</v>
      </c>
      <c r="R421" s="148">
        <v>0</v>
      </c>
      <c r="S421" s="18"/>
      <c r="T421" s="20"/>
      <c r="U421" s="20"/>
      <c r="V421" s="20"/>
      <c r="W421" s="20"/>
      <c r="X421" s="20"/>
      <c r="Y421" s="20"/>
      <c r="Z421" s="20"/>
      <c r="AA421" s="20"/>
      <c r="AB421" s="20"/>
    </row>
    <row r="422" spans="1:28">
      <c r="A422" s="35" t="s">
        <v>10790</v>
      </c>
      <c r="B422" s="35" t="s">
        <v>10791</v>
      </c>
      <c r="C422" s="29"/>
      <c r="D422" s="16" t="s">
        <v>39</v>
      </c>
      <c r="E422" s="18"/>
      <c r="F422" s="25" t="s">
        <v>2911</v>
      </c>
      <c r="G422" s="37" t="s">
        <v>146</v>
      </c>
      <c r="H422" s="148">
        <f t="shared" si="6"/>
        <v>1</v>
      </c>
      <c r="I422" s="148">
        <f>COUNTIFS('Belgrade-2023'!$A:$A,A422,'Belgrade-2023'!$B:$B,B422)</f>
        <v>0</v>
      </c>
      <c r="J422" s="148">
        <f>COUNTIFS('Lodz_Krakow-2022'!$A:$A,A422,'Lodz_Krakow-2022'!$B:$B,B422)</f>
        <v>0</v>
      </c>
      <c r="K422" s="148">
        <f>COUNTIFS('Glasgow-2021'!$A:$A,A422,'Glasgow-2021'!$B:$B,B422)</f>
        <v>0</v>
      </c>
      <c r="L422" s="148">
        <v>0</v>
      </c>
      <c r="M422" s="148">
        <v>0</v>
      </c>
      <c r="N422" s="148">
        <v>0</v>
      </c>
      <c r="O422" s="148">
        <v>0</v>
      </c>
      <c r="P422" s="148">
        <v>0</v>
      </c>
      <c r="Q422" s="148">
        <v>0</v>
      </c>
      <c r="R422" s="148">
        <v>1</v>
      </c>
      <c r="S422" s="18"/>
      <c r="T422" s="20"/>
      <c r="U422" s="20"/>
      <c r="V422" s="20"/>
      <c r="W422" s="20"/>
      <c r="X422" s="20"/>
      <c r="Y422" s="138"/>
      <c r="Z422" s="138"/>
      <c r="AA422" s="138"/>
      <c r="AB422" s="25"/>
    </row>
    <row r="423" spans="1:28">
      <c r="A423" s="16" t="s">
        <v>10792</v>
      </c>
      <c r="B423" s="16" t="s">
        <v>10590</v>
      </c>
      <c r="C423" s="17" t="s">
        <v>985</v>
      </c>
      <c r="D423" s="16" t="s">
        <v>21</v>
      </c>
      <c r="E423" s="18"/>
      <c r="F423" s="19"/>
      <c r="G423" s="16" t="s">
        <v>146</v>
      </c>
      <c r="H423" s="148">
        <f t="shared" si="6"/>
        <v>2</v>
      </c>
      <c r="I423" s="148">
        <f>COUNTIFS('Belgrade-2023'!$A:$A,A423,'Belgrade-2023'!$B:$B,B423)</f>
        <v>0</v>
      </c>
      <c r="J423" s="148">
        <f>COUNTIFS('Lodz_Krakow-2022'!$A:$A,A423,'Lodz_Krakow-2022'!$B:$B,B423)</f>
        <v>0</v>
      </c>
      <c r="K423" s="148">
        <f>COUNTIFS('Glasgow-2021'!$A:$A,A423,'Glasgow-2021'!$B:$B,B423)</f>
        <v>0</v>
      </c>
      <c r="L423" s="148">
        <v>0</v>
      </c>
      <c r="M423" s="148">
        <v>0</v>
      </c>
      <c r="N423" s="148">
        <v>1</v>
      </c>
      <c r="O423" s="148">
        <v>1</v>
      </c>
      <c r="P423" s="148">
        <v>0</v>
      </c>
      <c r="Q423" s="148">
        <v>0</v>
      </c>
      <c r="R423" s="148">
        <v>0</v>
      </c>
      <c r="S423" s="18"/>
      <c r="T423" s="20" t="s">
        <v>377</v>
      </c>
      <c r="U423" s="20"/>
      <c r="V423" s="20"/>
      <c r="W423" s="20"/>
      <c r="X423" s="20"/>
      <c r="Y423" s="20"/>
      <c r="Z423" s="20"/>
      <c r="AA423" s="20"/>
      <c r="AB423" s="20"/>
    </row>
    <row r="424" spans="1:28">
      <c r="A424" s="43" t="s">
        <v>10793</v>
      </c>
      <c r="B424" s="44" t="s">
        <v>10516</v>
      </c>
      <c r="C424" s="40" t="s">
        <v>4339</v>
      </c>
      <c r="D424" s="16"/>
      <c r="E424" s="18"/>
      <c r="F424" s="38" t="s">
        <v>4340</v>
      </c>
      <c r="G424" s="37" t="s">
        <v>3612</v>
      </c>
      <c r="H424" s="148">
        <f t="shared" si="6"/>
        <v>3</v>
      </c>
      <c r="I424" s="148">
        <f>COUNTIFS('Belgrade-2023'!$A:$A,A424,'Belgrade-2023'!$B:$B,B424)</f>
        <v>0</v>
      </c>
      <c r="J424" s="148">
        <f>COUNTIFS('Lodz_Krakow-2022'!$A:$A,A424,'Lodz_Krakow-2022'!$B:$B,B424)</f>
        <v>1</v>
      </c>
      <c r="K424" s="148">
        <f>COUNTIFS('Glasgow-2021'!$A:$A,A424,'Glasgow-2021'!$B:$B,B424)</f>
        <v>1</v>
      </c>
      <c r="L424" s="148">
        <v>1</v>
      </c>
      <c r="M424" s="148">
        <v>0</v>
      </c>
      <c r="N424" s="148">
        <v>0</v>
      </c>
      <c r="O424" s="148">
        <v>0</v>
      </c>
      <c r="P424" s="148">
        <v>0</v>
      </c>
      <c r="Q424" s="148">
        <v>0</v>
      </c>
      <c r="R424" s="148">
        <v>0</v>
      </c>
      <c r="S424" s="18"/>
      <c r="T424" s="20"/>
      <c r="U424" s="20"/>
      <c r="V424" s="20"/>
      <c r="W424" s="20"/>
      <c r="X424" s="20"/>
      <c r="Y424" s="138"/>
      <c r="Z424" s="138"/>
      <c r="AA424" s="138"/>
      <c r="AB424" s="138"/>
    </row>
    <row r="425" spans="1:28">
      <c r="A425" s="16" t="s">
        <v>10794</v>
      </c>
      <c r="B425" s="16" t="s">
        <v>10795</v>
      </c>
      <c r="C425" s="22" t="s">
        <v>991</v>
      </c>
      <c r="D425" s="16" t="s">
        <v>28</v>
      </c>
      <c r="E425" s="18"/>
      <c r="F425" s="19"/>
      <c r="G425" s="16" t="s">
        <v>31</v>
      </c>
      <c r="H425" s="148">
        <f t="shared" si="6"/>
        <v>1</v>
      </c>
      <c r="I425" s="148">
        <f>COUNTIFS('Belgrade-2023'!$A:$A,A425,'Belgrade-2023'!$B:$B,B425)</f>
        <v>0</v>
      </c>
      <c r="J425" s="148">
        <f>COUNTIFS('Lodz_Krakow-2022'!$A:$A,A425,'Lodz_Krakow-2022'!$B:$B,B425)</f>
        <v>0</v>
      </c>
      <c r="K425" s="148">
        <f>COUNTIFS('Glasgow-2021'!$A:$A,A425,'Glasgow-2021'!$B:$B,B425)</f>
        <v>0</v>
      </c>
      <c r="L425" s="148">
        <v>0</v>
      </c>
      <c r="M425" s="148">
        <v>0</v>
      </c>
      <c r="N425" s="148">
        <v>1</v>
      </c>
      <c r="O425" s="148">
        <v>0</v>
      </c>
      <c r="P425" s="148">
        <v>0</v>
      </c>
      <c r="Q425" s="148">
        <v>0</v>
      </c>
      <c r="R425" s="148">
        <v>0</v>
      </c>
      <c r="S425" s="18"/>
      <c r="T425" s="20" t="s">
        <v>104</v>
      </c>
      <c r="U425" s="20"/>
      <c r="V425" s="20"/>
      <c r="W425" s="20"/>
      <c r="X425" s="20"/>
      <c r="Y425" s="20"/>
      <c r="Z425" s="20"/>
      <c r="AA425" s="20"/>
      <c r="AB425" s="20"/>
    </row>
    <row r="426" spans="1:28">
      <c r="A426" s="23" t="s">
        <v>10796</v>
      </c>
      <c r="B426" s="23" t="s">
        <v>10526</v>
      </c>
      <c r="C426" s="24"/>
      <c r="D426" s="16" t="s">
        <v>39</v>
      </c>
      <c r="E426" s="18"/>
      <c r="F426" s="25" t="s">
        <v>2915</v>
      </c>
      <c r="G426" s="27" t="s">
        <v>3612</v>
      </c>
      <c r="H426" s="148">
        <f t="shared" si="6"/>
        <v>1</v>
      </c>
      <c r="I426" s="148">
        <f>COUNTIFS('Belgrade-2023'!$A:$A,A426,'Belgrade-2023'!$B:$B,B426)</f>
        <v>0</v>
      </c>
      <c r="J426" s="148">
        <f>COUNTIFS('Lodz_Krakow-2022'!$A:$A,A426,'Lodz_Krakow-2022'!$B:$B,B426)</f>
        <v>0</v>
      </c>
      <c r="K426" s="148">
        <f>COUNTIFS('Glasgow-2021'!$A:$A,A426,'Glasgow-2021'!$B:$B,B426)</f>
        <v>0</v>
      </c>
      <c r="L426" s="148">
        <v>0</v>
      </c>
      <c r="M426" s="148">
        <v>0</v>
      </c>
      <c r="N426" s="148">
        <v>0</v>
      </c>
      <c r="O426" s="148">
        <v>0</v>
      </c>
      <c r="P426" s="148">
        <v>0</v>
      </c>
      <c r="Q426" s="148">
        <v>0</v>
      </c>
      <c r="R426" s="148">
        <v>1</v>
      </c>
      <c r="S426" s="18"/>
      <c r="T426" s="20"/>
      <c r="U426" s="20"/>
      <c r="V426" s="20"/>
      <c r="W426" s="20"/>
      <c r="X426" s="20"/>
      <c r="Y426" s="138"/>
      <c r="Z426" s="138"/>
      <c r="AA426" s="138"/>
      <c r="AB426" s="58"/>
    </row>
    <row r="427" spans="1:28" ht="28.5">
      <c r="A427" s="33" t="s">
        <v>10797</v>
      </c>
      <c r="B427" s="33" t="s">
        <v>10798</v>
      </c>
      <c r="C427" s="29"/>
      <c r="D427" s="16" t="s">
        <v>39</v>
      </c>
      <c r="E427" s="18"/>
      <c r="F427" s="26" t="s">
        <v>2919</v>
      </c>
      <c r="G427" s="51" t="s">
        <v>70</v>
      </c>
      <c r="H427" s="148">
        <f t="shared" si="6"/>
        <v>1</v>
      </c>
      <c r="I427" s="148">
        <f>COUNTIFS('Belgrade-2023'!$A:$A,A427,'Belgrade-2023'!$B:$B,B427)</f>
        <v>0</v>
      </c>
      <c r="J427" s="148">
        <f>COUNTIFS('Lodz_Krakow-2022'!$A:$A,A427,'Lodz_Krakow-2022'!$B:$B,B427)</f>
        <v>0</v>
      </c>
      <c r="K427" s="148">
        <f>COUNTIFS('Glasgow-2021'!$A:$A,A427,'Glasgow-2021'!$B:$B,B427)</f>
        <v>0</v>
      </c>
      <c r="L427" s="148">
        <v>0</v>
      </c>
      <c r="M427" s="148">
        <v>0</v>
      </c>
      <c r="N427" s="148">
        <v>0</v>
      </c>
      <c r="O427" s="148">
        <v>0</v>
      </c>
      <c r="P427" s="148">
        <v>0</v>
      </c>
      <c r="Q427" s="148">
        <v>0</v>
      </c>
      <c r="R427" s="148">
        <v>1</v>
      </c>
      <c r="S427" s="18"/>
      <c r="T427" s="20"/>
      <c r="U427" s="20"/>
      <c r="V427" s="20"/>
      <c r="W427" s="20"/>
      <c r="X427" s="20"/>
      <c r="Y427" s="138"/>
      <c r="Z427" s="138"/>
      <c r="AA427" s="138"/>
      <c r="AB427" s="25"/>
    </row>
    <row r="428" spans="1:28">
      <c r="A428" s="16" t="s">
        <v>10559</v>
      </c>
      <c r="B428" s="16" t="s">
        <v>10799</v>
      </c>
      <c r="C428" s="17" t="s">
        <v>994</v>
      </c>
      <c r="D428" s="16" t="s">
        <v>28</v>
      </c>
      <c r="E428" s="18"/>
      <c r="F428" s="19" t="s">
        <v>993</v>
      </c>
      <c r="G428" s="16" t="s">
        <v>232</v>
      </c>
      <c r="H428" s="148">
        <f t="shared" si="6"/>
        <v>4</v>
      </c>
      <c r="I428" s="148">
        <f>COUNTIFS('Belgrade-2023'!$A:$A,A428,'Belgrade-2023'!$B:$B,B428)</f>
        <v>0</v>
      </c>
      <c r="J428" s="148">
        <f>COUNTIFS('Lodz_Krakow-2022'!$A:$A,A428,'Lodz_Krakow-2022'!$B:$B,B428)</f>
        <v>0</v>
      </c>
      <c r="K428" s="148">
        <f>COUNTIFS('Glasgow-2021'!$A:$A,A428,'Glasgow-2021'!$B:$B,B428)</f>
        <v>1</v>
      </c>
      <c r="L428" s="148">
        <v>1</v>
      </c>
      <c r="M428" s="148">
        <v>0</v>
      </c>
      <c r="N428" s="148">
        <v>0</v>
      </c>
      <c r="O428" s="148">
        <v>1</v>
      </c>
      <c r="P428" s="148">
        <v>1</v>
      </c>
      <c r="Q428" s="148">
        <v>0</v>
      </c>
      <c r="R428" s="148">
        <v>0</v>
      </c>
      <c r="S428" s="18"/>
      <c r="T428" s="20"/>
      <c r="U428" s="20"/>
      <c r="V428" s="20"/>
      <c r="W428" s="20"/>
      <c r="X428" s="20"/>
      <c r="Y428" s="20"/>
      <c r="Z428" s="20"/>
      <c r="AA428" s="20"/>
      <c r="AB428" s="20"/>
    </row>
    <row r="429" spans="1:28">
      <c r="A429" s="16" t="s">
        <v>10559</v>
      </c>
      <c r="B429" s="16" t="s">
        <v>10800</v>
      </c>
      <c r="C429" s="17" t="s">
        <v>992</v>
      </c>
      <c r="D429" s="16" t="s">
        <v>21</v>
      </c>
      <c r="E429" s="18"/>
      <c r="F429" s="19"/>
      <c r="G429" s="16" t="s">
        <v>232</v>
      </c>
      <c r="H429" s="148">
        <f t="shared" si="6"/>
        <v>2</v>
      </c>
      <c r="I429" s="148">
        <f>COUNTIFS('Belgrade-2023'!$A:$A,A429,'Belgrade-2023'!$B:$B,B429)</f>
        <v>0</v>
      </c>
      <c r="J429" s="148">
        <f>COUNTIFS('Lodz_Krakow-2022'!$A:$A,A429,'Lodz_Krakow-2022'!$B:$B,B429)</f>
        <v>0</v>
      </c>
      <c r="K429" s="148">
        <f>COUNTIFS('Glasgow-2021'!$A:$A,A429,'Glasgow-2021'!$B:$B,B429)</f>
        <v>0</v>
      </c>
      <c r="L429" s="148">
        <v>0</v>
      </c>
      <c r="M429" s="148">
        <v>1</v>
      </c>
      <c r="N429" s="148">
        <v>0</v>
      </c>
      <c r="O429" s="148">
        <v>0</v>
      </c>
      <c r="P429" s="148">
        <v>1</v>
      </c>
      <c r="Q429" s="148">
        <v>0</v>
      </c>
      <c r="R429" s="148">
        <v>0</v>
      </c>
      <c r="S429" s="18"/>
      <c r="T429" s="20"/>
      <c r="U429" s="20"/>
      <c r="V429" s="20"/>
      <c r="W429" s="20"/>
      <c r="X429" s="20"/>
      <c r="Y429" s="20"/>
      <c r="Z429" s="20"/>
      <c r="AA429" s="20"/>
      <c r="AB429" s="20"/>
    </row>
    <row r="430" spans="1:28">
      <c r="A430" s="16" t="s">
        <v>10801</v>
      </c>
      <c r="B430" s="16" t="s">
        <v>10802</v>
      </c>
      <c r="C430" s="17" t="s">
        <v>997</v>
      </c>
      <c r="D430" s="16" t="s">
        <v>21</v>
      </c>
      <c r="E430" s="18"/>
      <c r="F430" s="19"/>
      <c r="G430" s="16" t="s">
        <v>70</v>
      </c>
      <c r="H430" s="148">
        <f t="shared" si="6"/>
        <v>1</v>
      </c>
      <c r="I430" s="148">
        <f>COUNTIFS('Belgrade-2023'!$A:$A,A430,'Belgrade-2023'!$B:$B,B430)</f>
        <v>0</v>
      </c>
      <c r="J430" s="148">
        <f>COUNTIFS('Lodz_Krakow-2022'!$A:$A,A430,'Lodz_Krakow-2022'!$B:$B,B430)</f>
        <v>0</v>
      </c>
      <c r="K430" s="148">
        <f>COUNTIFS('Glasgow-2021'!$A:$A,A430,'Glasgow-2021'!$B:$B,B430)</f>
        <v>0</v>
      </c>
      <c r="L430" s="148">
        <v>0</v>
      </c>
      <c r="M430" s="148">
        <v>0</v>
      </c>
      <c r="N430" s="148">
        <v>1</v>
      </c>
      <c r="O430" s="148">
        <v>0</v>
      </c>
      <c r="P430" s="148">
        <v>0</v>
      </c>
      <c r="Q430" s="148">
        <v>0</v>
      </c>
      <c r="R430" s="148">
        <v>0</v>
      </c>
      <c r="S430" s="18"/>
      <c r="T430" s="20" t="s">
        <v>9457</v>
      </c>
      <c r="U430" s="20"/>
      <c r="V430" s="20"/>
      <c r="W430" s="20"/>
      <c r="X430" s="20"/>
      <c r="Y430" s="20"/>
      <c r="Z430" s="20"/>
      <c r="AA430" s="20"/>
      <c r="AB430" s="20"/>
    </row>
    <row r="431" spans="1:28">
      <c r="A431" s="16" t="s">
        <v>10803</v>
      </c>
      <c r="B431" s="16" t="s">
        <v>10804</v>
      </c>
      <c r="C431" s="17" t="s">
        <v>998</v>
      </c>
      <c r="D431" s="16" t="s">
        <v>28</v>
      </c>
      <c r="E431" s="18"/>
      <c r="F431" s="19" t="s">
        <v>897</v>
      </c>
      <c r="G431" s="16" t="s">
        <v>899</v>
      </c>
      <c r="H431" s="148">
        <f t="shared" si="6"/>
        <v>1</v>
      </c>
      <c r="I431" s="148">
        <f>COUNTIFS('Belgrade-2023'!$A:$A,A431,'Belgrade-2023'!$B:$B,B431)</f>
        <v>0</v>
      </c>
      <c r="J431" s="148">
        <f>COUNTIFS('Lodz_Krakow-2022'!$A:$A,A431,'Lodz_Krakow-2022'!$B:$B,B431)</f>
        <v>0</v>
      </c>
      <c r="K431" s="148">
        <f>COUNTIFS('Glasgow-2021'!$A:$A,A431,'Glasgow-2021'!$B:$B,B431)</f>
        <v>0</v>
      </c>
      <c r="L431" s="148">
        <v>0</v>
      </c>
      <c r="M431" s="148">
        <v>0</v>
      </c>
      <c r="N431" s="148">
        <v>0</v>
      </c>
      <c r="O431" s="148">
        <v>1</v>
      </c>
      <c r="P431" s="148">
        <v>0</v>
      </c>
      <c r="Q431" s="148">
        <v>0</v>
      </c>
      <c r="R431" s="148">
        <v>0</v>
      </c>
      <c r="S431" s="18" t="s">
        <v>999</v>
      </c>
      <c r="T431" s="20" t="s">
        <v>1000</v>
      </c>
      <c r="U431" s="20" t="s">
        <v>1001</v>
      </c>
      <c r="V431" s="20"/>
      <c r="W431" s="20"/>
      <c r="X431" s="20"/>
      <c r="Y431" s="20"/>
      <c r="Z431" s="20"/>
      <c r="AA431" s="20"/>
      <c r="AB431" s="20"/>
    </row>
    <row r="432" spans="1:28">
      <c r="A432" s="23" t="s">
        <v>10805</v>
      </c>
      <c r="B432" s="23" t="s">
        <v>10806</v>
      </c>
      <c r="C432" s="25" t="s">
        <v>4343</v>
      </c>
      <c r="D432" s="53" t="s">
        <v>39</v>
      </c>
      <c r="E432" s="138"/>
      <c r="F432" s="32"/>
      <c r="G432" s="27" t="s">
        <v>237</v>
      </c>
      <c r="H432" s="148">
        <f t="shared" si="6"/>
        <v>1</v>
      </c>
      <c r="I432" s="148">
        <f>COUNTIFS('Belgrade-2023'!$A:$A,A432,'Belgrade-2023'!$B:$B,B432)</f>
        <v>0</v>
      </c>
      <c r="J432" s="148">
        <f>COUNTIFS('Lodz_Krakow-2022'!$A:$A,A432,'Lodz_Krakow-2022'!$B:$B,B432)</f>
        <v>0</v>
      </c>
      <c r="K432" s="148">
        <f>COUNTIFS('Glasgow-2021'!$A:$A,A432,'Glasgow-2021'!$B:$B,B432)</f>
        <v>0</v>
      </c>
      <c r="L432" s="148">
        <v>0</v>
      </c>
      <c r="M432" s="148">
        <v>0</v>
      </c>
      <c r="N432" s="148">
        <v>0</v>
      </c>
      <c r="O432" s="148">
        <v>0</v>
      </c>
      <c r="P432" s="148">
        <v>0</v>
      </c>
      <c r="Q432" s="148">
        <v>1</v>
      </c>
      <c r="R432" s="148">
        <v>0</v>
      </c>
      <c r="S432" s="18"/>
      <c r="T432" s="20"/>
      <c r="U432" s="20"/>
      <c r="V432" s="20"/>
      <c r="W432" s="25"/>
      <c r="X432" s="138"/>
      <c r="Y432" s="138"/>
      <c r="Z432" s="138"/>
      <c r="AA432" s="138"/>
      <c r="AB432" s="138"/>
    </row>
    <row r="433" spans="1:28">
      <c r="A433" s="25" t="s">
        <v>10805</v>
      </c>
      <c r="B433" s="25" t="s">
        <v>10807</v>
      </c>
      <c r="C433" s="25" t="s">
        <v>4344</v>
      </c>
      <c r="D433" s="20" t="s">
        <v>39</v>
      </c>
      <c r="E433" s="138"/>
      <c r="F433" s="32"/>
      <c r="G433" s="19" t="s">
        <v>154</v>
      </c>
      <c r="H433" s="148">
        <f t="shared" si="6"/>
        <v>1</v>
      </c>
      <c r="I433" s="148">
        <f>COUNTIFS('Belgrade-2023'!$A:$A,A433,'Belgrade-2023'!$B:$B,B433)</f>
        <v>0</v>
      </c>
      <c r="J433" s="148">
        <f>COUNTIFS('Lodz_Krakow-2022'!$A:$A,A433,'Lodz_Krakow-2022'!$B:$B,B433)</f>
        <v>0</v>
      </c>
      <c r="K433" s="148">
        <f>COUNTIFS('Glasgow-2021'!$A:$A,A433,'Glasgow-2021'!$B:$B,B433)</f>
        <v>0</v>
      </c>
      <c r="L433" s="148">
        <v>0</v>
      </c>
      <c r="M433" s="148">
        <v>0</v>
      </c>
      <c r="N433" s="148">
        <v>0</v>
      </c>
      <c r="O433" s="148">
        <v>0</v>
      </c>
      <c r="P433" s="148">
        <v>0</v>
      </c>
      <c r="Q433" s="148">
        <v>1</v>
      </c>
      <c r="R433" s="148">
        <v>0</v>
      </c>
      <c r="S433" s="18"/>
      <c r="T433" s="20"/>
      <c r="U433" s="20"/>
      <c r="V433" s="20"/>
      <c r="W433" s="32"/>
      <c r="X433" s="32"/>
      <c r="Y433" s="32"/>
      <c r="Z433" s="32"/>
      <c r="AA433" s="32"/>
      <c r="AB433" s="32"/>
    </row>
    <row r="434" spans="1:28">
      <c r="A434" s="33" t="s">
        <v>10808</v>
      </c>
      <c r="B434" s="33" t="s">
        <v>10809</v>
      </c>
      <c r="C434" s="25" t="s">
        <v>4345</v>
      </c>
      <c r="D434" s="54" t="s">
        <v>28</v>
      </c>
      <c r="E434" s="138"/>
      <c r="F434" s="25" t="s">
        <v>3616</v>
      </c>
      <c r="G434" s="34" t="s">
        <v>473</v>
      </c>
      <c r="H434" s="148">
        <f t="shared" si="6"/>
        <v>1</v>
      </c>
      <c r="I434" s="148">
        <f>COUNTIFS('Belgrade-2023'!$A:$A,A434,'Belgrade-2023'!$B:$B,B434)</f>
        <v>0</v>
      </c>
      <c r="J434" s="148">
        <f>COUNTIFS('Lodz_Krakow-2022'!$A:$A,A434,'Lodz_Krakow-2022'!$B:$B,B434)</f>
        <v>0</v>
      </c>
      <c r="K434" s="148">
        <f>COUNTIFS('Glasgow-2021'!$A:$A,A434,'Glasgow-2021'!$B:$B,B434)</f>
        <v>0</v>
      </c>
      <c r="L434" s="148">
        <v>0</v>
      </c>
      <c r="M434" s="148">
        <v>0</v>
      </c>
      <c r="N434" s="148">
        <v>0</v>
      </c>
      <c r="O434" s="148">
        <v>0</v>
      </c>
      <c r="P434" s="148">
        <v>0</v>
      </c>
      <c r="Q434" s="148">
        <v>1</v>
      </c>
      <c r="R434" s="148">
        <v>0</v>
      </c>
      <c r="S434" s="18"/>
      <c r="T434" s="20"/>
      <c r="U434" s="20"/>
      <c r="V434" s="20"/>
      <c r="W434" s="32"/>
      <c r="X434" s="32"/>
      <c r="Y434" s="32"/>
      <c r="Z434" s="32"/>
      <c r="AA434" s="32"/>
      <c r="AB434" s="32"/>
    </row>
    <row r="435" spans="1:28">
      <c r="A435" s="16" t="s">
        <v>10810</v>
      </c>
      <c r="B435" s="16" t="s">
        <v>10811</v>
      </c>
      <c r="C435" s="22" t="s">
        <v>1004</v>
      </c>
      <c r="D435" s="16" t="s">
        <v>28</v>
      </c>
      <c r="E435" s="18"/>
      <c r="F435" s="19" t="s">
        <v>1003</v>
      </c>
      <c r="G435" s="16" t="s">
        <v>154</v>
      </c>
      <c r="H435" s="148">
        <f t="shared" si="6"/>
        <v>1</v>
      </c>
      <c r="I435" s="148">
        <f>COUNTIFS('Belgrade-2023'!$A:$A,A435,'Belgrade-2023'!$B:$B,B435)</f>
        <v>0</v>
      </c>
      <c r="J435" s="148">
        <f>COUNTIFS('Lodz_Krakow-2022'!$A:$A,A435,'Lodz_Krakow-2022'!$B:$B,B435)</f>
        <v>0</v>
      </c>
      <c r="K435" s="148">
        <f>COUNTIFS('Glasgow-2021'!$A:$A,A435,'Glasgow-2021'!$B:$B,B435)</f>
        <v>0</v>
      </c>
      <c r="L435" s="148">
        <v>0</v>
      </c>
      <c r="M435" s="148">
        <v>0</v>
      </c>
      <c r="N435" s="148">
        <v>0</v>
      </c>
      <c r="O435" s="148">
        <v>1</v>
      </c>
      <c r="P435" s="148">
        <v>0</v>
      </c>
      <c r="Q435" s="148">
        <v>0</v>
      </c>
      <c r="R435" s="148">
        <v>0</v>
      </c>
      <c r="S435" s="18"/>
      <c r="T435" s="20"/>
      <c r="U435" s="20"/>
      <c r="V435" s="20"/>
      <c r="W435" s="20"/>
      <c r="X435" s="20"/>
      <c r="Y435" s="20"/>
      <c r="Z435" s="20"/>
      <c r="AA435" s="20"/>
      <c r="AB435" s="20"/>
    </row>
    <row r="436" spans="1:28">
      <c r="A436" s="35" t="s">
        <v>10810</v>
      </c>
      <c r="B436" s="35" t="s">
        <v>10812</v>
      </c>
      <c r="C436" s="29"/>
      <c r="D436" s="16" t="s">
        <v>39</v>
      </c>
      <c r="E436" s="18"/>
      <c r="F436" s="25" t="s">
        <v>2922</v>
      </c>
      <c r="G436" s="36" t="s">
        <v>504</v>
      </c>
      <c r="H436" s="148">
        <f t="shared" si="6"/>
        <v>1</v>
      </c>
      <c r="I436" s="148">
        <f>COUNTIFS('Belgrade-2023'!$A:$A,A436,'Belgrade-2023'!$B:$B,B436)</f>
        <v>0</v>
      </c>
      <c r="J436" s="148">
        <f>COUNTIFS('Lodz_Krakow-2022'!$A:$A,A436,'Lodz_Krakow-2022'!$B:$B,B436)</f>
        <v>0</v>
      </c>
      <c r="K436" s="148">
        <f>COUNTIFS('Glasgow-2021'!$A:$A,A436,'Glasgow-2021'!$B:$B,B436)</f>
        <v>0</v>
      </c>
      <c r="L436" s="148">
        <v>0</v>
      </c>
      <c r="M436" s="148">
        <v>0</v>
      </c>
      <c r="N436" s="148">
        <v>0</v>
      </c>
      <c r="O436" s="148">
        <v>0</v>
      </c>
      <c r="P436" s="148">
        <v>0</v>
      </c>
      <c r="Q436" s="148">
        <v>0</v>
      </c>
      <c r="R436" s="148">
        <v>1</v>
      </c>
      <c r="S436" s="18"/>
      <c r="T436" s="20"/>
      <c r="U436" s="20"/>
      <c r="V436" s="20"/>
      <c r="W436" s="20"/>
      <c r="X436" s="20"/>
      <c r="Y436" s="138"/>
      <c r="Z436" s="138"/>
      <c r="AA436" s="138"/>
      <c r="AB436" s="25"/>
    </row>
    <row r="437" spans="1:28">
      <c r="A437" s="16" t="s">
        <v>10813</v>
      </c>
      <c r="B437" s="16" t="s">
        <v>891</v>
      </c>
      <c r="C437" s="17" t="s">
        <v>1007</v>
      </c>
      <c r="D437" s="16" t="s">
        <v>28</v>
      </c>
      <c r="E437" s="18" t="s">
        <v>40</v>
      </c>
      <c r="F437" s="19"/>
      <c r="G437" s="16" t="s">
        <v>141</v>
      </c>
      <c r="H437" s="148">
        <f t="shared" si="6"/>
        <v>1</v>
      </c>
      <c r="I437" s="148">
        <f>COUNTIFS('Belgrade-2023'!$A:$A,A437,'Belgrade-2023'!$B:$B,B437)</f>
        <v>0</v>
      </c>
      <c r="J437" s="148">
        <f>COUNTIFS('Lodz_Krakow-2022'!$A:$A,A437,'Lodz_Krakow-2022'!$B:$B,B437)</f>
        <v>0</v>
      </c>
      <c r="K437" s="148">
        <f>COUNTIFS('Glasgow-2021'!$A:$A,A437,'Glasgow-2021'!$B:$B,B437)</f>
        <v>0</v>
      </c>
      <c r="L437" s="148">
        <v>0</v>
      </c>
      <c r="M437" s="148">
        <v>1</v>
      </c>
      <c r="N437" s="148">
        <v>0</v>
      </c>
      <c r="O437" s="148">
        <v>0</v>
      </c>
      <c r="P437" s="148">
        <v>0</v>
      </c>
      <c r="Q437" s="148">
        <v>0</v>
      </c>
      <c r="R437" s="148">
        <v>0</v>
      </c>
      <c r="S437" s="18"/>
      <c r="T437" s="20"/>
      <c r="U437" s="20"/>
      <c r="V437" s="20"/>
      <c r="W437" s="20"/>
      <c r="X437" s="20"/>
      <c r="Y437" s="20"/>
      <c r="Z437" s="20"/>
      <c r="AA437" s="20"/>
      <c r="AB437" s="20"/>
    </row>
    <row r="438" spans="1:28">
      <c r="A438" s="35" t="s">
        <v>10814</v>
      </c>
      <c r="B438" s="35" t="s">
        <v>10815</v>
      </c>
      <c r="C438" s="46" t="s">
        <v>4346</v>
      </c>
      <c r="D438" s="16" t="s">
        <v>39</v>
      </c>
      <c r="E438" s="18"/>
      <c r="F438" s="19"/>
      <c r="G438" s="16" t="s">
        <v>154</v>
      </c>
      <c r="H438" s="148">
        <f t="shared" si="6"/>
        <v>3</v>
      </c>
      <c r="I438" s="148">
        <f>COUNTIFS('Belgrade-2023'!$A:$A,A438,'Belgrade-2023'!$B:$B,B438)</f>
        <v>0</v>
      </c>
      <c r="J438" s="148">
        <f>COUNTIFS('Lodz_Krakow-2022'!$A:$A,A438,'Lodz_Krakow-2022'!$B:$B,B438)</f>
        <v>0</v>
      </c>
      <c r="K438" s="148">
        <f>COUNTIFS('Glasgow-2021'!$A:$A,A438,'Glasgow-2021'!$B:$B,B438)</f>
        <v>1</v>
      </c>
      <c r="L438" s="148">
        <v>1</v>
      </c>
      <c r="M438" s="148">
        <v>0</v>
      </c>
      <c r="N438" s="148">
        <v>0</v>
      </c>
      <c r="O438" s="148">
        <v>0</v>
      </c>
      <c r="P438" s="148">
        <v>1</v>
      </c>
      <c r="Q438" s="148">
        <v>0</v>
      </c>
      <c r="R438" s="148">
        <v>0</v>
      </c>
      <c r="S438" s="18"/>
      <c r="T438" s="20"/>
      <c r="U438" s="20"/>
      <c r="V438" s="20"/>
      <c r="W438" s="20"/>
      <c r="X438" s="20"/>
      <c r="Y438" s="20"/>
      <c r="Z438" s="20"/>
      <c r="AA438" s="20"/>
      <c r="AB438" s="20"/>
    </row>
    <row r="439" spans="1:28">
      <c r="A439" s="16" t="s">
        <v>10814</v>
      </c>
      <c r="B439" s="16" t="s">
        <v>10816</v>
      </c>
      <c r="C439" s="17" t="s">
        <v>1008</v>
      </c>
      <c r="D439" s="16" t="s">
        <v>28</v>
      </c>
      <c r="E439" s="18"/>
      <c r="F439" s="19" t="s">
        <v>9534</v>
      </c>
      <c r="G439" s="16" t="s">
        <v>232</v>
      </c>
      <c r="H439" s="148">
        <f t="shared" si="6"/>
        <v>1</v>
      </c>
      <c r="I439" s="148">
        <f>COUNTIFS('Belgrade-2023'!$A:$A,A439,'Belgrade-2023'!$B:$B,B439)</f>
        <v>0</v>
      </c>
      <c r="J439" s="148">
        <f>COUNTIFS('Lodz_Krakow-2022'!$A:$A,A439,'Lodz_Krakow-2022'!$B:$B,B439)</f>
        <v>0</v>
      </c>
      <c r="K439" s="148">
        <f>COUNTIFS('Glasgow-2021'!$A:$A,A439,'Glasgow-2021'!$B:$B,B439)</f>
        <v>0</v>
      </c>
      <c r="L439" s="148">
        <v>0</v>
      </c>
      <c r="M439" s="148">
        <v>0</v>
      </c>
      <c r="N439" s="148">
        <v>0</v>
      </c>
      <c r="O439" s="148">
        <v>1</v>
      </c>
      <c r="P439" s="148">
        <v>0</v>
      </c>
      <c r="Q439" s="148">
        <v>0</v>
      </c>
      <c r="R439" s="148">
        <v>0</v>
      </c>
      <c r="S439" s="18" t="s">
        <v>1009</v>
      </c>
      <c r="T439" s="20" t="s">
        <v>1010</v>
      </c>
      <c r="U439" s="21">
        <v>210096</v>
      </c>
      <c r="V439" s="20"/>
      <c r="W439" s="20"/>
      <c r="X439" s="20"/>
      <c r="Y439" s="20"/>
      <c r="Z439" s="20"/>
      <c r="AA439" s="20"/>
      <c r="AB439" s="20"/>
    </row>
    <row r="440" spans="1:28">
      <c r="A440" s="16" t="s">
        <v>10817</v>
      </c>
      <c r="B440" s="16" t="s">
        <v>10818</v>
      </c>
      <c r="C440" s="17" t="s">
        <v>1012</v>
      </c>
      <c r="D440" s="16" t="s">
        <v>21</v>
      </c>
      <c r="E440" s="18"/>
      <c r="F440" s="19" t="s">
        <v>1011</v>
      </c>
      <c r="G440" s="16" t="s">
        <v>43</v>
      </c>
      <c r="H440" s="148">
        <f t="shared" si="6"/>
        <v>7</v>
      </c>
      <c r="I440" s="148">
        <f>COUNTIFS('Belgrade-2023'!$A:$A,A440,'Belgrade-2023'!$B:$B,B440)</f>
        <v>1</v>
      </c>
      <c r="J440" s="148">
        <f>COUNTIFS('Lodz_Krakow-2022'!$A:$A,A440,'Lodz_Krakow-2022'!$B:$B,B440)</f>
        <v>1</v>
      </c>
      <c r="K440" s="148">
        <f>COUNTIFS('Glasgow-2021'!$A:$A,A440,'Glasgow-2021'!$B:$B,B440)</f>
        <v>1</v>
      </c>
      <c r="L440" s="148">
        <v>1</v>
      </c>
      <c r="M440" s="148">
        <v>0</v>
      </c>
      <c r="N440" s="148">
        <v>0</v>
      </c>
      <c r="O440" s="148">
        <v>1</v>
      </c>
      <c r="P440" s="148">
        <v>0</v>
      </c>
      <c r="Q440" s="148">
        <v>1</v>
      </c>
      <c r="R440" s="148">
        <v>1</v>
      </c>
      <c r="S440" s="18" t="s">
        <v>1013</v>
      </c>
      <c r="T440" s="20" t="s">
        <v>1014</v>
      </c>
      <c r="U440" s="20" t="s">
        <v>1015</v>
      </c>
      <c r="V440" s="20"/>
      <c r="W440" s="25"/>
      <c r="X440" s="138"/>
      <c r="Y440" s="138"/>
      <c r="Z440" s="138"/>
      <c r="AA440" s="138"/>
      <c r="AB440" s="138"/>
    </row>
    <row r="441" spans="1:28">
      <c r="A441" s="23" t="s">
        <v>10708</v>
      </c>
      <c r="B441" s="23" t="s">
        <v>10819</v>
      </c>
      <c r="C441" s="46" t="s">
        <v>4347</v>
      </c>
      <c r="D441" s="16" t="s">
        <v>39</v>
      </c>
      <c r="E441" s="18"/>
      <c r="F441" s="19"/>
      <c r="G441" s="16" t="s">
        <v>154</v>
      </c>
      <c r="H441" s="148">
        <f t="shared" si="6"/>
        <v>1</v>
      </c>
      <c r="I441" s="148">
        <f>COUNTIFS('Belgrade-2023'!$A:$A,A441,'Belgrade-2023'!$B:$B,B441)</f>
        <v>0</v>
      </c>
      <c r="J441" s="148">
        <f>COUNTIFS('Lodz_Krakow-2022'!$A:$A,A441,'Lodz_Krakow-2022'!$B:$B,B441)</f>
        <v>0</v>
      </c>
      <c r="K441" s="148">
        <f>COUNTIFS('Glasgow-2021'!$A:$A,A441,'Glasgow-2021'!$B:$B,B441)</f>
        <v>0</v>
      </c>
      <c r="L441" s="148">
        <v>0</v>
      </c>
      <c r="M441" s="148">
        <v>0</v>
      </c>
      <c r="N441" s="148">
        <v>0</v>
      </c>
      <c r="O441" s="148">
        <v>0</v>
      </c>
      <c r="P441" s="148">
        <v>1</v>
      </c>
      <c r="Q441" s="148">
        <v>0</v>
      </c>
      <c r="R441" s="148">
        <v>0</v>
      </c>
      <c r="S441" s="18"/>
      <c r="T441" s="20"/>
      <c r="U441" s="20"/>
      <c r="V441" s="20"/>
      <c r="W441" s="20"/>
      <c r="X441" s="20"/>
      <c r="Y441" s="20"/>
      <c r="Z441" s="20"/>
      <c r="AA441" s="20"/>
      <c r="AB441" s="20"/>
    </row>
    <row r="442" spans="1:28">
      <c r="A442" s="38" t="s">
        <v>10708</v>
      </c>
      <c r="B442" s="39" t="s">
        <v>10820</v>
      </c>
      <c r="C442" s="50" t="s">
        <v>4349</v>
      </c>
      <c r="D442" s="16"/>
      <c r="E442" s="18"/>
      <c r="F442" s="38" t="s">
        <v>4350</v>
      </c>
      <c r="G442" s="45" t="s">
        <v>232</v>
      </c>
      <c r="H442" s="148">
        <f t="shared" ref="H442:H505" si="7">SUM(I442:R442)</f>
        <v>1</v>
      </c>
      <c r="I442" s="148">
        <f>COUNTIFS('Belgrade-2023'!$A:$A,A442,'Belgrade-2023'!$B:$B,B442)</f>
        <v>0</v>
      </c>
      <c r="J442" s="148">
        <f>COUNTIFS('Lodz_Krakow-2022'!$A:$A,A442,'Lodz_Krakow-2022'!$B:$B,B442)</f>
        <v>0</v>
      </c>
      <c r="K442" s="148">
        <f>COUNTIFS('Glasgow-2021'!$A:$A,A442,'Glasgow-2021'!$B:$B,B442)</f>
        <v>0</v>
      </c>
      <c r="L442" s="148">
        <v>1</v>
      </c>
      <c r="M442" s="148">
        <v>0</v>
      </c>
      <c r="N442" s="148">
        <v>0</v>
      </c>
      <c r="O442" s="148">
        <v>0</v>
      </c>
      <c r="P442" s="148">
        <v>0</v>
      </c>
      <c r="Q442" s="148">
        <v>0</v>
      </c>
      <c r="R442" s="148">
        <v>0</v>
      </c>
      <c r="S442" s="18"/>
      <c r="T442" s="20"/>
      <c r="U442" s="20"/>
      <c r="V442" s="20"/>
      <c r="W442" s="20"/>
      <c r="X442" s="20"/>
      <c r="Y442" s="138"/>
      <c r="Z442" s="138"/>
      <c r="AA442" s="138"/>
      <c r="AB442" s="138"/>
    </row>
    <row r="443" spans="1:28" ht="57">
      <c r="A443" s="25" t="s">
        <v>10821</v>
      </c>
      <c r="B443" s="25" t="s">
        <v>10229</v>
      </c>
      <c r="C443" s="29"/>
      <c r="D443" s="16" t="s">
        <v>39</v>
      </c>
      <c r="E443" s="18"/>
      <c r="F443" s="26" t="s">
        <v>2928</v>
      </c>
      <c r="G443" s="34" t="s">
        <v>87</v>
      </c>
      <c r="H443" s="148">
        <f t="shared" si="7"/>
        <v>1</v>
      </c>
      <c r="I443" s="148">
        <f>COUNTIFS('Belgrade-2023'!$A:$A,A443,'Belgrade-2023'!$B:$B,B443)</f>
        <v>0</v>
      </c>
      <c r="J443" s="148">
        <f>COUNTIFS('Lodz_Krakow-2022'!$A:$A,A443,'Lodz_Krakow-2022'!$B:$B,B443)</f>
        <v>0</v>
      </c>
      <c r="K443" s="148">
        <f>COUNTIFS('Glasgow-2021'!$A:$A,A443,'Glasgow-2021'!$B:$B,B443)</f>
        <v>0</v>
      </c>
      <c r="L443" s="148">
        <v>0</v>
      </c>
      <c r="M443" s="148">
        <v>0</v>
      </c>
      <c r="N443" s="148">
        <v>0</v>
      </c>
      <c r="O443" s="148">
        <v>0</v>
      </c>
      <c r="P443" s="148">
        <v>0</v>
      </c>
      <c r="Q443" s="148">
        <v>0</v>
      </c>
      <c r="R443" s="148">
        <v>1</v>
      </c>
      <c r="S443" s="18"/>
      <c r="T443" s="20"/>
      <c r="U443" s="20"/>
      <c r="V443" s="20"/>
      <c r="W443" s="20"/>
      <c r="X443" s="20"/>
      <c r="Y443" s="138"/>
      <c r="Z443" s="138"/>
      <c r="AA443" s="138"/>
      <c r="AB443" s="25"/>
    </row>
    <row r="444" spans="1:28">
      <c r="A444" s="25" t="s">
        <v>10822</v>
      </c>
      <c r="B444" s="25" t="s">
        <v>10823</v>
      </c>
      <c r="C444" s="46" t="s">
        <v>4351</v>
      </c>
      <c r="D444" s="16" t="s">
        <v>39</v>
      </c>
      <c r="E444" s="18"/>
      <c r="F444" s="19"/>
      <c r="G444" s="16" t="s">
        <v>154</v>
      </c>
      <c r="H444" s="148">
        <f t="shared" si="7"/>
        <v>1</v>
      </c>
      <c r="I444" s="148">
        <f>COUNTIFS('Belgrade-2023'!$A:$A,A444,'Belgrade-2023'!$B:$B,B444)</f>
        <v>0</v>
      </c>
      <c r="J444" s="148">
        <f>COUNTIFS('Lodz_Krakow-2022'!$A:$A,A444,'Lodz_Krakow-2022'!$B:$B,B444)</f>
        <v>0</v>
      </c>
      <c r="K444" s="148">
        <f>COUNTIFS('Glasgow-2021'!$A:$A,A444,'Glasgow-2021'!$B:$B,B444)</f>
        <v>0</v>
      </c>
      <c r="L444" s="148">
        <v>0</v>
      </c>
      <c r="M444" s="148">
        <v>0</v>
      </c>
      <c r="N444" s="148">
        <v>0</v>
      </c>
      <c r="O444" s="148">
        <v>0</v>
      </c>
      <c r="P444" s="148">
        <v>1</v>
      </c>
      <c r="Q444" s="148">
        <v>0</v>
      </c>
      <c r="R444" s="148">
        <v>0</v>
      </c>
      <c r="S444" s="18"/>
      <c r="T444" s="20"/>
      <c r="U444" s="20"/>
      <c r="V444" s="20"/>
      <c r="W444" s="20"/>
      <c r="X444" s="20"/>
      <c r="Y444" s="20"/>
      <c r="Z444" s="20"/>
      <c r="AA444" s="20"/>
      <c r="AB444" s="20"/>
    </row>
    <row r="445" spans="1:28">
      <c r="A445" s="33" t="s">
        <v>10824</v>
      </c>
      <c r="B445" s="33" t="s">
        <v>10825</v>
      </c>
      <c r="C445" s="25" t="s">
        <v>4352</v>
      </c>
      <c r="D445" s="31" t="s">
        <v>39</v>
      </c>
      <c r="E445" s="138"/>
      <c r="F445" s="25" t="s">
        <v>3737</v>
      </c>
      <c r="G445" s="36" t="s">
        <v>208</v>
      </c>
      <c r="H445" s="148">
        <f t="shared" si="7"/>
        <v>1</v>
      </c>
      <c r="I445" s="148">
        <f>COUNTIFS('Belgrade-2023'!$A:$A,A445,'Belgrade-2023'!$B:$B,B445)</f>
        <v>0</v>
      </c>
      <c r="J445" s="148">
        <f>COUNTIFS('Lodz_Krakow-2022'!$A:$A,A445,'Lodz_Krakow-2022'!$B:$B,B445)</f>
        <v>0</v>
      </c>
      <c r="K445" s="148">
        <f>COUNTIFS('Glasgow-2021'!$A:$A,A445,'Glasgow-2021'!$B:$B,B445)</f>
        <v>0</v>
      </c>
      <c r="L445" s="148">
        <v>0</v>
      </c>
      <c r="M445" s="148">
        <v>0</v>
      </c>
      <c r="N445" s="148">
        <v>0</v>
      </c>
      <c r="O445" s="148">
        <v>0</v>
      </c>
      <c r="P445" s="148">
        <v>0</v>
      </c>
      <c r="Q445" s="148">
        <v>1</v>
      </c>
      <c r="R445" s="148">
        <v>0</v>
      </c>
      <c r="S445" s="18"/>
      <c r="T445" s="20"/>
      <c r="U445" s="20"/>
      <c r="V445" s="20"/>
      <c r="W445" s="32"/>
      <c r="X445" s="32"/>
      <c r="Y445" s="32"/>
      <c r="Z445" s="32"/>
      <c r="AA445" s="32"/>
      <c r="AB445" s="32"/>
    </row>
    <row r="446" spans="1:28">
      <c r="A446" s="47" t="s">
        <v>10826</v>
      </c>
      <c r="B446" s="47" t="s">
        <v>10827</v>
      </c>
      <c r="C446" s="17" t="s">
        <v>1017</v>
      </c>
      <c r="D446" s="16" t="s">
        <v>28</v>
      </c>
      <c r="E446" s="18"/>
      <c r="F446" s="19" t="s">
        <v>1016</v>
      </c>
      <c r="G446" s="16" t="s">
        <v>646</v>
      </c>
      <c r="H446" s="148">
        <f t="shared" si="7"/>
        <v>2</v>
      </c>
      <c r="I446" s="148">
        <f>COUNTIFS('Belgrade-2023'!$A:$A,A446,'Belgrade-2023'!$B:$B,B446)</f>
        <v>0</v>
      </c>
      <c r="J446" s="148">
        <f>COUNTIFS('Lodz_Krakow-2022'!$A:$A,A446,'Lodz_Krakow-2022'!$B:$B,B446)</f>
        <v>0</v>
      </c>
      <c r="K446" s="148">
        <f>COUNTIFS('Glasgow-2021'!$A:$A,A446,'Glasgow-2021'!$B:$B,B446)</f>
        <v>0</v>
      </c>
      <c r="L446" s="148">
        <v>0</v>
      </c>
      <c r="M446" s="148">
        <v>0</v>
      </c>
      <c r="N446" s="148">
        <v>0</v>
      </c>
      <c r="O446" s="148">
        <v>1</v>
      </c>
      <c r="P446" s="148">
        <v>0</v>
      </c>
      <c r="Q446" s="148">
        <v>1</v>
      </c>
      <c r="R446" s="148">
        <v>0</v>
      </c>
      <c r="S446" s="18" t="s">
        <v>1018</v>
      </c>
      <c r="T446" s="20" t="s">
        <v>1019</v>
      </c>
      <c r="U446" s="21">
        <v>4000</v>
      </c>
      <c r="V446" s="20"/>
      <c r="W446" s="20"/>
      <c r="X446" s="20"/>
      <c r="Y446" s="20"/>
      <c r="Z446" s="20"/>
      <c r="AA446" s="20"/>
      <c r="AB446" s="20"/>
    </row>
    <row r="447" spans="1:28">
      <c r="A447" s="43" t="s">
        <v>10828</v>
      </c>
      <c r="B447" s="44" t="s">
        <v>10229</v>
      </c>
      <c r="C447" s="40" t="s">
        <v>4354</v>
      </c>
      <c r="D447" s="16"/>
      <c r="E447" s="18"/>
      <c r="F447" s="38" t="s">
        <v>4355</v>
      </c>
      <c r="G447" s="37" t="s">
        <v>9594</v>
      </c>
      <c r="H447" s="148">
        <f t="shared" si="7"/>
        <v>1</v>
      </c>
      <c r="I447" s="148">
        <f>COUNTIFS('Belgrade-2023'!$A:$A,A447,'Belgrade-2023'!$B:$B,B447)</f>
        <v>0</v>
      </c>
      <c r="J447" s="148">
        <f>COUNTIFS('Lodz_Krakow-2022'!$A:$A,A447,'Lodz_Krakow-2022'!$B:$B,B447)</f>
        <v>0</v>
      </c>
      <c r="K447" s="148">
        <f>COUNTIFS('Glasgow-2021'!$A:$A,A447,'Glasgow-2021'!$B:$B,B447)</f>
        <v>0</v>
      </c>
      <c r="L447" s="148">
        <v>1</v>
      </c>
      <c r="M447" s="148">
        <v>0</v>
      </c>
      <c r="N447" s="148">
        <v>0</v>
      </c>
      <c r="O447" s="148">
        <v>0</v>
      </c>
      <c r="P447" s="148">
        <v>0</v>
      </c>
      <c r="Q447" s="148">
        <v>0</v>
      </c>
      <c r="R447" s="148">
        <v>0</v>
      </c>
      <c r="S447" s="18"/>
      <c r="T447" s="20"/>
      <c r="U447" s="20"/>
      <c r="V447" s="20"/>
      <c r="W447" s="20"/>
      <c r="X447" s="20"/>
      <c r="Y447" s="138"/>
      <c r="Z447" s="138"/>
      <c r="AA447" s="138"/>
      <c r="AB447" s="138"/>
    </row>
    <row r="448" spans="1:28">
      <c r="A448" s="16" t="s">
        <v>10829</v>
      </c>
      <c r="B448" s="16" t="s">
        <v>10830</v>
      </c>
      <c r="C448" s="17" t="s">
        <v>1022</v>
      </c>
      <c r="D448" s="16" t="s">
        <v>21</v>
      </c>
      <c r="E448" s="18" t="s">
        <v>40</v>
      </c>
      <c r="F448" s="19"/>
      <c r="G448" s="16" t="s">
        <v>70</v>
      </c>
      <c r="H448" s="148">
        <f t="shared" si="7"/>
        <v>2</v>
      </c>
      <c r="I448" s="148">
        <f>COUNTIFS('Belgrade-2023'!$A:$A,A448,'Belgrade-2023'!$B:$B,B448)</f>
        <v>0</v>
      </c>
      <c r="J448" s="148">
        <f>COUNTIFS('Lodz_Krakow-2022'!$A:$A,A448,'Lodz_Krakow-2022'!$B:$B,B448)</f>
        <v>0</v>
      </c>
      <c r="K448" s="148">
        <f>COUNTIFS('Glasgow-2021'!$A:$A,A448,'Glasgow-2021'!$B:$B,B448)</f>
        <v>0</v>
      </c>
      <c r="L448" s="148">
        <v>0</v>
      </c>
      <c r="M448" s="148">
        <v>1</v>
      </c>
      <c r="N448" s="148">
        <v>0</v>
      </c>
      <c r="O448" s="148">
        <v>0</v>
      </c>
      <c r="P448" s="148">
        <v>1</v>
      </c>
      <c r="Q448" s="148">
        <v>0</v>
      </c>
      <c r="R448" s="148">
        <v>0</v>
      </c>
      <c r="S448" s="18"/>
      <c r="T448" s="20"/>
      <c r="U448" s="20"/>
      <c r="V448" s="20"/>
      <c r="W448" s="20"/>
      <c r="X448" s="20"/>
      <c r="Y448" s="20"/>
      <c r="Z448" s="20"/>
      <c r="AA448" s="20"/>
      <c r="AB448" s="20"/>
    </row>
    <row r="449" spans="1:28">
      <c r="A449" s="16" t="s">
        <v>10831</v>
      </c>
      <c r="B449" s="16" t="s">
        <v>10832</v>
      </c>
      <c r="C449" s="17" t="s">
        <v>1025</v>
      </c>
      <c r="D449" s="16" t="s">
        <v>21</v>
      </c>
      <c r="E449" s="18"/>
      <c r="F449" s="19"/>
      <c r="G449" s="16" t="s">
        <v>3612</v>
      </c>
      <c r="H449" s="148">
        <f t="shared" si="7"/>
        <v>1</v>
      </c>
      <c r="I449" s="148">
        <f>COUNTIFS('Belgrade-2023'!$A:$A,A449,'Belgrade-2023'!$B:$B,B449)</f>
        <v>0</v>
      </c>
      <c r="J449" s="148">
        <f>COUNTIFS('Lodz_Krakow-2022'!$A:$A,A449,'Lodz_Krakow-2022'!$B:$B,B449)</f>
        <v>0</v>
      </c>
      <c r="K449" s="148">
        <f>COUNTIFS('Glasgow-2021'!$A:$A,A449,'Glasgow-2021'!$B:$B,B449)</f>
        <v>0</v>
      </c>
      <c r="L449" s="148">
        <v>0</v>
      </c>
      <c r="M449" s="148">
        <v>1</v>
      </c>
      <c r="N449" s="148">
        <v>0</v>
      </c>
      <c r="O449" s="148">
        <v>0</v>
      </c>
      <c r="P449" s="148">
        <v>0</v>
      </c>
      <c r="Q449" s="148">
        <v>0</v>
      </c>
      <c r="R449" s="148">
        <v>0</v>
      </c>
      <c r="S449" s="18"/>
      <c r="T449" s="20"/>
      <c r="U449" s="20"/>
      <c r="V449" s="20"/>
      <c r="W449" s="20"/>
      <c r="X449" s="20"/>
      <c r="Y449" s="20"/>
      <c r="Z449" s="20"/>
      <c r="AA449" s="20"/>
      <c r="AB449" s="20"/>
    </row>
    <row r="450" spans="1:28">
      <c r="A450" s="43" t="s">
        <v>10831</v>
      </c>
      <c r="B450" s="44" t="s">
        <v>10833</v>
      </c>
      <c r="C450" s="40" t="s">
        <v>4357</v>
      </c>
      <c r="D450" s="16"/>
      <c r="E450" s="18"/>
      <c r="F450" s="38" t="s">
        <v>4358</v>
      </c>
      <c r="G450" s="37" t="s">
        <v>350</v>
      </c>
      <c r="H450" s="148">
        <f t="shared" si="7"/>
        <v>1</v>
      </c>
      <c r="I450" s="148">
        <f>COUNTIFS('Belgrade-2023'!$A:$A,A450,'Belgrade-2023'!$B:$B,B450)</f>
        <v>0</v>
      </c>
      <c r="J450" s="148">
        <f>COUNTIFS('Lodz_Krakow-2022'!$A:$A,A450,'Lodz_Krakow-2022'!$B:$B,B450)</f>
        <v>0</v>
      </c>
      <c r="K450" s="148">
        <f>COUNTIFS('Glasgow-2021'!$A:$A,A450,'Glasgow-2021'!$B:$B,B450)</f>
        <v>0</v>
      </c>
      <c r="L450" s="148">
        <v>1</v>
      </c>
      <c r="M450" s="148">
        <v>0</v>
      </c>
      <c r="N450" s="148">
        <v>0</v>
      </c>
      <c r="O450" s="148">
        <v>0</v>
      </c>
      <c r="P450" s="148">
        <v>0</v>
      </c>
      <c r="Q450" s="148">
        <v>0</v>
      </c>
      <c r="R450" s="148">
        <v>0</v>
      </c>
      <c r="S450" s="18"/>
      <c r="T450" s="20"/>
      <c r="U450" s="20"/>
      <c r="V450" s="20"/>
      <c r="W450" s="20"/>
      <c r="X450" s="20"/>
      <c r="Y450" s="138"/>
      <c r="Z450" s="138"/>
      <c r="AA450" s="138"/>
      <c r="AB450" s="138"/>
    </row>
    <row r="451" spans="1:28">
      <c r="A451" s="16" t="s">
        <v>10831</v>
      </c>
      <c r="B451" s="16" t="s">
        <v>10834</v>
      </c>
      <c r="C451" s="17" t="s">
        <v>1027</v>
      </c>
      <c r="D451" s="16" t="s">
        <v>21</v>
      </c>
      <c r="E451" s="18"/>
      <c r="F451" s="19"/>
      <c r="G451" s="16" t="s">
        <v>232</v>
      </c>
      <c r="H451" s="148">
        <f t="shared" si="7"/>
        <v>1</v>
      </c>
      <c r="I451" s="148">
        <f>COUNTIFS('Belgrade-2023'!$A:$A,A451,'Belgrade-2023'!$B:$B,B451)</f>
        <v>0</v>
      </c>
      <c r="J451" s="148">
        <f>COUNTIFS('Lodz_Krakow-2022'!$A:$A,A451,'Lodz_Krakow-2022'!$B:$B,B451)</f>
        <v>0</v>
      </c>
      <c r="K451" s="148">
        <f>COUNTIFS('Glasgow-2021'!$A:$A,A451,'Glasgow-2021'!$B:$B,B451)</f>
        <v>0</v>
      </c>
      <c r="L451" s="148">
        <v>0</v>
      </c>
      <c r="M451" s="148">
        <v>1</v>
      </c>
      <c r="N451" s="148">
        <v>0</v>
      </c>
      <c r="O451" s="148">
        <v>0</v>
      </c>
      <c r="P451" s="148">
        <v>0</v>
      </c>
      <c r="Q451" s="148">
        <v>0</v>
      </c>
      <c r="R451" s="148">
        <v>0</v>
      </c>
      <c r="S451" s="18"/>
      <c r="T451" s="20"/>
      <c r="U451" s="20"/>
      <c r="V451" s="20"/>
      <c r="W451" s="20"/>
      <c r="X451" s="20"/>
      <c r="Y451" s="20"/>
      <c r="Z451" s="20"/>
      <c r="AA451" s="20"/>
      <c r="AB451" s="20"/>
    </row>
    <row r="452" spans="1:28">
      <c r="A452" s="16" t="s">
        <v>10835</v>
      </c>
      <c r="B452" s="16" t="s">
        <v>10347</v>
      </c>
      <c r="C452" s="17" t="s">
        <v>1029</v>
      </c>
      <c r="D452" s="16" t="s">
        <v>21</v>
      </c>
      <c r="E452" s="18"/>
      <c r="F452" s="19"/>
      <c r="G452" s="16" t="s">
        <v>196</v>
      </c>
      <c r="H452" s="148">
        <f t="shared" si="7"/>
        <v>1</v>
      </c>
      <c r="I452" s="148">
        <f>COUNTIFS('Belgrade-2023'!$A:$A,A452,'Belgrade-2023'!$B:$B,B452)</f>
        <v>0</v>
      </c>
      <c r="J452" s="148">
        <f>COUNTIFS('Lodz_Krakow-2022'!$A:$A,A452,'Lodz_Krakow-2022'!$B:$B,B452)</f>
        <v>0</v>
      </c>
      <c r="K452" s="148">
        <f>COUNTIFS('Glasgow-2021'!$A:$A,A452,'Glasgow-2021'!$B:$B,B452)</f>
        <v>0</v>
      </c>
      <c r="L452" s="148">
        <v>0</v>
      </c>
      <c r="M452" s="148">
        <v>0</v>
      </c>
      <c r="N452" s="148">
        <v>1</v>
      </c>
      <c r="O452" s="148">
        <v>0</v>
      </c>
      <c r="P452" s="148">
        <v>0</v>
      </c>
      <c r="Q452" s="148">
        <v>0</v>
      </c>
      <c r="R452" s="148">
        <v>0</v>
      </c>
      <c r="S452" s="18"/>
      <c r="T452" s="20" t="s">
        <v>1031</v>
      </c>
      <c r="U452" s="20"/>
      <c r="V452" s="20"/>
      <c r="W452" s="20"/>
      <c r="X452" s="20"/>
      <c r="Y452" s="20"/>
      <c r="Z452" s="20"/>
      <c r="AA452" s="20"/>
      <c r="AB452" s="20"/>
    </row>
    <row r="453" spans="1:28">
      <c r="A453" s="48" t="s">
        <v>10836</v>
      </c>
      <c r="B453" s="49" t="s">
        <v>10837</v>
      </c>
      <c r="C453" s="40" t="s">
        <v>4361</v>
      </c>
      <c r="D453" s="16" t="s">
        <v>21</v>
      </c>
      <c r="E453" s="18"/>
      <c r="F453" s="38" t="s">
        <v>4362</v>
      </c>
      <c r="G453" s="45" t="s">
        <v>504</v>
      </c>
      <c r="H453" s="148">
        <f t="shared" si="7"/>
        <v>1</v>
      </c>
      <c r="I453" s="148">
        <f>COUNTIFS('Belgrade-2023'!$A:$A,A453,'Belgrade-2023'!$B:$B,B453)</f>
        <v>0</v>
      </c>
      <c r="J453" s="148">
        <f>COUNTIFS('Lodz_Krakow-2022'!$A:$A,A453,'Lodz_Krakow-2022'!$B:$B,B453)</f>
        <v>0</v>
      </c>
      <c r="K453" s="148">
        <f>COUNTIFS('Glasgow-2021'!$A:$A,A453,'Glasgow-2021'!$B:$B,B453)</f>
        <v>0</v>
      </c>
      <c r="L453" s="148">
        <v>1</v>
      </c>
      <c r="M453" s="148">
        <v>0</v>
      </c>
      <c r="N453" s="148">
        <v>0</v>
      </c>
      <c r="O453" s="148">
        <v>0</v>
      </c>
      <c r="P453" s="148">
        <v>0</v>
      </c>
      <c r="Q453" s="148">
        <v>0</v>
      </c>
      <c r="R453" s="148">
        <v>0</v>
      </c>
      <c r="S453" s="18"/>
      <c r="T453" s="20"/>
      <c r="U453" s="20"/>
      <c r="V453" s="20"/>
      <c r="W453" s="20"/>
      <c r="X453" s="20"/>
      <c r="Y453" s="138"/>
      <c r="Z453" s="138"/>
      <c r="AA453" s="138"/>
      <c r="AB453" s="138"/>
    </row>
    <row r="454" spans="1:28">
      <c r="A454" s="38" t="s">
        <v>10838</v>
      </c>
      <c r="B454" s="39" t="s">
        <v>10839</v>
      </c>
      <c r="C454" s="40" t="s">
        <v>4365</v>
      </c>
      <c r="D454" s="16" t="s">
        <v>21</v>
      </c>
      <c r="E454" s="18"/>
      <c r="F454" s="38" t="s">
        <v>4366</v>
      </c>
      <c r="G454" s="51" t="s">
        <v>31</v>
      </c>
      <c r="H454" s="148">
        <f t="shared" si="7"/>
        <v>1</v>
      </c>
      <c r="I454" s="148">
        <f>COUNTIFS('Belgrade-2023'!$A:$A,A454,'Belgrade-2023'!$B:$B,B454)</f>
        <v>0</v>
      </c>
      <c r="J454" s="148">
        <f>COUNTIFS('Lodz_Krakow-2022'!$A:$A,A454,'Lodz_Krakow-2022'!$B:$B,B454)</f>
        <v>0</v>
      </c>
      <c r="K454" s="148">
        <f>COUNTIFS('Glasgow-2021'!$A:$A,A454,'Glasgow-2021'!$B:$B,B454)</f>
        <v>0</v>
      </c>
      <c r="L454" s="148">
        <v>1</v>
      </c>
      <c r="M454" s="148">
        <v>0</v>
      </c>
      <c r="N454" s="148">
        <v>0</v>
      </c>
      <c r="O454" s="148">
        <v>0</v>
      </c>
      <c r="P454" s="148">
        <v>0</v>
      </c>
      <c r="Q454" s="148">
        <v>0</v>
      </c>
      <c r="R454" s="148">
        <v>0</v>
      </c>
      <c r="S454" s="18"/>
      <c r="T454" s="20"/>
      <c r="U454" s="20"/>
      <c r="V454" s="20"/>
      <c r="W454" s="20"/>
      <c r="X454" s="20"/>
      <c r="Y454" s="138"/>
      <c r="Z454" s="138"/>
      <c r="AA454" s="138"/>
      <c r="AB454" s="138"/>
    </row>
    <row r="455" spans="1:28">
      <c r="A455" s="33" t="s">
        <v>10840</v>
      </c>
      <c r="B455" s="33" t="s">
        <v>10841</v>
      </c>
      <c r="C455" s="46" t="s">
        <v>4367</v>
      </c>
      <c r="D455" s="16" t="s">
        <v>21</v>
      </c>
      <c r="E455" s="18"/>
      <c r="F455" s="19"/>
      <c r="G455" s="16" t="s">
        <v>154</v>
      </c>
      <c r="H455" s="148">
        <f t="shared" si="7"/>
        <v>1</v>
      </c>
      <c r="I455" s="148">
        <f>COUNTIFS('Belgrade-2023'!$A:$A,A455,'Belgrade-2023'!$B:$B,B455)</f>
        <v>0</v>
      </c>
      <c r="J455" s="148">
        <f>COUNTIFS('Lodz_Krakow-2022'!$A:$A,A455,'Lodz_Krakow-2022'!$B:$B,B455)</f>
        <v>0</v>
      </c>
      <c r="K455" s="148">
        <f>COUNTIFS('Glasgow-2021'!$A:$A,A455,'Glasgow-2021'!$B:$B,B455)</f>
        <v>0</v>
      </c>
      <c r="L455" s="148">
        <v>0</v>
      </c>
      <c r="M455" s="148">
        <v>0</v>
      </c>
      <c r="N455" s="148">
        <v>0</v>
      </c>
      <c r="O455" s="148">
        <v>0</v>
      </c>
      <c r="P455" s="148">
        <v>1</v>
      </c>
      <c r="Q455" s="148">
        <v>0</v>
      </c>
      <c r="R455" s="148">
        <v>0</v>
      </c>
      <c r="S455" s="18"/>
      <c r="T455" s="20"/>
      <c r="U455" s="20"/>
      <c r="V455" s="20"/>
      <c r="W455" s="20"/>
      <c r="X455" s="20"/>
      <c r="Y455" s="20"/>
      <c r="Z455" s="20"/>
      <c r="AA455" s="20"/>
      <c r="AB455" s="20"/>
    </row>
    <row r="456" spans="1:28">
      <c r="A456" s="16" t="s">
        <v>10842</v>
      </c>
      <c r="B456" s="16" t="s">
        <v>10745</v>
      </c>
      <c r="C456" s="17" t="s">
        <v>1034</v>
      </c>
      <c r="D456" s="16" t="s">
        <v>39</v>
      </c>
      <c r="E456" s="18"/>
      <c r="F456" s="19"/>
      <c r="G456" s="16" t="s">
        <v>50</v>
      </c>
      <c r="H456" s="148">
        <f t="shared" si="7"/>
        <v>1</v>
      </c>
      <c r="I456" s="148">
        <f>COUNTIFS('Belgrade-2023'!$A:$A,A456,'Belgrade-2023'!$B:$B,B456)</f>
        <v>0</v>
      </c>
      <c r="J456" s="148">
        <f>COUNTIFS('Lodz_Krakow-2022'!$A:$A,A456,'Lodz_Krakow-2022'!$B:$B,B456)</f>
        <v>0</v>
      </c>
      <c r="K456" s="148">
        <f>COUNTIFS('Glasgow-2021'!$A:$A,A456,'Glasgow-2021'!$B:$B,B456)</f>
        <v>0</v>
      </c>
      <c r="L456" s="148">
        <v>0</v>
      </c>
      <c r="M456" s="148">
        <v>0</v>
      </c>
      <c r="N456" s="148">
        <v>1</v>
      </c>
      <c r="O456" s="148">
        <v>0</v>
      </c>
      <c r="P456" s="148">
        <v>0</v>
      </c>
      <c r="Q456" s="148">
        <v>0</v>
      </c>
      <c r="R456" s="148">
        <v>0</v>
      </c>
      <c r="S456" s="18"/>
      <c r="T456" s="20" t="s">
        <v>929</v>
      </c>
      <c r="U456" s="20"/>
      <c r="V456" s="20"/>
      <c r="W456" s="20"/>
      <c r="X456" s="20"/>
      <c r="Y456" s="20"/>
      <c r="Z456" s="20"/>
      <c r="AA456" s="20"/>
      <c r="AB456" s="20"/>
    </row>
    <row r="457" spans="1:28">
      <c r="A457" s="43" t="s">
        <v>10843</v>
      </c>
      <c r="B457" s="44" t="s">
        <v>10770</v>
      </c>
      <c r="C457" s="40" t="s">
        <v>4369</v>
      </c>
      <c r="D457" s="16" t="s">
        <v>4884</v>
      </c>
      <c r="E457" s="18"/>
      <c r="F457" s="38" t="s">
        <v>4370</v>
      </c>
      <c r="G457" s="37" t="s">
        <v>38</v>
      </c>
      <c r="H457" s="148">
        <f t="shared" si="7"/>
        <v>1</v>
      </c>
      <c r="I457" s="148">
        <f>COUNTIFS('Belgrade-2023'!$A:$A,A457,'Belgrade-2023'!$B:$B,B457)</f>
        <v>0</v>
      </c>
      <c r="J457" s="148">
        <f>COUNTIFS('Lodz_Krakow-2022'!$A:$A,A457,'Lodz_Krakow-2022'!$B:$B,B457)</f>
        <v>0</v>
      </c>
      <c r="K457" s="148">
        <f>COUNTIFS('Glasgow-2021'!$A:$A,A457,'Glasgow-2021'!$B:$B,B457)</f>
        <v>0</v>
      </c>
      <c r="L457" s="148">
        <v>1</v>
      </c>
      <c r="M457" s="148">
        <v>0</v>
      </c>
      <c r="N457" s="148">
        <v>0</v>
      </c>
      <c r="O457" s="148">
        <v>0</v>
      </c>
      <c r="P457" s="148">
        <v>0</v>
      </c>
      <c r="Q457" s="148">
        <v>0</v>
      </c>
      <c r="R457" s="148">
        <v>0</v>
      </c>
      <c r="S457" s="18"/>
      <c r="T457" s="20"/>
      <c r="U457" s="20"/>
      <c r="V457" s="20"/>
      <c r="W457" s="20"/>
      <c r="X457" s="20"/>
      <c r="Y457" s="138"/>
      <c r="Z457" s="138"/>
      <c r="AA457" s="138"/>
      <c r="AB457" s="138"/>
    </row>
    <row r="458" spans="1:28">
      <c r="A458" s="16" t="s">
        <v>10844</v>
      </c>
      <c r="B458" s="16" t="s">
        <v>10845</v>
      </c>
      <c r="C458" s="17" t="s">
        <v>1040</v>
      </c>
      <c r="D458" s="16" t="s">
        <v>28</v>
      </c>
      <c r="E458" s="18"/>
      <c r="F458" s="19"/>
      <c r="G458" s="16" t="s">
        <v>9536</v>
      </c>
      <c r="H458" s="148">
        <f t="shared" si="7"/>
        <v>1</v>
      </c>
      <c r="I458" s="148">
        <f>COUNTIFS('Belgrade-2023'!$A:$A,A458,'Belgrade-2023'!$B:$B,B458)</f>
        <v>0</v>
      </c>
      <c r="J458" s="148">
        <f>COUNTIFS('Lodz_Krakow-2022'!$A:$A,A458,'Lodz_Krakow-2022'!$B:$B,B458)</f>
        <v>0</v>
      </c>
      <c r="K458" s="148">
        <f>COUNTIFS('Glasgow-2021'!$A:$A,A458,'Glasgow-2021'!$B:$B,B458)</f>
        <v>0</v>
      </c>
      <c r="L458" s="148">
        <v>0</v>
      </c>
      <c r="M458" s="148">
        <v>0</v>
      </c>
      <c r="N458" s="148">
        <v>1</v>
      </c>
      <c r="O458" s="148">
        <v>0</v>
      </c>
      <c r="P458" s="148">
        <v>0</v>
      </c>
      <c r="Q458" s="148">
        <v>0</v>
      </c>
      <c r="R458" s="148">
        <v>0</v>
      </c>
      <c r="S458" s="18"/>
      <c r="T458" s="20" t="s">
        <v>1041</v>
      </c>
      <c r="U458" s="20"/>
      <c r="V458" s="20"/>
      <c r="W458" s="20"/>
      <c r="X458" s="20"/>
      <c r="Y458" s="20"/>
      <c r="Z458" s="20"/>
      <c r="AA458" s="20"/>
      <c r="AB458" s="20"/>
    </row>
    <row r="459" spans="1:28">
      <c r="A459" s="16" t="s">
        <v>10846</v>
      </c>
      <c r="B459" s="16" t="s">
        <v>10847</v>
      </c>
      <c r="C459" s="17" t="s">
        <v>1036</v>
      </c>
      <c r="D459" s="16" t="s">
        <v>28</v>
      </c>
      <c r="E459" s="18"/>
      <c r="F459" s="19" t="s">
        <v>1035</v>
      </c>
      <c r="G459" s="16" t="s">
        <v>208</v>
      </c>
      <c r="H459" s="148">
        <f t="shared" si="7"/>
        <v>1</v>
      </c>
      <c r="I459" s="148">
        <f>COUNTIFS('Belgrade-2023'!$A:$A,A459,'Belgrade-2023'!$B:$B,B459)</f>
        <v>0</v>
      </c>
      <c r="J459" s="148">
        <f>COUNTIFS('Lodz_Krakow-2022'!$A:$A,A459,'Lodz_Krakow-2022'!$B:$B,B459)</f>
        <v>0</v>
      </c>
      <c r="K459" s="148">
        <f>COUNTIFS('Glasgow-2021'!$A:$A,A459,'Glasgow-2021'!$B:$B,B459)</f>
        <v>0</v>
      </c>
      <c r="L459" s="148">
        <v>0</v>
      </c>
      <c r="M459" s="148">
        <v>0</v>
      </c>
      <c r="N459" s="148">
        <v>0</v>
      </c>
      <c r="O459" s="148">
        <v>1</v>
      </c>
      <c r="P459" s="148">
        <v>0</v>
      </c>
      <c r="Q459" s="148">
        <v>0</v>
      </c>
      <c r="R459" s="148">
        <v>0</v>
      </c>
      <c r="S459" s="18" t="s">
        <v>1037</v>
      </c>
      <c r="T459" s="20"/>
      <c r="U459" s="20"/>
      <c r="V459" s="20"/>
      <c r="W459" s="20"/>
      <c r="X459" s="20"/>
      <c r="Y459" s="20"/>
      <c r="Z459" s="20"/>
      <c r="AA459" s="20"/>
      <c r="AB459" s="20"/>
    </row>
    <row r="460" spans="1:28">
      <c r="A460" s="16" t="s">
        <v>10848</v>
      </c>
      <c r="B460" s="16" t="s">
        <v>10849</v>
      </c>
      <c r="C460" s="17" t="s">
        <v>1045</v>
      </c>
      <c r="D460" s="16" t="s">
        <v>28</v>
      </c>
      <c r="E460" s="18"/>
      <c r="F460" s="19"/>
      <c r="G460" s="16" t="s">
        <v>350</v>
      </c>
      <c r="H460" s="148">
        <f t="shared" si="7"/>
        <v>3</v>
      </c>
      <c r="I460" s="148">
        <f>COUNTIFS('Belgrade-2023'!$A:$A,A460,'Belgrade-2023'!$B:$B,B460)</f>
        <v>0</v>
      </c>
      <c r="J460" s="148">
        <f>COUNTIFS('Lodz_Krakow-2022'!$A:$A,A460,'Lodz_Krakow-2022'!$B:$B,B460)</f>
        <v>0</v>
      </c>
      <c r="K460" s="148">
        <f>COUNTIFS('Glasgow-2021'!$A:$A,A460,'Glasgow-2021'!$B:$B,B460)</f>
        <v>1</v>
      </c>
      <c r="L460" s="148">
        <v>1</v>
      </c>
      <c r="M460" s="148">
        <v>0</v>
      </c>
      <c r="N460" s="148">
        <v>1</v>
      </c>
      <c r="O460" s="148">
        <v>0</v>
      </c>
      <c r="P460" s="148">
        <v>0</v>
      </c>
      <c r="Q460" s="148">
        <v>0</v>
      </c>
      <c r="R460" s="148">
        <v>0</v>
      </c>
      <c r="S460" s="18"/>
      <c r="T460" s="20" t="s">
        <v>350</v>
      </c>
      <c r="U460" s="20"/>
      <c r="V460" s="20"/>
      <c r="W460" s="20"/>
      <c r="X460" s="20"/>
      <c r="Y460" s="20"/>
      <c r="Z460" s="20"/>
      <c r="AA460" s="20"/>
      <c r="AB460" s="20"/>
    </row>
    <row r="461" spans="1:28">
      <c r="A461" s="43" t="s">
        <v>10850</v>
      </c>
      <c r="B461" s="44" t="s">
        <v>10851</v>
      </c>
      <c r="C461" s="40" t="s">
        <v>4373</v>
      </c>
      <c r="D461" s="16" t="s">
        <v>4884</v>
      </c>
      <c r="E461" s="18"/>
      <c r="F461" s="38" t="s">
        <v>100</v>
      </c>
      <c r="G461" s="37" t="s">
        <v>31</v>
      </c>
      <c r="H461" s="148">
        <f t="shared" si="7"/>
        <v>2</v>
      </c>
      <c r="I461" s="148">
        <f>COUNTIFS('Belgrade-2023'!$A:$A,A461,'Belgrade-2023'!$B:$B,B461)</f>
        <v>0</v>
      </c>
      <c r="J461" s="148">
        <f>COUNTIFS('Lodz_Krakow-2022'!$A:$A,A461,'Lodz_Krakow-2022'!$B:$B,B461)</f>
        <v>0</v>
      </c>
      <c r="K461" s="148">
        <f>COUNTIFS('Glasgow-2021'!$A:$A,A461,'Glasgow-2021'!$B:$B,B461)</f>
        <v>1</v>
      </c>
      <c r="L461" s="148">
        <v>1</v>
      </c>
      <c r="M461" s="148">
        <v>0</v>
      </c>
      <c r="N461" s="148">
        <v>0</v>
      </c>
      <c r="O461" s="148">
        <v>0</v>
      </c>
      <c r="P461" s="148">
        <v>0</v>
      </c>
      <c r="Q461" s="148">
        <v>0</v>
      </c>
      <c r="R461" s="148">
        <v>0</v>
      </c>
      <c r="S461" s="18"/>
      <c r="T461" s="20"/>
      <c r="U461" s="20"/>
      <c r="V461" s="20"/>
      <c r="W461" s="20"/>
      <c r="X461" s="20"/>
      <c r="Y461" s="138"/>
      <c r="Z461" s="138"/>
      <c r="AA461" s="138"/>
      <c r="AB461" s="138"/>
    </row>
    <row r="462" spans="1:28">
      <c r="A462" s="16" t="s">
        <v>10852</v>
      </c>
      <c r="B462" s="16" t="s">
        <v>10853</v>
      </c>
      <c r="C462" s="17" t="s">
        <v>1048</v>
      </c>
      <c r="D462" s="16" t="s">
        <v>28</v>
      </c>
      <c r="E462" s="18"/>
      <c r="F462" s="19"/>
      <c r="G462" s="16" t="s">
        <v>87</v>
      </c>
      <c r="H462" s="148">
        <f t="shared" si="7"/>
        <v>1</v>
      </c>
      <c r="I462" s="148">
        <f>COUNTIFS('Belgrade-2023'!$A:$A,A462,'Belgrade-2023'!$B:$B,B462)</f>
        <v>0</v>
      </c>
      <c r="J462" s="148">
        <f>COUNTIFS('Lodz_Krakow-2022'!$A:$A,A462,'Lodz_Krakow-2022'!$B:$B,B462)</f>
        <v>0</v>
      </c>
      <c r="K462" s="148">
        <f>COUNTIFS('Glasgow-2021'!$A:$A,A462,'Glasgow-2021'!$B:$B,B462)</f>
        <v>0</v>
      </c>
      <c r="L462" s="148">
        <v>0</v>
      </c>
      <c r="M462" s="148">
        <v>0</v>
      </c>
      <c r="N462" s="148">
        <v>1</v>
      </c>
      <c r="O462" s="148">
        <v>0</v>
      </c>
      <c r="P462" s="148">
        <v>0</v>
      </c>
      <c r="Q462" s="148">
        <v>0</v>
      </c>
      <c r="R462" s="148">
        <v>0</v>
      </c>
      <c r="S462" s="18"/>
      <c r="T462" s="20" t="s">
        <v>1049</v>
      </c>
      <c r="U462" s="20"/>
      <c r="V462" s="20"/>
      <c r="W462" s="20"/>
      <c r="X462" s="20"/>
      <c r="Y462" s="20"/>
      <c r="Z462" s="20"/>
      <c r="AA462" s="20"/>
      <c r="AB462" s="20"/>
    </row>
    <row r="463" spans="1:28">
      <c r="A463" s="23" t="s">
        <v>10854</v>
      </c>
      <c r="B463" s="23" t="s">
        <v>10506</v>
      </c>
      <c r="C463" s="46" t="s">
        <v>4374</v>
      </c>
      <c r="D463" s="16" t="s">
        <v>39</v>
      </c>
      <c r="E463" s="18"/>
      <c r="F463" s="19"/>
      <c r="G463" s="16" t="s">
        <v>232</v>
      </c>
      <c r="H463" s="148">
        <f t="shared" si="7"/>
        <v>2</v>
      </c>
      <c r="I463" s="148">
        <f>COUNTIFS('Belgrade-2023'!$A:$A,A463,'Belgrade-2023'!$B:$B,B463)</f>
        <v>0</v>
      </c>
      <c r="J463" s="148">
        <f>COUNTIFS('Lodz_Krakow-2022'!$A:$A,A463,'Lodz_Krakow-2022'!$B:$B,B463)</f>
        <v>0</v>
      </c>
      <c r="K463" s="148">
        <f>COUNTIFS('Glasgow-2021'!$A:$A,A463,'Glasgow-2021'!$B:$B,B463)</f>
        <v>0</v>
      </c>
      <c r="L463" s="148">
        <v>0</v>
      </c>
      <c r="M463" s="148">
        <v>0</v>
      </c>
      <c r="N463" s="148">
        <v>1</v>
      </c>
      <c r="O463" s="148">
        <v>0</v>
      </c>
      <c r="P463" s="148">
        <v>1</v>
      </c>
      <c r="Q463" s="148">
        <v>0</v>
      </c>
      <c r="R463" s="148">
        <v>0</v>
      </c>
      <c r="S463" s="18"/>
      <c r="T463" s="20"/>
      <c r="U463" s="20"/>
      <c r="V463" s="20"/>
      <c r="W463" s="20"/>
      <c r="X463" s="20"/>
      <c r="Y463" s="20"/>
      <c r="Z463" s="20"/>
      <c r="AA463" s="20"/>
      <c r="AB463" s="20"/>
    </row>
    <row r="464" spans="1:28">
      <c r="A464" s="25" t="s">
        <v>10855</v>
      </c>
      <c r="B464" s="25" t="s">
        <v>10856</v>
      </c>
      <c r="C464" s="46" t="s">
        <v>4375</v>
      </c>
      <c r="D464" s="16" t="s">
        <v>39</v>
      </c>
      <c r="E464" s="18"/>
      <c r="F464" s="19"/>
      <c r="G464" s="16" t="s">
        <v>154</v>
      </c>
      <c r="H464" s="148">
        <f t="shared" si="7"/>
        <v>1</v>
      </c>
      <c r="I464" s="148">
        <f>COUNTIFS('Belgrade-2023'!$A:$A,A464,'Belgrade-2023'!$B:$B,B464)</f>
        <v>0</v>
      </c>
      <c r="J464" s="148">
        <f>COUNTIFS('Lodz_Krakow-2022'!$A:$A,A464,'Lodz_Krakow-2022'!$B:$B,B464)</f>
        <v>0</v>
      </c>
      <c r="K464" s="148">
        <f>COUNTIFS('Glasgow-2021'!$A:$A,A464,'Glasgow-2021'!$B:$B,B464)</f>
        <v>0</v>
      </c>
      <c r="L464" s="148">
        <v>0</v>
      </c>
      <c r="M464" s="148">
        <v>0</v>
      </c>
      <c r="N464" s="148">
        <v>0</v>
      </c>
      <c r="O464" s="148">
        <v>0</v>
      </c>
      <c r="P464" s="148">
        <v>1</v>
      </c>
      <c r="Q464" s="148">
        <v>0</v>
      </c>
      <c r="R464" s="148">
        <v>0</v>
      </c>
      <c r="S464" s="18"/>
      <c r="T464" s="20"/>
      <c r="U464" s="20"/>
      <c r="V464" s="20"/>
      <c r="W464" s="20"/>
      <c r="X464" s="20"/>
      <c r="Y464" s="20"/>
      <c r="Z464" s="20"/>
      <c r="AA464" s="20"/>
      <c r="AB464" s="20"/>
    </row>
    <row r="465" spans="1:28">
      <c r="A465" s="38" t="s">
        <v>10857</v>
      </c>
      <c r="B465" s="39" t="s">
        <v>10858</v>
      </c>
      <c r="C465" s="40" t="s">
        <v>4377</v>
      </c>
      <c r="D465" s="16" t="s">
        <v>4884</v>
      </c>
      <c r="E465" s="18"/>
      <c r="F465" s="38" t="s">
        <v>4378</v>
      </c>
      <c r="G465" s="45" t="s">
        <v>2497</v>
      </c>
      <c r="H465" s="148">
        <f t="shared" si="7"/>
        <v>1</v>
      </c>
      <c r="I465" s="148">
        <f>COUNTIFS('Belgrade-2023'!$A:$A,A465,'Belgrade-2023'!$B:$B,B465)</f>
        <v>0</v>
      </c>
      <c r="J465" s="148">
        <f>COUNTIFS('Lodz_Krakow-2022'!$A:$A,A465,'Lodz_Krakow-2022'!$B:$B,B465)</f>
        <v>0</v>
      </c>
      <c r="K465" s="148">
        <f>COUNTIFS('Glasgow-2021'!$A:$A,A465,'Glasgow-2021'!$B:$B,B465)</f>
        <v>0</v>
      </c>
      <c r="L465" s="148">
        <v>1</v>
      </c>
      <c r="M465" s="148">
        <v>0</v>
      </c>
      <c r="N465" s="148">
        <v>0</v>
      </c>
      <c r="O465" s="148">
        <v>0</v>
      </c>
      <c r="P465" s="148">
        <v>0</v>
      </c>
      <c r="Q465" s="148">
        <v>0</v>
      </c>
      <c r="R465" s="148">
        <v>0</v>
      </c>
      <c r="S465" s="18"/>
      <c r="T465" s="20"/>
      <c r="U465" s="20"/>
      <c r="V465" s="20"/>
      <c r="W465" s="20"/>
      <c r="X465" s="20"/>
      <c r="Y465" s="138"/>
      <c r="Z465" s="138"/>
      <c r="AA465" s="138"/>
      <c r="AB465" s="138"/>
    </row>
    <row r="466" spans="1:28">
      <c r="A466" s="33" t="s">
        <v>10859</v>
      </c>
      <c r="B466" s="33" t="s">
        <v>10860</v>
      </c>
      <c r="C466" s="25" t="s">
        <v>4379</v>
      </c>
      <c r="D466" s="31" t="s">
        <v>4884</v>
      </c>
      <c r="E466" s="138"/>
      <c r="F466" s="25" t="s">
        <v>9774</v>
      </c>
      <c r="G466" s="34" t="s">
        <v>504</v>
      </c>
      <c r="H466" s="148">
        <f t="shared" si="7"/>
        <v>1</v>
      </c>
      <c r="I466" s="148">
        <f>COUNTIFS('Belgrade-2023'!$A:$A,A466,'Belgrade-2023'!$B:$B,B466)</f>
        <v>0</v>
      </c>
      <c r="J466" s="148">
        <f>COUNTIFS('Lodz_Krakow-2022'!$A:$A,A466,'Lodz_Krakow-2022'!$B:$B,B466)</f>
        <v>0</v>
      </c>
      <c r="K466" s="148">
        <f>COUNTIFS('Glasgow-2021'!$A:$A,A466,'Glasgow-2021'!$B:$B,B466)</f>
        <v>0</v>
      </c>
      <c r="L466" s="148">
        <v>0</v>
      </c>
      <c r="M466" s="148">
        <v>0</v>
      </c>
      <c r="N466" s="148">
        <v>0</v>
      </c>
      <c r="O466" s="148">
        <v>0</v>
      </c>
      <c r="P466" s="148">
        <v>0</v>
      </c>
      <c r="Q466" s="148">
        <v>1</v>
      </c>
      <c r="R466" s="148">
        <v>0</v>
      </c>
      <c r="S466" s="18"/>
      <c r="T466" s="20"/>
      <c r="U466" s="20"/>
      <c r="V466" s="20"/>
      <c r="W466" s="25"/>
      <c r="X466" s="138"/>
      <c r="Y466" s="138"/>
      <c r="Z466" s="138"/>
      <c r="AA466" s="138"/>
      <c r="AB466" s="138"/>
    </row>
    <row r="467" spans="1:28">
      <c r="A467" s="16" t="s">
        <v>10861</v>
      </c>
      <c r="B467" s="16" t="s">
        <v>10862</v>
      </c>
      <c r="C467" s="17" t="s">
        <v>1051</v>
      </c>
      <c r="D467" s="16" t="s">
        <v>21</v>
      </c>
      <c r="E467" s="18"/>
      <c r="F467" s="19" t="s">
        <v>1050</v>
      </c>
      <c r="G467" s="16" t="s">
        <v>473</v>
      </c>
      <c r="H467" s="148">
        <f t="shared" si="7"/>
        <v>3</v>
      </c>
      <c r="I467" s="148">
        <f>COUNTIFS('Belgrade-2023'!$A:$A,A467,'Belgrade-2023'!$B:$B,B467)</f>
        <v>0</v>
      </c>
      <c r="J467" s="148">
        <f>COUNTIFS('Lodz_Krakow-2022'!$A:$A,A467,'Lodz_Krakow-2022'!$B:$B,B467)</f>
        <v>0</v>
      </c>
      <c r="K467" s="148">
        <f>COUNTIFS('Glasgow-2021'!$A:$A,A467,'Glasgow-2021'!$B:$B,B467)</f>
        <v>1</v>
      </c>
      <c r="L467" s="148">
        <v>1</v>
      </c>
      <c r="M467" s="148">
        <v>0</v>
      </c>
      <c r="N467" s="148">
        <v>0</v>
      </c>
      <c r="O467" s="148">
        <v>1</v>
      </c>
      <c r="P467" s="148">
        <v>0</v>
      </c>
      <c r="Q467" s="148">
        <v>0</v>
      </c>
      <c r="R467" s="148">
        <v>0</v>
      </c>
      <c r="S467" s="18" t="s">
        <v>1052</v>
      </c>
      <c r="T467" s="20" t="s">
        <v>1053</v>
      </c>
      <c r="U467" s="21">
        <v>99450</v>
      </c>
      <c r="V467" s="20"/>
      <c r="W467" s="20"/>
      <c r="X467" s="20"/>
      <c r="Y467" s="20"/>
      <c r="Z467" s="20"/>
      <c r="AA467" s="20"/>
      <c r="AB467" s="20"/>
    </row>
    <row r="468" spans="1:28">
      <c r="A468" s="16" t="s">
        <v>10863</v>
      </c>
      <c r="B468" s="16" t="s">
        <v>10864</v>
      </c>
      <c r="C468" s="17" t="s">
        <v>1057</v>
      </c>
      <c r="D468" s="16" t="s">
        <v>28</v>
      </c>
      <c r="E468" s="18"/>
      <c r="F468" s="19"/>
      <c r="G468" s="16" t="s">
        <v>445</v>
      </c>
      <c r="H468" s="148">
        <f t="shared" si="7"/>
        <v>3</v>
      </c>
      <c r="I468" s="148">
        <f>COUNTIFS('Belgrade-2023'!$A:$A,A468,'Belgrade-2023'!$B:$B,B468)</f>
        <v>0</v>
      </c>
      <c r="J468" s="148">
        <f>COUNTIFS('Lodz_Krakow-2022'!$A:$A,A468,'Lodz_Krakow-2022'!$B:$B,B468)</f>
        <v>0</v>
      </c>
      <c r="K468" s="148">
        <f>COUNTIFS('Glasgow-2021'!$A:$A,A468,'Glasgow-2021'!$B:$B,B468)</f>
        <v>1</v>
      </c>
      <c r="L468" s="148">
        <v>1</v>
      </c>
      <c r="M468" s="148">
        <v>0</v>
      </c>
      <c r="N468" s="148">
        <v>1</v>
      </c>
      <c r="O468" s="148">
        <v>0</v>
      </c>
      <c r="P468" s="148">
        <v>0</v>
      </c>
      <c r="Q468" s="148">
        <v>0</v>
      </c>
      <c r="R468" s="148">
        <v>0</v>
      </c>
      <c r="S468" s="18"/>
      <c r="T468" s="20" t="s">
        <v>728</v>
      </c>
      <c r="U468" s="20"/>
      <c r="V468" s="20"/>
      <c r="W468" s="20"/>
      <c r="X468" s="20"/>
      <c r="Y468" s="20"/>
      <c r="Z468" s="20"/>
      <c r="AA468" s="20"/>
      <c r="AB468" s="20"/>
    </row>
    <row r="469" spans="1:28" ht="42.75">
      <c r="A469" s="16" t="s">
        <v>10856</v>
      </c>
      <c r="B469" s="16" t="s">
        <v>10865</v>
      </c>
      <c r="C469" s="17" t="s">
        <v>1063</v>
      </c>
      <c r="D469" s="16" t="s">
        <v>39</v>
      </c>
      <c r="E469" s="18"/>
      <c r="F469" s="59" t="s">
        <v>2930</v>
      </c>
      <c r="G469" s="16" t="s">
        <v>232</v>
      </c>
      <c r="H469" s="148">
        <f t="shared" si="7"/>
        <v>3</v>
      </c>
      <c r="I469" s="148">
        <f>COUNTIFS('Belgrade-2023'!$A:$A,A469,'Belgrade-2023'!$B:$B,B469)</f>
        <v>0</v>
      </c>
      <c r="J469" s="148">
        <f>COUNTIFS('Lodz_Krakow-2022'!$A:$A,A469,'Lodz_Krakow-2022'!$B:$B,B469)</f>
        <v>0</v>
      </c>
      <c r="K469" s="148">
        <f>COUNTIFS('Glasgow-2021'!$A:$A,A469,'Glasgow-2021'!$B:$B,B469)</f>
        <v>0</v>
      </c>
      <c r="L469" s="148">
        <v>0</v>
      </c>
      <c r="M469" s="148">
        <v>1</v>
      </c>
      <c r="N469" s="148">
        <v>1</v>
      </c>
      <c r="O469" s="148">
        <v>0</v>
      </c>
      <c r="P469" s="148">
        <v>0</v>
      </c>
      <c r="Q469" s="148">
        <v>0</v>
      </c>
      <c r="R469" s="148">
        <v>1</v>
      </c>
      <c r="S469" s="18"/>
      <c r="T469" s="20" t="s">
        <v>495</v>
      </c>
      <c r="U469" s="20"/>
      <c r="V469" s="20"/>
      <c r="W469" s="20"/>
      <c r="X469" s="20"/>
      <c r="Y469" s="20"/>
      <c r="Z469" s="20"/>
      <c r="AA469" s="20"/>
      <c r="AB469" s="20"/>
    </row>
    <row r="470" spans="1:28">
      <c r="A470" s="23" t="s">
        <v>10856</v>
      </c>
      <c r="B470" s="23" t="s">
        <v>10866</v>
      </c>
      <c r="C470" s="46" t="s">
        <v>4380</v>
      </c>
      <c r="D470" s="16" t="s">
        <v>39</v>
      </c>
      <c r="E470" s="18"/>
      <c r="F470" s="46" t="s">
        <v>9775</v>
      </c>
      <c r="G470" s="47" t="s">
        <v>232</v>
      </c>
      <c r="H470" s="148">
        <f t="shared" si="7"/>
        <v>2</v>
      </c>
      <c r="I470" s="148">
        <f>COUNTIFS('Belgrade-2023'!$A:$A,A470,'Belgrade-2023'!$B:$B,B470)</f>
        <v>0</v>
      </c>
      <c r="J470" s="148">
        <f>COUNTIFS('Lodz_Krakow-2022'!$A:$A,A470,'Lodz_Krakow-2022'!$B:$B,B470)</f>
        <v>0</v>
      </c>
      <c r="K470" s="148">
        <f>COUNTIFS('Glasgow-2021'!$A:$A,A470,'Glasgow-2021'!$B:$B,B470)</f>
        <v>0</v>
      </c>
      <c r="L470" s="148">
        <v>0</v>
      </c>
      <c r="M470" s="148">
        <v>0</v>
      </c>
      <c r="N470" s="148">
        <v>0</v>
      </c>
      <c r="O470" s="148">
        <v>0</v>
      </c>
      <c r="P470" s="148">
        <v>1</v>
      </c>
      <c r="Q470" s="148">
        <v>1</v>
      </c>
      <c r="R470" s="148">
        <v>0</v>
      </c>
      <c r="S470" s="18"/>
      <c r="T470" s="20"/>
      <c r="U470" s="20"/>
      <c r="V470" s="20"/>
      <c r="W470" s="20"/>
      <c r="X470" s="20"/>
      <c r="Y470" s="20"/>
      <c r="Z470" s="20"/>
      <c r="AA470" s="20"/>
      <c r="AB470" s="20"/>
    </row>
    <row r="471" spans="1:28">
      <c r="A471" s="33" t="s">
        <v>10856</v>
      </c>
      <c r="B471" s="33" t="s">
        <v>10855</v>
      </c>
      <c r="C471" s="25" t="s">
        <v>4375</v>
      </c>
      <c r="D471" s="31" t="s">
        <v>39</v>
      </c>
      <c r="E471" s="138"/>
      <c r="F471" s="25" t="s">
        <v>3745</v>
      </c>
      <c r="G471" s="36" t="s">
        <v>232</v>
      </c>
      <c r="H471" s="148">
        <f t="shared" si="7"/>
        <v>1</v>
      </c>
      <c r="I471" s="148">
        <f>COUNTIFS('Belgrade-2023'!$A:$A,A471,'Belgrade-2023'!$B:$B,B471)</f>
        <v>0</v>
      </c>
      <c r="J471" s="148">
        <f>COUNTIFS('Lodz_Krakow-2022'!$A:$A,A471,'Lodz_Krakow-2022'!$B:$B,B471)</f>
        <v>0</v>
      </c>
      <c r="K471" s="148">
        <f>COUNTIFS('Glasgow-2021'!$A:$A,A471,'Glasgow-2021'!$B:$B,B471)</f>
        <v>0</v>
      </c>
      <c r="L471" s="148">
        <v>0</v>
      </c>
      <c r="M471" s="148">
        <v>0</v>
      </c>
      <c r="N471" s="148">
        <v>0</v>
      </c>
      <c r="O471" s="148">
        <v>0</v>
      </c>
      <c r="P471" s="148">
        <v>0</v>
      </c>
      <c r="Q471" s="148">
        <v>1</v>
      </c>
      <c r="R471" s="148">
        <v>0</v>
      </c>
      <c r="S471" s="18"/>
      <c r="T471" s="20"/>
      <c r="U471" s="20"/>
      <c r="V471" s="20"/>
      <c r="W471" s="32"/>
      <c r="X471" s="32"/>
      <c r="Y471" s="32"/>
      <c r="Z471" s="32"/>
      <c r="AA471" s="32"/>
      <c r="AB471" s="32"/>
    </row>
    <row r="472" spans="1:28">
      <c r="A472" s="16" t="s">
        <v>10856</v>
      </c>
      <c r="B472" s="16" t="s">
        <v>10867</v>
      </c>
      <c r="C472" s="17" t="s">
        <v>1060</v>
      </c>
      <c r="D472" s="16" t="s">
        <v>28</v>
      </c>
      <c r="E472" s="18"/>
      <c r="F472" s="19"/>
      <c r="G472" s="16" t="s">
        <v>232</v>
      </c>
      <c r="H472" s="148">
        <f t="shared" si="7"/>
        <v>1</v>
      </c>
      <c r="I472" s="148">
        <f>COUNTIFS('Belgrade-2023'!$A:$A,A472,'Belgrade-2023'!$B:$B,B472)</f>
        <v>0</v>
      </c>
      <c r="J472" s="148">
        <f>COUNTIFS('Lodz_Krakow-2022'!$A:$A,A472,'Lodz_Krakow-2022'!$B:$B,B472)</f>
        <v>0</v>
      </c>
      <c r="K472" s="148">
        <f>COUNTIFS('Glasgow-2021'!$A:$A,A472,'Glasgow-2021'!$B:$B,B472)</f>
        <v>0</v>
      </c>
      <c r="L472" s="148">
        <v>0</v>
      </c>
      <c r="M472" s="148">
        <v>1</v>
      </c>
      <c r="N472" s="148">
        <v>0</v>
      </c>
      <c r="O472" s="148">
        <v>0</v>
      </c>
      <c r="P472" s="148">
        <v>0</v>
      </c>
      <c r="Q472" s="148">
        <v>0</v>
      </c>
      <c r="R472" s="148">
        <v>0</v>
      </c>
      <c r="S472" s="18"/>
      <c r="T472" s="20"/>
      <c r="U472" s="20"/>
      <c r="V472" s="20"/>
      <c r="W472" s="20"/>
      <c r="X472" s="20"/>
      <c r="Y472" s="20"/>
      <c r="Z472" s="20"/>
      <c r="AA472" s="20"/>
      <c r="AB472" s="20"/>
    </row>
    <row r="473" spans="1:28">
      <c r="A473" s="43" t="s">
        <v>10856</v>
      </c>
      <c r="B473" s="44" t="s">
        <v>10597</v>
      </c>
      <c r="C473" s="40" t="s">
        <v>4381</v>
      </c>
      <c r="D473" s="16" t="s">
        <v>39</v>
      </c>
      <c r="E473" s="18"/>
      <c r="F473" s="38" t="s">
        <v>9574</v>
      </c>
      <c r="G473" s="37" t="s">
        <v>141</v>
      </c>
      <c r="H473" s="148">
        <f t="shared" si="7"/>
        <v>1</v>
      </c>
      <c r="I473" s="148">
        <f>COUNTIFS('Belgrade-2023'!$A:$A,A473,'Belgrade-2023'!$B:$B,B473)</f>
        <v>0</v>
      </c>
      <c r="J473" s="148">
        <f>COUNTIFS('Lodz_Krakow-2022'!$A:$A,A473,'Lodz_Krakow-2022'!$B:$B,B473)</f>
        <v>0</v>
      </c>
      <c r="K473" s="148">
        <f>COUNTIFS('Glasgow-2021'!$A:$A,A473,'Glasgow-2021'!$B:$B,B473)</f>
        <v>0</v>
      </c>
      <c r="L473" s="148">
        <v>1</v>
      </c>
      <c r="M473" s="148">
        <v>0</v>
      </c>
      <c r="N473" s="148">
        <v>0</v>
      </c>
      <c r="O473" s="148">
        <v>0</v>
      </c>
      <c r="P473" s="148">
        <v>0</v>
      </c>
      <c r="Q473" s="148">
        <v>0</v>
      </c>
      <c r="R473" s="148">
        <v>0</v>
      </c>
      <c r="S473" s="18"/>
      <c r="T473" s="20"/>
      <c r="U473" s="20"/>
      <c r="V473" s="20"/>
      <c r="W473" s="20"/>
      <c r="X473" s="20"/>
      <c r="Y473" s="138"/>
      <c r="Z473" s="138"/>
      <c r="AA473" s="138"/>
      <c r="AB473" s="138"/>
    </row>
    <row r="474" spans="1:28">
      <c r="A474" s="16" t="s">
        <v>10868</v>
      </c>
      <c r="B474" s="16" t="s">
        <v>10869</v>
      </c>
      <c r="C474" s="17" t="s">
        <v>1065</v>
      </c>
      <c r="D474" s="16" t="s">
        <v>28</v>
      </c>
      <c r="E474" s="18"/>
      <c r="F474" s="19" t="s">
        <v>668</v>
      </c>
      <c r="G474" s="16" t="s">
        <v>232</v>
      </c>
      <c r="H474" s="148">
        <f t="shared" si="7"/>
        <v>2</v>
      </c>
      <c r="I474" s="148">
        <f>COUNTIFS('Belgrade-2023'!$A:$A,A474,'Belgrade-2023'!$B:$B,B474)</f>
        <v>0</v>
      </c>
      <c r="J474" s="148">
        <f>COUNTIFS('Lodz_Krakow-2022'!$A:$A,A474,'Lodz_Krakow-2022'!$B:$B,B474)</f>
        <v>0</v>
      </c>
      <c r="K474" s="148">
        <f>COUNTIFS('Glasgow-2021'!$A:$A,A474,'Glasgow-2021'!$B:$B,B474)</f>
        <v>0</v>
      </c>
      <c r="L474" s="148">
        <v>0</v>
      </c>
      <c r="M474" s="148">
        <v>0</v>
      </c>
      <c r="N474" s="148">
        <v>1</v>
      </c>
      <c r="O474" s="148">
        <v>1</v>
      </c>
      <c r="P474" s="148">
        <v>0</v>
      </c>
      <c r="Q474" s="148">
        <v>0</v>
      </c>
      <c r="R474" s="148">
        <v>0</v>
      </c>
      <c r="S474" s="18" t="s">
        <v>1066</v>
      </c>
      <c r="T474" s="20" t="s">
        <v>671</v>
      </c>
      <c r="U474" s="21">
        <v>210093</v>
      </c>
      <c r="V474" s="20"/>
      <c r="W474" s="20"/>
      <c r="X474" s="20"/>
      <c r="Y474" s="20"/>
      <c r="Z474" s="20"/>
      <c r="AA474" s="20"/>
      <c r="AB474" s="20"/>
    </row>
    <row r="475" spans="1:28">
      <c r="A475" s="16" t="s">
        <v>10870</v>
      </c>
      <c r="B475" s="16" t="s">
        <v>10037</v>
      </c>
      <c r="C475" s="17" t="s">
        <v>1069</v>
      </c>
      <c r="D475" s="16" t="s">
        <v>21</v>
      </c>
      <c r="E475" s="18"/>
      <c r="F475" s="19" t="s">
        <v>1068</v>
      </c>
      <c r="G475" s="16" t="s">
        <v>232</v>
      </c>
      <c r="H475" s="148">
        <f t="shared" si="7"/>
        <v>3</v>
      </c>
      <c r="I475" s="148">
        <f>COUNTIFS('Belgrade-2023'!$A:$A,A475,'Belgrade-2023'!$B:$B,B475)</f>
        <v>0</v>
      </c>
      <c r="J475" s="148">
        <f>COUNTIFS('Lodz_Krakow-2022'!$A:$A,A475,'Lodz_Krakow-2022'!$B:$B,B475)</f>
        <v>0</v>
      </c>
      <c r="K475" s="148">
        <f>COUNTIFS('Glasgow-2021'!$A:$A,A475,'Glasgow-2021'!$B:$B,B475)</f>
        <v>0</v>
      </c>
      <c r="L475" s="148">
        <v>1</v>
      </c>
      <c r="M475" s="148">
        <v>0</v>
      </c>
      <c r="N475" s="148">
        <v>1</v>
      </c>
      <c r="O475" s="148">
        <v>1</v>
      </c>
      <c r="P475" s="148">
        <v>0</v>
      </c>
      <c r="Q475" s="148">
        <v>0</v>
      </c>
      <c r="R475" s="148">
        <v>0</v>
      </c>
      <c r="S475" s="18" t="s">
        <v>1070</v>
      </c>
      <c r="T475" s="20" t="s">
        <v>1071</v>
      </c>
      <c r="U475" s="21">
        <v>611756</v>
      </c>
      <c r="V475" s="20"/>
      <c r="W475" s="20"/>
      <c r="X475" s="20"/>
      <c r="Y475" s="20"/>
      <c r="Z475" s="20"/>
      <c r="AA475" s="20"/>
      <c r="AB475" s="20"/>
    </row>
    <row r="476" spans="1:28">
      <c r="A476" s="23" t="s">
        <v>10870</v>
      </c>
      <c r="B476" s="23" t="s">
        <v>10274</v>
      </c>
      <c r="C476" s="52" t="s">
        <v>4382</v>
      </c>
      <c r="D476" s="16" t="s">
        <v>39</v>
      </c>
      <c r="E476" s="18"/>
      <c r="F476" s="19"/>
      <c r="G476" s="16" t="s">
        <v>154</v>
      </c>
      <c r="H476" s="148">
        <f t="shared" si="7"/>
        <v>1</v>
      </c>
      <c r="I476" s="148">
        <f>COUNTIFS('Belgrade-2023'!$A:$A,A476,'Belgrade-2023'!$B:$B,B476)</f>
        <v>0</v>
      </c>
      <c r="J476" s="148">
        <f>COUNTIFS('Lodz_Krakow-2022'!$A:$A,A476,'Lodz_Krakow-2022'!$B:$B,B476)</f>
        <v>0</v>
      </c>
      <c r="K476" s="148">
        <f>COUNTIFS('Glasgow-2021'!$A:$A,A476,'Glasgow-2021'!$B:$B,B476)</f>
        <v>0</v>
      </c>
      <c r="L476" s="148">
        <v>0</v>
      </c>
      <c r="M476" s="148">
        <v>0</v>
      </c>
      <c r="N476" s="148">
        <v>0</v>
      </c>
      <c r="O476" s="148">
        <v>0</v>
      </c>
      <c r="P476" s="148">
        <v>1</v>
      </c>
      <c r="Q476" s="148">
        <v>0</v>
      </c>
      <c r="R476" s="148">
        <v>0</v>
      </c>
      <c r="S476" s="18"/>
      <c r="T476" s="20"/>
      <c r="U476" s="20"/>
      <c r="V476" s="20"/>
      <c r="W476" s="20"/>
      <c r="X476" s="20"/>
      <c r="Y476" s="20"/>
      <c r="Z476" s="20"/>
      <c r="AA476" s="20"/>
      <c r="AB476" s="20"/>
    </row>
    <row r="477" spans="1:28">
      <c r="A477" s="25" t="s">
        <v>10870</v>
      </c>
      <c r="B477" s="25" t="s">
        <v>10871</v>
      </c>
      <c r="C477" s="24"/>
      <c r="D477" s="16" t="s">
        <v>39</v>
      </c>
      <c r="E477" s="18"/>
      <c r="F477" s="25" t="s">
        <v>2935</v>
      </c>
      <c r="G477" s="45" t="s">
        <v>481</v>
      </c>
      <c r="H477" s="148">
        <f t="shared" si="7"/>
        <v>1</v>
      </c>
      <c r="I477" s="148">
        <f>COUNTIFS('Belgrade-2023'!$A:$A,A477,'Belgrade-2023'!$B:$B,B477)</f>
        <v>0</v>
      </c>
      <c r="J477" s="148">
        <f>COUNTIFS('Lodz_Krakow-2022'!$A:$A,A477,'Lodz_Krakow-2022'!$B:$B,B477)</f>
        <v>0</v>
      </c>
      <c r="K477" s="148">
        <f>COUNTIFS('Glasgow-2021'!$A:$A,A477,'Glasgow-2021'!$B:$B,B477)</f>
        <v>0</v>
      </c>
      <c r="L477" s="148">
        <v>0</v>
      </c>
      <c r="M477" s="148">
        <v>0</v>
      </c>
      <c r="N477" s="148">
        <v>0</v>
      </c>
      <c r="O477" s="148">
        <v>0</v>
      </c>
      <c r="P477" s="148">
        <v>0</v>
      </c>
      <c r="Q477" s="148">
        <v>0</v>
      </c>
      <c r="R477" s="148">
        <v>1</v>
      </c>
      <c r="S477" s="18"/>
      <c r="T477" s="20"/>
      <c r="U477" s="20"/>
      <c r="V477" s="20"/>
      <c r="W477" s="20"/>
      <c r="X477" s="20"/>
      <c r="Y477" s="138"/>
      <c r="Z477" s="28"/>
      <c r="AA477" s="28"/>
      <c r="AB477" s="25"/>
    </row>
    <row r="478" spans="1:28">
      <c r="A478" s="25" t="s">
        <v>10870</v>
      </c>
      <c r="B478" s="25" t="s">
        <v>10872</v>
      </c>
      <c r="C478" s="24"/>
      <c r="D478" s="16" t="s">
        <v>39</v>
      </c>
      <c r="E478" s="18"/>
      <c r="F478" s="25" t="s">
        <v>2933</v>
      </c>
      <c r="G478" s="19" t="s">
        <v>481</v>
      </c>
      <c r="H478" s="148">
        <f t="shared" si="7"/>
        <v>1</v>
      </c>
      <c r="I478" s="148">
        <f>COUNTIFS('Belgrade-2023'!$A:$A,A478,'Belgrade-2023'!$B:$B,B478)</f>
        <v>0</v>
      </c>
      <c r="J478" s="148">
        <f>COUNTIFS('Lodz_Krakow-2022'!$A:$A,A478,'Lodz_Krakow-2022'!$B:$B,B478)</f>
        <v>0</v>
      </c>
      <c r="K478" s="148">
        <f>COUNTIFS('Glasgow-2021'!$A:$A,A478,'Glasgow-2021'!$B:$B,B478)</f>
        <v>0</v>
      </c>
      <c r="L478" s="148">
        <v>0</v>
      </c>
      <c r="M478" s="148">
        <v>0</v>
      </c>
      <c r="N478" s="148">
        <v>0</v>
      </c>
      <c r="O478" s="148">
        <v>0</v>
      </c>
      <c r="P478" s="148">
        <v>0</v>
      </c>
      <c r="Q478" s="148">
        <v>0</v>
      </c>
      <c r="R478" s="148">
        <v>1</v>
      </c>
      <c r="S478" s="18"/>
      <c r="T478" s="20"/>
      <c r="U478" s="20"/>
      <c r="V478" s="20"/>
      <c r="W478" s="20"/>
      <c r="X478" s="20"/>
      <c r="Y478" s="138"/>
      <c r="Z478" s="138"/>
      <c r="AA478" s="138"/>
      <c r="AB478" s="25"/>
    </row>
    <row r="479" spans="1:28">
      <c r="A479" s="33" t="s">
        <v>10873</v>
      </c>
      <c r="B479" s="33" t="s">
        <v>10541</v>
      </c>
      <c r="C479" s="29"/>
      <c r="D479" s="16" t="s">
        <v>39</v>
      </c>
      <c r="E479" s="18"/>
      <c r="F479" s="25" t="s">
        <v>2772</v>
      </c>
      <c r="G479" s="51" t="s">
        <v>232</v>
      </c>
      <c r="H479" s="148">
        <f t="shared" si="7"/>
        <v>1</v>
      </c>
      <c r="I479" s="148">
        <f>COUNTIFS('Belgrade-2023'!$A:$A,A479,'Belgrade-2023'!$B:$B,B479)</f>
        <v>0</v>
      </c>
      <c r="J479" s="148">
        <f>COUNTIFS('Lodz_Krakow-2022'!$A:$A,A479,'Lodz_Krakow-2022'!$B:$B,B479)</f>
        <v>0</v>
      </c>
      <c r="K479" s="148">
        <f>COUNTIFS('Glasgow-2021'!$A:$A,A479,'Glasgow-2021'!$B:$B,B479)</f>
        <v>0</v>
      </c>
      <c r="L479" s="148">
        <v>0</v>
      </c>
      <c r="M479" s="148">
        <v>0</v>
      </c>
      <c r="N479" s="148">
        <v>0</v>
      </c>
      <c r="O479" s="148">
        <v>0</v>
      </c>
      <c r="P479" s="148">
        <v>0</v>
      </c>
      <c r="Q479" s="148">
        <v>0</v>
      </c>
      <c r="R479" s="148">
        <v>1</v>
      </c>
      <c r="S479" s="18"/>
      <c r="T479" s="20"/>
      <c r="U479" s="20"/>
      <c r="V479" s="20"/>
      <c r="W479" s="20"/>
      <c r="X479" s="20"/>
      <c r="Y479" s="138"/>
      <c r="Z479" s="28"/>
      <c r="AA479" s="28"/>
      <c r="AB479" s="25"/>
    </row>
    <row r="480" spans="1:28">
      <c r="A480" s="16" t="s">
        <v>10874</v>
      </c>
      <c r="B480" s="16" t="s">
        <v>10875</v>
      </c>
      <c r="C480" s="22" t="s">
        <v>1077</v>
      </c>
      <c r="D480" s="16" t="s">
        <v>28</v>
      </c>
      <c r="E480" s="18"/>
      <c r="F480" s="19"/>
      <c r="G480" s="16" t="s">
        <v>481</v>
      </c>
      <c r="H480" s="148">
        <f t="shared" si="7"/>
        <v>1</v>
      </c>
      <c r="I480" s="148">
        <f>COUNTIFS('Belgrade-2023'!$A:$A,A480,'Belgrade-2023'!$B:$B,B480)</f>
        <v>0</v>
      </c>
      <c r="J480" s="148">
        <f>COUNTIFS('Lodz_Krakow-2022'!$A:$A,A480,'Lodz_Krakow-2022'!$B:$B,B480)</f>
        <v>0</v>
      </c>
      <c r="K480" s="148">
        <f>COUNTIFS('Glasgow-2021'!$A:$A,A480,'Glasgow-2021'!$B:$B,B480)</f>
        <v>0</v>
      </c>
      <c r="L480" s="148">
        <v>0</v>
      </c>
      <c r="M480" s="148">
        <v>1</v>
      </c>
      <c r="N480" s="148">
        <v>0</v>
      </c>
      <c r="O480" s="148">
        <v>0</v>
      </c>
      <c r="P480" s="148">
        <v>0</v>
      </c>
      <c r="Q480" s="148">
        <v>0</v>
      </c>
      <c r="R480" s="148">
        <v>0</v>
      </c>
      <c r="S480" s="18"/>
      <c r="T480" s="20"/>
      <c r="U480" s="20"/>
      <c r="V480" s="20"/>
      <c r="W480" s="20"/>
      <c r="X480" s="20"/>
      <c r="Y480" s="20"/>
      <c r="Z480" s="20"/>
      <c r="AA480" s="20"/>
      <c r="AB480" s="20"/>
    </row>
    <row r="481" spans="1:28" ht="99.75">
      <c r="A481" s="23" t="s">
        <v>10876</v>
      </c>
      <c r="B481" s="23" t="s">
        <v>10877</v>
      </c>
      <c r="C481" s="29"/>
      <c r="D481" s="16" t="s">
        <v>39</v>
      </c>
      <c r="E481" s="18"/>
      <c r="F481" s="26" t="s">
        <v>2940</v>
      </c>
      <c r="G481" s="27" t="s">
        <v>646</v>
      </c>
      <c r="H481" s="148">
        <f t="shared" si="7"/>
        <v>1</v>
      </c>
      <c r="I481" s="148">
        <f>COUNTIFS('Belgrade-2023'!$A:$A,A481,'Belgrade-2023'!$B:$B,B481)</f>
        <v>0</v>
      </c>
      <c r="J481" s="148">
        <f>COUNTIFS('Lodz_Krakow-2022'!$A:$A,A481,'Lodz_Krakow-2022'!$B:$B,B481)</f>
        <v>0</v>
      </c>
      <c r="K481" s="148">
        <f>COUNTIFS('Glasgow-2021'!$A:$A,A481,'Glasgow-2021'!$B:$B,B481)</f>
        <v>0</v>
      </c>
      <c r="L481" s="148">
        <v>0</v>
      </c>
      <c r="M481" s="148">
        <v>0</v>
      </c>
      <c r="N481" s="148">
        <v>0</v>
      </c>
      <c r="O481" s="148">
        <v>0</v>
      </c>
      <c r="P481" s="148">
        <v>0</v>
      </c>
      <c r="Q481" s="148">
        <v>0</v>
      </c>
      <c r="R481" s="148">
        <v>1</v>
      </c>
      <c r="S481" s="18"/>
      <c r="T481" s="20"/>
      <c r="U481" s="20"/>
      <c r="V481" s="20"/>
      <c r="W481" s="20"/>
      <c r="X481" s="20"/>
      <c r="Y481" s="138"/>
      <c r="Z481" s="138"/>
      <c r="AA481" s="138"/>
      <c r="AB481" s="26"/>
    </row>
    <row r="482" spans="1:28">
      <c r="A482" s="33" t="s">
        <v>10878</v>
      </c>
      <c r="B482" s="33" t="s">
        <v>10879</v>
      </c>
      <c r="C482" s="25" t="s">
        <v>4383</v>
      </c>
      <c r="D482" s="31" t="s">
        <v>39</v>
      </c>
      <c r="E482" s="138"/>
      <c r="F482" s="25" t="s">
        <v>3749</v>
      </c>
      <c r="G482" s="34" t="s">
        <v>87</v>
      </c>
      <c r="H482" s="148">
        <f t="shared" si="7"/>
        <v>1</v>
      </c>
      <c r="I482" s="148">
        <f>COUNTIFS('Belgrade-2023'!$A:$A,A482,'Belgrade-2023'!$B:$B,B482)</f>
        <v>0</v>
      </c>
      <c r="J482" s="148">
        <f>COUNTIFS('Lodz_Krakow-2022'!$A:$A,A482,'Lodz_Krakow-2022'!$B:$B,B482)</f>
        <v>0</v>
      </c>
      <c r="K482" s="148">
        <f>COUNTIFS('Glasgow-2021'!$A:$A,A482,'Glasgow-2021'!$B:$B,B482)</f>
        <v>0</v>
      </c>
      <c r="L482" s="148">
        <v>0</v>
      </c>
      <c r="M482" s="148">
        <v>0</v>
      </c>
      <c r="N482" s="148">
        <v>0</v>
      </c>
      <c r="O482" s="148">
        <v>0</v>
      </c>
      <c r="P482" s="148">
        <v>0</v>
      </c>
      <c r="Q482" s="148">
        <v>1</v>
      </c>
      <c r="R482" s="148">
        <v>0</v>
      </c>
      <c r="S482" s="18"/>
      <c r="T482" s="20"/>
      <c r="U482" s="20"/>
      <c r="V482" s="20"/>
      <c r="W482" s="25"/>
      <c r="X482" s="138"/>
      <c r="Y482" s="138"/>
      <c r="Z482" s="138"/>
      <c r="AA482" s="138"/>
      <c r="AB482" s="138"/>
    </row>
    <row r="483" spans="1:28">
      <c r="A483" s="16" t="s">
        <v>10880</v>
      </c>
      <c r="B483" s="16" t="s">
        <v>10881</v>
      </c>
      <c r="C483" s="17" t="s">
        <v>1079</v>
      </c>
      <c r="D483" s="16" t="s">
        <v>21</v>
      </c>
      <c r="E483" s="18"/>
      <c r="F483" s="19" t="s">
        <v>1078</v>
      </c>
      <c r="G483" s="16" t="s">
        <v>1080</v>
      </c>
      <c r="H483" s="148">
        <f t="shared" si="7"/>
        <v>1</v>
      </c>
      <c r="I483" s="148">
        <f>COUNTIFS('Belgrade-2023'!$A:$A,A483,'Belgrade-2023'!$B:$B,B483)</f>
        <v>0</v>
      </c>
      <c r="J483" s="148">
        <f>COUNTIFS('Lodz_Krakow-2022'!$A:$A,A483,'Lodz_Krakow-2022'!$B:$B,B483)</f>
        <v>0</v>
      </c>
      <c r="K483" s="148">
        <f>COUNTIFS('Glasgow-2021'!$A:$A,A483,'Glasgow-2021'!$B:$B,B483)</f>
        <v>0</v>
      </c>
      <c r="L483" s="148">
        <v>0</v>
      </c>
      <c r="M483" s="148">
        <v>0</v>
      </c>
      <c r="N483" s="148">
        <v>0</v>
      </c>
      <c r="O483" s="148">
        <v>1</v>
      </c>
      <c r="P483" s="148">
        <v>0</v>
      </c>
      <c r="Q483" s="148">
        <v>0</v>
      </c>
      <c r="R483" s="148">
        <v>0</v>
      </c>
      <c r="S483" s="18"/>
      <c r="T483" s="20"/>
      <c r="U483" s="20"/>
      <c r="V483" s="20"/>
      <c r="W483" s="20"/>
      <c r="X483" s="20"/>
      <c r="Y483" s="20"/>
      <c r="Z483" s="20"/>
      <c r="AA483" s="20"/>
      <c r="AB483" s="20"/>
    </row>
    <row r="484" spans="1:28">
      <c r="A484" s="16" t="s">
        <v>9537</v>
      </c>
      <c r="B484" s="16" t="s">
        <v>10882</v>
      </c>
      <c r="C484" s="17" t="s">
        <v>1082</v>
      </c>
      <c r="D484" s="16" t="s">
        <v>28</v>
      </c>
      <c r="E484" s="18"/>
      <c r="F484" s="19" t="s">
        <v>536</v>
      </c>
      <c r="G484" s="16" t="s">
        <v>3612</v>
      </c>
      <c r="H484" s="148">
        <f t="shared" si="7"/>
        <v>1</v>
      </c>
      <c r="I484" s="148">
        <f>COUNTIFS('Belgrade-2023'!$A:$A,A484,'Belgrade-2023'!$B:$B,B484)</f>
        <v>0</v>
      </c>
      <c r="J484" s="148">
        <f>COUNTIFS('Lodz_Krakow-2022'!$A:$A,A484,'Lodz_Krakow-2022'!$B:$B,B484)</f>
        <v>0</v>
      </c>
      <c r="K484" s="148">
        <f>COUNTIFS('Glasgow-2021'!$A:$A,A484,'Glasgow-2021'!$B:$B,B484)</f>
        <v>0</v>
      </c>
      <c r="L484" s="148">
        <v>0</v>
      </c>
      <c r="M484" s="148">
        <v>0</v>
      </c>
      <c r="N484" s="148">
        <v>0</v>
      </c>
      <c r="O484" s="148">
        <v>1</v>
      </c>
      <c r="P484" s="148">
        <v>0</v>
      </c>
      <c r="Q484" s="148">
        <v>0</v>
      </c>
      <c r="R484" s="148">
        <v>0</v>
      </c>
      <c r="S484" s="18" t="s">
        <v>1083</v>
      </c>
      <c r="T484" s="20"/>
      <c r="U484" s="20"/>
      <c r="V484" s="20"/>
      <c r="W484" s="20"/>
      <c r="X484" s="20"/>
      <c r="Y484" s="20"/>
      <c r="Z484" s="20"/>
      <c r="AA484" s="20"/>
      <c r="AB484" s="20"/>
    </row>
    <row r="485" spans="1:28">
      <c r="A485" s="16" t="s">
        <v>9538</v>
      </c>
      <c r="B485" s="16" t="s">
        <v>10474</v>
      </c>
      <c r="C485" s="17" t="s">
        <v>1085</v>
      </c>
      <c r="D485" s="16" t="s">
        <v>28</v>
      </c>
      <c r="E485" s="18"/>
      <c r="F485" s="19" t="s">
        <v>1084</v>
      </c>
      <c r="G485" s="16" t="s">
        <v>50</v>
      </c>
      <c r="H485" s="148">
        <f t="shared" si="7"/>
        <v>1</v>
      </c>
      <c r="I485" s="148">
        <f>COUNTIFS('Belgrade-2023'!$A:$A,A485,'Belgrade-2023'!$B:$B,B485)</f>
        <v>0</v>
      </c>
      <c r="J485" s="148">
        <f>COUNTIFS('Lodz_Krakow-2022'!$A:$A,A485,'Lodz_Krakow-2022'!$B:$B,B485)</f>
        <v>0</v>
      </c>
      <c r="K485" s="148">
        <f>COUNTIFS('Glasgow-2021'!$A:$A,A485,'Glasgow-2021'!$B:$B,B485)</f>
        <v>0</v>
      </c>
      <c r="L485" s="148">
        <v>0</v>
      </c>
      <c r="M485" s="148">
        <v>0</v>
      </c>
      <c r="N485" s="148">
        <v>0</v>
      </c>
      <c r="O485" s="148">
        <v>1</v>
      </c>
      <c r="P485" s="148">
        <v>0</v>
      </c>
      <c r="Q485" s="148">
        <v>0</v>
      </c>
      <c r="R485" s="148">
        <v>0</v>
      </c>
      <c r="S485" s="18" t="s">
        <v>1086</v>
      </c>
      <c r="T485" s="20" t="s">
        <v>9539</v>
      </c>
      <c r="U485" s="21">
        <v>3003</v>
      </c>
      <c r="V485" s="20"/>
      <c r="W485" s="20"/>
      <c r="X485" s="20"/>
      <c r="Y485" s="20"/>
      <c r="Z485" s="20"/>
      <c r="AA485" s="20"/>
      <c r="AB485" s="20"/>
    </row>
    <row r="486" spans="1:28">
      <c r="A486" s="23" t="s">
        <v>9776</v>
      </c>
      <c r="B486" s="23" t="s">
        <v>10883</v>
      </c>
      <c r="C486" s="25" t="s">
        <v>4384</v>
      </c>
      <c r="D486" s="53" t="s">
        <v>28</v>
      </c>
      <c r="E486" s="138"/>
      <c r="F486" s="25" t="s">
        <v>9851</v>
      </c>
      <c r="G486" s="45" t="s">
        <v>3612</v>
      </c>
      <c r="H486" s="148">
        <f t="shared" si="7"/>
        <v>3</v>
      </c>
      <c r="I486" s="148">
        <f>COUNTIFS('Belgrade-2023'!$A:$A,A486,'Belgrade-2023'!$B:$B,B486)</f>
        <v>0</v>
      </c>
      <c r="J486" s="148">
        <f>COUNTIFS('Lodz_Krakow-2022'!$A:$A,A486,'Lodz_Krakow-2022'!$B:$B,B486)</f>
        <v>0</v>
      </c>
      <c r="K486" s="148">
        <f>COUNTIFS('Glasgow-2021'!$A:$A,A486,'Glasgow-2021'!$B:$B,B486)</f>
        <v>1</v>
      </c>
      <c r="L486" s="148">
        <v>1</v>
      </c>
      <c r="M486" s="148">
        <v>0</v>
      </c>
      <c r="N486" s="148">
        <v>0</v>
      </c>
      <c r="O486" s="148">
        <v>0</v>
      </c>
      <c r="P486" s="148">
        <v>0</v>
      </c>
      <c r="Q486" s="148">
        <v>1</v>
      </c>
      <c r="R486" s="148">
        <v>0</v>
      </c>
      <c r="S486" s="18"/>
      <c r="T486" s="20"/>
      <c r="U486" s="20"/>
      <c r="V486" s="20"/>
      <c r="W486" s="25"/>
      <c r="X486" s="138"/>
      <c r="Y486" s="138"/>
      <c r="Z486" s="138"/>
      <c r="AA486" s="138"/>
      <c r="AB486" s="138"/>
    </row>
    <row r="487" spans="1:28">
      <c r="A487" s="25" t="s">
        <v>9776</v>
      </c>
      <c r="B487" s="25" t="s">
        <v>3946</v>
      </c>
      <c r="C487" s="25" t="s">
        <v>4385</v>
      </c>
      <c r="D487" s="20" t="s">
        <v>21</v>
      </c>
      <c r="E487" s="138"/>
      <c r="F487" s="25" t="s">
        <v>9777</v>
      </c>
      <c r="G487" s="46" t="s">
        <v>3612</v>
      </c>
      <c r="H487" s="148">
        <f t="shared" si="7"/>
        <v>1</v>
      </c>
      <c r="I487" s="148">
        <f>COUNTIFS('Belgrade-2023'!$A:$A,A487,'Belgrade-2023'!$B:$B,B487)</f>
        <v>0</v>
      </c>
      <c r="J487" s="148">
        <f>COUNTIFS('Lodz_Krakow-2022'!$A:$A,A487,'Lodz_Krakow-2022'!$B:$B,B487)</f>
        <v>0</v>
      </c>
      <c r="K487" s="148">
        <f>COUNTIFS('Glasgow-2021'!$A:$A,A487,'Glasgow-2021'!$B:$B,B487)</f>
        <v>0</v>
      </c>
      <c r="L487" s="148">
        <v>0</v>
      </c>
      <c r="M487" s="148">
        <v>0</v>
      </c>
      <c r="N487" s="148">
        <v>0</v>
      </c>
      <c r="O487" s="148">
        <v>0</v>
      </c>
      <c r="P487" s="148">
        <v>0</v>
      </c>
      <c r="Q487" s="148">
        <v>1</v>
      </c>
      <c r="R487" s="148">
        <v>0</v>
      </c>
      <c r="S487" s="18"/>
      <c r="T487" s="20"/>
      <c r="U487" s="20"/>
      <c r="V487" s="20"/>
      <c r="W487" s="25"/>
      <c r="X487" s="138"/>
      <c r="Y487" s="138"/>
      <c r="Z487" s="138"/>
      <c r="AA487" s="138"/>
      <c r="AB487" s="138"/>
    </row>
    <row r="488" spans="1:28">
      <c r="A488" s="33" t="s">
        <v>9778</v>
      </c>
      <c r="B488" s="33" t="s">
        <v>10590</v>
      </c>
      <c r="C488" s="25" t="s">
        <v>4386</v>
      </c>
      <c r="D488" s="54" t="s">
        <v>21</v>
      </c>
      <c r="E488" s="138"/>
      <c r="F488" s="25" t="s">
        <v>3754</v>
      </c>
      <c r="G488" s="34" t="s">
        <v>208</v>
      </c>
      <c r="H488" s="148">
        <f t="shared" si="7"/>
        <v>1</v>
      </c>
      <c r="I488" s="148">
        <f>COUNTIFS('Belgrade-2023'!$A:$A,A488,'Belgrade-2023'!$B:$B,B488)</f>
        <v>0</v>
      </c>
      <c r="J488" s="148">
        <f>COUNTIFS('Lodz_Krakow-2022'!$A:$A,A488,'Lodz_Krakow-2022'!$B:$B,B488)</f>
        <v>0</v>
      </c>
      <c r="K488" s="148">
        <f>COUNTIFS('Glasgow-2021'!$A:$A,A488,'Glasgow-2021'!$B:$B,B488)</f>
        <v>0</v>
      </c>
      <c r="L488" s="148">
        <v>0</v>
      </c>
      <c r="M488" s="148">
        <v>0</v>
      </c>
      <c r="N488" s="148">
        <v>0</v>
      </c>
      <c r="O488" s="148">
        <v>0</v>
      </c>
      <c r="P488" s="148">
        <v>0</v>
      </c>
      <c r="Q488" s="148">
        <v>1</v>
      </c>
      <c r="R488" s="148">
        <v>0</v>
      </c>
      <c r="S488" s="18"/>
      <c r="T488" s="20"/>
      <c r="U488" s="20"/>
      <c r="V488" s="20"/>
      <c r="W488" s="32"/>
      <c r="X488" s="32"/>
      <c r="Y488" s="32"/>
      <c r="Z488" s="32"/>
      <c r="AA488" s="32"/>
      <c r="AB488" s="32"/>
    </row>
    <row r="489" spans="1:28">
      <c r="A489" s="16" t="s">
        <v>9540</v>
      </c>
      <c r="B489" s="16" t="s">
        <v>10884</v>
      </c>
      <c r="C489" s="17" t="s">
        <v>1088</v>
      </c>
      <c r="D489" s="16" t="s">
        <v>21</v>
      </c>
      <c r="E489" s="18"/>
      <c r="F489" s="19" t="s">
        <v>1087</v>
      </c>
      <c r="G489" s="16" t="s">
        <v>87</v>
      </c>
      <c r="H489" s="148">
        <f t="shared" si="7"/>
        <v>1</v>
      </c>
      <c r="I489" s="148">
        <f>COUNTIFS('Belgrade-2023'!$A:$A,A489,'Belgrade-2023'!$B:$B,B489)</f>
        <v>0</v>
      </c>
      <c r="J489" s="148">
        <f>COUNTIFS('Lodz_Krakow-2022'!$A:$A,A489,'Lodz_Krakow-2022'!$B:$B,B489)</f>
        <v>0</v>
      </c>
      <c r="K489" s="148">
        <f>COUNTIFS('Glasgow-2021'!$A:$A,A489,'Glasgow-2021'!$B:$B,B489)</f>
        <v>0</v>
      </c>
      <c r="L489" s="148">
        <v>0</v>
      </c>
      <c r="M489" s="148">
        <v>0</v>
      </c>
      <c r="N489" s="148">
        <v>0</v>
      </c>
      <c r="O489" s="148">
        <v>1</v>
      </c>
      <c r="P489" s="148">
        <v>0</v>
      </c>
      <c r="Q489" s="148">
        <v>0</v>
      </c>
      <c r="R489" s="148">
        <v>0</v>
      </c>
      <c r="S489" s="18" t="s">
        <v>1089</v>
      </c>
      <c r="T489" s="20" t="s">
        <v>1090</v>
      </c>
      <c r="U489" s="20" t="s">
        <v>1091</v>
      </c>
      <c r="V489" s="20"/>
      <c r="W489" s="20"/>
      <c r="X489" s="20"/>
      <c r="Y489" s="20"/>
      <c r="Z489" s="20"/>
      <c r="AA489" s="20"/>
      <c r="AB489" s="20"/>
    </row>
    <row r="490" spans="1:28">
      <c r="A490" s="16" t="s">
        <v>9541</v>
      </c>
      <c r="B490" s="16" t="s">
        <v>9542</v>
      </c>
      <c r="C490" s="17" t="s">
        <v>1093</v>
      </c>
      <c r="D490" s="16" t="s">
        <v>28</v>
      </c>
      <c r="E490" s="18"/>
      <c r="F490" s="19" t="s">
        <v>363</v>
      </c>
      <c r="G490" s="16" t="s">
        <v>50</v>
      </c>
      <c r="H490" s="148">
        <f t="shared" si="7"/>
        <v>1</v>
      </c>
      <c r="I490" s="148">
        <f>COUNTIFS('Belgrade-2023'!$A:$A,A490,'Belgrade-2023'!$B:$B,B490)</f>
        <v>0</v>
      </c>
      <c r="J490" s="148">
        <f>COUNTIFS('Lodz_Krakow-2022'!$A:$A,A490,'Lodz_Krakow-2022'!$B:$B,B490)</f>
        <v>0</v>
      </c>
      <c r="K490" s="148">
        <f>COUNTIFS('Glasgow-2021'!$A:$A,A490,'Glasgow-2021'!$B:$B,B490)</f>
        <v>0</v>
      </c>
      <c r="L490" s="148">
        <v>0</v>
      </c>
      <c r="M490" s="148">
        <v>0</v>
      </c>
      <c r="N490" s="148">
        <v>0</v>
      </c>
      <c r="O490" s="148">
        <v>1</v>
      </c>
      <c r="P490" s="148">
        <v>0</v>
      </c>
      <c r="Q490" s="148">
        <v>0</v>
      </c>
      <c r="R490" s="148">
        <v>0</v>
      </c>
      <c r="S490" s="18" t="s">
        <v>1094</v>
      </c>
      <c r="T490" s="20" t="s">
        <v>1095</v>
      </c>
      <c r="U490" s="21">
        <v>1008</v>
      </c>
      <c r="V490" s="20"/>
      <c r="W490" s="20"/>
      <c r="X490" s="20"/>
      <c r="Y490" s="20"/>
      <c r="Z490" s="20"/>
      <c r="AA490" s="20"/>
      <c r="AB490" s="20"/>
    </row>
    <row r="491" spans="1:28">
      <c r="A491" s="16" t="s">
        <v>1109</v>
      </c>
      <c r="B491" s="16" t="s">
        <v>10885</v>
      </c>
      <c r="C491" s="17" t="s">
        <v>1097</v>
      </c>
      <c r="D491" s="16" t="s">
        <v>28</v>
      </c>
      <c r="E491" s="18"/>
      <c r="F491" s="19" t="s">
        <v>1050</v>
      </c>
      <c r="G491" s="16" t="s">
        <v>70</v>
      </c>
      <c r="H491" s="148">
        <f t="shared" si="7"/>
        <v>1</v>
      </c>
      <c r="I491" s="148">
        <f>COUNTIFS('Belgrade-2023'!$A:$A,A491,'Belgrade-2023'!$B:$B,B491)</f>
        <v>0</v>
      </c>
      <c r="J491" s="148">
        <f>COUNTIFS('Lodz_Krakow-2022'!$A:$A,A491,'Lodz_Krakow-2022'!$B:$B,B491)</f>
        <v>0</v>
      </c>
      <c r="K491" s="148">
        <f>COUNTIFS('Glasgow-2021'!$A:$A,A491,'Glasgow-2021'!$B:$B,B491)</f>
        <v>0</v>
      </c>
      <c r="L491" s="148">
        <v>0</v>
      </c>
      <c r="M491" s="148">
        <v>0</v>
      </c>
      <c r="N491" s="148">
        <v>0</v>
      </c>
      <c r="O491" s="148">
        <v>1</v>
      </c>
      <c r="P491" s="148">
        <v>0</v>
      </c>
      <c r="Q491" s="148">
        <v>0</v>
      </c>
      <c r="R491" s="148">
        <v>0</v>
      </c>
      <c r="S491" s="18" t="s">
        <v>1098</v>
      </c>
      <c r="T491" s="20" t="s">
        <v>1099</v>
      </c>
      <c r="U491" s="21">
        <v>99628</v>
      </c>
      <c r="V491" s="20"/>
      <c r="W491" s="20"/>
      <c r="X491" s="20"/>
      <c r="Y491" s="20"/>
      <c r="Z491" s="20"/>
      <c r="AA491" s="20"/>
      <c r="AB491" s="20"/>
    </row>
    <row r="492" spans="1:28">
      <c r="A492" s="16" t="s">
        <v>1109</v>
      </c>
      <c r="B492" s="16" t="s">
        <v>1110</v>
      </c>
      <c r="C492" s="17" t="s">
        <v>1111</v>
      </c>
      <c r="D492" s="16" t="s">
        <v>21</v>
      </c>
      <c r="E492" s="18"/>
      <c r="F492" s="19"/>
      <c r="G492" s="16" t="s">
        <v>9433</v>
      </c>
      <c r="H492" s="148">
        <f t="shared" si="7"/>
        <v>1</v>
      </c>
      <c r="I492" s="148">
        <f>COUNTIFS('Belgrade-2023'!$A:$A,A492,'Belgrade-2023'!$B:$B,B492)</f>
        <v>0</v>
      </c>
      <c r="J492" s="148">
        <f>COUNTIFS('Lodz_Krakow-2022'!$A:$A,A492,'Lodz_Krakow-2022'!$B:$B,B492)</f>
        <v>0</v>
      </c>
      <c r="K492" s="148">
        <f>COUNTIFS('Glasgow-2021'!$A:$A,A492,'Glasgow-2021'!$B:$B,B492)</f>
        <v>0</v>
      </c>
      <c r="L492" s="148">
        <v>0</v>
      </c>
      <c r="M492" s="148">
        <v>0</v>
      </c>
      <c r="N492" s="148">
        <v>1</v>
      </c>
      <c r="O492" s="148">
        <v>0</v>
      </c>
      <c r="P492" s="148">
        <v>0</v>
      </c>
      <c r="Q492" s="148">
        <v>0</v>
      </c>
      <c r="R492" s="148">
        <v>0</v>
      </c>
      <c r="S492" s="18"/>
      <c r="T492" s="20" t="s">
        <v>27</v>
      </c>
      <c r="U492" s="20"/>
      <c r="V492" s="20"/>
      <c r="W492" s="20"/>
      <c r="X492" s="20"/>
      <c r="Y492" s="20"/>
      <c r="Z492" s="20"/>
      <c r="AA492" s="20"/>
      <c r="AB492" s="20"/>
    </row>
    <row r="493" spans="1:28">
      <c r="A493" s="16" t="s">
        <v>9543</v>
      </c>
      <c r="B493" s="16" t="s">
        <v>10886</v>
      </c>
      <c r="C493" s="17" t="s">
        <v>1102</v>
      </c>
      <c r="D493" s="16" t="s">
        <v>28</v>
      </c>
      <c r="E493" s="18"/>
      <c r="F493" s="19" t="s">
        <v>1101</v>
      </c>
      <c r="G493" s="16" t="s">
        <v>4387</v>
      </c>
      <c r="H493" s="148">
        <f t="shared" si="7"/>
        <v>1</v>
      </c>
      <c r="I493" s="148">
        <f>COUNTIFS('Belgrade-2023'!$A:$A,A493,'Belgrade-2023'!$B:$B,B493)</f>
        <v>0</v>
      </c>
      <c r="J493" s="148">
        <f>COUNTIFS('Lodz_Krakow-2022'!$A:$A,A493,'Lodz_Krakow-2022'!$B:$B,B493)</f>
        <v>0</v>
      </c>
      <c r="K493" s="148">
        <f>COUNTIFS('Glasgow-2021'!$A:$A,A493,'Glasgow-2021'!$B:$B,B493)</f>
        <v>0</v>
      </c>
      <c r="L493" s="148">
        <v>0</v>
      </c>
      <c r="M493" s="148">
        <v>0</v>
      </c>
      <c r="N493" s="148">
        <v>0</v>
      </c>
      <c r="O493" s="148">
        <v>1</v>
      </c>
      <c r="P493" s="148">
        <v>0</v>
      </c>
      <c r="Q493" s="148">
        <v>0</v>
      </c>
      <c r="R493" s="148">
        <v>0</v>
      </c>
      <c r="S493" s="18" t="s">
        <v>1104</v>
      </c>
      <c r="T493" s="20" t="s">
        <v>1105</v>
      </c>
      <c r="U493" s="21">
        <v>1428</v>
      </c>
      <c r="V493" s="20"/>
      <c r="W493" s="20"/>
      <c r="X493" s="20"/>
      <c r="Y493" s="20"/>
      <c r="Z493" s="20"/>
      <c r="AA493" s="20"/>
      <c r="AB493" s="20"/>
    </row>
    <row r="494" spans="1:28">
      <c r="A494" s="23" t="s">
        <v>9779</v>
      </c>
      <c r="B494" s="23" t="s">
        <v>10887</v>
      </c>
      <c r="C494" s="30" t="s">
        <v>4388</v>
      </c>
      <c r="D494" s="31" t="s">
        <v>39</v>
      </c>
      <c r="E494" s="138"/>
      <c r="F494" s="32"/>
      <c r="G494" s="45" t="s">
        <v>154</v>
      </c>
      <c r="H494" s="148">
        <f t="shared" si="7"/>
        <v>1</v>
      </c>
      <c r="I494" s="148">
        <f>COUNTIFS('Belgrade-2023'!$A:$A,A494,'Belgrade-2023'!$B:$B,B494)</f>
        <v>0</v>
      </c>
      <c r="J494" s="148">
        <f>COUNTIFS('Lodz_Krakow-2022'!$A:$A,A494,'Lodz_Krakow-2022'!$B:$B,B494)</f>
        <v>0</v>
      </c>
      <c r="K494" s="148">
        <f>COUNTIFS('Glasgow-2021'!$A:$A,A494,'Glasgow-2021'!$B:$B,B494)</f>
        <v>0</v>
      </c>
      <c r="L494" s="148">
        <v>0</v>
      </c>
      <c r="M494" s="148">
        <v>0</v>
      </c>
      <c r="N494" s="148">
        <v>0</v>
      </c>
      <c r="O494" s="148">
        <v>0</v>
      </c>
      <c r="P494" s="148">
        <v>0</v>
      </c>
      <c r="Q494" s="148">
        <v>1</v>
      </c>
      <c r="R494" s="148">
        <v>0</v>
      </c>
      <c r="S494" s="18"/>
      <c r="T494" s="20"/>
      <c r="U494" s="20"/>
      <c r="V494" s="20"/>
      <c r="W494" s="32"/>
      <c r="X494" s="32"/>
      <c r="Y494" s="32"/>
      <c r="Z494" s="32"/>
      <c r="AA494" s="32"/>
      <c r="AB494" s="32"/>
    </row>
    <row r="495" spans="1:28">
      <c r="A495" s="25" t="s">
        <v>9691</v>
      </c>
      <c r="B495" s="25" t="s">
        <v>10888</v>
      </c>
      <c r="C495" s="24"/>
      <c r="D495" s="16" t="s">
        <v>39</v>
      </c>
      <c r="E495" s="18"/>
      <c r="F495" s="25" t="s">
        <v>2943</v>
      </c>
      <c r="G495" s="46" t="s">
        <v>977</v>
      </c>
      <c r="H495" s="148">
        <f t="shared" si="7"/>
        <v>1</v>
      </c>
      <c r="I495" s="148">
        <f>COUNTIFS('Belgrade-2023'!$A:$A,A495,'Belgrade-2023'!$B:$B,B495)</f>
        <v>0</v>
      </c>
      <c r="J495" s="148">
        <f>COUNTIFS('Lodz_Krakow-2022'!$A:$A,A495,'Lodz_Krakow-2022'!$B:$B,B495)</f>
        <v>0</v>
      </c>
      <c r="K495" s="148">
        <f>COUNTIFS('Glasgow-2021'!$A:$A,A495,'Glasgow-2021'!$B:$B,B495)</f>
        <v>0</v>
      </c>
      <c r="L495" s="148">
        <v>0</v>
      </c>
      <c r="M495" s="148">
        <v>0</v>
      </c>
      <c r="N495" s="148">
        <v>0</v>
      </c>
      <c r="O495" s="148">
        <v>0</v>
      </c>
      <c r="P495" s="148">
        <v>0</v>
      </c>
      <c r="Q495" s="148">
        <v>0</v>
      </c>
      <c r="R495" s="148">
        <v>1</v>
      </c>
      <c r="S495" s="18"/>
      <c r="T495" s="20"/>
      <c r="U495" s="20"/>
      <c r="V495" s="20"/>
      <c r="W495" s="20"/>
      <c r="X495" s="20"/>
      <c r="Y495" s="138"/>
      <c r="Z495" s="138"/>
      <c r="AA495" s="138"/>
      <c r="AB495" s="25"/>
    </row>
    <row r="496" spans="1:28">
      <c r="A496" s="33" t="s">
        <v>9692</v>
      </c>
      <c r="B496" s="33" t="s">
        <v>10889</v>
      </c>
      <c r="C496" s="29"/>
      <c r="D496" s="16" t="s">
        <v>39</v>
      </c>
      <c r="E496" s="18"/>
      <c r="F496" s="25" t="s">
        <v>2947</v>
      </c>
      <c r="G496" s="34" t="s">
        <v>2949</v>
      </c>
      <c r="H496" s="148">
        <f t="shared" si="7"/>
        <v>1</v>
      </c>
      <c r="I496" s="148">
        <f>COUNTIFS('Belgrade-2023'!$A:$A,A496,'Belgrade-2023'!$B:$B,B496)</f>
        <v>0</v>
      </c>
      <c r="J496" s="148">
        <f>COUNTIFS('Lodz_Krakow-2022'!$A:$A,A496,'Lodz_Krakow-2022'!$B:$B,B496)</f>
        <v>0</v>
      </c>
      <c r="K496" s="148">
        <f>COUNTIFS('Glasgow-2021'!$A:$A,A496,'Glasgow-2021'!$B:$B,B496)</f>
        <v>0</v>
      </c>
      <c r="L496" s="148">
        <v>0</v>
      </c>
      <c r="M496" s="148">
        <v>0</v>
      </c>
      <c r="N496" s="148">
        <v>0</v>
      </c>
      <c r="O496" s="148">
        <v>0</v>
      </c>
      <c r="P496" s="148">
        <v>0</v>
      </c>
      <c r="Q496" s="148">
        <v>0</v>
      </c>
      <c r="R496" s="148">
        <v>1</v>
      </c>
      <c r="S496" s="18"/>
      <c r="T496" s="20"/>
      <c r="U496" s="20"/>
      <c r="V496" s="20"/>
      <c r="W496" s="20"/>
      <c r="X496" s="20"/>
      <c r="Y496" s="138"/>
      <c r="Z496" s="138"/>
      <c r="AA496" s="138"/>
      <c r="AB496" s="25"/>
    </row>
    <row r="497" spans="1:28">
      <c r="A497" s="16" t="s">
        <v>9544</v>
      </c>
      <c r="B497" s="16" t="s">
        <v>10890</v>
      </c>
      <c r="C497" s="17"/>
      <c r="D497" s="16" t="s">
        <v>21</v>
      </c>
      <c r="E497" s="18"/>
      <c r="F497" s="19"/>
      <c r="G497" s="16" t="s">
        <v>141</v>
      </c>
      <c r="H497" s="148">
        <f t="shared" si="7"/>
        <v>1</v>
      </c>
      <c r="I497" s="148">
        <f>COUNTIFS('Belgrade-2023'!$A:$A,A497,'Belgrade-2023'!$B:$B,B497)</f>
        <v>0</v>
      </c>
      <c r="J497" s="148">
        <f>COUNTIFS('Lodz_Krakow-2022'!$A:$A,A497,'Lodz_Krakow-2022'!$B:$B,B497)</f>
        <v>0</v>
      </c>
      <c r="K497" s="148">
        <f>COUNTIFS('Glasgow-2021'!$A:$A,A497,'Glasgow-2021'!$B:$B,B497)</f>
        <v>0</v>
      </c>
      <c r="L497" s="148">
        <v>0</v>
      </c>
      <c r="M497" s="148">
        <v>0</v>
      </c>
      <c r="N497" s="148">
        <v>1</v>
      </c>
      <c r="O497" s="148">
        <v>0</v>
      </c>
      <c r="P497" s="148">
        <v>0</v>
      </c>
      <c r="Q497" s="148">
        <v>0</v>
      </c>
      <c r="R497" s="148">
        <v>0</v>
      </c>
      <c r="S497" s="18"/>
      <c r="T497" s="20" t="s">
        <v>1108</v>
      </c>
      <c r="U497" s="20"/>
      <c r="V497" s="20"/>
      <c r="W497" s="20"/>
      <c r="X497" s="20"/>
      <c r="Y497" s="20"/>
      <c r="Z497" s="20"/>
      <c r="AA497" s="20"/>
      <c r="AB497" s="20"/>
    </row>
    <row r="498" spans="1:28">
      <c r="A498" s="16" t="s">
        <v>10891</v>
      </c>
      <c r="B498" s="16" t="s">
        <v>10892</v>
      </c>
      <c r="C498" s="17" t="s">
        <v>1113</v>
      </c>
      <c r="D498" s="16" t="s">
        <v>21</v>
      </c>
      <c r="E498" s="18"/>
      <c r="F498" s="19" t="s">
        <v>1112</v>
      </c>
      <c r="G498" s="16" t="s">
        <v>1103</v>
      </c>
      <c r="H498" s="148">
        <f t="shared" si="7"/>
        <v>1</v>
      </c>
      <c r="I498" s="148">
        <f>COUNTIFS('Belgrade-2023'!$A:$A,A498,'Belgrade-2023'!$B:$B,B498)</f>
        <v>0</v>
      </c>
      <c r="J498" s="148">
        <f>COUNTIFS('Lodz_Krakow-2022'!$A:$A,A498,'Lodz_Krakow-2022'!$B:$B,B498)</f>
        <v>0</v>
      </c>
      <c r="K498" s="148">
        <f>COUNTIFS('Glasgow-2021'!$A:$A,A498,'Glasgow-2021'!$B:$B,B498)</f>
        <v>0</v>
      </c>
      <c r="L498" s="148">
        <v>0</v>
      </c>
      <c r="M498" s="148">
        <v>0</v>
      </c>
      <c r="N498" s="148">
        <v>0</v>
      </c>
      <c r="O498" s="148">
        <v>1</v>
      </c>
      <c r="P498" s="148">
        <v>0</v>
      </c>
      <c r="Q498" s="148">
        <v>0</v>
      </c>
      <c r="R498" s="148">
        <v>0</v>
      </c>
      <c r="S498" s="18"/>
      <c r="T498" s="20" t="s">
        <v>1114</v>
      </c>
      <c r="U498" s="21">
        <v>1208</v>
      </c>
      <c r="V498" s="20"/>
      <c r="W498" s="20"/>
      <c r="X498" s="20"/>
      <c r="Y498" s="20"/>
      <c r="Z498" s="20"/>
      <c r="AA498" s="20"/>
      <c r="AB498" s="20"/>
    </row>
    <row r="499" spans="1:28">
      <c r="A499" s="43" t="s">
        <v>10893</v>
      </c>
      <c r="B499" s="44" t="s">
        <v>10894</v>
      </c>
      <c r="C499" s="40" t="s">
        <v>4391</v>
      </c>
      <c r="D499" s="16"/>
      <c r="E499" s="18"/>
      <c r="F499" s="38" t="s">
        <v>4392</v>
      </c>
      <c r="G499" s="37" t="s">
        <v>3939</v>
      </c>
      <c r="H499" s="148">
        <f t="shared" si="7"/>
        <v>2</v>
      </c>
      <c r="I499" s="148">
        <f>COUNTIFS('Belgrade-2023'!$A:$A,A499,'Belgrade-2023'!$B:$B,B499)</f>
        <v>0</v>
      </c>
      <c r="J499" s="148">
        <f>COUNTIFS('Lodz_Krakow-2022'!$A:$A,A499,'Lodz_Krakow-2022'!$B:$B,B499)</f>
        <v>1</v>
      </c>
      <c r="K499" s="148">
        <f>COUNTIFS('Glasgow-2021'!$A:$A,A499,'Glasgow-2021'!$B:$B,B499)</f>
        <v>0</v>
      </c>
      <c r="L499" s="148">
        <v>1</v>
      </c>
      <c r="M499" s="148">
        <v>0</v>
      </c>
      <c r="N499" s="148">
        <v>0</v>
      </c>
      <c r="O499" s="148">
        <v>0</v>
      </c>
      <c r="P499" s="148">
        <v>0</v>
      </c>
      <c r="Q499" s="148">
        <v>0</v>
      </c>
      <c r="R499" s="148">
        <v>0</v>
      </c>
      <c r="S499" s="18"/>
      <c r="T499" s="20"/>
      <c r="U499" s="20"/>
      <c r="V499" s="20"/>
      <c r="W499" s="20"/>
      <c r="X499" s="20"/>
      <c r="Y499" s="138"/>
      <c r="Z499" s="138"/>
      <c r="AA499" s="138"/>
      <c r="AB499" s="138"/>
    </row>
    <row r="500" spans="1:28">
      <c r="A500" s="16" t="s">
        <v>10895</v>
      </c>
      <c r="B500" s="16" t="s">
        <v>10352</v>
      </c>
      <c r="C500" s="17" t="s">
        <v>1117</v>
      </c>
      <c r="D500" s="16" t="s">
        <v>28</v>
      </c>
      <c r="E500" s="18"/>
      <c r="F500" s="19" t="s">
        <v>1116</v>
      </c>
      <c r="G500" s="16" t="s">
        <v>31</v>
      </c>
      <c r="H500" s="148">
        <f t="shared" si="7"/>
        <v>1</v>
      </c>
      <c r="I500" s="148">
        <f>COUNTIFS('Belgrade-2023'!$A:$A,A500,'Belgrade-2023'!$B:$B,B500)</f>
        <v>0</v>
      </c>
      <c r="J500" s="148">
        <f>COUNTIFS('Lodz_Krakow-2022'!$A:$A,A500,'Lodz_Krakow-2022'!$B:$B,B500)</f>
        <v>0</v>
      </c>
      <c r="K500" s="148">
        <f>COUNTIFS('Glasgow-2021'!$A:$A,A500,'Glasgow-2021'!$B:$B,B500)</f>
        <v>0</v>
      </c>
      <c r="L500" s="148">
        <v>0</v>
      </c>
      <c r="M500" s="148">
        <v>0</v>
      </c>
      <c r="N500" s="148">
        <v>0</v>
      </c>
      <c r="O500" s="148">
        <v>1</v>
      </c>
      <c r="P500" s="148">
        <v>0</v>
      </c>
      <c r="Q500" s="148">
        <v>0</v>
      </c>
      <c r="R500" s="148">
        <v>0</v>
      </c>
      <c r="S500" s="18" t="s">
        <v>1118</v>
      </c>
      <c r="T500" s="20" t="s">
        <v>1119</v>
      </c>
      <c r="U500" s="20" t="s">
        <v>1120</v>
      </c>
      <c r="V500" s="20"/>
      <c r="W500" s="20"/>
      <c r="X500" s="20"/>
      <c r="Y500" s="20"/>
      <c r="Z500" s="20"/>
      <c r="AA500" s="20"/>
      <c r="AB500" s="20"/>
    </row>
    <row r="501" spans="1:28">
      <c r="A501" s="16" t="s">
        <v>10896</v>
      </c>
      <c r="B501" s="16" t="s">
        <v>10897</v>
      </c>
      <c r="C501" s="17" t="s">
        <v>1122</v>
      </c>
      <c r="D501" s="16" t="s">
        <v>21</v>
      </c>
      <c r="E501" s="18"/>
      <c r="F501" s="19" t="s">
        <v>536</v>
      </c>
      <c r="G501" s="16" t="s">
        <v>3612</v>
      </c>
      <c r="H501" s="148">
        <f t="shared" si="7"/>
        <v>1</v>
      </c>
      <c r="I501" s="148">
        <f>COUNTIFS('Belgrade-2023'!$A:$A,A501,'Belgrade-2023'!$B:$B,B501)</f>
        <v>0</v>
      </c>
      <c r="J501" s="148">
        <f>COUNTIFS('Lodz_Krakow-2022'!$A:$A,A501,'Lodz_Krakow-2022'!$B:$B,B501)</f>
        <v>0</v>
      </c>
      <c r="K501" s="148">
        <f>COUNTIFS('Glasgow-2021'!$A:$A,A501,'Glasgow-2021'!$B:$B,B501)</f>
        <v>0</v>
      </c>
      <c r="L501" s="148">
        <v>0</v>
      </c>
      <c r="M501" s="148">
        <v>0</v>
      </c>
      <c r="N501" s="148">
        <v>0</v>
      </c>
      <c r="O501" s="148">
        <v>1</v>
      </c>
      <c r="P501" s="148">
        <v>0</v>
      </c>
      <c r="Q501" s="148">
        <v>0</v>
      </c>
      <c r="R501" s="148">
        <v>0</v>
      </c>
      <c r="S501" s="18" t="s">
        <v>1123</v>
      </c>
      <c r="T501" s="20" t="s">
        <v>1124</v>
      </c>
      <c r="U501" s="21">
        <v>196</v>
      </c>
      <c r="V501" s="20"/>
      <c r="W501" s="20"/>
      <c r="X501" s="20"/>
      <c r="Y501" s="20"/>
      <c r="Z501" s="20"/>
      <c r="AA501" s="20"/>
      <c r="AB501" s="20"/>
    </row>
    <row r="502" spans="1:28">
      <c r="A502" s="16" t="s">
        <v>10743</v>
      </c>
      <c r="B502" s="16" t="s">
        <v>10898</v>
      </c>
      <c r="C502" s="17" t="s">
        <v>1127</v>
      </c>
      <c r="D502" s="16" t="s">
        <v>28</v>
      </c>
      <c r="E502" s="18"/>
      <c r="F502" s="19"/>
      <c r="G502" s="16" t="s">
        <v>141</v>
      </c>
      <c r="H502" s="148">
        <f t="shared" si="7"/>
        <v>1</v>
      </c>
      <c r="I502" s="148">
        <f>COUNTIFS('Belgrade-2023'!$A:$A,A502,'Belgrade-2023'!$B:$B,B502)</f>
        <v>0</v>
      </c>
      <c r="J502" s="148">
        <f>COUNTIFS('Lodz_Krakow-2022'!$A:$A,A502,'Lodz_Krakow-2022'!$B:$B,B502)</f>
        <v>0</v>
      </c>
      <c r="K502" s="148">
        <f>COUNTIFS('Glasgow-2021'!$A:$A,A502,'Glasgow-2021'!$B:$B,B502)</f>
        <v>0</v>
      </c>
      <c r="L502" s="148">
        <v>0</v>
      </c>
      <c r="M502" s="148">
        <v>0</v>
      </c>
      <c r="N502" s="148">
        <v>1</v>
      </c>
      <c r="O502" s="148">
        <v>0</v>
      </c>
      <c r="P502" s="148">
        <v>0</v>
      </c>
      <c r="Q502" s="148">
        <v>0</v>
      </c>
      <c r="R502" s="148">
        <v>0</v>
      </c>
      <c r="S502" s="18"/>
      <c r="T502" s="20" t="s">
        <v>1128</v>
      </c>
      <c r="U502" s="20"/>
      <c r="V502" s="20"/>
      <c r="W502" s="20"/>
      <c r="X502" s="20"/>
      <c r="Y502" s="20"/>
      <c r="Z502" s="20"/>
      <c r="AA502" s="20"/>
      <c r="AB502" s="20"/>
    </row>
    <row r="503" spans="1:28">
      <c r="A503" s="16" t="s">
        <v>10899</v>
      </c>
      <c r="B503" s="16" t="s">
        <v>10900</v>
      </c>
      <c r="C503" s="17" t="s">
        <v>1131</v>
      </c>
      <c r="D503" s="16" t="s">
        <v>28</v>
      </c>
      <c r="E503" s="18"/>
      <c r="F503" s="19" t="s">
        <v>1130</v>
      </c>
      <c r="G503" s="16" t="s">
        <v>1132</v>
      </c>
      <c r="H503" s="148">
        <f t="shared" si="7"/>
        <v>1</v>
      </c>
      <c r="I503" s="148">
        <f>COUNTIFS('Belgrade-2023'!$A:$A,A503,'Belgrade-2023'!$B:$B,B503)</f>
        <v>0</v>
      </c>
      <c r="J503" s="148">
        <f>COUNTIFS('Lodz_Krakow-2022'!$A:$A,A503,'Lodz_Krakow-2022'!$B:$B,B503)</f>
        <v>0</v>
      </c>
      <c r="K503" s="148">
        <f>COUNTIFS('Glasgow-2021'!$A:$A,A503,'Glasgow-2021'!$B:$B,B503)</f>
        <v>0</v>
      </c>
      <c r="L503" s="148">
        <v>0</v>
      </c>
      <c r="M503" s="148">
        <v>0</v>
      </c>
      <c r="N503" s="148">
        <v>0</v>
      </c>
      <c r="O503" s="148">
        <v>1</v>
      </c>
      <c r="P503" s="148">
        <v>0</v>
      </c>
      <c r="Q503" s="148">
        <v>0</v>
      </c>
      <c r="R503" s="148">
        <v>0</v>
      </c>
      <c r="S503" s="18" t="s">
        <v>1133</v>
      </c>
      <c r="T503" s="20" t="s">
        <v>1134</v>
      </c>
      <c r="U503" s="21">
        <v>8200</v>
      </c>
      <c r="V503" s="20"/>
      <c r="W503" s="20"/>
      <c r="X503" s="20"/>
      <c r="Y503" s="20"/>
      <c r="Z503" s="20"/>
      <c r="AA503" s="20"/>
      <c r="AB503" s="20"/>
    </row>
    <row r="504" spans="1:28">
      <c r="A504" s="16" t="s">
        <v>10901</v>
      </c>
      <c r="B504" s="16" t="s">
        <v>10902</v>
      </c>
      <c r="C504" s="60" t="s">
        <v>4393</v>
      </c>
      <c r="D504" s="16"/>
      <c r="E504" s="18"/>
      <c r="F504" s="40" t="s">
        <v>668</v>
      </c>
      <c r="G504" s="16" t="s">
        <v>232</v>
      </c>
      <c r="H504" s="148">
        <f t="shared" si="7"/>
        <v>4</v>
      </c>
      <c r="I504" s="148">
        <f>COUNTIFS('Belgrade-2023'!$A:$A,A504,'Belgrade-2023'!$B:$B,B504)</f>
        <v>0</v>
      </c>
      <c r="J504" s="148">
        <f>COUNTIFS('Lodz_Krakow-2022'!$A:$A,A504,'Lodz_Krakow-2022'!$B:$B,B504)</f>
        <v>0</v>
      </c>
      <c r="K504" s="148">
        <f>COUNTIFS('Glasgow-2021'!$A:$A,A504,'Glasgow-2021'!$B:$B,B504)</f>
        <v>1</v>
      </c>
      <c r="L504" s="148">
        <v>1</v>
      </c>
      <c r="M504" s="148">
        <v>1</v>
      </c>
      <c r="N504" s="148">
        <v>1</v>
      </c>
      <c r="O504" s="148">
        <v>0</v>
      </c>
      <c r="P504" s="148">
        <v>0</v>
      </c>
      <c r="Q504" s="148">
        <v>0</v>
      </c>
      <c r="R504" s="148">
        <v>0</v>
      </c>
      <c r="S504" s="18"/>
      <c r="T504" s="20" t="s">
        <v>495</v>
      </c>
      <c r="U504" s="20"/>
      <c r="V504" s="20"/>
      <c r="W504" s="20"/>
      <c r="X504" s="20"/>
      <c r="Y504" s="20"/>
      <c r="Z504" s="20"/>
      <c r="AA504" s="20"/>
      <c r="AB504" s="20"/>
    </row>
    <row r="505" spans="1:28">
      <c r="A505" s="16" t="s">
        <v>10901</v>
      </c>
      <c r="B505" s="16" t="s">
        <v>10903</v>
      </c>
      <c r="C505" s="17" t="s">
        <v>1163</v>
      </c>
      <c r="D505" s="16" t="s">
        <v>21</v>
      </c>
      <c r="E505" s="18"/>
      <c r="F505" s="19"/>
      <c r="G505" s="16" t="s">
        <v>232</v>
      </c>
      <c r="H505" s="148">
        <f t="shared" si="7"/>
        <v>1</v>
      </c>
      <c r="I505" s="148">
        <f>COUNTIFS('Belgrade-2023'!$A:$A,A505,'Belgrade-2023'!$B:$B,B505)</f>
        <v>0</v>
      </c>
      <c r="J505" s="148">
        <f>COUNTIFS('Lodz_Krakow-2022'!$A:$A,A505,'Lodz_Krakow-2022'!$B:$B,B505)</f>
        <v>0</v>
      </c>
      <c r="K505" s="148">
        <f>COUNTIFS('Glasgow-2021'!$A:$A,A505,'Glasgow-2021'!$B:$B,B505)</f>
        <v>0</v>
      </c>
      <c r="L505" s="148">
        <v>0</v>
      </c>
      <c r="M505" s="148">
        <v>1</v>
      </c>
      <c r="N505" s="148">
        <v>0</v>
      </c>
      <c r="O505" s="148">
        <v>0</v>
      </c>
      <c r="P505" s="148">
        <v>0</v>
      </c>
      <c r="Q505" s="148">
        <v>0</v>
      </c>
      <c r="R505" s="148">
        <v>0</v>
      </c>
      <c r="S505" s="18"/>
      <c r="T505" s="20"/>
      <c r="U505" s="20"/>
      <c r="V505" s="20"/>
      <c r="W505" s="20"/>
      <c r="X505" s="20"/>
      <c r="Y505" s="20"/>
      <c r="Z505" s="20"/>
      <c r="AA505" s="20"/>
      <c r="AB505" s="20"/>
    </row>
    <row r="506" spans="1:28">
      <c r="A506" s="23" t="s">
        <v>10901</v>
      </c>
      <c r="B506" s="23" t="s">
        <v>10904</v>
      </c>
      <c r="C506" s="46" t="s">
        <v>4394</v>
      </c>
      <c r="D506" s="16" t="s">
        <v>39</v>
      </c>
      <c r="E506" s="18"/>
      <c r="F506" s="19"/>
      <c r="G506" s="16" t="s">
        <v>154</v>
      </c>
      <c r="H506" s="148">
        <f t="shared" ref="H506:H568" si="8">SUM(I506:R506)</f>
        <v>1</v>
      </c>
      <c r="I506" s="148">
        <f>COUNTIFS('Belgrade-2023'!$A:$A,A506,'Belgrade-2023'!$B:$B,B506)</f>
        <v>0</v>
      </c>
      <c r="J506" s="148">
        <f>COUNTIFS('Lodz_Krakow-2022'!$A:$A,A506,'Lodz_Krakow-2022'!$B:$B,B506)</f>
        <v>0</v>
      </c>
      <c r="K506" s="148">
        <f>COUNTIFS('Glasgow-2021'!$A:$A,A506,'Glasgow-2021'!$B:$B,B506)</f>
        <v>0</v>
      </c>
      <c r="L506" s="148">
        <v>0</v>
      </c>
      <c r="M506" s="148">
        <v>0</v>
      </c>
      <c r="N506" s="148">
        <v>0</v>
      </c>
      <c r="O506" s="148">
        <v>0</v>
      </c>
      <c r="P506" s="148">
        <v>1</v>
      </c>
      <c r="Q506" s="148">
        <v>0</v>
      </c>
      <c r="R506" s="148">
        <v>0</v>
      </c>
      <c r="S506" s="18"/>
      <c r="T506" s="20"/>
      <c r="U506" s="20"/>
      <c r="V506" s="20"/>
      <c r="W506" s="20"/>
      <c r="X506" s="20"/>
      <c r="Y506" s="20"/>
      <c r="Z506" s="20"/>
      <c r="AA506" s="20"/>
      <c r="AB506" s="20"/>
    </row>
    <row r="507" spans="1:28">
      <c r="A507" s="38" t="s">
        <v>10905</v>
      </c>
      <c r="B507" s="39" t="s">
        <v>10906</v>
      </c>
      <c r="C507" s="40" t="s">
        <v>4396</v>
      </c>
      <c r="D507" s="16"/>
      <c r="E507" s="18"/>
      <c r="F507" s="38" t="s">
        <v>4397</v>
      </c>
      <c r="G507" s="45" t="s">
        <v>232</v>
      </c>
      <c r="H507" s="148">
        <f t="shared" si="8"/>
        <v>1</v>
      </c>
      <c r="I507" s="148">
        <f>COUNTIFS('Belgrade-2023'!$A:$A,A507,'Belgrade-2023'!$B:$B,B507)</f>
        <v>0</v>
      </c>
      <c r="J507" s="148">
        <f>COUNTIFS('Lodz_Krakow-2022'!$A:$A,A507,'Lodz_Krakow-2022'!$B:$B,B507)</f>
        <v>0</v>
      </c>
      <c r="K507" s="148">
        <f>COUNTIFS('Glasgow-2021'!$A:$A,A507,'Glasgow-2021'!$B:$B,B507)</f>
        <v>0</v>
      </c>
      <c r="L507" s="148">
        <v>1</v>
      </c>
      <c r="M507" s="148">
        <v>0</v>
      </c>
      <c r="N507" s="148">
        <v>0</v>
      </c>
      <c r="O507" s="148">
        <v>0</v>
      </c>
      <c r="P507" s="148">
        <v>0</v>
      </c>
      <c r="Q507" s="148">
        <v>0</v>
      </c>
      <c r="R507" s="148">
        <v>0</v>
      </c>
      <c r="S507" s="18"/>
      <c r="T507" s="20"/>
      <c r="U507" s="20"/>
      <c r="V507" s="20"/>
      <c r="W507" s="20"/>
      <c r="X507" s="20"/>
      <c r="Y507" s="138"/>
      <c r="Z507" s="138"/>
      <c r="AA507" s="138"/>
      <c r="AB507" s="138"/>
    </row>
    <row r="508" spans="1:28">
      <c r="A508" s="25" t="s">
        <v>10905</v>
      </c>
      <c r="B508" s="25" t="s">
        <v>10907</v>
      </c>
      <c r="C508" s="25" t="s">
        <v>4398</v>
      </c>
      <c r="D508" s="31" t="s">
        <v>39</v>
      </c>
      <c r="E508" s="138"/>
      <c r="F508" s="25" t="s">
        <v>3758</v>
      </c>
      <c r="G508" s="46" t="s">
        <v>232</v>
      </c>
      <c r="H508" s="148">
        <f t="shared" si="8"/>
        <v>1</v>
      </c>
      <c r="I508" s="148">
        <f>COUNTIFS('Belgrade-2023'!$A:$A,A508,'Belgrade-2023'!$B:$B,B508)</f>
        <v>0</v>
      </c>
      <c r="J508" s="148">
        <f>COUNTIFS('Lodz_Krakow-2022'!$A:$A,A508,'Lodz_Krakow-2022'!$B:$B,B508)</f>
        <v>0</v>
      </c>
      <c r="K508" s="148">
        <f>COUNTIFS('Glasgow-2021'!$A:$A,A508,'Glasgow-2021'!$B:$B,B508)</f>
        <v>0</v>
      </c>
      <c r="L508" s="148">
        <v>0</v>
      </c>
      <c r="M508" s="148">
        <v>0</v>
      </c>
      <c r="N508" s="148">
        <v>0</v>
      </c>
      <c r="O508" s="148">
        <v>0</v>
      </c>
      <c r="P508" s="148">
        <v>0</v>
      </c>
      <c r="Q508" s="148">
        <v>1</v>
      </c>
      <c r="R508" s="148">
        <v>0</v>
      </c>
      <c r="S508" s="18"/>
      <c r="T508" s="20"/>
      <c r="U508" s="20"/>
      <c r="V508" s="20"/>
      <c r="W508" s="25"/>
      <c r="X508" s="138"/>
      <c r="Y508" s="138"/>
      <c r="Z508" s="138"/>
      <c r="AA508" s="138"/>
      <c r="AB508" s="138"/>
    </row>
    <row r="509" spans="1:28">
      <c r="A509" s="41" t="s">
        <v>10908</v>
      </c>
      <c r="B509" s="42" t="s">
        <v>10909</v>
      </c>
      <c r="C509" s="40" t="s">
        <v>4399</v>
      </c>
      <c r="D509" s="16" t="s">
        <v>39</v>
      </c>
      <c r="E509" s="18"/>
      <c r="F509" s="38" t="s">
        <v>4400</v>
      </c>
      <c r="G509" s="19" t="s">
        <v>350</v>
      </c>
      <c r="H509" s="148">
        <f t="shared" si="8"/>
        <v>1</v>
      </c>
      <c r="I509" s="148">
        <f>COUNTIFS('Belgrade-2023'!$A:$A,A509,'Belgrade-2023'!$B:$B,B509)</f>
        <v>0</v>
      </c>
      <c r="J509" s="148">
        <f>COUNTIFS('Lodz_Krakow-2022'!$A:$A,A509,'Lodz_Krakow-2022'!$B:$B,B509)</f>
        <v>0</v>
      </c>
      <c r="K509" s="148">
        <f>COUNTIFS('Glasgow-2021'!$A:$A,A509,'Glasgow-2021'!$B:$B,B509)</f>
        <v>0</v>
      </c>
      <c r="L509" s="148">
        <v>1</v>
      </c>
      <c r="M509" s="148">
        <v>0</v>
      </c>
      <c r="N509" s="148">
        <v>0</v>
      </c>
      <c r="O509" s="148">
        <v>0</v>
      </c>
      <c r="P509" s="148">
        <v>0</v>
      </c>
      <c r="Q509" s="148">
        <v>0</v>
      </c>
      <c r="R509" s="148">
        <v>0</v>
      </c>
      <c r="S509" s="18"/>
      <c r="T509" s="20"/>
      <c r="U509" s="20"/>
      <c r="V509" s="20"/>
      <c r="W509" s="20"/>
      <c r="X509" s="20"/>
      <c r="Y509" s="138"/>
      <c r="Z509" s="138"/>
      <c r="AA509" s="138"/>
      <c r="AB509" s="138"/>
    </row>
    <row r="510" spans="1:28">
      <c r="A510" s="16" t="s">
        <v>5376</v>
      </c>
      <c r="B510" s="16" t="s">
        <v>10910</v>
      </c>
      <c r="C510" s="60" t="s">
        <v>4401</v>
      </c>
      <c r="D510" s="16" t="s">
        <v>39</v>
      </c>
      <c r="E510" s="18"/>
      <c r="F510" s="38" t="s">
        <v>4402</v>
      </c>
      <c r="G510" s="51" t="s">
        <v>232</v>
      </c>
      <c r="H510" s="148">
        <f t="shared" si="8"/>
        <v>3</v>
      </c>
      <c r="I510" s="148">
        <f>COUNTIFS('Belgrade-2023'!$A:$A,A510,'Belgrade-2023'!$B:$B,B510)</f>
        <v>0</v>
      </c>
      <c r="J510" s="148">
        <f>COUNTIFS('Lodz_Krakow-2022'!$A:$A,A510,'Lodz_Krakow-2022'!$B:$B,B510)</f>
        <v>0</v>
      </c>
      <c r="K510" s="148">
        <f>COUNTIFS('Glasgow-2021'!$A:$A,A510,'Glasgow-2021'!$B:$B,B510)</f>
        <v>0</v>
      </c>
      <c r="L510" s="148">
        <v>1</v>
      </c>
      <c r="M510" s="148">
        <v>1</v>
      </c>
      <c r="N510" s="148">
        <v>0</v>
      </c>
      <c r="O510" s="148">
        <v>1</v>
      </c>
      <c r="P510" s="148">
        <v>0</v>
      </c>
      <c r="Q510" s="148">
        <v>0</v>
      </c>
      <c r="R510" s="148">
        <v>0</v>
      </c>
      <c r="S510" s="18" t="s">
        <v>1137</v>
      </c>
      <c r="T510" s="20" t="s">
        <v>1138</v>
      </c>
      <c r="U510" s="21">
        <v>130000</v>
      </c>
      <c r="V510" s="20"/>
      <c r="W510" s="20"/>
      <c r="X510" s="20"/>
      <c r="Y510" s="20"/>
      <c r="Z510" s="20"/>
      <c r="AA510" s="20"/>
      <c r="AB510" s="20"/>
    </row>
    <row r="511" spans="1:28">
      <c r="A511" s="16" t="s">
        <v>5376</v>
      </c>
      <c r="B511" s="16" t="s">
        <v>10911</v>
      </c>
      <c r="C511" s="22" t="s">
        <v>1141</v>
      </c>
      <c r="D511" s="16" t="s">
        <v>28</v>
      </c>
      <c r="E511" s="18"/>
      <c r="F511" s="19" t="s">
        <v>1140</v>
      </c>
      <c r="G511" s="16" t="s">
        <v>232</v>
      </c>
      <c r="H511" s="148">
        <f t="shared" si="8"/>
        <v>3</v>
      </c>
      <c r="I511" s="148">
        <f>COUNTIFS('Belgrade-2023'!$A:$A,A511,'Belgrade-2023'!$B:$B,B511)</f>
        <v>0</v>
      </c>
      <c r="J511" s="148">
        <f>COUNTIFS('Lodz_Krakow-2022'!$A:$A,A511,'Lodz_Krakow-2022'!$B:$B,B511)</f>
        <v>0</v>
      </c>
      <c r="K511" s="148">
        <f>COUNTIFS('Glasgow-2021'!$A:$A,A511,'Glasgow-2021'!$B:$B,B511)</f>
        <v>0</v>
      </c>
      <c r="L511" s="148">
        <v>0</v>
      </c>
      <c r="M511" s="148">
        <v>0</v>
      </c>
      <c r="N511" s="148">
        <v>1</v>
      </c>
      <c r="O511" s="148">
        <v>1</v>
      </c>
      <c r="P511" s="148">
        <v>1</v>
      </c>
      <c r="Q511" s="148">
        <v>0</v>
      </c>
      <c r="R511" s="148">
        <v>0</v>
      </c>
      <c r="S511" s="18" t="s">
        <v>1142</v>
      </c>
      <c r="T511" s="20" t="s">
        <v>1143</v>
      </c>
      <c r="U511" s="21">
        <v>26600</v>
      </c>
      <c r="V511" s="20"/>
      <c r="W511" s="20"/>
      <c r="X511" s="20"/>
      <c r="Y511" s="20"/>
      <c r="Z511" s="20"/>
      <c r="AA511" s="20"/>
      <c r="AB511" s="20"/>
    </row>
    <row r="512" spans="1:28">
      <c r="A512" s="35" t="s">
        <v>5376</v>
      </c>
      <c r="B512" s="35" t="s">
        <v>10912</v>
      </c>
      <c r="C512" s="29"/>
      <c r="D512" s="16" t="s">
        <v>39</v>
      </c>
      <c r="E512" s="18"/>
      <c r="F512" s="25" t="s">
        <v>2951</v>
      </c>
      <c r="G512" s="37" t="s">
        <v>232</v>
      </c>
      <c r="H512" s="148">
        <f t="shared" si="8"/>
        <v>1</v>
      </c>
      <c r="I512" s="148">
        <f>COUNTIFS('Belgrade-2023'!$A:$A,A512,'Belgrade-2023'!$B:$B,B512)</f>
        <v>0</v>
      </c>
      <c r="J512" s="148">
        <f>COUNTIFS('Lodz_Krakow-2022'!$A:$A,A512,'Lodz_Krakow-2022'!$B:$B,B512)</f>
        <v>0</v>
      </c>
      <c r="K512" s="148">
        <f>COUNTIFS('Glasgow-2021'!$A:$A,A512,'Glasgow-2021'!$B:$B,B512)</f>
        <v>0</v>
      </c>
      <c r="L512" s="148">
        <v>0</v>
      </c>
      <c r="M512" s="148">
        <v>0</v>
      </c>
      <c r="N512" s="148">
        <v>0</v>
      </c>
      <c r="O512" s="148">
        <v>0</v>
      </c>
      <c r="P512" s="148">
        <v>0</v>
      </c>
      <c r="Q512" s="148">
        <v>0</v>
      </c>
      <c r="R512" s="148">
        <v>1</v>
      </c>
      <c r="S512" s="18"/>
      <c r="T512" s="20"/>
      <c r="U512" s="20"/>
      <c r="V512" s="20"/>
      <c r="W512" s="20"/>
      <c r="X512" s="20"/>
      <c r="Y512" s="138"/>
      <c r="Z512" s="138"/>
      <c r="AA512" s="138"/>
      <c r="AB512" s="25"/>
    </row>
    <row r="513" spans="1:28">
      <c r="A513" s="16" t="s">
        <v>5376</v>
      </c>
      <c r="B513" s="16" t="s">
        <v>4038</v>
      </c>
      <c r="C513" s="22" t="s">
        <v>1169</v>
      </c>
      <c r="D513" s="16" t="s">
        <v>39</v>
      </c>
      <c r="E513" s="18"/>
      <c r="F513" s="19"/>
      <c r="G513" s="16" t="s">
        <v>232</v>
      </c>
      <c r="H513" s="148">
        <f t="shared" si="8"/>
        <v>1</v>
      </c>
      <c r="I513" s="148">
        <f>COUNTIFS('Belgrade-2023'!$A:$A,A513,'Belgrade-2023'!$B:$B,B513)</f>
        <v>0</v>
      </c>
      <c r="J513" s="148">
        <f>COUNTIFS('Lodz_Krakow-2022'!$A:$A,A513,'Lodz_Krakow-2022'!$B:$B,B513)</f>
        <v>0</v>
      </c>
      <c r="K513" s="148">
        <f>COUNTIFS('Glasgow-2021'!$A:$A,A513,'Glasgow-2021'!$B:$B,B513)</f>
        <v>0</v>
      </c>
      <c r="L513" s="148">
        <v>0</v>
      </c>
      <c r="M513" s="148">
        <v>0</v>
      </c>
      <c r="N513" s="148">
        <v>1</v>
      </c>
      <c r="O513" s="148">
        <v>0</v>
      </c>
      <c r="P513" s="148">
        <v>0</v>
      </c>
      <c r="Q513" s="148">
        <v>0</v>
      </c>
      <c r="R513" s="148">
        <v>0</v>
      </c>
      <c r="S513" s="18"/>
      <c r="T513" s="20" t="s">
        <v>495</v>
      </c>
      <c r="U513" s="20"/>
      <c r="V513" s="20"/>
      <c r="W513" s="20"/>
      <c r="X513" s="20"/>
      <c r="Y513" s="20"/>
      <c r="Z513" s="20"/>
      <c r="AA513" s="20"/>
      <c r="AB513" s="20"/>
    </row>
    <row r="514" spans="1:28">
      <c r="A514" s="23" t="s">
        <v>5246</v>
      </c>
      <c r="B514" s="23" t="s">
        <v>10913</v>
      </c>
      <c r="C514" s="29"/>
      <c r="D514" s="16" t="s">
        <v>39</v>
      </c>
      <c r="E514" s="18"/>
      <c r="F514" s="25" t="s">
        <v>2954</v>
      </c>
      <c r="G514" s="37" t="s">
        <v>232</v>
      </c>
      <c r="H514" s="148">
        <f t="shared" si="8"/>
        <v>1</v>
      </c>
      <c r="I514" s="148">
        <f>COUNTIFS('Belgrade-2023'!$A:$A,A514,'Belgrade-2023'!$B:$B,B514)</f>
        <v>0</v>
      </c>
      <c r="J514" s="148">
        <f>COUNTIFS('Lodz_Krakow-2022'!$A:$A,A514,'Lodz_Krakow-2022'!$B:$B,B514)</f>
        <v>0</v>
      </c>
      <c r="K514" s="148">
        <f>COUNTIFS('Glasgow-2021'!$A:$A,A514,'Glasgow-2021'!$B:$B,B514)</f>
        <v>0</v>
      </c>
      <c r="L514" s="148">
        <v>0</v>
      </c>
      <c r="M514" s="148">
        <v>0</v>
      </c>
      <c r="N514" s="148">
        <v>0</v>
      </c>
      <c r="O514" s="148">
        <v>0</v>
      </c>
      <c r="P514" s="148">
        <v>0</v>
      </c>
      <c r="Q514" s="148">
        <v>0</v>
      </c>
      <c r="R514" s="148">
        <v>1</v>
      </c>
      <c r="S514" s="18"/>
      <c r="T514" s="20"/>
      <c r="U514" s="20"/>
      <c r="V514" s="20"/>
      <c r="W514" s="20"/>
      <c r="X514" s="20"/>
      <c r="Y514" s="138"/>
      <c r="Z514" s="138"/>
      <c r="AA514" s="138"/>
      <c r="AB514" s="25"/>
    </row>
    <row r="515" spans="1:28">
      <c r="A515" s="25" t="s">
        <v>10914</v>
      </c>
      <c r="B515" s="25" t="s">
        <v>10506</v>
      </c>
      <c r="C515" s="46" t="s">
        <v>4403</v>
      </c>
      <c r="D515" s="16" t="s">
        <v>39</v>
      </c>
      <c r="E515" s="18"/>
      <c r="F515" s="19"/>
      <c r="G515" s="16" t="s">
        <v>154</v>
      </c>
      <c r="H515" s="148">
        <f t="shared" si="8"/>
        <v>1</v>
      </c>
      <c r="I515" s="148">
        <f>COUNTIFS('Belgrade-2023'!$A:$A,A515,'Belgrade-2023'!$B:$B,B515)</f>
        <v>0</v>
      </c>
      <c r="J515" s="148">
        <f>COUNTIFS('Lodz_Krakow-2022'!$A:$A,A515,'Lodz_Krakow-2022'!$B:$B,B515)</f>
        <v>0</v>
      </c>
      <c r="K515" s="148">
        <f>COUNTIFS('Glasgow-2021'!$A:$A,A515,'Glasgow-2021'!$B:$B,B515)</f>
        <v>0</v>
      </c>
      <c r="L515" s="148">
        <v>0</v>
      </c>
      <c r="M515" s="148">
        <v>0</v>
      </c>
      <c r="N515" s="148">
        <v>0</v>
      </c>
      <c r="O515" s="148">
        <v>0</v>
      </c>
      <c r="P515" s="148">
        <v>1</v>
      </c>
      <c r="Q515" s="148">
        <v>0</v>
      </c>
      <c r="R515" s="148">
        <v>0</v>
      </c>
      <c r="S515" s="18"/>
      <c r="T515" s="20"/>
      <c r="U515" s="20"/>
      <c r="V515" s="20"/>
      <c r="W515" s="20"/>
      <c r="X515" s="20"/>
      <c r="Y515" s="20"/>
      <c r="Z515" s="20"/>
      <c r="AA515" s="20"/>
      <c r="AB515" s="20"/>
    </row>
    <row r="516" spans="1:28">
      <c r="A516" s="25" t="s">
        <v>10915</v>
      </c>
      <c r="B516" s="25" t="s">
        <v>10916</v>
      </c>
      <c r="C516" s="52" t="s">
        <v>4404</v>
      </c>
      <c r="D516" s="16" t="s">
        <v>39</v>
      </c>
      <c r="E516" s="18"/>
      <c r="F516" s="19"/>
      <c r="G516" s="16" t="s">
        <v>154</v>
      </c>
      <c r="H516" s="148">
        <f t="shared" si="8"/>
        <v>1</v>
      </c>
      <c r="I516" s="148">
        <f>COUNTIFS('Belgrade-2023'!$A:$A,A516,'Belgrade-2023'!$B:$B,B516)</f>
        <v>0</v>
      </c>
      <c r="J516" s="148">
        <f>COUNTIFS('Lodz_Krakow-2022'!$A:$A,A516,'Lodz_Krakow-2022'!$B:$B,B516)</f>
        <v>0</v>
      </c>
      <c r="K516" s="148">
        <f>COUNTIFS('Glasgow-2021'!$A:$A,A516,'Glasgow-2021'!$B:$B,B516)</f>
        <v>0</v>
      </c>
      <c r="L516" s="148">
        <v>0</v>
      </c>
      <c r="M516" s="148">
        <v>0</v>
      </c>
      <c r="N516" s="148">
        <v>0</v>
      </c>
      <c r="O516" s="148">
        <v>0</v>
      </c>
      <c r="P516" s="148">
        <v>1</v>
      </c>
      <c r="Q516" s="148">
        <v>0</v>
      </c>
      <c r="R516" s="148">
        <v>0</v>
      </c>
      <c r="S516" s="18"/>
      <c r="T516" s="20"/>
      <c r="U516" s="20"/>
      <c r="V516" s="20"/>
      <c r="W516" s="20"/>
      <c r="X516" s="20"/>
      <c r="Y516" s="20"/>
      <c r="Z516" s="20"/>
      <c r="AA516" s="20"/>
      <c r="AB516" s="20"/>
    </row>
    <row r="517" spans="1:28" ht="42.75">
      <c r="A517" s="33" t="s">
        <v>10917</v>
      </c>
      <c r="B517" s="33" t="s">
        <v>10814</v>
      </c>
      <c r="C517" s="29"/>
      <c r="D517" s="16" t="s">
        <v>39</v>
      </c>
      <c r="E517" s="18"/>
      <c r="F517" s="26" t="s">
        <v>2956</v>
      </c>
      <c r="G517" s="36" t="s">
        <v>1382</v>
      </c>
      <c r="H517" s="148">
        <f t="shared" si="8"/>
        <v>1</v>
      </c>
      <c r="I517" s="148">
        <f>COUNTIFS('Belgrade-2023'!$A:$A,A517,'Belgrade-2023'!$B:$B,B517)</f>
        <v>0</v>
      </c>
      <c r="J517" s="148">
        <f>COUNTIFS('Lodz_Krakow-2022'!$A:$A,A517,'Lodz_Krakow-2022'!$B:$B,B517)</f>
        <v>0</v>
      </c>
      <c r="K517" s="148">
        <f>COUNTIFS('Glasgow-2021'!$A:$A,A517,'Glasgow-2021'!$B:$B,B517)</f>
        <v>0</v>
      </c>
      <c r="L517" s="148">
        <v>0</v>
      </c>
      <c r="M517" s="148">
        <v>0</v>
      </c>
      <c r="N517" s="148">
        <v>0</v>
      </c>
      <c r="O517" s="148">
        <v>0</v>
      </c>
      <c r="P517" s="148">
        <v>0</v>
      </c>
      <c r="Q517" s="148">
        <v>0</v>
      </c>
      <c r="R517" s="148">
        <v>1</v>
      </c>
      <c r="S517" s="18"/>
      <c r="T517" s="20"/>
      <c r="U517" s="20"/>
      <c r="V517" s="20"/>
      <c r="W517" s="20"/>
      <c r="X517" s="20"/>
      <c r="Y517" s="138"/>
      <c r="Z517" s="138"/>
      <c r="AA517" s="138"/>
      <c r="AB517" s="25"/>
    </row>
    <row r="518" spans="1:28">
      <c r="A518" s="16" t="s">
        <v>10918</v>
      </c>
      <c r="B518" s="16" t="s">
        <v>10919</v>
      </c>
      <c r="C518" s="17" t="s">
        <v>1147</v>
      </c>
      <c r="D518" s="16" t="s">
        <v>21</v>
      </c>
      <c r="E518" s="18"/>
      <c r="F518" s="19" t="s">
        <v>9547</v>
      </c>
      <c r="G518" s="16" t="s">
        <v>50</v>
      </c>
      <c r="H518" s="148">
        <f t="shared" si="8"/>
        <v>1</v>
      </c>
      <c r="I518" s="148">
        <f>COUNTIFS('Belgrade-2023'!$A:$A,A518,'Belgrade-2023'!$B:$B,B518)</f>
        <v>0</v>
      </c>
      <c r="J518" s="148">
        <f>COUNTIFS('Lodz_Krakow-2022'!$A:$A,A518,'Lodz_Krakow-2022'!$B:$B,B518)</f>
        <v>0</v>
      </c>
      <c r="K518" s="148">
        <f>COUNTIFS('Glasgow-2021'!$A:$A,A518,'Glasgow-2021'!$B:$B,B518)</f>
        <v>0</v>
      </c>
      <c r="L518" s="148">
        <v>0</v>
      </c>
      <c r="M518" s="148">
        <v>0</v>
      </c>
      <c r="N518" s="148">
        <v>0</v>
      </c>
      <c r="O518" s="148">
        <v>1</v>
      </c>
      <c r="P518" s="148">
        <v>0</v>
      </c>
      <c r="Q518" s="148">
        <v>0</v>
      </c>
      <c r="R518" s="148">
        <v>0</v>
      </c>
      <c r="S518" s="18" t="s">
        <v>1148</v>
      </c>
      <c r="T518" s="20" t="s">
        <v>1149</v>
      </c>
      <c r="U518" s="21">
        <v>47008</v>
      </c>
      <c r="V518" s="20"/>
      <c r="W518" s="20"/>
      <c r="X518" s="20"/>
      <c r="Y518" s="20"/>
      <c r="Z518" s="20"/>
      <c r="AA518" s="20"/>
      <c r="AB518" s="20"/>
    </row>
    <row r="519" spans="1:28">
      <c r="A519" s="16" t="s">
        <v>10920</v>
      </c>
      <c r="B519" s="16" t="s">
        <v>10921</v>
      </c>
      <c r="C519" s="17" t="s">
        <v>1150</v>
      </c>
      <c r="D519" s="16" t="s">
        <v>28</v>
      </c>
      <c r="E519" s="18"/>
      <c r="F519" s="19" t="s">
        <v>435</v>
      </c>
      <c r="G519" s="16" t="s">
        <v>50</v>
      </c>
      <c r="H519" s="148">
        <f t="shared" si="8"/>
        <v>1</v>
      </c>
      <c r="I519" s="148">
        <f>COUNTIFS('Belgrade-2023'!$A:$A,A519,'Belgrade-2023'!$B:$B,B519)</f>
        <v>0</v>
      </c>
      <c r="J519" s="148">
        <f>COUNTIFS('Lodz_Krakow-2022'!$A:$A,A519,'Lodz_Krakow-2022'!$B:$B,B519)</f>
        <v>0</v>
      </c>
      <c r="K519" s="148">
        <f>COUNTIFS('Glasgow-2021'!$A:$A,A519,'Glasgow-2021'!$B:$B,B519)</f>
        <v>0</v>
      </c>
      <c r="L519" s="148">
        <v>0</v>
      </c>
      <c r="M519" s="148">
        <v>0</v>
      </c>
      <c r="N519" s="148">
        <v>0</v>
      </c>
      <c r="O519" s="148">
        <v>1</v>
      </c>
      <c r="P519" s="148">
        <v>0</v>
      </c>
      <c r="Q519" s="148">
        <v>0</v>
      </c>
      <c r="R519" s="148">
        <v>0</v>
      </c>
      <c r="S519" s="18" t="s">
        <v>1151</v>
      </c>
      <c r="T519" s="20" t="s">
        <v>1152</v>
      </c>
      <c r="U519" s="21">
        <v>28805</v>
      </c>
      <c r="V519" s="20"/>
      <c r="W519" s="20"/>
      <c r="X519" s="20"/>
      <c r="Y519" s="20"/>
      <c r="Z519" s="20"/>
      <c r="AA519" s="20"/>
      <c r="AB519" s="20"/>
    </row>
    <row r="520" spans="1:28">
      <c r="A520" s="16" t="s">
        <v>10922</v>
      </c>
      <c r="B520" s="16" t="s">
        <v>10923</v>
      </c>
      <c r="C520" s="17" t="s">
        <v>1154</v>
      </c>
      <c r="D520" s="16" t="s">
        <v>28</v>
      </c>
      <c r="E520" s="18"/>
      <c r="F520" s="19" t="s">
        <v>9551</v>
      </c>
      <c r="G520" s="16" t="s">
        <v>57</v>
      </c>
      <c r="H520" s="148">
        <f t="shared" si="8"/>
        <v>1</v>
      </c>
      <c r="I520" s="148">
        <f>COUNTIFS('Belgrade-2023'!$A:$A,A520,'Belgrade-2023'!$B:$B,B520)</f>
        <v>0</v>
      </c>
      <c r="J520" s="148">
        <f>COUNTIFS('Lodz_Krakow-2022'!$A:$A,A520,'Lodz_Krakow-2022'!$B:$B,B520)</f>
        <v>0</v>
      </c>
      <c r="K520" s="148">
        <f>COUNTIFS('Glasgow-2021'!$A:$A,A520,'Glasgow-2021'!$B:$B,B520)</f>
        <v>0</v>
      </c>
      <c r="L520" s="148">
        <v>0</v>
      </c>
      <c r="M520" s="148">
        <v>0</v>
      </c>
      <c r="N520" s="148">
        <v>0</v>
      </c>
      <c r="O520" s="148">
        <v>1</v>
      </c>
      <c r="P520" s="148">
        <v>0</v>
      </c>
      <c r="Q520" s="148">
        <v>0</v>
      </c>
      <c r="R520" s="148">
        <v>0</v>
      </c>
      <c r="S520" s="18" t="s">
        <v>1155</v>
      </c>
      <c r="T520" s="20" t="s">
        <v>1156</v>
      </c>
      <c r="U520" s="21">
        <v>57820</v>
      </c>
      <c r="V520" s="20"/>
      <c r="W520" s="20"/>
      <c r="X520" s="20"/>
      <c r="Y520" s="20"/>
      <c r="Z520" s="20"/>
      <c r="AA520" s="20"/>
      <c r="AB520" s="20"/>
    </row>
    <row r="521" spans="1:28">
      <c r="A521" s="16" t="s">
        <v>1174</v>
      </c>
      <c r="B521" s="16" t="s">
        <v>10924</v>
      </c>
      <c r="C521" s="17" t="s">
        <v>1173</v>
      </c>
      <c r="D521" s="16" t="s">
        <v>21</v>
      </c>
      <c r="E521" s="18"/>
      <c r="F521" s="19"/>
      <c r="G521" s="16" t="s">
        <v>232</v>
      </c>
      <c r="H521" s="148">
        <f t="shared" si="8"/>
        <v>3</v>
      </c>
      <c r="I521" s="148">
        <f>COUNTIFS('Belgrade-2023'!$A:$A,A521,'Belgrade-2023'!$B:$B,B521)</f>
        <v>1</v>
      </c>
      <c r="J521" s="148">
        <f>COUNTIFS('Lodz_Krakow-2022'!$A:$A,A521,'Lodz_Krakow-2022'!$B:$B,B521)</f>
        <v>1</v>
      </c>
      <c r="K521" s="148">
        <f>COUNTIFS('Glasgow-2021'!$A:$A,A521,'Glasgow-2021'!$B:$B,B521)</f>
        <v>0</v>
      </c>
      <c r="L521" s="148">
        <v>0</v>
      </c>
      <c r="M521" s="148">
        <v>1</v>
      </c>
      <c r="N521" s="148">
        <v>0</v>
      </c>
      <c r="O521" s="148">
        <v>0</v>
      </c>
      <c r="P521" s="148">
        <v>0</v>
      </c>
      <c r="Q521" s="148">
        <v>0</v>
      </c>
      <c r="R521" s="148">
        <v>0</v>
      </c>
      <c r="S521" s="18"/>
      <c r="T521" s="20"/>
      <c r="U521" s="20"/>
      <c r="V521" s="20"/>
      <c r="W521" s="20"/>
      <c r="X521" s="20"/>
      <c r="Y521" s="20"/>
      <c r="Z521" s="20"/>
      <c r="AA521" s="20"/>
      <c r="AB521" s="20"/>
    </row>
    <row r="522" spans="1:28">
      <c r="A522" s="16" t="s">
        <v>1174</v>
      </c>
      <c r="B522" s="16" t="s">
        <v>1175</v>
      </c>
      <c r="C522" s="17" t="s">
        <v>1176</v>
      </c>
      <c r="D522" s="16" t="s">
        <v>21</v>
      </c>
      <c r="E522" s="18"/>
      <c r="F522" s="19"/>
      <c r="G522" s="16" t="s">
        <v>232</v>
      </c>
      <c r="H522" s="148">
        <f t="shared" si="8"/>
        <v>1</v>
      </c>
      <c r="I522" s="148">
        <f>COUNTIFS('Belgrade-2023'!$A:$A,A522,'Belgrade-2023'!$B:$B,B522)</f>
        <v>0</v>
      </c>
      <c r="J522" s="148">
        <f>COUNTIFS('Lodz_Krakow-2022'!$A:$A,A522,'Lodz_Krakow-2022'!$B:$B,B522)</f>
        <v>0</v>
      </c>
      <c r="K522" s="148">
        <f>COUNTIFS('Glasgow-2021'!$A:$A,A522,'Glasgow-2021'!$B:$B,B522)</f>
        <v>0</v>
      </c>
      <c r="L522" s="148">
        <v>0</v>
      </c>
      <c r="M522" s="148">
        <v>1</v>
      </c>
      <c r="N522" s="148">
        <v>0</v>
      </c>
      <c r="O522" s="148">
        <v>0</v>
      </c>
      <c r="P522" s="148">
        <v>0</v>
      </c>
      <c r="Q522" s="148">
        <v>0</v>
      </c>
      <c r="R522" s="148">
        <v>0</v>
      </c>
      <c r="S522" s="18"/>
      <c r="T522" s="20"/>
      <c r="U522" s="20"/>
      <c r="V522" s="20"/>
      <c r="W522" s="20"/>
      <c r="X522" s="20"/>
      <c r="Y522" s="20"/>
      <c r="Z522" s="20"/>
      <c r="AA522" s="20"/>
      <c r="AB522" s="20"/>
    </row>
    <row r="523" spans="1:28">
      <c r="A523" s="48" t="s">
        <v>1174</v>
      </c>
      <c r="B523" s="49" t="s">
        <v>10339</v>
      </c>
      <c r="C523" s="40" t="s">
        <v>4405</v>
      </c>
      <c r="D523" s="16" t="s">
        <v>39</v>
      </c>
      <c r="E523" s="18"/>
      <c r="F523" s="38" t="s">
        <v>144</v>
      </c>
      <c r="G523" s="45" t="s">
        <v>154</v>
      </c>
      <c r="H523" s="148">
        <f t="shared" si="8"/>
        <v>1</v>
      </c>
      <c r="I523" s="148">
        <f>COUNTIFS('Belgrade-2023'!$A:$A,A523,'Belgrade-2023'!$B:$B,B523)</f>
        <v>0</v>
      </c>
      <c r="J523" s="148">
        <f>COUNTIFS('Lodz_Krakow-2022'!$A:$A,A523,'Lodz_Krakow-2022'!$B:$B,B523)</f>
        <v>0</v>
      </c>
      <c r="K523" s="148">
        <f>COUNTIFS('Glasgow-2021'!$A:$A,A523,'Glasgow-2021'!$B:$B,B523)</f>
        <v>0</v>
      </c>
      <c r="L523" s="148">
        <v>1</v>
      </c>
      <c r="M523" s="148">
        <v>0</v>
      </c>
      <c r="N523" s="148">
        <v>0</v>
      </c>
      <c r="O523" s="148">
        <v>0</v>
      </c>
      <c r="P523" s="148">
        <v>0</v>
      </c>
      <c r="Q523" s="148">
        <v>0</v>
      </c>
      <c r="R523" s="148">
        <v>0</v>
      </c>
      <c r="S523" s="18"/>
      <c r="T523" s="20"/>
      <c r="U523" s="20"/>
      <c r="V523" s="20"/>
      <c r="W523" s="20"/>
      <c r="X523" s="20"/>
      <c r="Y523" s="138"/>
      <c r="Z523" s="138"/>
      <c r="AA523" s="138"/>
      <c r="AB523" s="138"/>
    </row>
    <row r="524" spans="1:28">
      <c r="A524" s="41" t="s">
        <v>1174</v>
      </c>
      <c r="B524" s="42" t="s">
        <v>10925</v>
      </c>
      <c r="C524" s="40" t="s">
        <v>4407</v>
      </c>
      <c r="D524" s="16"/>
      <c r="E524" s="18"/>
      <c r="F524" s="38" t="s">
        <v>4408</v>
      </c>
      <c r="G524" s="51" t="s">
        <v>232</v>
      </c>
      <c r="H524" s="148">
        <f t="shared" si="8"/>
        <v>1</v>
      </c>
      <c r="I524" s="148">
        <f>COUNTIFS('Belgrade-2023'!$A:$A,A524,'Belgrade-2023'!$B:$B,B524)</f>
        <v>0</v>
      </c>
      <c r="J524" s="148">
        <f>COUNTIFS('Lodz_Krakow-2022'!$A:$A,A524,'Lodz_Krakow-2022'!$B:$B,B524)</f>
        <v>0</v>
      </c>
      <c r="K524" s="148">
        <f>COUNTIFS('Glasgow-2021'!$A:$A,A524,'Glasgow-2021'!$B:$B,B524)</f>
        <v>0</v>
      </c>
      <c r="L524" s="148">
        <v>1</v>
      </c>
      <c r="M524" s="148">
        <v>0</v>
      </c>
      <c r="N524" s="148">
        <v>0</v>
      </c>
      <c r="O524" s="148">
        <v>0</v>
      </c>
      <c r="P524" s="148">
        <v>0</v>
      </c>
      <c r="Q524" s="148">
        <v>0</v>
      </c>
      <c r="R524" s="148">
        <v>0</v>
      </c>
      <c r="S524" s="18"/>
      <c r="T524" s="20"/>
      <c r="U524" s="20"/>
      <c r="V524" s="20"/>
      <c r="W524" s="20"/>
      <c r="X524" s="20"/>
      <c r="Y524" s="138"/>
      <c r="Z524" s="138"/>
      <c r="AA524" s="138"/>
      <c r="AB524" s="138"/>
    </row>
    <row r="525" spans="1:28">
      <c r="A525" s="16" t="s">
        <v>10926</v>
      </c>
      <c r="B525" s="16" t="s">
        <v>1406</v>
      </c>
      <c r="C525" s="22" t="s">
        <v>1158</v>
      </c>
      <c r="D525" s="16" t="s">
        <v>39</v>
      </c>
      <c r="E525" s="18"/>
      <c r="F525" s="19"/>
      <c r="G525" s="16" t="s">
        <v>232</v>
      </c>
      <c r="H525" s="148">
        <f t="shared" si="8"/>
        <v>1</v>
      </c>
      <c r="I525" s="148">
        <f>COUNTIFS('Belgrade-2023'!$A:$A,A525,'Belgrade-2023'!$B:$B,B525)</f>
        <v>0</v>
      </c>
      <c r="J525" s="148">
        <f>COUNTIFS('Lodz_Krakow-2022'!$A:$A,A525,'Lodz_Krakow-2022'!$B:$B,B525)</f>
        <v>0</v>
      </c>
      <c r="K525" s="148">
        <f>COUNTIFS('Glasgow-2021'!$A:$A,A525,'Glasgow-2021'!$B:$B,B525)</f>
        <v>0</v>
      </c>
      <c r="L525" s="148">
        <v>0</v>
      </c>
      <c r="M525" s="148">
        <v>1</v>
      </c>
      <c r="N525" s="148">
        <v>0</v>
      </c>
      <c r="O525" s="148">
        <v>0</v>
      </c>
      <c r="P525" s="148">
        <v>0</v>
      </c>
      <c r="Q525" s="148">
        <v>0</v>
      </c>
      <c r="R525" s="148">
        <v>0</v>
      </c>
      <c r="S525" s="18"/>
      <c r="T525" s="20"/>
      <c r="U525" s="20"/>
      <c r="V525" s="20"/>
      <c r="W525" s="20"/>
      <c r="X525" s="20"/>
      <c r="Y525" s="20"/>
      <c r="Z525" s="20"/>
      <c r="AA525" s="20"/>
      <c r="AB525" s="20"/>
    </row>
    <row r="526" spans="1:28" ht="42.75">
      <c r="A526" s="35" t="s">
        <v>10927</v>
      </c>
      <c r="B526" s="35" t="s">
        <v>1406</v>
      </c>
      <c r="C526" s="29"/>
      <c r="D526" s="16" t="s">
        <v>39</v>
      </c>
      <c r="E526" s="18"/>
      <c r="F526" s="26" t="s">
        <v>2958</v>
      </c>
      <c r="G526" s="37" t="s">
        <v>232</v>
      </c>
      <c r="H526" s="148">
        <f t="shared" si="8"/>
        <v>1</v>
      </c>
      <c r="I526" s="148">
        <f>COUNTIFS('Belgrade-2023'!$A:$A,A526,'Belgrade-2023'!$B:$B,B526)</f>
        <v>0</v>
      </c>
      <c r="J526" s="148">
        <f>COUNTIFS('Lodz_Krakow-2022'!$A:$A,A526,'Lodz_Krakow-2022'!$B:$B,B526)</f>
        <v>0</v>
      </c>
      <c r="K526" s="148">
        <f>COUNTIFS('Glasgow-2021'!$A:$A,A526,'Glasgow-2021'!$B:$B,B526)</f>
        <v>0</v>
      </c>
      <c r="L526" s="148">
        <v>0</v>
      </c>
      <c r="M526" s="148">
        <v>0</v>
      </c>
      <c r="N526" s="148">
        <v>0</v>
      </c>
      <c r="O526" s="148">
        <v>0</v>
      </c>
      <c r="P526" s="148">
        <v>0</v>
      </c>
      <c r="Q526" s="148">
        <v>0</v>
      </c>
      <c r="R526" s="148">
        <v>1</v>
      </c>
      <c r="S526" s="18"/>
      <c r="T526" s="20"/>
      <c r="U526" s="20"/>
      <c r="V526" s="20"/>
      <c r="W526" s="20"/>
      <c r="X526" s="20"/>
      <c r="Y526" s="138"/>
      <c r="Z526" s="138"/>
      <c r="AA526" s="138"/>
      <c r="AB526" s="25"/>
    </row>
    <row r="527" spans="1:28">
      <c r="A527" s="16" t="s">
        <v>10928</v>
      </c>
      <c r="B527" s="16" t="s">
        <v>10929</v>
      </c>
      <c r="C527" s="17" t="s">
        <v>1177</v>
      </c>
      <c r="D527" s="16" t="s">
        <v>39</v>
      </c>
      <c r="E527" s="18"/>
      <c r="F527" s="19" t="s">
        <v>85</v>
      </c>
      <c r="G527" s="16" t="s">
        <v>154</v>
      </c>
      <c r="H527" s="148">
        <f t="shared" si="8"/>
        <v>1</v>
      </c>
      <c r="I527" s="148">
        <f>COUNTIFS('Belgrade-2023'!$A:$A,A527,'Belgrade-2023'!$B:$B,B527)</f>
        <v>0</v>
      </c>
      <c r="J527" s="148">
        <f>COUNTIFS('Lodz_Krakow-2022'!$A:$A,A527,'Lodz_Krakow-2022'!$B:$B,B527)</f>
        <v>0</v>
      </c>
      <c r="K527" s="148">
        <f>COUNTIFS('Glasgow-2021'!$A:$A,A527,'Glasgow-2021'!$B:$B,B527)</f>
        <v>0</v>
      </c>
      <c r="L527" s="148">
        <v>0</v>
      </c>
      <c r="M527" s="148">
        <v>0</v>
      </c>
      <c r="N527" s="148">
        <v>0</v>
      </c>
      <c r="O527" s="148">
        <v>1</v>
      </c>
      <c r="P527" s="148">
        <v>0</v>
      </c>
      <c r="Q527" s="148">
        <v>0</v>
      </c>
      <c r="R527" s="148">
        <v>0</v>
      </c>
      <c r="S527" s="18"/>
      <c r="T527" s="20"/>
      <c r="U527" s="20"/>
      <c r="V527" s="20"/>
      <c r="W527" s="20"/>
      <c r="X527" s="20"/>
      <c r="Y527" s="20"/>
      <c r="Z527" s="20"/>
      <c r="AA527" s="20"/>
      <c r="AB527" s="20"/>
    </row>
    <row r="528" spans="1:28">
      <c r="A528" s="23" t="s">
        <v>412</v>
      </c>
      <c r="B528" s="23" t="s">
        <v>411</v>
      </c>
      <c r="C528" s="52" t="s">
        <v>4409</v>
      </c>
      <c r="D528" s="16" t="s">
        <v>39</v>
      </c>
      <c r="E528" s="18"/>
      <c r="F528" s="19"/>
      <c r="G528" s="16" t="s">
        <v>154</v>
      </c>
      <c r="H528" s="148">
        <f t="shared" si="8"/>
        <v>1</v>
      </c>
      <c r="I528" s="148">
        <f>COUNTIFS('Belgrade-2023'!$A:$A,A528,'Belgrade-2023'!$B:$B,B528)</f>
        <v>0</v>
      </c>
      <c r="J528" s="148">
        <f>COUNTIFS('Lodz_Krakow-2022'!$A:$A,A528,'Lodz_Krakow-2022'!$B:$B,B528)</f>
        <v>0</v>
      </c>
      <c r="K528" s="148">
        <f>COUNTIFS('Glasgow-2021'!$A:$A,A528,'Glasgow-2021'!$B:$B,B528)</f>
        <v>0</v>
      </c>
      <c r="L528" s="148">
        <v>0</v>
      </c>
      <c r="M528" s="148">
        <v>0</v>
      </c>
      <c r="N528" s="148">
        <v>0</v>
      </c>
      <c r="O528" s="148">
        <v>0</v>
      </c>
      <c r="P528" s="148">
        <v>1</v>
      </c>
      <c r="Q528" s="148">
        <v>0</v>
      </c>
      <c r="R528" s="148">
        <v>0</v>
      </c>
      <c r="S528" s="18"/>
      <c r="T528" s="20"/>
      <c r="U528" s="20"/>
      <c r="V528" s="20"/>
      <c r="W528" s="20"/>
      <c r="X528" s="20"/>
      <c r="Y528" s="20"/>
      <c r="Z528" s="20"/>
      <c r="AA528" s="20"/>
      <c r="AB528" s="20"/>
    </row>
    <row r="529" spans="1:28" ht="42.75">
      <c r="A529" s="33" t="s">
        <v>10930</v>
      </c>
      <c r="B529" s="33" t="s">
        <v>10931</v>
      </c>
      <c r="C529" s="29"/>
      <c r="D529" s="16" t="s">
        <v>39</v>
      </c>
      <c r="E529" s="18"/>
      <c r="F529" s="26" t="s">
        <v>2962</v>
      </c>
      <c r="G529" s="37" t="s">
        <v>31</v>
      </c>
      <c r="H529" s="148">
        <f t="shared" si="8"/>
        <v>1</v>
      </c>
      <c r="I529" s="148">
        <f>COUNTIFS('Belgrade-2023'!$A:$A,A529,'Belgrade-2023'!$B:$B,B529)</f>
        <v>0</v>
      </c>
      <c r="J529" s="148">
        <f>COUNTIFS('Lodz_Krakow-2022'!$A:$A,A529,'Lodz_Krakow-2022'!$B:$B,B529)</f>
        <v>0</v>
      </c>
      <c r="K529" s="148">
        <f>COUNTIFS('Glasgow-2021'!$A:$A,A529,'Glasgow-2021'!$B:$B,B529)</f>
        <v>0</v>
      </c>
      <c r="L529" s="148">
        <v>0</v>
      </c>
      <c r="M529" s="148">
        <v>0</v>
      </c>
      <c r="N529" s="148">
        <v>0</v>
      </c>
      <c r="O529" s="148">
        <v>0</v>
      </c>
      <c r="P529" s="148">
        <v>0</v>
      </c>
      <c r="Q529" s="148">
        <v>0</v>
      </c>
      <c r="R529" s="148">
        <v>1</v>
      </c>
      <c r="S529" s="18"/>
      <c r="T529" s="20"/>
      <c r="U529" s="20"/>
      <c r="V529" s="20"/>
      <c r="W529" s="20"/>
      <c r="X529" s="20"/>
      <c r="Y529" s="138"/>
      <c r="Z529" s="138"/>
      <c r="AA529" s="138"/>
      <c r="AB529" s="25"/>
    </row>
    <row r="530" spans="1:28">
      <c r="A530" s="16" t="s">
        <v>10932</v>
      </c>
      <c r="B530" s="16" t="s">
        <v>10933</v>
      </c>
      <c r="C530" s="17" t="s">
        <v>1180</v>
      </c>
      <c r="D530" s="16" t="s">
        <v>39</v>
      </c>
      <c r="E530" s="18"/>
      <c r="F530" s="19"/>
      <c r="G530" s="16" t="s">
        <v>977</v>
      </c>
      <c r="H530" s="148">
        <f t="shared" si="8"/>
        <v>1</v>
      </c>
      <c r="I530" s="148">
        <f>COUNTIFS('Belgrade-2023'!$A:$A,A530,'Belgrade-2023'!$B:$B,B530)</f>
        <v>0</v>
      </c>
      <c r="J530" s="148">
        <f>COUNTIFS('Lodz_Krakow-2022'!$A:$A,A530,'Lodz_Krakow-2022'!$B:$B,B530)</f>
        <v>0</v>
      </c>
      <c r="K530" s="148">
        <f>COUNTIFS('Glasgow-2021'!$A:$A,A530,'Glasgow-2021'!$B:$B,B530)</f>
        <v>0</v>
      </c>
      <c r="L530" s="148">
        <v>0</v>
      </c>
      <c r="M530" s="148">
        <v>0</v>
      </c>
      <c r="N530" s="148">
        <v>1</v>
      </c>
      <c r="O530" s="148">
        <v>0</v>
      </c>
      <c r="P530" s="148">
        <v>0</v>
      </c>
      <c r="Q530" s="148">
        <v>0</v>
      </c>
      <c r="R530" s="148">
        <v>0</v>
      </c>
      <c r="S530" s="18"/>
      <c r="T530" s="20" t="s">
        <v>978</v>
      </c>
      <c r="U530" s="20"/>
      <c r="V530" s="20"/>
      <c r="W530" s="20"/>
      <c r="X530" s="20"/>
      <c r="Y530" s="20"/>
      <c r="Z530" s="20"/>
      <c r="AA530" s="20"/>
      <c r="AB530" s="20"/>
    </row>
    <row r="531" spans="1:28">
      <c r="A531" s="16" t="s">
        <v>10934</v>
      </c>
      <c r="B531" s="16" t="s">
        <v>10867</v>
      </c>
      <c r="C531" s="22" t="s">
        <v>1183</v>
      </c>
      <c r="D531" s="16" t="s">
        <v>28</v>
      </c>
      <c r="E531" s="18"/>
      <c r="F531" s="19"/>
      <c r="G531" s="16" t="s">
        <v>146</v>
      </c>
      <c r="H531" s="148">
        <f t="shared" si="8"/>
        <v>1</v>
      </c>
      <c r="I531" s="148">
        <f>COUNTIFS('Belgrade-2023'!$A:$A,A531,'Belgrade-2023'!$B:$B,B531)</f>
        <v>0</v>
      </c>
      <c r="J531" s="148">
        <f>COUNTIFS('Lodz_Krakow-2022'!$A:$A,A531,'Lodz_Krakow-2022'!$B:$B,B531)</f>
        <v>0</v>
      </c>
      <c r="K531" s="148">
        <f>COUNTIFS('Glasgow-2021'!$A:$A,A531,'Glasgow-2021'!$B:$B,B531)</f>
        <v>0</v>
      </c>
      <c r="L531" s="148">
        <v>0</v>
      </c>
      <c r="M531" s="148">
        <v>1</v>
      </c>
      <c r="N531" s="148">
        <v>0</v>
      </c>
      <c r="O531" s="148">
        <v>0</v>
      </c>
      <c r="P531" s="148">
        <v>0</v>
      </c>
      <c r="Q531" s="148">
        <v>0</v>
      </c>
      <c r="R531" s="148">
        <v>0</v>
      </c>
      <c r="S531" s="18"/>
      <c r="T531" s="20"/>
      <c r="U531" s="20"/>
      <c r="V531" s="20"/>
      <c r="W531" s="20"/>
      <c r="X531" s="20"/>
      <c r="Y531" s="20"/>
      <c r="Z531" s="20"/>
      <c r="AA531" s="20"/>
      <c r="AB531" s="20"/>
    </row>
    <row r="532" spans="1:28">
      <c r="A532" s="35" t="s">
        <v>10935</v>
      </c>
      <c r="B532" s="35" t="s">
        <v>10936</v>
      </c>
      <c r="C532" s="29"/>
      <c r="D532" s="16" t="s">
        <v>39</v>
      </c>
      <c r="E532" s="18"/>
      <c r="F532" s="25" t="s">
        <v>2966</v>
      </c>
      <c r="G532" s="37" t="s">
        <v>9433</v>
      </c>
      <c r="H532" s="148">
        <f t="shared" si="8"/>
        <v>1</v>
      </c>
      <c r="I532" s="148">
        <f>COUNTIFS('Belgrade-2023'!$A:$A,A532,'Belgrade-2023'!$B:$B,B532)</f>
        <v>0</v>
      </c>
      <c r="J532" s="148">
        <f>COUNTIFS('Lodz_Krakow-2022'!$A:$A,A532,'Lodz_Krakow-2022'!$B:$B,B532)</f>
        <v>0</v>
      </c>
      <c r="K532" s="148">
        <f>COUNTIFS('Glasgow-2021'!$A:$A,A532,'Glasgow-2021'!$B:$B,B532)</f>
        <v>0</v>
      </c>
      <c r="L532" s="148">
        <v>0</v>
      </c>
      <c r="M532" s="148">
        <v>0</v>
      </c>
      <c r="N532" s="148">
        <v>0</v>
      </c>
      <c r="O532" s="148">
        <v>0</v>
      </c>
      <c r="P532" s="148">
        <v>0</v>
      </c>
      <c r="Q532" s="148">
        <v>0</v>
      </c>
      <c r="R532" s="148">
        <v>1</v>
      </c>
      <c r="S532" s="18"/>
      <c r="T532" s="20"/>
      <c r="U532" s="20"/>
      <c r="V532" s="20"/>
      <c r="W532" s="20"/>
      <c r="X532" s="20"/>
      <c r="Y532" s="138"/>
      <c r="Z532" s="138"/>
      <c r="AA532" s="138"/>
      <c r="AB532" s="25"/>
    </row>
    <row r="533" spans="1:28">
      <c r="A533" s="16" t="s">
        <v>10937</v>
      </c>
      <c r="B533" s="16" t="s">
        <v>10938</v>
      </c>
      <c r="C533" s="17" t="s">
        <v>1186</v>
      </c>
      <c r="D533" s="16" t="s">
        <v>21</v>
      </c>
      <c r="E533" s="18"/>
      <c r="F533" s="19"/>
      <c r="G533" s="16" t="s">
        <v>237</v>
      </c>
      <c r="H533" s="148">
        <f t="shared" si="8"/>
        <v>1</v>
      </c>
      <c r="I533" s="148">
        <f>COUNTIFS('Belgrade-2023'!$A:$A,A533,'Belgrade-2023'!$B:$B,B533)</f>
        <v>0</v>
      </c>
      <c r="J533" s="148">
        <f>COUNTIFS('Lodz_Krakow-2022'!$A:$A,A533,'Lodz_Krakow-2022'!$B:$B,B533)</f>
        <v>0</v>
      </c>
      <c r="K533" s="148">
        <f>COUNTIFS('Glasgow-2021'!$A:$A,A533,'Glasgow-2021'!$B:$B,B533)</f>
        <v>0</v>
      </c>
      <c r="L533" s="148">
        <v>0</v>
      </c>
      <c r="M533" s="148">
        <v>1</v>
      </c>
      <c r="N533" s="148">
        <v>0</v>
      </c>
      <c r="O533" s="148">
        <v>0</v>
      </c>
      <c r="P533" s="148">
        <v>0</v>
      </c>
      <c r="Q533" s="148">
        <v>0</v>
      </c>
      <c r="R533" s="148">
        <v>0</v>
      </c>
      <c r="S533" s="18"/>
      <c r="T533" s="20"/>
      <c r="U533" s="20"/>
      <c r="V533" s="20"/>
      <c r="W533" s="20"/>
      <c r="X533" s="20"/>
      <c r="Y533" s="20"/>
      <c r="Z533" s="20"/>
      <c r="AA533" s="20"/>
      <c r="AB533" s="20"/>
    </row>
    <row r="534" spans="1:28">
      <c r="A534" s="16" t="s">
        <v>7801</v>
      </c>
      <c r="B534" s="16" t="s">
        <v>7802</v>
      </c>
      <c r="C534" s="17" t="s">
        <v>1189</v>
      </c>
      <c r="D534" s="16" t="s">
        <v>21</v>
      </c>
      <c r="E534" s="18"/>
      <c r="F534" s="19" t="s">
        <v>1188</v>
      </c>
      <c r="G534" s="16" t="s">
        <v>70</v>
      </c>
      <c r="H534" s="148">
        <f t="shared" si="8"/>
        <v>3</v>
      </c>
      <c r="I534" s="148">
        <f>COUNTIFS('Belgrade-2023'!$A:$A,A534,'Belgrade-2023'!$B:$B,B534)</f>
        <v>0</v>
      </c>
      <c r="J534" s="148">
        <f>COUNTIFS('Lodz_Krakow-2022'!$A:$A,A534,'Lodz_Krakow-2022'!$B:$B,B534)</f>
        <v>0</v>
      </c>
      <c r="K534" s="148">
        <f>COUNTIFS('Glasgow-2021'!$A:$A,A534,'Glasgow-2021'!$B:$B,B534)</f>
        <v>1</v>
      </c>
      <c r="L534" s="148">
        <v>0</v>
      </c>
      <c r="M534" s="148">
        <v>0</v>
      </c>
      <c r="N534" s="148">
        <v>0</v>
      </c>
      <c r="O534" s="148">
        <v>1</v>
      </c>
      <c r="P534" s="148">
        <v>0</v>
      </c>
      <c r="Q534" s="148">
        <v>1</v>
      </c>
      <c r="R534" s="148">
        <v>0</v>
      </c>
      <c r="S534" s="18" t="s">
        <v>1190</v>
      </c>
      <c r="T534" s="20" t="s">
        <v>9553</v>
      </c>
      <c r="U534" s="21">
        <v>35160</v>
      </c>
      <c r="V534" s="20"/>
      <c r="W534" s="25"/>
      <c r="X534" s="138"/>
      <c r="Y534" s="138"/>
      <c r="Z534" s="138"/>
      <c r="AA534" s="138"/>
      <c r="AB534" s="138"/>
    </row>
    <row r="535" spans="1:28">
      <c r="A535" s="16" t="s">
        <v>10939</v>
      </c>
      <c r="B535" s="16" t="s">
        <v>10940</v>
      </c>
      <c r="C535" s="17" t="s">
        <v>1193</v>
      </c>
      <c r="D535" s="16" t="s">
        <v>21</v>
      </c>
      <c r="E535" s="18"/>
      <c r="F535" s="19"/>
      <c r="G535" s="16" t="s">
        <v>31</v>
      </c>
      <c r="H535" s="148">
        <f t="shared" si="8"/>
        <v>1</v>
      </c>
      <c r="I535" s="148">
        <f>COUNTIFS('Belgrade-2023'!$A:$A,A535,'Belgrade-2023'!$B:$B,B535)</f>
        <v>0</v>
      </c>
      <c r="J535" s="148">
        <f>COUNTIFS('Lodz_Krakow-2022'!$A:$A,A535,'Lodz_Krakow-2022'!$B:$B,B535)</f>
        <v>0</v>
      </c>
      <c r="K535" s="148">
        <f>COUNTIFS('Glasgow-2021'!$A:$A,A535,'Glasgow-2021'!$B:$B,B535)</f>
        <v>0</v>
      </c>
      <c r="L535" s="148">
        <v>0</v>
      </c>
      <c r="M535" s="148">
        <v>0</v>
      </c>
      <c r="N535" s="148">
        <v>1</v>
      </c>
      <c r="O535" s="148">
        <v>0</v>
      </c>
      <c r="P535" s="148">
        <v>0</v>
      </c>
      <c r="Q535" s="148">
        <v>0</v>
      </c>
      <c r="R535" s="148">
        <v>0</v>
      </c>
      <c r="S535" s="18"/>
      <c r="T535" s="20" t="s">
        <v>104</v>
      </c>
      <c r="U535" s="20"/>
      <c r="V535" s="20"/>
      <c r="W535" s="20"/>
      <c r="X535" s="20"/>
      <c r="Y535" s="20"/>
      <c r="Z535" s="20"/>
      <c r="AA535" s="20"/>
      <c r="AB535" s="20"/>
    </row>
    <row r="536" spans="1:28">
      <c r="A536" s="16" t="s">
        <v>10941</v>
      </c>
      <c r="B536" s="16" t="s">
        <v>10942</v>
      </c>
      <c r="C536" s="17" t="s">
        <v>1196</v>
      </c>
      <c r="D536" s="16" t="s">
        <v>28</v>
      </c>
      <c r="E536" s="18"/>
      <c r="F536" s="19"/>
      <c r="G536" s="16" t="s">
        <v>87</v>
      </c>
      <c r="H536" s="148">
        <f t="shared" si="8"/>
        <v>1</v>
      </c>
      <c r="I536" s="148">
        <f>COUNTIFS('Belgrade-2023'!$A:$A,A536,'Belgrade-2023'!$B:$B,B536)</f>
        <v>0</v>
      </c>
      <c r="J536" s="148">
        <f>COUNTIFS('Lodz_Krakow-2022'!$A:$A,A536,'Lodz_Krakow-2022'!$B:$B,B536)</f>
        <v>0</v>
      </c>
      <c r="K536" s="148">
        <f>COUNTIFS('Glasgow-2021'!$A:$A,A536,'Glasgow-2021'!$B:$B,B536)</f>
        <v>0</v>
      </c>
      <c r="L536" s="148">
        <v>0</v>
      </c>
      <c r="M536" s="148">
        <v>1</v>
      </c>
      <c r="N536" s="148">
        <v>0</v>
      </c>
      <c r="O536" s="148">
        <v>0</v>
      </c>
      <c r="P536" s="148">
        <v>0</v>
      </c>
      <c r="Q536" s="148">
        <v>0</v>
      </c>
      <c r="R536" s="148">
        <v>0</v>
      </c>
      <c r="S536" s="18"/>
      <c r="T536" s="20"/>
      <c r="U536" s="20"/>
      <c r="V536" s="20"/>
      <c r="W536" s="20"/>
      <c r="X536" s="20"/>
      <c r="Y536" s="20"/>
      <c r="Z536" s="20"/>
      <c r="AA536" s="20"/>
      <c r="AB536" s="20"/>
    </row>
    <row r="537" spans="1:28">
      <c r="A537" s="16" t="s">
        <v>10943</v>
      </c>
      <c r="B537" s="16" t="s">
        <v>10944</v>
      </c>
      <c r="C537" s="17" t="s">
        <v>1198</v>
      </c>
      <c r="D537" s="16" t="s">
        <v>21</v>
      </c>
      <c r="E537" s="18"/>
      <c r="F537" s="19" t="s">
        <v>1199</v>
      </c>
      <c r="G537" s="16" t="s">
        <v>43</v>
      </c>
      <c r="H537" s="148">
        <f t="shared" si="8"/>
        <v>8</v>
      </c>
      <c r="I537" s="148">
        <f>COUNTIFS('Belgrade-2023'!$A:$A,A537,'Belgrade-2023'!$B:$B,B537)</f>
        <v>1</v>
      </c>
      <c r="J537" s="148">
        <f>COUNTIFS('Lodz_Krakow-2022'!$A:$A,A537,'Lodz_Krakow-2022'!$B:$B,B537)</f>
        <v>1</v>
      </c>
      <c r="K537" s="148">
        <f>COUNTIFS('Glasgow-2021'!$A:$A,A537,'Glasgow-2021'!$B:$B,B537)</f>
        <v>1</v>
      </c>
      <c r="L537" s="148">
        <v>1</v>
      </c>
      <c r="M537" s="148">
        <v>1</v>
      </c>
      <c r="N537" s="148">
        <v>1</v>
      </c>
      <c r="O537" s="148">
        <v>1</v>
      </c>
      <c r="P537" s="148">
        <v>0</v>
      </c>
      <c r="Q537" s="148">
        <v>0</v>
      </c>
      <c r="R537" s="148">
        <v>1</v>
      </c>
      <c r="S537" s="18" t="s">
        <v>1200</v>
      </c>
      <c r="T537" s="20" t="s">
        <v>1201</v>
      </c>
      <c r="U537" s="20" t="s">
        <v>1202</v>
      </c>
      <c r="V537" s="20"/>
      <c r="W537" s="20"/>
      <c r="X537" s="20"/>
      <c r="Y537" s="20"/>
      <c r="Z537" s="20"/>
      <c r="AA537" s="20"/>
      <c r="AB537" s="20"/>
    </row>
    <row r="538" spans="1:28">
      <c r="A538" s="16" t="s">
        <v>10945</v>
      </c>
      <c r="B538" s="16" t="s">
        <v>10504</v>
      </c>
      <c r="C538" s="17" t="s">
        <v>1205</v>
      </c>
      <c r="D538" s="16" t="s">
        <v>21</v>
      </c>
      <c r="E538" s="18"/>
      <c r="F538" s="19"/>
      <c r="G538" s="16" t="s">
        <v>9554</v>
      </c>
      <c r="H538" s="148">
        <f t="shared" si="8"/>
        <v>1</v>
      </c>
      <c r="I538" s="148">
        <f>COUNTIFS('Belgrade-2023'!$A:$A,A538,'Belgrade-2023'!$B:$B,B538)</f>
        <v>0</v>
      </c>
      <c r="J538" s="148">
        <f>COUNTIFS('Lodz_Krakow-2022'!$A:$A,A538,'Lodz_Krakow-2022'!$B:$B,B538)</f>
        <v>0</v>
      </c>
      <c r="K538" s="148">
        <f>COUNTIFS('Glasgow-2021'!$A:$A,A538,'Glasgow-2021'!$B:$B,B538)</f>
        <v>0</v>
      </c>
      <c r="L538" s="148">
        <v>0</v>
      </c>
      <c r="M538" s="148">
        <v>1</v>
      </c>
      <c r="N538" s="148">
        <v>0</v>
      </c>
      <c r="O538" s="148">
        <v>0</v>
      </c>
      <c r="P538" s="148">
        <v>0</v>
      </c>
      <c r="Q538" s="148">
        <v>0</v>
      </c>
      <c r="R538" s="148">
        <v>0</v>
      </c>
      <c r="S538" s="18"/>
      <c r="T538" s="20"/>
      <c r="U538" s="20"/>
      <c r="V538" s="20"/>
      <c r="W538" s="20"/>
      <c r="X538" s="20"/>
      <c r="Y538" s="20"/>
      <c r="Z538" s="20"/>
      <c r="AA538" s="20"/>
      <c r="AB538" s="20"/>
    </row>
    <row r="539" spans="1:28">
      <c r="A539" s="16" t="s">
        <v>10946</v>
      </c>
      <c r="B539" s="16" t="s">
        <v>10947</v>
      </c>
      <c r="C539" s="17" t="s">
        <v>1207</v>
      </c>
      <c r="D539" s="16" t="s">
        <v>21</v>
      </c>
      <c r="E539" s="18"/>
      <c r="F539" s="19" t="s">
        <v>1206</v>
      </c>
      <c r="G539" s="16" t="s">
        <v>899</v>
      </c>
      <c r="H539" s="148">
        <f t="shared" si="8"/>
        <v>1</v>
      </c>
      <c r="I539" s="148">
        <f>COUNTIFS('Belgrade-2023'!$A:$A,A539,'Belgrade-2023'!$B:$B,B539)</f>
        <v>0</v>
      </c>
      <c r="J539" s="148">
        <f>COUNTIFS('Lodz_Krakow-2022'!$A:$A,A539,'Lodz_Krakow-2022'!$B:$B,B539)</f>
        <v>0</v>
      </c>
      <c r="K539" s="148">
        <f>COUNTIFS('Glasgow-2021'!$A:$A,A539,'Glasgow-2021'!$B:$B,B539)</f>
        <v>0</v>
      </c>
      <c r="L539" s="148">
        <v>0</v>
      </c>
      <c r="M539" s="148">
        <v>0</v>
      </c>
      <c r="N539" s="148">
        <v>0</v>
      </c>
      <c r="O539" s="148">
        <v>1</v>
      </c>
      <c r="P539" s="148">
        <v>0</v>
      </c>
      <c r="Q539" s="148">
        <v>0</v>
      </c>
      <c r="R539" s="148">
        <v>0</v>
      </c>
      <c r="S539" s="18" t="s">
        <v>1208</v>
      </c>
      <c r="T539" s="20" t="s">
        <v>1209</v>
      </c>
      <c r="U539" s="21">
        <v>2580276</v>
      </c>
      <c r="V539" s="20"/>
      <c r="W539" s="20"/>
      <c r="X539" s="20"/>
      <c r="Y539" s="20"/>
      <c r="Z539" s="20"/>
      <c r="AA539" s="20"/>
      <c r="AB539" s="20"/>
    </row>
    <row r="540" spans="1:28">
      <c r="A540" s="16" t="s">
        <v>10948</v>
      </c>
      <c r="B540" s="16" t="s">
        <v>10949</v>
      </c>
      <c r="C540" s="17" t="s">
        <v>1212</v>
      </c>
      <c r="D540" s="16" t="s">
        <v>21</v>
      </c>
      <c r="E540" s="18"/>
      <c r="F540" s="19" t="s">
        <v>1211</v>
      </c>
      <c r="G540" s="16" t="s">
        <v>70</v>
      </c>
      <c r="H540" s="148">
        <f t="shared" si="8"/>
        <v>1</v>
      </c>
      <c r="I540" s="148">
        <f>COUNTIFS('Belgrade-2023'!$A:$A,A540,'Belgrade-2023'!$B:$B,B540)</f>
        <v>0</v>
      </c>
      <c r="J540" s="148">
        <f>COUNTIFS('Lodz_Krakow-2022'!$A:$A,A540,'Lodz_Krakow-2022'!$B:$B,B540)</f>
        <v>0</v>
      </c>
      <c r="K540" s="148">
        <f>COUNTIFS('Glasgow-2021'!$A:$A,A540,'Glasgow-2021'!$B:$B,B540)</f>
        <v>0</v>
      </c>
      <c r="L540" s="148">
        <v>0</v>
      </c>
      <c r="M540" s="148">
        <v>0</v>
      </c>
      <c r="N540" s="148">
        <v>0</v>
      </c>
      <c r="O540" s="148">
        <v>1</v>
      </c>
      <c r="P540" s="148">
        <v>0</v>
      </c>
      <c r="Q540" s="148">
        <v>0</v>
      </c>
      <c r="R540" s="148">
        <v>0</v>
      </c>
      <c r="S540" s="18" t="s">
        <v>1213</v>
      </c>
      <c r="T540" s="20" t="s">
        <v>1214</v>
      </c>
      <c r="U540" s="21">
        <v>61010</v>
      </c>
      <c r="V540" s="20"/>
      <c r="W540" s="20"/>
      <c r="X540" s="20"/>
      <c r="Y540" s="20"/>
      <c r="Z540" s="20"/>
      <c r="AA540" s="20"/>
      <c r="AB540" s="20"/>
    </row>
    <row r="541" spans="1:28">
      <c r="A541" s="23" t="s">
        <v>10950</v>
      </c>
      <c r="B541" s="23" t="s">
        <v>10951</v>
      </c>
      <c r="C541" s="25" t="s">
        <v>4410</v>
      </c>
      <c r="D541" s="53" t="s">
        <v>21</v>
      </c>
      <c r="E541" s="138"/>
      <c r="F541" s="25" t="s">
        <v>9781</v>
      </c>
      <c r="G541" s="27" t="s">
        <v>70</v>
      </c>
      <c r="H541" s="148">
        <f t="shared" si="8"/>
        <v>1</v>
      </c>
      <c r="I541" s="148">
        <f>COUNTIFS('Belgrade-2023'!$A:$A,A541,'Belgrade-2023'!$B:$B,B541)</f>
        <v>0</v>
      </c>
      <c r="J541" s="148">
        <f>COUNTIFS('Lodz_Krakow-2022'!$A:$A,A541,'Lodz_Krakow-2022'!$B:$B,B541)</f>
        <v>0</v>
      </c>
      <c r="K541" s="148">
        <f>COUNTIFS('Glasgow-2021'!$A:$A,A541,'Glasgow-2021'!$B:$B,B541)</f>
        <v>0</v>
      </c>
      <c r="L541" s="148">
        <v>0</v>
      </c>
      <c r="M541" s="148">
        <v>0</v>
      </c>
      <c r="N541" s="148">
        <v>0</v>
      </c>
      <c r="O541" s="148">
        <v>0</v>
      </c>
      <c r="P541" s="148">
        <v>0</v>
      </c>
      <c r="Q541" s="148">
        <v>1</v>
      </c>
      <c r="R541" s="148">
        <v>0</v>
      </c>
      <c r="S541" s="18"/>
      <c r="T541" s="20"/>
      <c r="U541" s="20"/>
      <c r="V541" s="20"/>
      <c r="W541" s="32"/>
      <c r="X541" s="32"/>
      <c r="Y541" s="32"/>
      <c r="Z541" s="32"/>
      <c r="AA541" s="32"/>
      <c r="AB541" s="32"/>
    </row>
    <row r="542" spans="1:28">
      <c r="A542" s="25" t="s">
        <v>10952</v>
      </c>
      <c r="B542" s="25" t="s">
        <v>10953</v>
      </c>
      <c r="C542" s="30" t="s">
        <v>4411</v>
      </c>
      <c r="D542" s="54" t="s">
        <v>39</v>
      </c>
      <c r="E542" s="138"/>
      <c r="F542" s="25" t="s">
        <v>3667</v>
      </c>
      <c r="G542" s="46" t="s">
        <v>87</v>
      </c>
      <c r="H542" s="148">
        <f t="shared" si="8"/>
        <v>1</v>
      </c>
      <c r="I542" s="148">
        <f>COUNTIFS('Belgrade-2023'!$A:$A,A542,'Belgrade-2023'!$B:$B,B542)</f>
        <v>0</v>
      </c>
      <c r="J542" s="148">
        <f>COUNTIFS('Lodz_Krakow-2022'!$A:$A,A542,'Lodz_Krakow-2022'!$B:$B,B542)</f>
        <v>0</v>
      </c>
      <c r="K542" s="148">
        <f>COUNTIFS('Glasgow-2021'!$A:$A,A542,'Glasgow-2021'!$B:$B,B542)</f>
        <v>0</v>
      </c>
      <c r="L542" s="148">
        <v>0</v>
      </c>
      <c r="M542" s="148">
        <v>0</v>
      </c>
      <c r="N542" s="148">
        <v>0</v>
      </c>
      <c r="O542" s="148">
        <v>0</v>
      </c>
      <c r="P542" s="148">
        <v>0</v>
      </c>
      <c r="Q542" s="148">
        <v>1</v>
      </c>
      <c r="R542" s="148">
        <v>0</v>
      </c>
      <c r="S542" s="18"/>
      <c r="T542" s="20"/>
      <c r="U542" s="20"/>
      <c r="V542" s="20"/>
      <c r="W542" s="32"/>
      <c r="X542" s="32"/>
      <c r="Y542" s="32"/>
      <c r="Z542" s="32"/>
      <c r="AA542" s="32"/>
      <c r="AB542" s="32"/>
    </row>
    <row r="543" spans="1:28" ht="28.5">
      <c r="A543" s="25" t="s">
        <v>10954</v>
      </c>
      <c r="B543" s="25" t="s">
        <v>10955</v>
      </c>
      <c r="C543" s="29"/>
      <c r="D543" s="16" t="s">
        <v>39</v>
      </c>
      <c r="E543" s="18"/>
      <c r="F543" s="26" t="s">
        <v>2971</v>
      </c>
      <c r="G543" s="46" t="s">
        <v>208</v>
      </c>
      <c r="H543" s="148">
        <f t="shared" si="8"/>
        <v>1</v>
      </c>
      <c r="I543" s="148">
        <f>COUNTIFS('Belgrade-2023'!$A:$A,A543,'Belgrade-2023'!$B:$B,B543)</f>
        <v>0</v>
      </c>
      <c r="J543" s="148">
        <f>COUNTIFS('Lodz_Krakow-2022'!$A:$A,A543,'Lodz_Krakow-2022'!$B:$B,B543)</f>
        <v>0</v>
      </c>
      <c r="K543" s="148">
        <f>COUNTIFS('Glasgow-2021'!$A:$A,A543,'Glasgow-2021'!$B:$B,B543)</f>
        <v>0</v>
      </c>
      <c r="L543" s="148">
        <v>0</v>
      </c>
      <c r="M543" s="148">
        <v>0</v>
      </c>
      <c r="N543" s="148">
        <v>0</v>
      </c>
      <c r="O543" s="148">
        <v>0</v>
      </c>
      <c r="P543" s="148">
        <v>0</v>
      </c>
      <c r="Q543" s="148">
        <v>0</v>
      </c>
      <c r="R543" s="148">
        <v>1</v>
      </c>
      <c r="S543" s="18"/>
      <c r="T543" s="20"/>
      <c r="U543" s="20"/>
      <c r="V543" s="20"/>
      <c r="W543" s="20"/>
      <c r="X543" s="20"/>
      <c r="Y543" s="138"/>
      <c r="Z543" s="138"/>
      <c r="AA543" s="138"/>
      <c r="AB543" s="25"/>
    </row>
    <row r="544" spans="1:28">
      <c r="A544" s="38" t="s">
        <v>10956</v>
      </c>
      <c r="B544" s="39" t="s">
        <v>10858</v>
      </c>
      <c r="C544" s="40" t="s">
        <v>4413</v>
      </c>
      <c r="D544" s="16" t="s">
        <v>4884</v>
      </c>
      <c r="E544" s="18"/>
      <c r="F544" s="38" t="s">
        <v>4414</v>
      </c>
      <c r="G544" s="19" t="s">
        <v>141</v>
      </c>
      <c r="H544" s="148">
        <f t="shared" si="8"/>
        <v>2</v>
      </c>
      <c r="I544" s="148">
        <f>COUNTIFS('Belgrade-2023'!$A:$A,A544,'Belgrade-2023'!$B:$B,B544)</f>
        <v>0</v>
      </c>
      <c r="J544" s="148">
        <f>COUNTIFS('Lodz_Krakow-2022'!$A:$A,A544,'Lodz_Krakow-2022'!$B:$B,B544)</f>
        <v>0</v>
      </c>
      <c r="K544" s="148">
        <f>COUNTIFS('Glasgow-2021'!$A:$A,A544,'Glasgow-2021'!$B:$B,B544)</f>
        <v>1</v>
      </c>
      <c r="L544" s="148">
        <v>1</v>
      </c>
      <c r="M544" s="148">
        <v>0</v>
      </c>
      <c r="N544" s="148">
        <v>0</v>
      </c>
      <c r="O544" s="148">
        <v>0</v>
      </c>
      <c r="P544" s="148">
        <v>0</v>
      </c>
      <c r="Q544" s="148">
        <v>0</v>
      </c>
      <c r="R544" s="148">
        <v>0</v>
      </c>
      <c r="S544" s="18"/>
      <c r="T544" s="20"/>
      <c r="U544" s="20"/>
      <c r="V544" s="20"/>
      <c r="W544" s="20"/>
      <c r="X544" s="20"/>
      <c r="Y544" s="138"/>
      <c r="Z544" s="138"/>
      <c r="AA544" s="138"/>
      <c r="AB544" s="138"/>
    </row>
    <row r="545" spans="1:28">
      <c r="A545" s="25" t="s">
        <v>10957</v>
      </c>
      <c r="B545" s="25" t="s">
        <v>10958</v>
      </c>
      <c r="C545" s="30" t="s">
        <v>4415</v>
      </c>
      <c r="D545" s="31" t="s">
        <v>39</v>
      </c>
      <c r="E545" s="138"/>
      <c r="F545" s="25" t="s">
        <v>9782</v>
      </c>
      <c r="G545" s="46" t="s">
        <v>3939</v>
      </c>
      <c r="H545" s="148">
        <f t="shared" si="8"/>
        <v>1</v>
      </c>
      <c r="I545" s="148">
        <f>COUNTIFS('Belgrade-2023'!$A:$A,A545,'Belgrade-2023'!$B:$B,B545)</f>
        <v>0</v>
      </c>
      <c r="J545" s="148">
        <f>COUNTIFS('Lodz_Krakow-2022'!$A:$A,A545,'Lodz_Krakow-2022'!$B:$B,B545)</f>
        <v>0</v>
      </c>
      <c r="K545" s="148">
        <f>COUNTIFS('Glasgow-2021'!$A:$A,A545,'Glasgow-2021'!$B:$B,B545)</f>
        <v>0</v>
      </c>
      <c r="L545" s="148">
        <v>0</v>
      </c>
      <c r="M545" s="148">
        <v>0</v>
      </c>
      <c r="N545" s="148">
        <v>0</v>
      </c>
      <c r="O545" s="148">
        <v>0</v>
      </c>
      <c r="P545" s="148">
        <v>0</v>
      </c>
      <c r="Q545" s="148">
        <v>1</v>
      </c>
      <c r="R545" s="148">
        <v>0</v>
      </c>
      <c r="S545" s="18"/>
      <c r="T545" s="20"/>
      <c r="U545" s="20"/>
      <c r="V545" s="20"/>
      <c r="W545" s="25"/>
      <c r="X545" s="138"/>
      <c r="Y545" s="138"/>
      <c r="Z545" s="138"/>
      <c r="AA545" s="138"/>
      <c r="AB545" s="138"/>
    </row>
    <row r="546" spans="1:28">
      <c r="A546" s="33" t="s">
        <v>10959</v>
      </c>
      <c r="B546" s="33" t="s">
        <v>10960</v>
      </c>
      <c r="C546" s="29"/>
      <c r="D546" s="16" t="s">
        <v>39</v>
      </c>
      <c r="E546" s="18"/>
      <c r="F546" s="25" t="s">
        <v>2975</v>
      </c>
      <c r="G546" s="34" t="s">
        <v>141</v>
      </c>
      <c r="H546" s="148">
        <f t="shared" si="8"/>
        <v>1</v>
      </c>
      <c r="I546" s="148">
        <f>COUNTIFS('Belgrade-2023'!$A:$A,A546,'Belgrade-2023'!$B:$B,B546)</f>
        <v>0</v>
      </c>
      <c r="J546" s="148">
        <f>COUNTIFS('Lodz_Krakow-2022'!$A:$A,A546,'Lodz_Krakow-2022'!$B:$B,B546)</f>
        <v>0</v>
      </c>
      <c r="K546" s="148">
        <f>COUNTIFS('Glasgow-2021'!$A:$A,A546,'Glasgow-2021'!$B:$B,B546)</f>
        <v>0</v>
      </c>
      <c r="L546" s="148">
        <v>0</v>
      </c>
      <c r="M546" s="148">
        <v>0</v>
      </c>
      <c r="N546" s="148">
        <v>0</v>
      </c>
      <c r="O546" s="148">
        <v>0</v>
      </c>
      <c r="P546" s="148">
        <v>0</v>
      </c>
      <c r="Q546" s="148">
        <v>0</v>
      </c>
      <c r="R546" s="148">
        <v>1</v>
      </c>
      <c r="S546" s="18"/>
      <c r="T546" s="20"/>
      <c r="U546" s="20"/>
      <c r="V546" s="20"/>
      <c r="W546" s="20"/>
      <c r="X546" s="20"/>
      <c r="Y546" s="138"/>
      <c r="Z546" s="138"/>
      <c r="AA546" s="138"/>
      <c r="AB546" s="25"/>
    </row>
    <row r="547" spans="1:28">
      <c r="A547" s="16" t="s">
        <v>10961</v>
      </c>
      <c r="B547" s="16" t="s">
        <v>10962</v>
      </c>
      <c r="C547" s="17" t="s">
        <v>1217</v>
      </c>
      <c r="D547" s="16" t="s">
        <v>28</v>
      </c>
      <c r="E547" s="18"/>
      <c r="F547" s="19" t="s">
        <v>1216</v>
      </c>
      <c r="G547" s="16" t="s">
        <v>43</v>
      </c>
      <c r="H547" s="148">
        <f t="shared" si="8"/>
        <v>2</v>
      </c>
      <c r="I547" s="148">
        <f>COUNTIFS('Belgrade-2023'!$A:$A,A547,'Belgrade-2023'!$B:$B,B547)</f>
        <v>0</v>
      </c>
      <c r="J547" s="148">
        <f>COUNTIFS('Lodz_Krakow-2022'!$A:$A,A547,'Lodz_Krakow-2022'!$B:$B,B547)</f>
        <v>0</v>
      </c>
      <c r="K547" s="148">
        <f>COUNTIFS('Glasgow-2021'!$A:$A,A547,'Glasgow-2021'!$B:$B,B547)</f>
        <v>0</v>
      </c>
      <c r="L547" s="148">
        <v>0</v>
      </c>
      <c r="M547" s="148">
        <v>0</v>
      </c>
      <c r="N547" s="148">
        <v>1</v>
      </c>
      <c r="O547" s="148">
        <v>1</v>
      </c>
      <c r="P547" s="148">
        <v>0</v>
      </c>
      <c r="Q547" s="148">
        <v>0</v>
      </c>
      <c r="R547" s="148">
        <v>0</v>
      </c>
      <c r="S547" s="18"/>
      <c r="T547" s="20"/>
      <c r="U547" s="20"/>
      <c r="V547" s="20"/>
      <c r="W547" s="20"/>
      <c r="X547" s="20"/>
      <c r="Y547" s="20"/>
      <c r="Z547" s="20"/>
      <c r="AA547" s="20"/>
      <c r="AB547" s="20"/>
    </row>
    <row r="548" spans="1:28">
      <c r="A548" s="16" t="s">
        <v>1220</v>
      </c>
      <c r="B548" s="16" t="s">
        <v>1221</v>
      </c>
      <c r="C548" s="17" t="s">
        <v>1222</v>
      </c>
      <c r="D548" s="16" t="s">
        <v>21</v>
      </c>
      <c r="E548" s="18"/>
      <c r="F548" s="19"/>
      <c r="G548" s="16" t="s">
        <v>70</v>
      </c>
      <c r="H548" s="148">
        <f t="shared" si="8"/>
        <v>1</v>
      </c>
      <c r="I548" s="148">
        <f>COUNTIFS('Belgrade-2023'!$A:$A,A548,'Belgrade-2023'!$B:$B,B548)</f>
        <v>0</v>
      </c>
      <c r="J548" s="148">
        <f>COUNTIFS('Lodz_Krakow-2022'!$A:$A,A548,'Lodz_Krakow-2022'!$B:$B,B548)</f>
        <v>0</v>
      </c>
      <c r="K548" s="148">
        <f>COUNTIFS('Glasgow-2021'!$A:$A,A548,'Glasgow-2021'!$B:$B,B548)</f>
        <v>0</v>
      </c>
      <c r="L548" s="148">
        <v>0</v>
      </c>
      <c r="M548" s="148">
        <v>1</v>
      </c>
      <c r="N548" s="148">
        <v>0</v>
      </c>
      <c r="O548" s="148">
        <v>0</v>
      </c>
      <c r="P548" s="148">
        <v>0</v>
      </c>
      <c r="Q548" s="148">
        <v>0</v>
      </c>
      <c r="R548" s="148">
        <v>0</v>
      </c>
      <c r="S548" s="18"/>
      <c r="T548" s="20"/>
      <c r="U548" s="20"/>
      <c r="V548" s="20"/>
      <c r="W548" s="20"/>
      <c r="X548" s="20"/>
      <c r="Y548" s="20"/>
      <c r="Z548" s="20"/>
      <c r="AA548" s="20"/>
      <c r="AB548" s="20"/>
    </row>
    <row r="549" spans="1:28">
      <c r="A549" s="16" t="s">
        <v>10963</v>
      </c>
      <c r="B549" s="16" t="s">
        <v>10964</v>
      </c>
      <c r="C549" s="17" t="s">
        <v>1225</v>
      </c>
      <c r="D549" s="16" t="s">
        <v>39</v>
      </c>
      <c r="E549" s="18"/>
      <c r="F549" s="19"/>
      <c r="G549" s="16" t="s">
        <v>50</v>
      </c>
      <c r="H549" s="148">
        <f t="shared" si="8"/>
        <v>1</v>
      </c>
      <c r="I549" s="148">
        <f>COUNTIFS('Belgrade-2023'!$A:$A,A549,'Belgrade-2023'!$B:$B,B549)</f>
        <v>0</v>
      </c>
      <c r="J549" s="148">
        <f>COUNTIFS('Lodz_Krakow-2022'!$A:$A,A549,'Lodz_Krakow-2022'!$B:$B,B549)</f>
        <v>0</v>
      </c>
      <c r="K549" s="148">
        <f>COUNTIFS('Glasgow-2021'!$A:$A,A549,'Glasgow-2021'!$B:$B,B549)</f>
        <v>0</v>
      </c>
      <c r="L549" s="148">
        <v>0</v>
      </c>
      <c r="M549" s="148">
        <v>0</v>
      </c>
      <c r="N549" s="148">
        <v>1</v>
      </c>
      <c r="O549" s="148">
        <v>0</v>
      </c>
      <c r="P549" s="148">
        <v>0</v>
      </c>
      <c r="Q549" s="148">
        <v>0</v>
      </c>
      <c r="R549" s="148">
        <v>0</v>
      </c>
      <c r="S549" s="18"/>
      <c r="T549" s="20" t="s">
        <v>795</v>
      </c>
      <c r="U549" s="20"/>
      <c r="V549" s="20"/>
      <c r="W549" s="20"/>
      <c r="X549" s="20"/>
      <c r="Y549" s="20"/>
      <c r="Z549" s="20"/>
      <c r="AA549" s="20"/>
      <c r="AB549" s="20"/>
    </row>
    <row r="550" spans="1:28">
      <c r="A550" s="16" t="s">
        <v>10965</v>
      </c>
      <c r="B550" s="16" t="s">
        <v>10966</v>
      </c>
      <c r="C550" s="17" t="s">
        <v>1228</v>
      </c>
      <c r="D550" s="16" t="s">
        <v>28</v>
      </c>
      <c r="E550" s="18"/>
      <c r="F550" s="19"/>
      <c r="G550" s="16" t="s">
        <v>473</v>
      </c>
      <c r="H550" s="148">
        <f t="shared" si="8"/>
        <v>1</v>
      </c>
      <c r="I550" s="148">
        <f>COUNTIFS('Belgrade-2023'!$A:$A,A550,'Belgrade-2023'!$B:$B,B550)</f>
        <v>0</v>
      </c>
      <c r="J550" s="148">
        <f>COUNTIFS('Lodz_Krakow-2022'!$A:$A,A550,'Lodz_Krakow-2022'!$B:$B,B550)</f>
        <v>0</v>
      </c>
      <c r="K550" s="148">
        <f>COUNTIFS('Glasgow-2021'!$A:$A,A550,'Glasgow-2021'!$B:$B,B550)</f>
        <v>0</v>
      </c>
      <c r="L550" s="148">
        <v>0</v>
      </c>
      <c r="M550" s="148">
        <v>1</v>
      </c>
      <c r="N550" s="148">
        <v>0</v>
      </c>
      <c r="O550" s="148">
        <v>0</v>
      </c>
      <c r="P550" s="148">
        <v>0</v>
      </c>
      <c r="Q550" s="148">
        <v>0</v>
      </c>
      <c r="R550" s="148">
        <v>0</v>
      </c>
      <c r="S550" s="18"/>
      <c r="T550" s="20"/>
      <c r="U550" s="20"/>
      <c r="V550" s="20"/>
      <c r="W550" s="20"/>
      <c r="X550" s="20"/>
      <c r="Y550" s="20"/>
      <c r="Z550" s="20"/>
      <c r="AA550" s="20"/>
      <c r="AB550" s="20"/>
    </row>
    <row r="551" spans="1:28">
      <c r="A551" s="35" t="s">
        <v>10967</v>
      </c>
      <c r="B551" s="35" t="s">
        <v>10968</v>
      </c>
      <c r="C551" s="25" t="s">
        <v>4416</v>
      </c>
      <c r="D551" s="31" t="s">
        <v>39</v>
      </c>
      <c r="E551" s="138"/>
      <c r="F551" s="25" t="s">
        <v>9784</v>
      </c>
      <c r="G551" s="37" t="s">
        <v>1643</v>
      </c>
      <c r="H551" s="148">
        <f t="shared" si="8"/>
        <v>1</v>
      </c>
      <c r="I551" s="148">
        <f>COUNTIFS('Belgrade-2023'!$A:$A,A551,'Belgrade-2023'!$B:$B,B551)</f>
        <v>0</v>
      </c>
      <c r="J551" s="148">
        <f>COUNTIFS('Lodz_Krakow-2022'!$A:$A,A551,'Lodz_Krakow-2022'!$B:$B,B551)</f>
        <v>0</v>
      </c>
      <c r="K551" s="148">
        <f>COUNTIFS('Glasgow-2021'!$A:$A,A551,'Glasgow-2021'!$B:$B,B551)</f>
        <v>0</v>
      </c>
      <c r="L551" s="148">
        <v>0</v>
      </c>
      <c r="M551" s="148">
        <v>0</v>
      </c>
      <c r="N551" s="148">
        <v>0</v>
      </c>
      <c r="O551" s="148">
        <v>0</v>
      </c>
      <c r="P551" s="148">
        <v>0</v>
      </c>
      <c r="Q551" s="148">
        <v>1</v>
      </c>
      <c r="R551" s="148">
        <v>0</v>
      </c>
      <c r="S551" s="18"/>
      <c r="T551" s="20"/>
      <c r="U551" s="20"/>
      <c r="V551" s="20"/>
      <c r="W551" s="25"/>
      <c r="X551" s="138"/>
      <c r="Y551" s="138"/>
      <c r="Z551" s="138"/>
      <c r="AA551" s="138"/>
      <c r="AB551" s="138"/>
    </row>
    <row r="552" spans="1:28">
      <c r="A552" s="16" t="s">
        <v>10969</v>
      </c>
      <c r="B552" s="16" t="s">
        <v>10970</v>
      </c>
      <c r="C552" s="17" t="s">
        <v>1229</v>
      </c>
      <c r="D552" s="16" t="s">
        <v>21</v>
      </c>
      <c r="E552" s="18"/>
      <c r="F552" s="19" t="s">
        <v>1050</v>
      </c>
      <c r="G552" s="16" t="s">
        <v>70</v>
      </c>
      <c r="H552" s="148">
        <f t="shared" si="8"/>
        <v>1</v>
      </c>
      <c r="I552" s="148">
        <f>COUNTIFS('Belgrade-2023'!$A:$A,A552,'Belgrade-2023'!$B:$B,B552)</f>
        <v>0</v>
      </c>
      <c r="J552" s="148">
        <f>COUNTIFS('Lodz_Krakow-2022'!$A:$A,A552,'Lodz_Krakow-2022'!$B:$B,B552)</f>
        <v>0</v>
      </c>
      <c r="K552" s="148">
        <f>COUNTIFS('Glasgow-2021'!$A:$A,A552,'Glasgow-2021'!$B:$B,B552)</f>
        <v>0</v>
      </c>
      <c r="L552" s="148">
        <v>0</v>
      </c>
      <c r="M552" s="148">
        <v>0</v>
      </c>
      <c r="N552" s="148">
        <v>0</v>
      </c>
      <c r="O552" s="148">
        <v>1</v>
      </c>
      <c r="P552" s="148">
        <v>0</v>
      </c>
      <c r="Q552" s="148">
        <v>0</v>
      </c>
      <c r="R552" s="148">
        <v>0</v>
      </c>
      <c r="S552" s="18" t="s">
        <v>1230</v>
      </c>
      <c r="T552" s="20" t="s">
        <v>1231</v>
      </c>
      <c r="U552" s="21">
        <v>99450</v>
      </c>
      <c r="V552" s="20"/>
      <c r="W552" s="20"/>
      <c r="X552" s="20"/>
      <c r="Y552" s="20"/>
      <c r="Z552" s="20"/>
      <c r="AA552" s="20"/>
      <c r="AB552" s="20"/>
    </row>
    <row r="553" spans="1:28">
      <c r="A553" s="43" t="s">
        <v>10971</v>
      </c>
      <c r="B553" s="44" t="s">
        <v>10972</v>
      </c>
      <c r="C553" s="40" t="s">
        <v>4419</v>
      </c>
      <c r="D553" s="16" t="s">
        <v>21</v>
      </c>
      <c r="E553" s="18"/>
      <c r="F553" s="38" t="s">
        <v>4420</v>
      </c>
      <c r="G553" s="37" t="s">
        <v>38</v>
      </c>
      <c r="H553" s="148">
        <f t="shared" si="8"/>
        <v>2</v>
      </c>
      <c r="I553" s="148">
        <f>COUNTIFS('Belgrade-2023'!$A:$A,A553,'Belgrade-2023'!$B:$B,B553)</f>
        <v>0</v>
      </c>
      <c r="J553" s="148">
        <f>COUNTIFS('Lodz_Krakow-2022'!$A:$A,A553,'Lodz_Krakow-2022'!$B:$B,B553)</f>
        <v>0</v>
      </c>
      <c r="K553" s="148">
        <f>COUNTIFS('Glasgow-2021'!$A:$A,A553,'Glasgow-2021'!$B:$B,B553)</f>
        <v>1</v>
      </c>
      <c r="L553" s="148">
        <v>1</v>
      </c>
      <c r="M553" s="148">
        <v>0</v>
      </c>
      <c r="N553" s="148">
        <v>0</v>
      </c>
      <c r="O553" s="148">
        <v>0</v>
      </c>
      <c r="P553" s="148">
        <v>0</v>
      </c>
      <c r="Q553" s="148">
        <v>0</v>
      </c>
      <c r="R553" s="148">
        <v>0</v>
      </c>
      <c r="S553" s="18"/>
      <c r="T553" s="20"/>
      <c r="U553" s="20"/>
      <c r="V553" s="20"/>
      <c r="W553" s="20"/>
      <c r="X553" s="20"/>
      <c r="Y553" s="138"/>
      <c r="Z553" s="138"/>
      <c r="AA553" s="138"/>
      <c r="AB553" s="138"/>
    </row>
    <row r="554" spans="1:28">
      <c r="A554" s="16" t="s">
        <v>1241</v>
      </c>
      <c r="B554" s="16" t="s">
        <v>1242</v>
      </c>
      <c r="C554" s="22" t="s">
        <v>1243</v>
      </c>
      <c r="D554" s="16" t="s">
        <v>21</v>
      </c>
      <c r="E554" s="18"/>
      <c r="F554" s="19"/>
      <c r="G554" s="16" t="s">
        <v>9433</v>
      </c>
      <c r="H554" s="148">
        <f t="shared" si="8"/>
        <v>1</v>
      </c>
      <c r="I554" s="148">
        <f>COUNTIFS('Belgrade-2023'!$A:$A,A554,'Belgrade-2023'!$B:$B,B554)</f>
        <v>0</v>
      </c>
      <c r="J554" s="148">
        <f>COUNTIFS('Lodz_Krakow-2022'!$A:$A,A554,'Lodz_Krakow-2022'!$B:$B,B554)</f>
        <v>0</v>
      </c>
      <c r="K554" s="148">
        <f>COUNTIFS('Glasgow-2021'!$A:$A,A554,'Glasgow-2021'!$B:$B,B554)</f>
        <v>0</v>
      </c>
      <c r="L554" s="148">
        <v>0</v>
      </c>
      <c r="M554" s="148">
        <v>0</v>
      </c>
      <c r="N554" s="148">
        <v>1</v>
      </c>
      <c r="O554" s="148">
        <v>0</v>
      </c>
      <c r="P554" s="148">
        <v>0</v>
      </c>
      <c r="Q554" s="148">
        <v>0</v>
      </c>
      <c r="R554" s="148">
        <v>0</v>
      </c>
      <c r="S554" s="18"/>
      <c r="T554" s="20" t="s">
        <v>27</v>
      </c>
      <c r="U554" s="20"/>
      <c r="V554" s="20"/>
      <c r="W554" s="20"/>
      <c r="X554" s="20"/>
      <c r="Y554" s="20"/>
      <c r="Z554" s="20"/>
      <c r="AA554" s="20"/>
      <c r="AB554" s="20"/>
    </row>
    <row r="555" spans="1:28" ht="28.5">
      <c r="A555" s="35" t="s">
        <v>10973</v>
      </c>
      <c r="B555" s="35" t="s">
        <v>10974</v>
      </c>
      <c r="C555" s="29"/>
      <c r="D555" s="16" t="s">
        <v>39</v>
      </c>
      <c r="E555" s="18"/>
      <c r="F555" s="26" t="s">
        <v>2979</v>
      </c>
      <c r="G555" s="36" t="s">
        <v>141</v>
      </c>
      <c r="H555" s="148">
        <f t="shared" si="8"/>
        <v>4</v>
      </c>
      <c r="I555" s="148">
        <f>COUNTIFS('Belgrade-2023'!$A:$A,A555,'Belgrade-2023'!$B:$B,B555)</f>
        <v>0</v>
      </c>
      <c r="J555" s="148">
        <f>COUNTIFS('Lodz_Krakow-2022'!$A:$A,A555,'Lodz_Krakow-2022'!$B:$B,B555)</f>
        <v>1</v>
      </c>
      <c r="K555" s="148">
        <f>COUNTIFS('Glasgow-2021'!$A:$A,A555,'Glasgow-2021'!$B:$B,B555)</f>
        <v>1</v>
      </c>
      <c r="L555" s="148">
        <v>1</v>
      </c>
      <c r="M555" s="148">
        <v>0</v>
      </c>
      <c r="N555" s="148">
        <v>0</v>
      </c>
      <c r="O555" s="148">
        <v>0</v>
      </c>
      <c r="P555" s="148">
        <v>0</v>
      </c>
      <c r="Q555" s="148">
        <v>0</v>
      </c>
      <c r="R555" s="148">
        <v>1</v>
      </c>
      <c r="S555" s="18"/>
      <c r="T555" s="20"/>
      <c r="U555" s="20"/>
      <c r="V555" s="20"/>
      <c r="W555" s="20"/>
      <c r="X555" s="20"/>
      <c r="Y555" s="138"/>
      <c r="Z555" s="138"/>
      <c r="AA555" s="138"/>
      <c r="AB555" s="25"/>
    </row>
    <row r="556" spans="1:28">
      <c r="A556" s="16" t="s">
        <v>10975</v>
      </c>
      <c r="B556" s="16" t="s">
        <v>10976</v>
      </c>
      <c r="C556" s="17" t="s">
        <v>1234</v>
      </c>
      <c r="D556" s="16" t="s">
        <v>21</v>
      </c>
      <c r="E556" s="18"/>
      <c r="F556" s="19" t="s">
        <v>1233</v>
      </c>
      <c r="G556" s="16" t="s">
        <v>274</v>
      </c>
      <c r="H556" s="148">
        <f t="shared" si="8"/>
        <v>1</v>
      </c>
      <c r="I556" s="148">
        <f>COUNTIFS('Belgrade-2023'!$A:$A,A556,'Belgrade-2023'!$B:$B,B556)</f>
        <v>0</v>
      </c>
      <c r="J556" s="148">
        <f>COUNTIFS('Lodz_Krakow-2022'!$A:$A,A556,'Lodz_Krakow-2022'!$B:$B,B556)</f>
        <v>0</v>
      </c>
      <c r="K556" s="148">
        <f>COUNTIFS('Glasgow-2021'!$A:$A,A556,'Glasgow-2021'!$B:$B,B556)</f>
        <v>0</v>
      </c>
      <c r="L556" s="148">
        <v>0</v>
      </c>
      <c r="M556" s="148">
        <v>0</v>
      </c>
      <c r="N556" s="148">
        <v>0</v>
      </c>
      <c r="O556" s="148">
        <v>1</v>
      </c>
      <c r="P556" s="148">
        <v>0</v>
      </c>
      <c r="Q556" s="148">
        <v>0</v>
      </c>
      <c r="R556" s="148">
        <v>0</v>
      </c>
      <c r="S556" s="18"/>
      <c r="T556" s="20" t="s">
        <v>1235</v>
      </c>
      <c r="U556" s="21">
        <v>660093</v>
      </c>
      <c r="V556" s="20"/>
      <c r="W556" s="20"/>
      <c r="X556" s="20"/>
      <c r="Y556" s="20"/>
      <c r="Z556" s="20"/>
      <c r="AA556" s="20"/>
      <c r="AB556" s="20"/>
    </row>
    <row r="557" spans="1:28">
      <c r="A557" s="35" t="s">
        <v>10603</v>
      </c>
      <c r="B557" s="35" t="s">
        <v>10977</v>
      </c>
      <c r="C557" s="46" t="s">
        <v>4421</v>
      </c>
      <c r="D557" s="16" t="s">
        <v>39</v>
      </c>
      <c r="E557" s="18"/>
      <c r="F557" s="46" t="s">
        <v>3771</v>
      </c>
      <c r="G557" s="16" t="s">
        <v>154</v>
      </c>
      <c r="H557" s="148">
        <f t="shared" si="8"/>
        <v>2</v>
      </c>
      <c r="I557" s="148">
        <f>COUNTIFS('Belgrade-2023'!$A:$A,A557,'Belgrade-2023'!$B:$B,B557)</f>
        <v>0</v>
      </c>
      <c r="J557" s="148">
        <f>COUNTIFS('Lodz_Krakow-2022'!$A:$A,A557,'Lodz_Krakow-2022'!$B:$B,B557)</f>
        <v>0</v>
      </c>
      <c r="K557" s="148">
        <f>COUNTIFS('Glasgow-2021'!$A:$A,A557,'Glasgow-2021'!$B:$B,B557)</f>
        <v>0</v>
      </c>
      <c r="L557" s="148">
        <v>0</v>
      </c>
      <c r="M557" s="148">
        <v>0</v>
      </c>
      <c r="N557" s="148">
        <v>0</v>
      </c>
      <c r="O557" s="148">
        <v>0</v>
      </c>
      <c r="P557" s="148">
        <v>1</v>
      </c>
      <c r="Q557" s="148">
        <v>1</v>
      </c>
      <c r="R557" s="148">
        <v>0</v>
      </c>
      <c r="S557" s="18"/>
      <c r="T557" s="20"/>
      <c r="U557" s="20"/>
      <c r="V557" s="20"/>
      <c r="W557" s="20"/>
      <c r="X557" s="20"/>
      <c r="Y557" s="20"/>
      <c r="Z557" s="20"/>
      <c r="AA557" s="20"/>
      <c r="AB557" s="20"/>
    </row>
    <row r="558" spans="1:28">
      <c r="A558" s="16" t="s">
        <v>10603</v>
      </c>
      <c r="B558" s="16" t="s">
        <v>10978</v>
      </c>
      <c r="C558" s="60" t="s">
        <v>4422</v>
      </c>
      <c r="D558" s="16" t="s">
        <v>39</v>
      </c>
      <c r="E558" s="18"/>
      <c r="F558" s="38" t="s">
        <v>9923</v>
      </c>
      <c r="G558" s="45" t="s">
        <v>12670</v>
      </c>
      <c r="H558" s="148">
        <f t="shared" si="8"/>
        <v>2</v>
      </c>
      <c r="I558" s="148">
        <f>COUNTIFS('Belgrade-2023'!$A:$A,A558,'Belgrade-2023'!$B:$B,B558)</f>
        <v>0</v>
      </c>
      <c r="J558" s="148">
        <f>COUNTIFS('Lodz_Krakow-2022'!$A:$A,A558,'Lodz_Krakow-2022'!$B:$B,B558)</f>
        <v>0</v>
      </c>
      <c r="K558" s="148">
        <f>COUNTIFS('Glasgow-2021'!$A:$A,A558,'Glasgow-2021'!$B:$B,B558)</f>
        <v>0</v>
      </c>
      <c r="L558" s="148">
        <v>1</v>
      </c>
      <c r="M558" s="148">
        <v>1</v>
      </c>
      <c r="N558" s="148">
        <v>0</v>
      </c>
      <c r="O558" s="148">
        <v>0</v>
      </c>
      <c r="P558" s="148">
        <v>0</v>
      </c>
      <c r="Q558" s="148">
        <v>0</v>
      </c>
      <c r="R558" s="148">
        <v>0</v>
      </c>
      <c r="S558" s="18"/>
      <c r="T558" s="20"/>
      <c r="U558" s="20"/>
      <c r="V558" s="20"/>
      <c r="W558" s="20"/>
      <c r="X558" s="20"/>
      <c r="Y558" s="20"/>
      <c r="Z558" s="20"/>
      <c r="AA558" s="20"/>
      <c r="AB558" s="20"/>
    </row>
    <row r="559" spans="1:28">
      <c r="A559" s="35" t="s">
        <v>10603</v>
      </c>
      <c r="B559" s="35" t="s">
        <v>10979</v>
      </c>
      <c r="C559" s="25" t="s">
        <v>4424</v>
      </c>
      <c r="D559" s="31" t="s">
        <v>39</v>
      </c>
      <c r="E559" s="138"/>
      <c r="F559" s="25" t="s">
        <v>3771</v>
      </c>
      <c r="G559" s="34" t="s">
        <v>1080</v>
      </c>
      <c r="H559" s="148">
        <f t="shared" si="8"/>
        <v>1</v>
      </c>
      <c r="I559" s="148">
        <f>COUNTIFS('Belgrade-2023'!$A:$A,A559,'Belgrade-2023'!$B:$B,B559)</f>
        <v>0</v>
      </c>
      <c r="J559" s="148">
        <f>COUNTIFS('Lodz_Krakow-2022'!$A:$A,A559,'Lodz_Krakow-2022'!$B:$B,B559)</f>
        <v>0</v>
      </c>
      <c r="K559" s="148">
        <f>COUNTIFS('Glasgow-2021'!$A:$A,A559,'Glasgow-2021'!$B:$B,B559)</f>
        <v>0</v>
      </c>
      <c r="L559" s="148">
        <v>0</v>
      </c>
      <c r="M559" s="148">
        <v>0</v>
      </c>
      <c r="N559" s="148">
        <v>0</v>
      </c>
      <c r="O559" s="148">
        <v>0</v>
      </c>
      <c r="P559" s="148">
        <v>0</v>
      </c>
      <c r="Q559" s="148">
        <v>1</v>
      </c>
      <c r="R559" s="148">
        <v>0</v>
      </c>
      <c r="S559" s="18"/>
      <c r="T559" s="20"/>
      <c r="U559" s="20"/>
      <c r="V559" s="20"/>
      <c r="W559" s="25"/>
      <c r="X559" s="138"/>
      <c r="Y559" s="138"/>
      <c r="Z559" s="138"/>
      <c r="AA559" s="138"/>
      <c r="AB559" s="138"/>
    </row>
    <row r="560" spans="1:28">
      <c r="A560" s="16" t="s">
        <v>10603</v>
      </c>
      <c r="B560" s="16" t="s">
        <v>10980</v>
      </c>
      <c r="C560" s="17" t="s">
        <v>1237</v>
      </c>
      <c r="D560" s="16" t="s">
        <v>28</v>
      </c>
      <c r="E560" s="18"/>
      <c r="F560" s="19" t="s">
        <v>1078</v>
      </c>
      <c r="G560" s="16" t="s">
        <v>1080</v>
      </c>
      <c r="H560" s="148">
        <f t="shared" si="8"/>
        <v>1</v>
      </c>
      <c r="I560" s="148">
        <f>COUNTIFS('Belgrade-2023'!$A:$A,A560,'Belgrade-2023'!$B:$B,B560)</f>
        <v>0</v>
      </c>
      <c r="J560" s="148">
        <f>COUNTIFS('Lodz_Krakow-2022'!$A:$A,A560,'Lodz_Krakow-2022'!$B:$B,B560)</f>
        <v>0</v>
      </c>
      <c r="K560" s="148">
        <f>COUNTIFS('Glasgow-2021'!$A:$A,A560,'Glasgow-2021'!$B:$B,B560)</f>
        <v>0</v>
      </c>
      <c r="L560" s="148">
        <v>0</v>
      </c>
      <c r="M560" s="148">
        <v>0</v>
      </c>
      <c r="N560" s="148">
        <v>0</v>
      </c>
      <c r="O560" s="148">
        <v>1</v>
      </c>
      <c r="P560" s="148">
        <v>0</v>
      </c>
      <c r="Q560" s="148">
        <v>0</v>
      </c>
      <c r="R560" s="148">
        <v>0</v>
      </c>
      <c r="S560" s="18" t="s">
        <v>1238</v>
      </c>
      <c r="T560" s="20" t="s">
        <v>1239</v>
      </c>
      <c r="U560" s="21">
        <v>6762</v>
      </c>
      <c r="V560" s="20"/>
      <c r="W560" s="20"/>
      <c r="X560" s="20"/>
      <c r="Y560" s="20"/>
      <c r="Z560" s="20"/>
      <c r="AA560" s="20"/>
      <c r="AB560" s="20"/>
    </row>
    <row r="561" spans="1:28">
      <c r="A561" s="16" t="s">
        <v>10603</v>
      </c>
      <c r="B561" s="16" t="s">
        <v>10981</v>
      </c>
      <c r="C561" s="17" t="s">
        <v>1248</v>
      </c>
      <c r="D561" s="16" t="s">
        <v>39</v>
      </c>
      <c r="E561" s="18"/>
      <c r="F561" s="19"/>
      <c r="G561" s="16" t="s">
        <v>1080</v>
      </c>
      <c r="H561" s="148">
        <f t="shared" si="8"/>
        <v>1</v>
      </c>
      <c r="I561" s="148">
        <f>COUNTIFS('Belgrade-2023'!$A:$A,A561,'Belgrade-2023'!$B:$B,B561)</f>
        <v>0</v>
      </c>
      <c r="J561" s="148">
        <f>COUNTIFS('Lodz_Krakow-2022'!$A:$A,A561,'Lodz_Krakow-2022'!$B:$B,B561)</f>
        <v>0</v>
      </c>
      <c r="K561" s="148">
        <f>COUNTIFS('Glasgow-2021'!$A:$A,A561,'Glasgow-2021'!$B:$B,B561)</f>
        <v>0</v>
      </c>
      <c r="L561" s="148">
        <v>0</v>
      </c>
      <c r="M561" s="148">
        <v>0</v>
      </c>
      <c r="N561" s="148">
        <v>1</v>
      </c>
      <c r="O561" s="148">
        <v>0</v>
      </c>
      <c r="P561" s="148">
        <v>0</v>
      </c>
      <c r="Q561" s="148">
        <v>0</v>
      </c>
      <c r="R561" s="148">
        <v>0</v>
      </c>
      <c r="S561" s="18"/>
      <c r="T561" s="20" t="s">
        <v>1240</v>
      </c>
      <c r="U561" s="20"/>
      <c r="V561" s="20"/>
      <c r="W561" s="20"/>
      <c r="X561" s="20"/>
      <c r="Y561" s="20"/>
      <c r="Z561" s="20"/>
      <c r="AA561" s="20"/>
      <c r="AB561" s="20"/>
    </row>
    <row r="562" spans="1:28">
      <c r="A562" s="23" t="s">
        <v>10982</v>
      </c>
      <c r="B562" s="23" t="s">
        <v>10983</v>
      </c>
      <c r="C562" s="25" t="s">
        <v>4425</v>
      </c>
      <c r="D562" s="53" t="s">
        <v>39</v>
      </c>
      <c r="E562" s="138"/>
      <c r="F562" s="25" t="s">
        <v>3777</v>
      </c>
      <c r="G562" s="27" t="s">
        <v>3102</v>
      </c>
      <c r="H562" s="148">
        <f t="shared" si="8"/>
        <v>1</v>
      </c>
      <c r="I562" s="148">
        <f>COUNTIFS('Belgrade-2023'!$A:$A,A562,'Belgrade-2023'!$B:$B,B562)</f>
        <v>0</v>
      </c>
      <c r="J562" s="148">
        <f>COUNTIFS('Lodz_Krakow-2022'!$A:$A,A562,'Lodz_Krakow-2022'!$B:$B,B562)</f>
        <v>0</v>
      </c>
      <c r="K562" s="148">
        <f>COUNTIFS('Glasgow-2021'!$A:$A,A562,'Glasgow-2021'!$B:$B,B562)</f>
        <v>0</v>
      </c>
      <c r="L562" s="148">
        <v>0</v>
      </c>
      <c r="M562" s="148">
        <v>0</v>
      </c>
      <c r="N562" s="148">
        <v>0</v>
      </c>
      <c r="O562" s="148">
        <v>0</v>
      </c>
      <c r="P562" s="148">
        <v>0</v>
      </c>
      <c r="Q562" s="148">
        <v>1</v>
      </c>
      <c r="R562" s="148">
        <v>0</v>
      </c>
      <c r="S562" s="18"/>
      <c r="T562" s="20"/>
      <c r="U562" s="20"/>
      <c r="V562" s="20"/>
      <c r="W562" s="25"/>
      <c r="X562" s="138"/>
      <c r="Y562" s="138"/>
      <c r="Z562" s="138"/>
      <c r="AA562" s="138"/>
      <c r="AB562" s="138"/>
    </row>
    <row r="563" spans="1:28">
      <c r="A563" s="25" t="s">
        <v>10984</v>
      </c>
      <c r="B563" s="25" t="s">
        <v>10985</v>
      </c>
      <c r="C563" s="30" t="s">
        <v>4426</v>
      </c>
      <c r="D563" s="54" t="s">
        <v>21</v>
      </c>
      <c r="E563" s="138"/>
      <c r="F563" s="25" t="s">
        <v>3779</v>
      </c>
      <c r="G563" s="46" t="s">
        <v>70</v>
      </c>
      <c r="H563" s="148">
        <f t="shared" si="8"/>
        <v>1</v>
      </c>
      <c r="I563" s="148">
        <f>COUNTIFS('Belgrade-2023'!$A:$A,A563,'Belgrade-2023'!$B:$B,B563)</f>
        <v>0</v>
      </c>
      <c r="J563" s="148">
        <f>COUNTIFS('Lodz_Krakow-2022'!$A:$A,A563,'Lodz_Krakow-2022'!$B:$B,B563)</f>
        <v>0</v>
      </c>
      <c r="K563" s="148">
        <f>COUNTIFS('Glasgow-2021'!$A:$A,A563,'Glasgow-2021'!$B:$B,B563)</f>
        <v>0</v>
      </c>
      <c r="L563" s="148">
        <v>0</v>
      </c>
      <c r="M563" s="148">
        <v>0</v>
      </c>
      <c r="N563" s="148">
        <v>0</v>
      </c>
      <c r="O563" s="148">
        <v>0</v>
      </c>
      <c r="P563" s="148">
        <v>0</v>
      </c>
      <c r="Q563" s="148">
        <v>1</v>
      </c>
      <c r="R563" s="148">
        <v>0</v>
      </c>
      <c r="S563" s="18"/>
      <c r="T563" s="20"/>
      <c r="U563" s="20"/>
      <c r="V563" s="20"/>
      <c r="W563" s="25"/>
      <c r="X563" s="138"/>
      <c r="Y563" s="138"/>
      <c r="Z563" s="138"/>
      <c r="AA563" s="138"/>
      <c r="AB563" s="138"/>
    </row>
    <row r="564" spans="1:28">
      <c r="A564" s="25" t="s">
        <v>10986</v>
      </c>
      <c r="B564" s="25" t="s">
        <v>10987</v>
      </c>
      <c r="C564" s="29"/>
      <c r="D564" s="16" t="s">
        <v>39</v>
      </c>
      <c r="E564" s="18"/>
      <c r="F564" s="25" t="s">
        <v>2982</v>
      </c>
      <c r="G564" s="19" t="s">
        <v>70</v>
      </c>
      <c r="H564" s="148">
        <f t="shared" si="8"/>
        <v>1</v>
      </c>
      <c r="I564" s="148">
        <f>COUNTIFS('Belgrade-2023'!$A:$A,A564,'Belgrade-2023'!$B:$B,B564)</f>
        <v>0</v>
      </c>
      <c r="J564" s="148">
        <f>COUNTIFS('Lodz_Krakow-2022'!$A:$A,A564,'Lodz_Krakow-2022'!$B:$B,B564)</f>
        <v>0</v>
      </c>
      <c r="K564" s="148">
        <f>COUNTIFS('Glasgow-2021'!$A:$A,A564,'Glasgow-2021'!$B:$B,B564)</f>
        <v>0</v>
      </c>
      <c r="L564" s="148">
        <v>0</v>
      </c>
      <c r="M564" s="148">
        <v>0</v>
      </c>
      <c r="N564" s="148">
        <v>0</v>
      </c>
      <c r="O564" s="148">
        <v>0</v>
      </c>
      <c r="P564" s="148">
        <v>0</v>
      </c>
      <c r="Q564" s="148">
        <v>0</v>
      </c>
      <c r="R564" s="148">
        <v>1</v>
      </c>
      <c r="S564" s="18"/>
      <c r="T564" s="20"/>
      <c r="U564" s="20"/>
      <c r="V564" s="20"/>
      <c r="W564" s="20"/>
      <c r="X564" s="20"/>
      <c r="Y564" s="138"/>
      <c r="Z564" s="138"/>
      <c r="AA564" s="138"/>
      <c r="AB564" s="25"/>
    </row>
    <row r="565" spans="1:28">
      <c r="A565" s="33" t="s">
        <v>10988</v>
      </c>
      <c r="B565" s="33" t="s">
        <v>10989</v>
      </c>
      <c r="C565" s="25" t="s">
        <v>4427</v>
      </c>
      <c r="D565" s="31" t="s">
        <v>39</v>
      </c>
      <c r="E565" s="138"/>
      <c r="F565" s="32"/>
      <c r="G565" s="34" t="s">
        <v>3782</v>
      </c>
      <c r="H565" s="148">
        <f t="shared" si="8"/>
        <v>1</v>
      </c>
      <c r="I565" s="148">
        <f>COUNTIFS('Belgrade-2023'!$A:$A,A565,'Belgrade-2023'!$B:$B,B565)</f>
        <v>0</v>
      </c>
      <c r="J565" s="148">
        <f>COUNTIFS('Lodz_Krakow-2022'!$A:$A,A565,'Lodz_Krakow-2022'!$B:$B,B565)</f>
        <v>0</v>
      </c>
      <c r="K565" s="148">
        <f>COUNTIFS('Glasgow-2021'!$A:$A,A565,'Glasgow-2021'!$B:$B,B565)</f>
        <v>0</v>
      </c>
      <c r="L565" s="148">
        <v>0</v>
      </c>
      <c r="M565" s="148">
        <v>0</v>
      </c>
      <c r="N565" s="148">
        <v>0</v>
      </c>
      <c r="O565" s="148">
        <v>0</v>
      </c>
      <c r="P565" s="148">
        <v>0</v>
      </c>
      <c r="Q565" s="148">
        <v>1</v>
      </c>
      <c r="R565" s="148">
        <v>0</v>
      </c>
      <c r="S565" s="18"/>
      <c r="T565" s="20"/>
      <c r="U565" s="20"/>
      <c r="V565" s="20"/>
      <c r="W565" s="32"/>
      <c r="X565" s="32"/>
      <c r="Y565" s="32"/>
      <c r="Z565" s="32"/>
      <c r="AA565" s="32"/>
      <c r="AB565" s="32"/>
    </row>
    <row r="566" spans="1:28">
      <c r="A566" s="16" t="s">
        <v>10990</v>
      </c>
      <c r="B566" s="16" t="s">
        <v>10991</v>
      </c>
      <c r="C566" s="17" t="s">
        <v>1251</v>
      </c>
      <c r="D566" s="16" t="s">
        <v>21</v>
      </c>
      <c r="E566" s="18"/>
      <c r="F566" s="19"/>
      <c r="G566" s="16" t="s">
        <v>70</v>
      </c>
      <c r="H566" s="148">
        <f t="shared" si="8"/>
        <v>1</v>
      </c>
      <c r="I566" s="148">
        <f>COUNTIFS('Belgrade-2023'!$A:$A,A566,'Belgrade-2023'!$B:$B,B566)</f>
        <v>0</v>
      </c>
      <c r="J566" s="148">
        <f>COUNTIFS('Lodz_Krakow-2022'!$A:$A,A566,'Lodz_Krakow-2022'!$B:$B,B566)</f>
        <v>0</v>
      </c>
      <c r="K566" s="148">
        <f>COUNTIFS('Glasgow-2021'!$A:$A,A566,'Glasgow-2021'!$B:$B,B566)</f>
        <v>0</v>
      </c>
      <c r="L566" s="148">
        <v>0</v>
      </c>
      <c r="M566" s="148">
        <v>0</v>
      </c>
      <c r="N566" s="148">
        <v>1</v>
      </c>
      <c r="O566" s="148">
        <v>0</v>
      </c>
      <c r="P566" s="148">
        <v>0</v>
      </c>
      <c r="Q566" s="148">
        <v>0</v>
      </c>
      <c r="R566" s="148">
        <v>0</v>
      </c>
      <c r="S566" s="18"/>
      <c r="T566" s="20" t="s">
        <v>9438</v>
      </c>
      <c r="U566" s="20"/>
      <c r="V566" s="20"/>
      <c r="W566" s="20"/>
      <c r="X566" s="20"/>
      <c r="Y566" s="20"/>
      <c r="Z566" s="20"/>
      <c r="AA566" s="20"/>
      <c r="AB566" s="20"/>
    </row>
    <row r="567" spans="1:28">
      <c r="A567" s="35" t="s">
        <v>10992</v>
      </c>
      <c r="B567" s="35" t="s">
        <v>10993</v>
      </c>
      <c r="C567" s="25" t="s">
        <v>4428</v>
      </c>
      <c r="D567" s="31" t="s">
        <v>21</v>
      </c>
      <c r="E567" s="138"/>
      <c r="F567" s="25" t="s">
        <v>3783</v>
      </c>
      <c r="G567" s="36" t="s">
        <v>70</v>
      </c>
      <c r="H567" s="148">
        <f t="shared" si="8"/>
        <v>2</v>
      </c>
      <c r="I567" s="148">
        <f>COUNTIFS('Belgrade-2023'!$A:$A,A567,'Belgrade-2023'!$B:$B,B567)</f>
        <v>0</v>
      </c>
      <c r="J567" s="148">
        <f>COUNTIFS('Lodz_Krakow-2022'!$A:$A,A567,'Lodz_Krakow-2022'!$B:$B,B567)</f>
        <v>0</v>
      </c>
      <c r="K567" s="148">
        <f>COUNTIFS('Glasgow-2021'!$A:$A,A567,'Glasgow-2021'!$B:$B,B567)</f>
        <v>0</v>
      </c>
      <c r="L567" s="148">
        <v>0</v>
      </c>
      <c r="M567" s="148">
        <v>0</v>
      </c>
      <c r="N567" s="148">
        <v>0</v>
      </c>
      <c r="O567" s="148">
        <v>0</v>
      </c>
      <c r="P567" s="148">
        <v>0</v>
      </c>
      <c r="Q567" s="148">
        <v>1</v>
      </c>
      <c r="R567" s="148">
        <v>1</v>
      </c>
      <c r="S567" s="18"/>
      <c r="T567" s="20"/>
      <c r="U567" s="20"/>
      <c r="V567" s="20"/>
      <c r="W567" s="25"/>
      <c r="X567" s="138"/>
      <c r="Y567" s="138"/>
      <c r="Z567" s="138"/>
      <c r="AA567" s="138"/>
      <c r="AB567" s="138"/>
    </row>
    <row r="568" spans="1:28">
      <c r="A568" s="16" t="s">
        <v>10994</v>
      </c>
      <c r="B568" s="16" t="s">
        <v>10995</v>
      </c>
      <c r="C568" s="17" t="s">
        <v>1252</v>
      </c>
      <c r="D568" s="16" t="s">
        <v>28</v>
      </c>
      <c r="E568" s="18"/>
      <c r="F568" s="19" t="s">
        <v>9557</v>
      </c>
      <c r="G568" s="16" t="s">
        <v>1253</v>
      </c>
      <c r="H568" s="148">
        <f t="shared" si="8"/>
        <v>1</v>
      </c>
      <c r="I568" s="148">
        <f>COUNTIFS('Belgrade-2023'!$A:$A,A568,'Belgrade-2023'!$B:$B,B568)</f>
        <v>0</v>
      </c>
      <c r="J568" s="148">
        <f>COUNTIFS('Lodz_Krakow-2022'!$A:$A,A568,'Lodz_Krakow-2022'!$B:$B,B568)</f>
        <v>0</v>
      </c>
      <c r="K568" s="148">
        <f>COUNTIFS('Glasgow-2021'!$A:$A,A568,'Glasgow-2021'!$B:$B,B568)</f>
        <v>0</v>
      </c>
      <c r="L568" s="148">
        <v>0</v>
      </c>
      <c r="M568" s="148">
        <v>0</v>
      </c>
      <c r="N568" s="148">
        <v>0</v>
      </c>
      <c r="O568" s="148">
        <v>1</v>
      </c>
      <c r="P568" s="148">
        <v>0</v>
      </c>
      <c r="Q568" s="148">
        <v>0</v>
      </c>
      <c r="R568" s="148">
        <v>0</v>
      </c>
      <c r="S568" s="18" t="s">
        <v>1254</v>
      </c>
      <c r="T568" s="20" t="s">
        <v>1255</v>
      </c>
      <c r="U568" s="21">
        <v>1180</v>
      </c>
      <c r="V568" s="20"/>
      <c r="W568" s="20"/>
      <c r="X568" s="20"/>
      <c r="Y568" s="20"/>
      <c r="Z568" s="20"/>
      <c r="AA568" s="20"/>
      <c r="AB568" s="20"/>
    </row>
    <row r="569" spans="1:28">
      <c r="A569" s="16" t="s">
        <v>10996</v>
      </c>
      <c r="B569" s="16" t="s">
        <v>10997</v>
      </c>
      <c r="C569" s="17" t="s">
        <v>1258</v>
      </c>
      <c r="D569" s="16" t="s">
        <v>21</v>
      </c>
      <c r="E569" s="18"/>
      <c r="F569" s="19" t="s">
        <v>1257</v>
      </c>
      <c r="G569" s="16" t="s">
        <v>38</v>
      </c>
      <c r="H569" s="148">
        <f t="shared" ref="H569:H632" si="9">SUM(I569:R569)</f>
        <v>4</v>
      </c>
      <c r="I569" s="148">
        <f>COUNTIFS('Belgrade-2023'!$A:$A,A569,'Belgrade-2023'!$B:$B,B569)</f>
        <v>0</v>
      </c>
      <c r="J569" s="148">
        <f>COUNTIFS('Lodz_Krakow-2022'!$A:$A,A569,'Lodz_Krakow-2022'!$B:$B,B569)</f>
        <v>0</v>
      </c>
      <c r="K569" s="148">
        <f>COUNTIFS('Glasgow-2021'!$A:$A,A569,'Glasgow-2021'!$B:$B,B569)</f>
        <v>0</v>
      </c>
      <c r="L569" s="148">
        <v>1</v>
      </c>
      <c r="M569" s="148">
        <v>1</v>
      </c>
      <c r="N569" s="148">
        <v>0</v>
      </c>
      <c r="O569" s="148">
        <v>1</v>
      </c>
      <c r="P569" s="148">
        <v>0</v>
      </c>
      <c r="Q569" s="148">
        <v>0</v>
      </c>
      <c r="R569" s="148">
        <v>1</v>
      </c>
      <c r="S569" s="18" t="s">
        <v>1259</v>
      </c>
      <c r="T569" s="20" t="s">
        <v>1260</v>
      </c>
      <c r="U569" s="20" t="s">
        <v>1261</v>
      </c>
      <c r="V569" s="20"/>
      <c r="W569" s="20"/>
      <c r="X569" s="20"/>
      <c r="Y569" s="20"/>
      <c r="Z569" s="20"/>
      <c r="AA569" s="20"/>
      <c r="AB569" s="20"/>
    </row>
    <row r="570" spans="1:28">
      <c r="A570" s="48" t="s">
        <v>10998</v>
      </c>
      <c r="B570" s="49" t="s">
        <v>10999</v>
      </c>
      <c r="C570" s="40" t="s">
        <v>4431</v>
      </c>
      <c r="D570" s="16" t="s">
        <v>39</v>
      </c>
      <c r="E570" s="18"/>
      <c r="F570" s="38" t="s">
        <v>4432</v>
      </c>
      <c r="G570" s="37" t="s">
        <v>232</v>
      </c>
      <c r="H570" s="148">
        <f t="shared" si="9"/>
        <v>1</v>
      </c>
      <c r="I570" s="148">
        <f>COUNTIFS('Belgrade-2023'!$A:$A,A570,'Belgrade-2023'!$B:$B,B570)</f>
        <v>0</v>
      </c>
      <c r="J570" s="148">
        <f>COUNTIFS('Lodz_Krakow-2022'!$A:$A,A570,'Lodz_Krakow-2022'!$B:$B,B570)</f>
        <v>0</v>
      </c>
      <c r="K570" s="148">
        <f>COUNTIFS('Glasgow-2021'!$A:$A,A570,'Glasgow-2021'!$B:$B,B570)</f>
        <v>0</v>
      </c>
      <c r="L570" s="148">
        <v>1</v>
      </c>
      <c r="M570" s="148">
        <v>0</v>
      </c>
      <c r="N570" s="148">
        <v>0</v>
      </c>
      <c r="O570" s="148">
        <v>0</v>
      </c>
      <c r="P570" s="148">
        <v>0</v>
      </c>
      <c r="Q570" s="148">
        <v>0</v>
      </c>
      <c r="R570" s="148">
        <v>0</v>
      </c>
      <c r="S570" s="18"/>
      <c r="T570" s="20"/>
      <c r="U570" s="20"/>
      <c r="V570" s="20"/>
      <c r="W570" s="20"/>
      <c r="X570" s="20"/>
      <c r="Y570" s="138"/>
      <c r="Z570" s="138"/>
      <c r="AA570" s="138"/>
      <c r="AB570" s="138"/>
    </row>
    <row r="571" spans="1:28">
      <c r="A571" s="33" t="s">
        <v>11000</v>
      </c>
      <c r="B571" s="33" t="s">
        <v>11001</v>
      </c>
      <c r="C571" s="46" t="s">
        <v>4433</v>
      </c>
      <c r="D571" s="16" t="s">
        <v>39</v>
      </c>
      <c r="E571" s="18"/>
      <c r="F571" s="46" t="s">
        <v>3584</v>
      </c>
      <c r="G571" s="47" t="s">
        <v>87</v>
      </c>
      <c r="H571" s="148">
        <f t="shared" si="9"/>
        <v>2</v>
      </c>
      <c r="I571" s="148">
        <f>COUNTIFS('Belgrade-2023'!$A:$A,A571,'Belgrade-2023'!$B:$B,B571)</f>
        <v>0</v>
      </c>
      <c r="J571" s="148">
        <f>COUNTIFS('Lodz_Krakow-2022'!$A:$A,A571,'Lodz_Krakow-2022'!$B:$B,B571)</f>
        <v>0</v>
      </c>
      <c r="K571" s="148">
        <f>COUNTIFS('Glasgow-2021'!$A:$A,A571,'Glasgow-2021'!$B:$B,B571)</f>
        <v>0</v>
      </c>
      <c r="L571" s="148">
        <v>0</v>
      </c>
      <c r="M571" s="148">
        <v>0</v>
      </c>
      <c r="N571" s="148">
        <v>0</v>
      </c>
      <c r="O571" s="148">
        <v>0</v>
      </c>
      <c r="P571" s="148">
        <v>1</v>
      </c>
      <c r="Q571" s="148">
        <v>1</v>
      </c>
      <c r="R571" s="148">
        <v>0</v>
      </c>
      <c r="S571" s="18"/>
      <c r="T571" s="20"/>
      <c r="U571" s="20"/>
      <c r="V571" s="20"/>
      <c r="W571" s="20"/>
      <c r="X571" s="20"/>
      <c r="Y571" s="20"/>
      <c r="Z571" s="20"/>
      <c r="AA571" s="20"/>
      <c r="AB571" s="20"/>
    </row>
    <row r="572" spans="1:28">
      <c r="A572" s="16" t="s">
        <v>11002</v>
      </c>
      <c r="B572" s="16" t="s">
        <v>11003</v>
      </c>
      <c r="C572" s="22" t="s">
        <v>1267</v>
      </c>
      <c r="D572" s="16" t="s">
        <v>28</v>
      </c>
      <c r="E572" s="18"/>
      <c r="F572" s="19"/>
      <c r="G572" s="16" t="s">
        <v>274</v>
      </c>
      <c r="H572" s="148">
        <f t="shared" si="9"/>
        <v>1</v>
      </c>
      <c r="I572" s="148">
        <f>COUNTIFS('Belgrade-2023'!$A:$A,A572,'Belgrade-2023'!$B:$B,B572)</f>
        <v>0</v>
      </c>
      <c r="J572" s="148">
        <f>COUNTIFS('Lodz_Krakow-2022'!$A:$A,A572,'Lodz_Krakow-2022'!$B:$B,B572)</f>
        <v>0</v>
      </c>
      <c r="K572" s="148">
        <f>COUNTIFS('Glasgow-2021'!$A:$A,A572,'Glasgow-2021'!$B:$B,B572)</f>
        <v>0</v>
      </c>
      <c r="L572" s="148">
        <v>0</v>
      </c>
      <c r="M572" s="148">
        <v>1</v>
      </c>
      <c r="N572" s="148">
        <v>0</v>
      </c>
      <c r="O572" s="148">
        <v>0</v>
      </c>
      <c r="P572" s="148">
        <v>0</v>
      </c>
      <c r="Q572" s="148">
        <v>0</v>
      </c>
      <c r="R572" s="148">
        <v>0</v>
      </c>
      <c r="S572" s="18"/>
      <c r="T572" s="20"/>
      <c r="U572" s="20"/>
      <c r="V572" s="20"/>
      <c r="W572" s="20"/>
      <c r="X572" s="20"/>
      <c r="Y572" s="20"/>
      <c r="Z572" s="20"/>
      <c r="AA572" s="20"/>
      <c r="AB572" s="20"/>
    </row>
    <row r="573" spans="1:28">
      <c r="A573" s="23" t="s">
        <v>11004</v>
      </c>
      <c r="B573" s="23" t="s">
        <v>11005</v>
      </c>
      <c r="C573" s="29"/>
      <c r="D573" s="16" t="s">
        <v>39</v>
      </c>
      <c r="E573" s="18"/>
      <c r="F573" s="25" t="s">
        <v>2992</v>
      </c>
      <c r="G573" s="45" t="s">
        <v>31</v>
      </c>
      <c r="H573" s="148">
        <f t="shared" si="9"/>
        <v>1</v>
      </c>
      <c r="I573" s="148">
        <f>COUNTIFS('Belgrade-2023'!$A:$A,A573,'Belgrade-2023'!$B:$B,B573)</f>
        <v>0</v>
      </c>
      <c r="J573" s="148">
        <f>COUNTIFS('Lodz_Krakow-2022'!$A:$A,A573,'Lodz_Krakow-2022'!$B:$B,B573)</f>
        <v>0</v>
      </c>
      <c r="K573" s="148">
        <f>COUNTIFS('Glasgow-2021'!$A:$A,A573,'Glasgow-2021'!$B:$B,B573)</f>
        <v>0</v>
      </c>
      <c r="L573" s="148">
        <v>0</v>
      </c>
      <c r="M573" s="148">
        <v>0</v>
      </c>
      <c r="N573" s="148">
        <v>0</v>
      </c>
      <c r="O573" s="148">
        <v>0</v>
      </c>
      <c r="P573" s="148">
        <v>0</v>
      </c>
      <c r="Q573" s="148">
        <v>0</v>
      </c>
      <c r="R573" s="148">
        <v>1</v>
      </c>
      <c r="S573" s="18"/>
      <c r="T573" s="20"/>
      <c r="U573" s="20"/>
      <c r="V573" s="20"/>
      <c r="W573" s="20"/>
      <c r="X573" s="20"/>
      <c r="Y573" s="138"/>
      <c r="Z573" s="138"/>
      <c r="AA573" s="138"/>
      <c r="AB573" s="25"/>
    </row>
    <row r="574" spans="1:28">
      <c r="A574" s="25" t="s">
        <v>11006</v>
      </c>
      <c r="B574" s="25" t="s">
        <v>11007</v>
      </c>
      <c r="C574" s="25" t="s">
        <v>4434</v>
      </c>
      <c r="D574" s="53" t="s">
        <v>39</v>
      </c>
      <c r="E574" s="138"/>
      <c r="F574" s="25" t="s">
        <v>3584</v>
      </c>
      <c r="G574" s="46" t="s">
        <v>87</v>
      </c>
      <c r="H574" s="148">
        <f t="shared" si="9"/>
        <v>2</v>
      </c>
      <c r="I574" s="148">
        <f>COUNTIFS('Belgrade-2023'!$A:$A,A574,'Belgrade-2023'!$B:$B,B574)</f>
        <v>0</v>
      </c>
      <c r="J574" s="148">
        <f>COUNTIFS('Lodz_Krakow-2022'!$A:$A,A574,'Lodz_Krakow-2022'!$B:$B,B574)</f>
        <v>0</v>
      </c>
      <c r="K574" s="148">
        <f>COUNTIFS('Glasgow-2021'!$A:$A,A574,'Glasgow-2021'!$B:$B,B574)</f>
        <v>1</v>
      </c>
      <c r="L574" s="148">
        <v>0</v>
      </c>
      <c r="M574" s="148">
        <v>0</v>
      </c>
      <c r="N574" s="148">
        <v>0</v>
      </c>
      <c r="O574" s="148">
        <v>0</v>
      </c>
      <c r="P574" s="148">
        <v>0</v>
      </c>
      <c r="Q574" s="148">
        <v>1</v>
      </c>
      <c r="R574" s="148">
        <v>0</v>
      </c>
      <c r="S574" s="18"/>
      <c r="T574" s="20"/>
      <c r="U574" s="20"/>
      <c r="V574" s="20"/>
      <c r="W574" s="25"/>
      <c r="X574" s="138"/>
      <c r="Y574" s="138"/>
      <c r="Z574" s="138"/>
      <c r="AA574" s="138"/>
      <c r="AB574" s="138"/>
    </row>
    <row r="575" spans="1:28">
      <c r="A575" s="25" t="s">
        <v>11008</v>
      </c>
      <c r="B575" s="25" t="s">
        <v>11009</v>
      </c>
      <c r="C575" s="30" t="s">
        <v>4435</v>
      </c>
      <c r="D575" s="54" t="s">
        <v>39</v>
      </c>
      <c r="E575" s="138"/>
      <c r="F575" s="25" t="s">
        <v>1321</v>
      </c>
      <c r="G575" s="46" t="s">
        <v>295</v>
      </c>
      <c r="H575" s="148">
        <f t="shared" si="9"/>
        <v>1</v>
      </c>
      <c r="I575" s="148">
        <f>COUNTIFS('Belgrade-2023'!$A:$A,A575,'Belgrade-2023'!$B:$B,B575)</f>
        <v>0</v>
      </c>
      <c r="J575" s="148">
        <f>COUNTIFS('Lodz_Krakow-2022'!$A:$A,A575,'Lodz_Krakow-2022'!$B:$B,B575)</f>
        <v>0</v>
      </c>
      <c r="K575" s="148">
        <f>COUNTIFS('Glasgow-2021'!$A:$A,A575,'Glasgow-2021'!$B:$B,B575)</f>
        <v>0</v>
      </c>
      <c r="L575" s="148">
        <v>0</v>
      </c>
      <c r="M575" s="148">
        <v>0</v>
      </c>
      <c r="N575" s="148">
        <v>0</v>
      </c>
      <c r="O575" s="148">
        <v>0</v>
      </c>
      <c r="P575" s="148">
        <v>0</v>
      </c>
      <c r="Q575" s="148">
        <v>1</v>
      </c>
      <c r="R575" s="148">
        <v>0</v>
      </c>
      <c r="S575" s="18"/>
      <c r="T575" s="20"/>
      <c r="U575" s="20"/>
      <c r="V575" s="20"/>
      <c r="W575" s="25"/>
      <c r="X575" s="138"/>
      <c r="Y575" s="138"/>
      <c r="Z575" s="138"/>
      <c r="AA575" s="138"/>
      <c r="AB575" s="138"/>
    </row>
    <row r="576" spans="1:28">
      <c r="A576" s="33" t="s">
        <v>11010</v>
      </c>
      <c r="B576" s="33" t="s">
        <v>11011</v>
      </c>
      <c r="C576" s="29"/>
      <c r="D576" s="16" t="s">
        <v>39</v>
      </c>
      <c r="E576" s="18"/>
      <c r="F576" s="38" t="s">
        <v>4436</v>
      </c>
      <c r="G576" s="34" t="s">
        <v>9921</v>
      </c>
      <c r="H576" s="148">
        <f t="shared" si="9"/>
        <v>2</v>
      </c>
      <c r="I576" s="148">
        <f>COUNTIFS('Belgrade-2023'!$A:$A,A576,'Belgrade-2023'!$B:$B,B576)</f>
        <v>0</v>
      </c>
      <c r="J576" s="148">
        <f>COUNTIFS('Lodz_Krakow-2022'!$A:$A,A576,'Lodz_Krakow-2022'!$B:$B,B576)</f>
        <v>0</v>
      </c>
      <c r="K576" s="148">
        <f>COUNTIFS('Glasgow-2021'!$A:$A,A576,'Glasgow-2021'!$B:$B,B576)</f>
        <v>0</v>
      </c>
      <c r="L576" s="148">
        <v>1</v>
      </c>
      <c r="M576" s="148">
        <v>0</v>
      </c>
      <c r="N576" s="148">
        <v>0</v>
      </c>
      <c r="O576" s="148">
        <v>0</v>
      </c>
      <c r="P576" s="148">
        <v>0</v>
      </c>
      <c r="Q576" s="148">
        <v>0</v>
      </c>
      <c r="R576" s="148">
        <v>1</v>
      </c>
      <c r="S576" s="18"/>
      <c r="T576" s="20"/>
      <c r="U576" s="20"/>
      <c r="V576" s="20"/>
      <c r="W576" s="20"/>
      <c r="X576" s="20"/>
      <c r="Y576" s="138"/>
      <c r="Z576" s="138"/>
      <c r="AA576" s="138"/>
      <c r="AB576" s="25"/>
    </row>
    <row r="577" spans="1:28">
      <c r="A577" s="16" t="s">
        <v>11012</v>
      </c>
      <c r="B577" s="16" t="s">
        <v>11013</v>
      </c>
      <c r="C577" s="17" t="s">
        <v>1270</v>
      </c>
      <c r="D577" s="16" t="s">
        <v>28</v>
      </c>
      <c r="E577" s="18" t="s">
        <v>40</v>
      </c>
      <c r="F577" s="19"/>
      <c r="G577" s="16" t="s">
        <v>87</v>
      </c>
      <c r="H577" s="148">
        <f t="shared" si="9"/>
        <v>4</v>
      </c>
      <c r="I577" s="148">
        <f>COUNTIFS('Belgrade-2023'!$A:$A,A577,'Belgrade-2023'!$B:$B,B577)</f>
        <v>0</v>
      </c>
      <c r="J577" s="148">
        <f>COUNTIFS('Lodz_Krakow-2022'!$A:$A,A577,'Lodz_Krakow-2022'!$B:$B,B577)</f>
        <v>0</v>
      </c>
      <c r="K577" s="148">
        <f>COUNTIFS('Glasgow-2021'!$A:$A,A577,'Glasgow-2021'!$B:$B,B577)</f>
        <v>1</v>
      </c>
      <c r="L577" s="148">
        <v>1</v>
      </c>
      <c r="M577" s="148">
        <v>1</v>
      </c>
      <c r="N577" s="148">
        <v>0</v>
      </c>
      <c r="O577" s="148">
        <v>0</v>
      </c>
      <c r="P577" s="148">
        <v>0</v>
      </c>
      <c r="Q577" s="148">
        <v>1</v>
      </c>
      <c r="R577" s="148">
        <v>0</v>
      </c>
      <c r="S577" s="18"/>
      <c r="T577" s="20"/>
      <c r="U577" s="20"/>
      <c r="V577" s="20"/>
      <c r="W577" s="25"/>
      <c r="X577" s="138"/>
      <c r="Y577" s="138"/>
      <c r="Z577" s="138"/>
      <c r="AA577" s="138"/>
      <c r="AB577" s="138"/>
    </row>
    <row r="578" spans="1:28">
      <c r="A578" s="16" t="s">
        <v>11014</v>
      </c>
      <c r="B578" s="16" t="s">
        <v>11015</v>
      </c>
      <c r="C578" s="17" t="s">
        <v>1272</v>
      </c>
      <c r="D578" s="16" t="s">
        <v>28</v>
      </c>
      <c r="E578" s="18"/>
      <c r="F578" s="19"/>
      <c r="G578" s="16" t="s">
        <v>31</v>
      </c>
      <c r="H578" s="148">
        <f t="shared" si="9"/>
        <v>1</v>
      </c>
      <c r="I578" s="148">
        <f>COUNTIFS('Belgrade-2023'!$A:$A,A578,'Belgrade-2023'!$B:$B,B578)</f>
        <v>0</v>
      </c>
      <c r="J578" s="148">
        <f>COUNTIFS('Lodz_Krakow-2022'!$A:$A,A578,'Lodz_Krakow-2022'!$B:$B,B578)</f>
        <v>0</v>
      </c>
      <c r="K578" s="148">
        <f>COUNTIFS('Glasgow-2021'!$A:$A,A578,'Glasgow-2021'!$B:$B,B578)</f>
        <v>0</v>
      </c>
      <c r="L578" s="148">
        <v>0</v>
      </c>
      <c r="M578" s="148">
        <v>1</v>
      </c>
      <c r="N578" s="148">
        <v>0</v>
      </c>
      <c r="O578" s="148">
        <v>0</v>
      </c>
      <c r="P578" s="148">
        <v>0</v>
      </c>
      <c r="Q578" s="148">
        <v>0</v>
      </c>
      <c r="R578" s="148">
        <v>0</v>
      </c>
      <c r="S578" s="18"/>
      <c r="T578" s="20"/>
      <c r="U578" s="20"/>
      <c r="V578" s="20"/>
      <c r="W578" s="20"/>
      <c r="X578" s="20"/>
      <c r="Y578" s="20"/>
      <c r="Z578" s="20"/>
      <c r="AA578" s="20"/>
      <c r="AB578" s="20"/>
    </row>
    <row r="579" spans="1:28">
      <c r="A579" s="35" t="s">
        <v>11016</v>
      </c>
      <c r="B579" s="35" t="s">
        <v>11017</v>
      </c>
      <c r="C579" s="46" t="s">
        <v>4437</v>
      </c>
      <c r="D579" s="16" t="s">
        <v>39</v>
      </c>
      <c r="E579" s="18"/>
      <c r="F579" s="19"/>
      <c r="G579" s="16" t="s">
        <v>154</v>
      </c>
      <c r="H579" s="148">
        <f t="shared" si="9"/>
        <v>1</v>
      </c>
      <c r="I579" s="148">
        <f>COUNTIFS('Belgrade-2023'!$A:$A,A579,'Belgrade-2023'!$B:$B,B579)</f>
        <v>0</v>
      </c>
      <c r="J579" s="148">
        <f>COUNTIFS('Lodz_Krakow-2022'!$A:$A,A579,'Lodz_Krakow-2022'!$B:$B,B579)</f>
        <v>0</v>
      </c>
      <c r="K579" s="148">
        <f>COUNTIFS('Glasgow-2021'!$A:$A,A579,'Glasgow-2021'!$B:$B,B579)</f>
        <v>0</v>
      </c>
      <c r="L579" s="148">
        <v>0</v>
      </c>
      <c r="M579" s="148">
        <v>0</v>
      </c>
      <c r="N579" s="148">
        <v>0</v>
      </c>
      <c r="O579" s="148">
        <v>0</v>
      </c>
      <c r="P579" s="148">
        <v>1</v>
      </c>
      <c r="Q579" s="148">
        <v>0</v>
      </c>
      <c r="R579" s="148">
        <v>0</v>
      </c>
      <c r="S579" s="18"/>
      <c r="T579" s="20"/>
      <c r="U579" s="20"/>
      <c r="V579" s="20"/>
      <c r="W579" s="20"/>
      <c r="X579" s="20"/>
      <c r="Y579" s="20"/>
      <c r="Z579" s="20"/>
      <c r="AA579" s="20"/>
      <c r="AB579" s="20"/>
    </row>
    <row r="580" spans="1:28">
      <c r="A580" s="16" t="s">
        <v>11018</v>
      </c>
      <c r="B580" s="16" t="s">
        <v>11019</v>
      </c>
      <c r="C580" s="17" t="s">
        <v>1274</v>
      </c>
      <c r="D580" s="16" t="s">
        <v>21</v>
      </c>
      <c r="E580" s="18" t="s">
        <v>230</v>
      </c>
      <c r="F580" s="19" t="s">
        <v>9485</v>
      </c>
      <c r="G580" s="16" t="s">
        <v>70</v>
      </c>
      <c r="H580" s="148">
        <f t="shared" si="9"/>
        <v>9</v>
      </c>
      <c r="I580" s="148">
        <f>COUNTIFS('Belgrade-2023'!$A:$A,A580,'Belgrade-2023'!$B:$B,B580)</f>
        <v>1</v>
      </c>
      <c r="J580" s="148">
        <f>COUNTIFS('Lodz_Krakow-2022'!$A:$A,A580,'Lodz_Krakow-2022'!$B:$B,B580)</f>
        <v>2</v>
      </c>
      <c r="K580" s="148">
        <f>COUNTIFS('Glasgow-2021'!$A:$A,A580,'Glasgow-2021'!$B:$B,B580)</f>
        <v>0</v>
      </c>
      <c r="L580" s="148">
        <v>1</v>
      </c>
      <c r="M580" s="148">
        <v>0</v>
      </c>
      <c r="N580" s="148">
        <v>1</v>
      </c>
      <c r="O580" s="148">
        <v>1</v>
      </c>
      <c r="P580" s="148">
        <v>1</v>
      </c>
      <c r="Q580" s="148">
        <v>1</v>
      </c>
      <c r="R580" s="148">
        <v>1</v>
      </c>
      <c r="S580" s="18" t="s">
        <v>1275</v>
      </c>
      <c r="T580" s="20" t="s">
        <v>1276</v>
      </c>
      <c r="U580" s="21">
        <v>34726</v>
      </c>
      <c r="V580" s="20"/>
      <c r="W580" s="20"/>
      <c r="X580" s="20"/>
      <c r="Y580" s="20"/>
      <c r="Z580" s="20"/>
      <c r="AA580" s="20"/>
      <c r="AB580" s="20"/>
    </row>
    <row r="581" spans="1:28">
      <c r="A581" s="16" t="s">
        <v>11020</v>
      </c>
      <c r="B581" s="16" t="s">
        <v>10268</v>
      </c>
      <c r="C581" s="17" t="s">
        <v>1280</v>
      </c>
      <c r="D581" s="16" t="s">
        <v>28</v>
      </c>
      <c r="E581" s="18"/>
      <c r="F581" s="19"/>
      <c r="G581" s="16" t="s">
        <v>2497</v>
      </c>
      <c r="H581" s="148">
        <f t="shared" si="9"/>
        <v>1</v>
      </c>
      <c r="I581" s="148">
        <f>COUNTIFS('Belgrade-2023'!$A:$A,A581,'Belgrade-2023'!$B:$B,B581)</f>
        <v>0</v>
      </c>
      <c r="J581" s="148">
        <f>COUNTIFS('Lodz_Krakow-2022'!$A:$A,A581,'Lodz_Krakow-2022'!$B:$B,B581)</f>
        <v>0</v>
      </c>
      <c r="K581" s="148">
        <f>COUNTIFS('Glasgow-2021'!$A:$A,A581,'Glasgow-2021'!$B:$B,B581)</f>
        <v>0</v>
      </c>
      <c r="L581" s="148">
        <v>0</v>
      </c>
      <c r="M581" s="148">
        <v>0</v>
      </c>
      <c r="N581" s="148">
        <v>1</v>
      </c>
      <c r="O581" s="148">
        <v>0</v>
      </c>
      <c r="P581" s="148">
        <v>0</v>
      </c>
      <c r="Q581" s="148">
        <v>0</v>
      </c>
      <c r="R581" s="148">
        <v>0</v>
      </c>
      <c r="S581" s="18"/>
      <c r="T581" s="20" t="s">
        <v>651</v>
      </c>
      <c r="U581" s="20"/>
      <c r="V581" s="20"/>
      <c r="W581" s="20"/>
      <c r="X581" s="20"/>
      <c r="Y581" s="20"/>
      <c r="Z581" s="20"/>
      <c r="AA581" s="20"/>
      <c r="AB581" s="20"/>
    </row>
    <row r="582" spans="1:28">
      <c r="A582" s="16" t="s">
        <v>11021</v>
      </c>
      <c r="B582" s="16" t="s">
        <v>11022</v>
      </c>
      <c r="C582" s="17" t="s">
        <v>1302</v>
      </c>
      <c r="D582" s="16" t="s">
        <v>21</v>
      </c>
      <c r="E582" s="18"/>
      <c r="F582" s="19" t="s">
        <v>1303</v>
      </c>
      <c r="G582" s="16" t="s">
        <v>70</v>
      </c>
      <c r="H582" s="148">
        <f t="shared" si="9"/>
        <v>5</v>
      </c>
      <c r="I582" s="148">
        <f>COUNTIFS('Belgrade-2023'!$A:$A,A582,'Belgrade-2023'!$B:$B,B582)</f>
        <v>0</v>
      </c>
      <c r="J582" s="148">
        <f>COUNTIFS('Lodz_Krakow-2022'!$A:$A,A582,'Lodz_Krakow-2022'!$B:$B,B582)</f>
        <v>0</v>
      </c>
      <c r="K582" s="148">
        <f>COUNTIFS('Glasgow-2021'!$A:$A,A582,'Glasgow-2021'!$B:$B,B582)</f>
        <v>1</v>
      </c>
      <c r="L582" s="148">
        <v>1</v>
      </c>
      <c r="M582" s="148">
        <v>1</v>
      </c>
      <c r="N582" s="148">
        <v>0</v>
      </c>
      <c r="O582" s="148">
        <v>1</v>
      </c>
      <c r="P582" s="148">
        <v>0</v>
      </c>
      <c r="Q582" s="148">
        <v>0</v>
      </c>
      <c r="R582" s="148">
        <v>1</v>
      </c>
      <c r="S582" s="18" t="s">
        <v>1304</v>
      </c>
      <c r="T582" s="20" t="s">
        <v>1305</v>
      </c>
      <c r="U582" s="21">
        <v>34862</v>
      </c>
      <c r="V582" s="20"/>
      <c r="W582" s="20"/>
      <c r="X582" s="20"/>
      <c r="Y582" s="20"/>
      <c r="Z582" s="20"/>
      <c r="AA582" s="20"/>
      <c r="AB582" s="20"/>
    </row>
    <row r="583" spans="1:28">
      <c r="A583" s="16" t="s">
        <v>11023</v>
      </c>
      <c r="B583" s="16" t="s">
        <v>9558</v>
      </c>
      <c r="C583" s="17" t="s">
        <v>1281</v>
      </c>
      <c r="D583" s="16" t="s">
        <v>21</v>
      </c>
      <c r="E583" s="18" t="s">
        <v>230</v>
      </c>
      <c r="F583" s="19" t="s">
        <v>313</v>
      </c>
      <c r="G583" s="16" t="s">
        <v>274</v>
      </c>
      <c r="H583" s="148">
        <f t="shared" si="9"/>
        <v>9</v>
      </c>
      <c r="I583" s="148">
        <f>COUNTIFS('Belgrade-2023'!$A:$A,A583,'Belgrade-2023'!$B:$B,B583)</f>
        <v>1</v>
      </c>
      <c r="J583" s="148">
        <f>COUNTIFS('Lodz_Krakow-2022'!$A:$A,A583,'Lodz_Krakow-2022'!$B:$B,B583)</f>
        <v>0</v>
      </c>
      <c r="K583" s="148">
        <f>COUNTIFS('Glasgow-2021'!$A:$A,A583,'Glasgow-2021'!$B:$B,B583)</f>
        <v>1</v>
      </c>
      <c r="L583" s="148">
        <v>1</v>
      </c>
      <c r="M583" s="148">
        <v>1</v>
      </c>
      <c r="N583" s="148">
        <v>1</v>
      </c>
      <c r="O583" s="148">
        <v>1</v>
      </c>
      <c r="P583" s="148">
        <v>1</v>
      </c>
      <c r="Q583" s="148">
        <v>1</v>
      </c>
      <c r="R583" s="148">
        <v>1</v>
      </c>
      <c r="S583" s="18" t="s">
        <v>1282</v>
      </c>
      <c r="T583" s="20" t="s">
        <v>1283</v>
      </c>
      <c r="U583" s="21">
        <v>660018</v>
      </c>
      <c r="V583" s="20"/>
      <c r="W583" s="25"/>
      <c r="X583" s="138"/>
      <c r="Y583" s="138"/>
      <c r="Z583" s="138"/>
      <c r="AA583" s="138"/>
      <c r="AB583" s="138"/>
    </row>
    <row r="584" spans="1:28">
      <c r="A584" s="16" t="s">
        <v>11024</v>
      </c>
      <c r="B584" s="16" t="s">
        <v>11025</v>
      </c>
      <c r="C584" s="17" t="s">
        <v>1288</v>
      </c>
      <c r="D584" s="16" t="s">
        <v>21</v>
      </c>
      <c r="E584" s="18" t="s">
        <v>40</v>
      </c>
      <c r="F584" s="19"/>
      <c r="G584" s="16" t="s">
        <v>196</v>
      </c>
      <c r="H584" s="148">
        <f t="shared" si="9"/>
        <v>1</v>
      </c>
      <c r="I584" s="148">
        <f>COUNTIFS('Belgrade-2023'!$A:$A,A584,'Belgrade-2023'!$B:$B,B584)</f>
        <v>0</v>
      </c>
      <c r="J584" s="148">
        <f>COUNTIFS('Lodz_Krakow-2022'!$A:$A,A584,'Lodz_Krakow-2022'!$B:$B,B584)</f>
        <v>0</v>
      </c>
      <c r="K584" s="148">
        <f>COUNTIFS('Glasgow-2021'!$A:$A,A584,'Glasgow-2021'!$B:$B,B584)</f>
        <v>0</v>
      </c>
      <c r="L584" s="148">
        <v>0</v>
      </c>
      <c r="M584" s="148">
        <v>1</v>
      </c>
      <c r="N584" s="148">
        <v>0</v>
      </c>
      <c r="O584" s="148">
        <v>0</v>
      </c>
      <c r="P584" s="148">
        <v>0</v>
      </c>
      <c r="Q584" s="148">
        <v>0</v>
      </c>
      <c r="R584" s="148">
        <v>0</v>
      </c>
      <c r="S584" s="18"/>
      <c r="T584" s="20"/>
      <c r="U584" s="20"/>
      <c r="V584" s="20"/>
      <c r="W584" s="20"/>
      <c r="X584" s="20"/>
      <c r="Y584" s="20"/>
      <c r="Z584" s="20"/>
      <c r="AA584" s="20"/>
      <c r="AB584" s="20"/>
    </row>
    <row r="585" spans="1:28">
      <c r="A585" s="43" t="s">
        <v>11026</v>
      </c>
      <c r="B585" s="44" t="s">
        <v>11027</v>
      </c>
      <c r="C585" s="40" t="s">
        <v>4441</v>
      </c>
      <c r="D585" s="16" t="s">
        <v>4884</v>
      </c>
      <c r="E585" s="18"/>
      <c r="F585" s="38" t="s">
        <v>144</v>
      </c>
      <c r="G585" s="37" t="s">
        <v>154</v>
      </c>
      <c r="H585" s="148">
        <f t="shared" si="9"/>
        <v>0</v>
      </c>
      <c r="I585" s="148">
        <f>COUNTIFS('Belgrade-2023'!$A:$A,A585,'Belgrade-2023'!$B:$B,B585)</f>
        <v>0</v>
      </c>
      <c r="J585" s="148">
        <f>COUNTIFS('Lodz_Krakow-2022'!$A:$A,A585,'Lodz_Krakow-2022'!$B:$B,B585)</f>
        <v>0</v>
      </c>
      <c r="K585" s="148">
        <f>COUNTIFS('Glasgow-2021'!$A:$A,A585,'Glasgow-2021'!$B:$B,B585)</f>
        <v>0</v>
      </c>
      <c r="L585" s="148">
        <v>0</v>
      </c>
      <c r="M585" s="148"/>
      <c r="N585" s="148"/>
      <c r="O585" s="148"/>
      <c r="P585" s="148"/>
      <c r="Q585" s="148"/>
      <c r="R585" s="148"/>
      <c r="S585" s="18"/>
      <c r="T585" s="20"/>
      <c r="U585" s="20"/>
      <c r="V585" s="20"/>
      <c r="W585" s="20"/>
      <c r="X585" s="20"/>
      <c r="Y585" s="138"/>
      <c r="Z585" s="138"/>
      <c r="AA585" s="138"/>
      <c r="AB585" s="138"/>
    </row>
    <row r="586" spans="1:28">
      <c r="A586" s="16" t="s">
        <v>11028</v>
      </c>
      <c r="B586" s="16" t="s">
        <v>11029</v>
      </c>
      <c r="C586" s="17" t="s">
        <v>1290</v>
      </c>
      <c r="D586" s="16" t="s">
        <v>21</v>
      </c>
      <c r="E586" s="18"/>
      <c r="F586" s="19" t="s">
        <v>1289</v>
      </c>
      <c r="G586" s="16" t="s">
        <v>87</v>
      </c>
      <c r="H586" s="148">
        <f t="shared" si="9"/>
        <v>1</v>
      </c>
      <c r="I586" s="148">
        <f>COUNTIFS('Belgrade-2023'!$A:$A,A586,'Belgrade-2023'!$B:$B,B586)</f>
        <v>0</v>
      </c>
      <c r="J586" s="148">
        <f>COUNTIFS('Lodz_Krakow-2022'!$A:$A,A586,'Lodz_Krakow-2022'!$B:$B,B586)</f>
        <v>0</v>
      </c>
      <c r="K586" s="148">
        <f>COUNTIFS('Glasgow-2021'!$A:$A,A586,'Glasgow-2021'!$B:$B,B586)</f>
        <v>0</v>
      </c>
      <c r="L586" s="148">
        <v>0</v>
      </c>
      <c r="M586" s="148">
        <v>0</v>
      </c>
      <c r="N586" s="148">
        <v>0</v>
      </c>
      <c r="O586" s="148">
        <v>1</v>
      </c>
      <c r="P586" s="148">
        <v>0</v>
      </c>
      <c r="Q586" s="148">
        <v>0</v>
      </c>
      <c r="R586" s="148">
        <v>0</v>
      </c>
      <c r="S586" s="18" t="s">
        <v>1291</v>
      </c>
      <c r="T586" s="20" t="s">
        <v>1292</v>
      </c>
      <c r="U586" s="20" t="s">
        <v>1293</v>
      </c>
      <c r="V586" s="20"/>
      <c r="W586" s="20"/>
      <c r="X586" s="20"/>
      <c r="Y586" s="20"/>
      <c r="Z586" s="20"/>
      <c r="AA586" s="20"/>
      <c r="AB586" s="20"/>
    </row>
    <row r="587" spans="1:28">
      <c r="A587" s="16" t="s">
        <v>11030</v>
      </c>
      <c r="B587" s="16" t="s">
        <v>11031</v>
      </c>
      <c r="C587" s="17" t="s">
        <v>1296</v>
      </c>
      <c r="D587" s="16" t="s">
        <v>28</v>
      </c>
      <c r="E587" s="18"/>
      <c r="F587" s="19" t="s">
        <v>9485</v>
      </c>
      <c r="G587" s="16" t="s">
        <v>70</v>
      </c>
      <c r="H587" s="148">
        <f t="shared" si="9"/>
        <v>5</v>
      </c>
      <c r="I587" s="148">
        <f>COUNTIFS('Belgrade-2023'!$A:$A,A587,'Belgrade-2023'!$B:$B,B587)</f>
        <v>1</v>
      </c>
      <c r="J587" s="148">
        <f>COUNTIFS('Lodz_Krakow-2022'!$A:$A,A587,'Lodz_Krakow-2022'!$B:$B,B587)</f>
        <v>0</v>
      </c>
      <c r="K587" s="148">
        <f>COUNTIFS('Glasgow-2021'!$A:$A,A587,'Glasgow-2021'!$B:$B,B587)</f>
        <v>0</v>
      </c>
      <c r="L587" s="148">
        <v>0</v>
      </c>
      <c r="M587" s="148">
        <v>1</v>
      </c>
      <c r="N587" s="148">
        <v>0</v>
      </c>
      <c r="O587" s="148">
        <v>1</v>
      </c>
      <c r="P587" s="148">
        <v>1</v>
      </c>
      <c r="Q587" s="148">
        <v>0</v>
      </c>
      <c r="R587" s="148">
        <v>1</v>
      </c>
      <c r="S587" s="18" t="s">
        <v>1297</v>
      </c>
      <c r="T587" s="20" t="s">
        <v>9559</v>
      </c>
      <c r="U587" s="21">
        <v>34437</v>
      </c>
      <c r="V587" s="20"/>
      <c r="W587" s="20"/>
      <c r="X587" s="20"/>
      <c r="Y587" s="20"/>
      <c r="Z587" s="20"/>
      <c r="AA587" s="20"/>
      <c r="AB587" s="20"/>
    </row>
    <row r="588" spans="1:28">
      <c r="A588" s="16" t="s">
        <v>11032</v>
      </c>
      <c r="B588" s="16" t="s">
        <v>755</v>
      </c>
      <c r="C588" s="22" t="s">
        <v>1299</v>
      </c>
      <c r="D588" s="16" t="s">
        <v>21</v>
      </c>
      <c r="E588" s="18"/>
      <c r="F588" s="19"/>
      <c r="G588" s="16" t="s">
        <v>70</v>
      </c>
      <c r="H588" s="148">
        <f t="shared" si="9"/>
        <v>5</v>
      </c>
      <c r="I588" s="148">
        <f>COUNTIFS('Belgrade-2023'!$A:$A,A588,'Belgrade-2023'!$B:$B,B588)</f>
        <v>1</v>
      </c>
      <c r="J588" s="148">
        <f>COUNTIFS('Lodz_Krakow-2022'!$A:$A,A588,'Lodz_Krakow-2022'!$B:$B,B588)</f>
        <v>0</v>
      </c>
      <c r="K588" s="148">
        <f>COUNTIFS('Glasgow-2021'!$A:$A,A588,'Glasgow-2021'!$B:$B,B588)</f>
        <v>1</v>
      </c>
      <c r="L588" s="148">
        <v>1</v>
      </c>
      <c r="M588" s="148">
        <v>1</v>
      </c>
      <c r="N588" s="148">
        <v>1</v>
      </c>
      <c r="O588" s="148">
        <v>0</v>
      </c>
      <c r="P588" s="148">
        <v>0</v>
      </c>
      <c r="Q588" s="148">
        <v>0</v>
      </c>
      <c r="R588" s="148">
        <v>0</v>
      </c>
      <c r="S588" s="18"/>
      <c r="T588" s="20" t="s">
        <v>9457</v>
      </c>
      <c r="U588" s="20"/>
      <c r="V588" s="20"/>
      <c r="W588" s="20"/>
      <c r="X588" s="20"/>
      <c r="Y588" s="20"/>
      <c r="Z588" s="20"/>
      <c r="AA588" s="20"/>
      <c r="AB588" s="20"/>
    </row>
    <row r="589" spans="1:28">
      <c r="A589" s="23" t="s">
        <v>11033</v>
      </c>
      <c r="B589" s="23" t="s">
        <v>11034</v>
      </c>
      <c r="C589" s="24"/>
      <c r="D589" s="16" t="s">
        <v>39</v>
      </c>
      <c r="E589" s="18"/>
      <c r="F589" s="25" t="s">
        <v>3005</v>
      </c>
      <c r="G589" s="45" t="s">
        <v>70</v>
      </c>
      <c r="H589" s="148">
        <f t="shared" si="9"/>
        <v>1</v>
      </c>
      <c r="I589" s="148">
        <f>COUNTIFS('Belgrade-2023'!$A:$A,A589,'Belgrade-2023'!$B:$B,B589)</f>
        <v>0</v>
      </c>
      <c r="J589" s="148">
        <f>COUNTIFS('Lodz_Krakow-2022'!$A:$A,A589,'Lodz_Krakow-2022'!$B:$B,B589)</f>
        <v>0</v>
      </c>
      <c r="K589" s="148">
        <f>COUNTIFS('Glasgow-2021'!$A:$A,A589,'Glasgow-2021'!$B:$B,B589)</f>
        <v>0</v>
      </c>
      <c r="L589" s="148">
        <v>0</v>
      </c>
      <c r="M589" s="148">
        <v>0</v>
      </c>
      <c r="N589" s="148">
        <v>0</v>
      </c>
      <c r="O589" s="148">
        <v>0</v>
      </c>
      <c r="P589" s="148">
        <v>0</v>
      </c>
      <c r="Q589" s="148">
        <v>0</v>
      </c>
      <c r="R589" s="148">
        <v>1</v>
      </c>
      <c r="S589" s="18"/>
      <c r="T589" s="20"/>
      <c r="U589" s="20"/>
      <c r="V589" s="20"/>
      <c r="W589" s="20"/>
      <c r="X589" s="20"/>
      <c r="Y589" s="138"/>
      <c r="Z589" s="138"/>
      <c r="AA589" s="138"/>
      <c r="AB589" s="25"/>
    </row>
    <row r="590" spans="1:28">
      <c r="A590" s="25" t="s">
        <v>11035</v>
      </c>
      <c r="B590" s="25" t="s">
        <v>11036</v>
      </c>
      <c r="C590" s="29"/>
      <c r="D590" s="16" t="s">
        <v>39</v>
      </c>
      <c r="E590" s="18"/>
      <c r="F590" s="25" t="s">
        <v>3007</v>
      </c>
      <c r="G590" s="51" t="s">
        <v>274</v>
      </c>
      <c r="H590" s="148">
        <f t="shared" si="9"/>
        <v>1</v>
      </c>
      <c r="I590" s="148">
        <f>COUNTIFS('Belgrade-2023'!$A:$A,A590,'Belgrade-2023'!$B:$B,B590)</f>
        <v>0</v>
      </c>
      <c r="J590" s="148">
        <f>COUNTIFS('Lodz_Krakow-2022'!$A:$A,A590,'Lodz_Krakow-2022'!$B:$B,B590)</f>
        <v>0</v>
      </c>
      <c r="K590" s="148">
        <f>COUNTIFS('Glasgow-2021'!$A:$A,A590,'Glasgow-2021'!$B:$B,B590)</f>
        <v>0</v>
      </c>
      <c r="L590" s="148">
        <v>0</v>
      </c>
      <c r="M590" s="148">
        <v>0</v>
      </c>
      <c r="N590" s="148">
        <v>0</v>
      </c>
      <c r="O590" s="148">
        <v>0</v>
      </c>
      <c r="P590" s="148">
        <v>0</v>
      </c>
      <c r="Q590" s="148">
        <v>0</v>
      </c>
      <c r="R590" s="148">
        <v>1</v>
      </c>
      <c r="S590" s="18"/>
      <c r="T590" s="20"/>
      <c r="U590" s="20"/>
      <c r="V590" s="20"/>
      <c r="W590" s="20"/>
      <c r="X590" s="20"/>
      <c r="Y590" s="138"/>
      <c r="Z590" s="138"/>
      <c r="AA590" s="138"/>
      <c r="AB590" s="25"/>
    </row>
    <row r="591" spans="1:28">
      <c r="A591" s="33" t="s">
        <v>11037</v>
      </c>
      <c r="B591" s="33" t="s">
        <v>10603</v>
      </c>
      <c r="C591" s="55"/>
      <c r="D591" s="16" t="s">
        <v>39</v>
      </c>
      <c r="E591" s="18"/>
      <c r="F591" s="19"/>
      <c r="G591" s="16" t="s">
        <v>154</v>
      </c>
      <c r="H591" s="148">
        <f t="shared" si="9"/>
        <v>1</v>
      </c>
      <c r="I591" s="148">
        <f>COUNTIFS('Belgrade-2023'!$A:$A,A591,'Belgrade-2023'!$B:$B,B591)</f>
        <v>0</v>
      </c>
      <c r="J591" s="148">
        <f>COUNTIFS('Lodz_Krakow-2022'!$A:$A,A591,'Lodz_Krakow-2022'!$B:$B,B591)</f>
        <v>0</v>
      </c>
      <c r="K591" s="148">
        <f>COUNTIFS('Glasgow-2021'!$A:$A,A591,'Glasgow-2021'!$B:$B,B591)</f>
        <v>0</v>
      </c>
      <c r="L591" s="148">
        <v>0</v>
      </c>
      <c r="M591" s="148">
        <v>0</v>
      </c>
      <c r="N591" s="148">
        <v>0</v>
      </c>
      <c r="O591" s="148">
        <v>0</v>
      </c>
      <c r="P591" s="148">
        <v>1</v>
      </c>
      <c r="Q591" s="148">
        <v>0</v>
      </c>
      <c r="R591" s="148">
        <v>0</v>
      </c>
      <c r="S591" s="18"/>
      <c r="T591" s="20"/>
      <c r="U591" s="20"/>
      <c r="V591" s="20"/>
      <c r="W591" s="20"/>
      <c r="X591" s="20"/>
      <c r="Y591" s="20"/>
      <c r="Z591" s="20"/>
      <c r="AA591" s="20"/>
      <c r="AB591" s="20"/>
    </row>
    <row r="592" spans="1:28">
      <c r="A592" s="16" t="s">
        <v>11038</v>
      </c>
      <c r="B592" s="16" t="s">
        <v>11039</v>
      </c>
      <c r="C592" s="17" t="s">
        <v>1308</v>
      </c>
      <c r="D592" s="16" t="s">
        <v>28</v>
      </c>
      <c r="E592" s="18"/>
      <c r="F592" s="19"/>
      <c r="G592" s="16" t="s">
        <v>473</v>
      </c>
      <c r="H592" s="148">
        <f t="shared" si="9"/>
        <v>1</v>
      </c>
      <c r="I592" s="148">
        <f>COUNTIFS('Belgrade-2023'!$A:$A,A592,'Belgrade-2023'!$B:$B,B592)</f>
        <v>0</v>
      </c>
      <c r="J592" s="148">
        <f>COUNTIFS('Lodz_Krakow-2022'!$A:$A,A592,'Lodz_Krakow-2022'!$B:$B,B592)</f>
        <v>0</v>
      </c>
      <c r="K592" s="148">
        <f>COUNTIFS('Glasgow-2021'!$A:$A,A592,'Glasgow-2021'!$B:$B,B592)</f>
        <v>0</v>
      </c>
      <c r="L592" s="148">
        <v>0</v>
      </c>
      <c r="M592" s="148">
        <v>1</v>
      </c>
      <c r="N592" s="148">
        <v>0</v>
      </c>
      <c r="O592" s="148">
        <v>0</v>
      </c>
      <c r="P592" s="148">
        <v>0</v>
      </c>
      <c r="Q592" s="148">
        <v>0</v>
      </c>
      <c r="R592" s="148">
        <v>0</v>
      </c>
      <c r="S592" s="18"/>
      <c r="T592" s="20"/>
      <c r="U592" s="20"/>
      <c r="V592" s="20"/>
      <c r="W592" s="20"/>
      <c r="X592" s="20"/>
      <c r="Y592" s="20"/>
      <c r="Z592" s="20"/>
      <c r="AA592" s="20"/>
      <c r="AB592" s="20"/>
    </row>
    <row r="593" spans="1:28">
      <c r="A593" s="16" t="s">
        <v>11040</v>
      </c>
      <c r="B593" s="16" t="s">
        <v>11041</v>
      </c>
      <c r="C593" s="22" t="s">
        <v>1310</v>
      </c>
      <c r="D593" s="16" t="s">
        <v>21</v>
      </c>
      <c r="E593" s="18"/>
      <c r="F593" s="19" t="s">
        <v>1309</v>
      </c>
      <c r="G593" s="16" t="s">
        <v>50</v>
      </c>
      <c r="H593" s="148">
        <f t="shared" si="9"/>
        <v>1</v>
      </c>
      <c r="I593" s="148">
        <f>COUNTIFS('Belgrade-2023'!$A:$A,A593,'Belgrade-2023'!$B:$B,B593)</f>
        <v>0</v>
      </c>
      <c r="J593" s="148">
        <f>COUNTIFS('Lodz_Krakow-2022'!$A:$A,A593,'Lodz_Krakow-2022'!$B:$B,B593)</f>
        <v>0</v>
      </c>
      <c r="K593" s="148">
        <f>COUNTIFS('Glasgow-2021'!$A:$A,A593,'Glasgow-2021'!$B:$B,B593)</f>
        <v>0</v>
      </c>
      <c r="L593" s="148">
        <v>0</v>
      </c>
      <c r="M593" s="148">
        <v>0</v>
      </c>
      <c r="N593" s="148">
        <v>0</v>
      </c>
      <c r="O593" s="148">
        <v>1</v>
      </c>
      <c r="P593" s="148">
        <v>0</v>
      </c>
      <c r="Q593" s="148">
        <v>0</v>
      </c>
      <c r="R593" s="148">
        <v>0</v>
      </c>
      <c r="S593" s="18" t="s">
        <v>1311</v>
      </c>
      <c r="T593" s="20" t="s">
        <v>1312</v>
      </c>
      <c r="U593" s="21">
        <v>50660</v>
      </c>
      <c r="V593" s="20"/>
      <c r="W593" s="20"/>
      <c r="X593" s="20"/>
      <c r="Y593" s="20"/>
      <c r="Z593" s="20"/>
      <c r="AA593" s="20"/>
      <c r="AB593" s="20"/>
    </row>
    <row r="594" spans="1:28" ht="42.75">
      <c r="A594" s="35" t="s">
        <v>11042</v>
      </c>
      <c r="B594" s="35" t="s">
        <v>11043</v>
      </c>
      <c r="C594" s="29"/>
      <c r="D594" s="16" t="s">
        <v>39</v>
      </c>
      <c r="E594" s="18"/>
      <c r="F594" s="26" t="s">
        <v>9702</v>
      </c>
      <c r="G594" s="36" t="s">
        <v>196</v>
      </c>
      <c r="H594" s="148">
        <f t="shared" si="9"/>
        <v>1</v>
      </c>
      <c r="I594" s="148">
        <f>COUNTIFS('Belgrade-2023'!$A:$A,A594,'Belgrade-2023'!$B:$B,B594)</f>
        <v>0</v>
      </c>
      <c r="J594" s="148">
        <f>COUNTIFS('Lodz_Krakow-2022'!$A:$A,A594,'Lodz_Krakow-2022'!$B:$B,B594)</f>
        <v>0</v>
      </c>
      <c r="K594" s="148">
        <f>COUNTIFS('Glasgow-2021'!$A:$A,A594,'Glasgow-2021'!$B:$B,B594)</f>
        <v>0</v>
      </c>
      <c r="L594" s="148">
        <v>0</v>
      </c>
      <c r="M594" s="148">
        <v>0</v>
      </c>
      <c r="N594" s="148">
        <v>0</v>
      </c>
      <c r="O594" s="148">
        <v>0</v>
      </c>
      <c r="P594" s="148">
        <v>0</v>
      </c>
      <c r="Q594" s="148">
        <v>0</v>
      </c>
      <c r="R594" s="148">
        <v>1</v>
      </c>
      <c r="S594" s="18"/>
      <c r="T594" s="20"/>
      <c r="U594" s="20"/>
      <c r="V594" s="20"/>
      <c r="W594" s="20"/>
      <c r="X594" s="20"/>
      <c r="Y594" s="138"/>
      <c r="Z594" s="138"/>
      <c r="AA594" s="138"/>
      <c r="AB594" s="25"/>
    </row>
    <row r="595" spans="1:28">
      <c r="A595" s="16" t="s">
        <v>11044</v>
      </c>
      <c r="B595" s="16" t="s">
        <v>10144</v>
      </c>
      <c r="C595" s="17" t="s">
        <v>1315</v>
      </c>
      <c r="D595" s="16" t="s">
        <v>28</v>
      </c>
      <c r="E595" s="18"/>
      <c r="F595" s="19" t="s">
        <v>1314</v>
      </c>
      <c r="G595" s="16" t="s">
        <v>50</v>
      </c>
      <c r="H595" s="148">
        <f t="shared" si="9"/>
        <v>1</v>
      </c>
      <c r="I595" s="148">
        <f>COUNTIFS('Belgrade-2023'!$A:$A,A595,'Belgrade-2023'!$B:$B,B595)</f>
        <v>0</v>
      </c>
      <c r="J595" s="148">
        <f>COUNTIFS('Lodz_Krakow-2022'!$A:$A,A595,'Lodz_Krakow-2022'!$B:$B,B595)</f>
        <v>0</v>
      </c>
      <c r="K595" s="148">
        <f>COUNTIFS('Glasgow-2021'!$A:$A,A595,'Glasgow-2021'!$B:$B,B595)</f>
        <v>0</v>
      </c>
      <c r="L595" s="148">
        <v>0</v>
      </c>
      <c r="M595" s="148">
        <v>0</v>
      </c>
      <c r="N595" s="148">
        <v>0</v>
      </c>
      <c r="O595" s="148">
        <v>1</v>
      </c>
      <c r="P595" s="148">
        <v>0</v>
      </c>
      <c r="Q595" s="148">
        <v>0</v>
      </c>
      <c r="R595" s="148">
        <v>0</v>
      </c>
      <c r="S595" s="18" t="s">
        <v>1316</v>
      </c>
      <c r="T595" s="20" t="s">
        <v>1317</v>
      </c>
      <c r="U595" s="21">
        <v>2005</v>
      </c>
      <c r="V595" s="20"/>
      <c r="W595" s="20"/>
      <c r="X595" s="20"/>
      <c r="Y595" s="20"/>
      <c r="Z595" s="20"/>
      <c r="AA595" s="20"/>
      <c r="AB595" s="20"/>
    </row>
    <row r="596" spans="1:28">
      <c r="A596" s="16" t="s">
        <v>11045</v>
      </c>
      <c r="B596" s="16" t="s">
        <v>11046</v>
      </c>
      <c r="C596" s="17" t="s">
        <v>1320</v>
      </c>
      <c r="D596" s="16" t="s">
        <v>39</v>
      </c>
      <c r="E596" s="18"/>
      <c r="F596" s="19"/>
      <c r="G596" s="16" t="s">
        <v>232</v>
      </c>
      <c r="H596" s="148">
        <f t="shared" si="9"/>
        <v>1</v>
      </c>
      <c r="I596" s="148">
        <f>COUNTIFS('Belgrade-2023'!$A:$A,A596,'Belgrade-2023'!$B:$B,B596)</f>
        <v>0</v>
      </c>
      <c r="J596" s="148">
        <f>COUNTIFS('Lodz_Krakow-2022'!$A:$A,A596,'Lodz_Krakow-2022'!$B:$B,B596)</f>
        <v>0</v>
      </c>
      <c r="K596" s="148">
        <f>COUNTIFS('Glasgow-2021'!$A:$A,A596,'Glasgow-2021'!$B:$B,B596)</f>
        <v>0</v>
      </c>
      <c r="L596" s="148">
        <v>0</v>
      </c>
      <c r="M596" s="148">
        <v>1</v>
      </c>
      <c r="N596" s="148">
        <v>0</v>
      </c>
      <c r="O596" s="148">
        <v>0</v>
      </c>
      <c r="P596" s="148">
        <v>0</v>
      </c>
      <c r="Q596" s="148">
        <v>0</v>
      </c>
      <c r="R596" s="148">
        <v>0</v>
      </c>
      <c r="S596" s="18"/>
      <c r="T596" s="20"/>
      <c r="U596" s="20"/>
      <c r="V596" s="20"/>
      <c r="W596" s="20"/>
      <c r="X596" s="20"/>
      <c r="Y596" s="20"/>
      <c r="Z596" s="20"/>
      <c r="AA596" s="20"/>
      <c r="AB596" s="20"/>
    </row>
    <row r="597" spans="1:28">
      <c r="A597" s="16" t="s">
        <v>11047</v>
      </c>
      <c r="B597" s="16" t="s">
        <v>11048</v>
      </c>
      <c r="C597" s="17" t="s">
        <v>1322</v>
      </c>
      <c r="D597" s="16" t="s">
        <v>28</v>
      </c>
      <c r="E597" s="18"/>
      <c r="F597" s="19" t="s">
        <v>1321</v>
      </c>
      <c r="G597" s="16" t="s">
        <v>295</v>
      </c>
      <c r="H597" s="148">
        <f t="shared" si="9"/>
        <v>2</v>
      </c>
      <c r="I597" s="148">
        <f>COUNTIFS('Belgrade-2023'!$A:$A,A597,'Belgrade-2023'!$B:$B,B597)</f>
        <v>0</v>
      </c>
      <c r="J597" s="148">
        <f>COUNTIFS('Lodz_Krakow-2022'!$A:$A,A597,'Lodz_Krakow-2022'!$B:$B,B597)</f>
        <v>0</v>
      </c>
      <c r="K597" s="148">
        <f>COUNTIFS('Glasgow-2021'!$A:$A,A597,'Glasgow-2021'!$B:$B,B597)</f>
        <v>0</v>
      </c>
      <c r="L597" s="148">
        <v>0</v>
      </c>
      <c r="M597" s="148">
        <v>0</v>
      </c>
      <c r="N597" s="148">
        <v>0</v>
      </c>
      <c r="O597" s="148">
        <v>1</v>
      </c>
      <c r="P597" s="148">
        <v>0</v>
      </c>
      <c r="Q597" s="148">
        <v>1</v>
      </c>
      <c r="R597" s="148">
        <v>0</v>
      </c>
      <c r="S597" s="18" t="s">
        <v>1323</v>
      </c>
      <c r="T597" s="20" t="s">
        <v>1324</v>
      </c>
      <c r="U597" s="20" t="s">
        <v>1325</v>
      </c>
      <c r="V597" s="20"/>
      <c r="W597" s="25"/>
      <c r="X597" s="138"/>
      <c r="Y597" s="138"/>
      <c r="Z597" s="138"/>
      <c r="AA597" s="138"/>
      <c r="AB597" s="138"/>
    </row>
    <row r="598" spans="1:28">
      <c r="A598" s="23" t="s">
        <v>11049</v>
      </c>
      <c r="B598" s="23" t="s">
        <v>11050</v>
      </c>
      <c r="C598" s="25" t="s">
        <v>4442</v>
      </c>
      <c r="D598" s="31" t="s">
        <v>39</v>
      </c>
      <c r="E598" s="138"/>
      <c r="F598" s="25" t="s">
        <v>3606</v>
      </c>
      <c r="G598" s="37" t="s">
        <v>31</v>
      </c>
      <c r="H598" s="148">
        <f t="shared" si="9"/>
        <v>1</v>
      </c>
      <c r="I598" s="148">
        <f>COUNTIFS('Belgrade-2023'!$A:$A,A598,'Belgrade-2023'!$B:$B,B598)</f>
        <v>0</v>
      </c>
      <c r="J598" s="148">
        <f>COUNTIFS('Lodz_Krakow-2022'!$A:$A,A598,'Lodz_Krakow-2022'!$B:$B,B598)</f>
        <v>0</v>
      </c>
      <c r="K598" s="148">
        <f>COUNTIFS('Glasgow-2021'!$A:$A,A598,'Glasgow-2021'!$B:$B,B598)</f>
        <v>0</v>
      </c>
      <c r="L598" s="148">
        <v>0</v>
      </c>
      <c r="M598" s="148">
        <v>0</v>
      </c>
      <c r="N598" s="148">
        <v>0</v>
      </c>
      <c r="O598" s="148">
        <v>0</v>
      </c>
      <c r="P598" s="148">
        <v>0</v>
      </c>
      <c r="Q598" s="148">
        <v>1</v>
      </c>
      <c r="R598" s="148">
        <v>0</v>
      </c>
      <c r="S598" s="18"/>
      <c r="T598" s="20"/>
      <c r="U598" s="20"/>
      <c r="V598" s="20"/>
      <c r="W598" s="32"/>
      <c r="X598" s="32"/>
      <c r="Y598" s="32"/>
      <c r="Z598" s="32"/>
      <c r="AA598" s="32"/>
      <c r="AB598" s="32"/>
    </row>
    <row r="599" spans="1:28">
      <c r="A599" s="25" t="s">
        <v>11051</v>
      </c>
      <c r="B599" s="25" t="s">
        <v>11052</v>
      </c>
      <c r="C599" s="46" t="s">
        <v>4443</v>
      </c>
      <c r="D599" s="16" t="s">
        <v>39</v>
      </c>
      <c r="E599" s="18"/>
      <c r="F599" s="19"/>
      <c r="G599" s="16" t="s">
        <v>154</v>
      </c>
      <c r="H599" s="148">
        <f t="shared" si="9"/>
        <v>1</v>
      </c>
      <c r="I599" s="148">
        <f>COUNTIFS('Belgrade-2023'!$A:$A,A599,'Belgrade-2023'!$B:$B,B599)</f>
        <v>0</v>
      </c>
      <c r="J599" s="148">
        <f>COUNTIFS('Lodz_Krakow-2022'!$A:$A,A599,'Lodz_Krakow-2022'!$B:$B,B599)</f>
        <v>0</v>
      </c>
      <c r="K599" s="148">
        <f>COUNTIFS('Glasgow-2021'!$A:$A,A599,'Glasgow-2021'!$B:$B,B599)</f>
        <v>0</v>
      </c>
      <c r="L599" s="148">
        <v>0</v>
      </c>
      <c r="M599" s="148">
        <v>0</v>
      </c>
      <c r="N599" s="148">
        <v>0</v>
      </c>
      <c r="O599" s="148">
        <v>0</v>
      </c>
      <c r="P599" s="148">
        <v>1</v>
      </c>
      <c r="Q599" s="148">
        <v>0</v>
      </c>
      <c r="R599" s="148">
        <v>0</v>
      </c>
      <c r="S599" s="18"/>
      <c r="T599" s="20"/>
      <c r="U599" s="20"/>
      <c r="V599" s="20"/>
      <c r="W599" s="20"/>
      <c r="X599" s="20"/>
      <c r="Y599" s="20"/>
      <c r="Z599" s="20"/>
      <c r="AA599" s="20"/>
      <c r="AB599" s="20"/>
    </row>
    <row r="600" spans="1:28">
      <c r="A600" s="33" t="s">
        <v>11053</v>
      </c>
      <c r="B600" s="33" t="s">
        <v>10526</v>
      </c>
      <c r="C600" s="25" t="s">
        <v>4444</v>
      </c>
      <c r="D600" s="31" t="s">
        <v>21</v>
      </c>
      <c r="E600" s="138"/>
      <c r="F600" s="25" t="s">
        <v>9788</v>
      </c>
      <c r="G600" s="36" t="s">
        <v>3612</v>
      </c>
      <c r="H600" s="148">
        <f t="shared" si="9"/>
        <v>1</v>
      </c>
      <c r="I600" s="148">
        <f>COUNTIFS('Belgrade-2023'!$A:$A,A600,'Belgrade-2023'!$B:$B,B600)</f>
        <v>0</v>
      </c>
      <c r="J600" s="148">
        <f>COUNTIFS('Lodz_Krakow-2022'!$A:$A,A600,'Lodz_Krakow-2022'!$B:$B,B600)</f>
        <v>0</v>
      </c>
      <c r="K600" s="148">
        <f>COUNTIFS('Glasgow-2021'!$A:$A,A600,'Glasgow-2021'!$B:$B,B600)</f>
        <v>0</v>
      </c>
      <c r="L600" s="148">
        <v>0</v>
      </c>
      <c r="M600" s="148">
        <v>0</v>
      </c>
      <c r="N600" s="148">
        <v>0</v>
      </c>
      <c r="O600" s="148">
        <v>0</v>
      </c>
      <c r="P600" s="148">
        <v>0</v>
      </c>
      <c r="Q600" s="148">
        <v>1</v>
      </c>
      <c r="R600" s="148">
        <v>0</v>
      </c>
      <c r="S600" s="18"/>
      <c r="T600" s="20"/>
      <c r="U600" s="20"/>
      <c r="V600" s="20"/>
      <c r="W600" s="25"/>
      <c r="X600" s="138"/>
      <c r="Y600" s="138"/>
      <c r="Z600" s="138"/>
      <c r="AA600" s="138"/>
      <c r="AB600" s="138"/>
    </row>
    <row r="601" spans="1:28">
      <c r="A601" s="16" t="s">
        <v>11054</v>
      </c>
      <c r="B601" s="16" t="s">
        <v>11055</v>
      </c>
      <c r="C601" s="22" t="s">
        <v>1328</v>
      </c>
      <c r="D601" s="16" t="s">
        <v>28</v>
      </c>
      <c r="E601" s="18"/>
      <c r="F601" s="19" t="s">
        <v>1327</v>
      </c>
      <c r="G601" s="16" t="s">
        <v>50</v>
      </c>
      <c r="H601" s="148">
        <f t="shared" si="9"/>
        <v>1</v>
      </c>
      <c r="I601" s="148">
        <f>COUNTIFS('Belgrade-2023'!$A:$A,A601,'Belgrade-2023'!$B:$B,B601)</f>
        <v>0</v>
      </c>
      <c r="J601" s="148">
        <f>COUNTIFS('Lodz_Krakow-2022'!$A:$A,A601,'Lodz_Krakow-2022'!$B:$B,B601)</f>
        <v>0</v>
      </c>
      <c r="K601" s="148">
        <f>COUNTIFS('Glasgow-2021'!$A:$A,A601,'Glasgow-2021'!$B:$B,B601)</f>
        <v>0</v>
      </c>
      <c r="L601" s="148">
        <v>0</v>
      </c>
      <c r="M601" s="148">
        <v>0</v>
      </c>
      <c r="N601" s="148">
        <v>0</v>
      </c>
      <c r="O601" s="148">
        <v>1</v>
      </c>
      <c r="P601" s="148">
        <v>0</v>
      </c>
      <c r="Q601" s="148">
        <v>0</v>
      </c>
      <c r="R601" s="148">
        <v>0</v>
      </c>
      <c r="S601" s="18" t="s">
        <v>1329</v>
      </c>
      <c r="T601" s="20" t="s">
        <v>1330</v>
      </c>
      <c r="U601" s="21">
        <v>28038</v>
      </c>
      <c r="V601" s="20"/>
      <c r="W601" s="20"/>
      <c r="X601" s="20"/>
      <c r="Y601" s="20"/>
      <c r="Z601" s="20"/>
      <c r="AA601" s="20"/>
      <c r="AB601" s="20"/>
    </row>
    <row r="602" spans="1:28" ht="28.5">
      <c r="A602" s="35" t="s">
        <v>11056</v>
      </c>
      <c r="B602" s="35" t="s">
        <v>11057</v>
      </c>
      <c r="C602" s="29"/>
      <c r="D602" s="16" t="s">
        <v>39</v>
      </c>
      <c r="E602" s="18"/>
      <c r="F602" s="26" t="s">
        <v>3015</v>
      </c>
      <c r="G602" s="37" t="s">
        <v>31</v>
      </c>
      <c r="H602" s="148">
        <f t="shared" si="9"/>
        <v>1</v>
      </c>
      <c r="I602" s="148">
        <f>COUNTIFS('Belgrade-2023'!$A:$A,A602,'Belgrade-2023'!$B:$B,B602)</f>
        <v>0</v>
      </c>
      <c r="J602" s="148">
        <f>COUNTIFS('Lodz_Krakow-2022'!$A:$A,A602,'Lodz_Krakow-2022'!$B:$B,B602)</f>
        <v>0</v>
      </c>
      <c r="K602" s="148">
        <f>COUNTIFS('Glasgow-2021'!$A:$A,A602,'Glasgow-2021'!$B:$B,B602)</f>
        <v>0</v>
      </c>
      <c r="L602" s="148">
        <v>0</v>
      </c>
      <c r="M602" s="148">
        <v>0</v>
      </c>
      <c r="N602" s="148">
        <v>0</v>
      </c>
      <c r="O602" s="148">
        <v>0</v>
      </c>
      <c r="P602" s="148">
        <v>0</v>
      </c>
      <c r="Q602" s="148">
        <v>0</v>
      </c>
      <c r="R602" s="148">
        <v>1</v>
      </c>
      <c r="S602" s="18"/>
      <c r="T602" s="20"/>
      <c r="U602" s="20"/>
      <c r="V602" s="20"/>
      <c r="W602" s="20"/>
      <c r="X602" s="20"/>
      <c r="Y602" s="138"/>
      <c r="Z602" s="138"/>
      <c r="AA602" s="138"/>
      <c r="AB602" s="25"/>
    </row>
    <row r="603" spans="1:28">
      <c r="A603" s="16" t="s">
        <v>11058</v>
      </c>
      <c r="B603" s="16" t="s">
        <v>11059</v>
      </c>
      <c r="C603" s="17" t="s">
        <v>1333</v>
      </c>
      <c r="D603" s="16" t="s">
        <v>28</v>
      </c>
      <c r="E603" s="18" t="s">
        <v>230</v>
      </c>
      <c r="F603" s="40" t="s">
        <v>4445</v>
      </c>
      <c r="G603" s="16" t="s">
        <v>87</v>
      </c>
      <c r="H603" s="148">
        <f t="shared" si="9"/>
        <v>4</v>
      </c>
      <c r="I603" s="148">
        <f>COUNTIFS('Belgrade-2023'!$A:$A,A603,'Belgrade-2023'!$B:$B,B603)</f>
        <v>0</v>
      </c>
      <c r="J603" s="148">
        <f>COUNTIFS('Lodz_Krakow-2022'!$A:$A,A603,'Lodz_Krakow-2022'!$B:$B,B603)</f>
        <v>1</v>
      </c>
      <c r="K603" s="148">
        <f>COUNTIFS('Glasgow-2021'!$A:$A,A603,'Glasgow-2021'!$B:$B,B603)</f>
        <v>1</v>
      </c>
      <c r="L603" s="148">
        <v>1</v>
      </c>
      <c r="M603" s="148">
        <v>1</v>
      </c>
      <c r="N603" s="148">
        <v>0</v>
      </c>
      <c r="O603" s="148">
        <v>0</v>
      </c>
      <c r="P603" s="148">
        <v>0</v>
      </c>
      <c r="Q603" s="148">
        <v>0</v>
      </c>
      <c r="R603" s="148">
        <v>0</v>
      </c>
      <c r="S603" s="18"/>
      <c r="T603" s="20"/>
      <c r="U603" s="20"/>
      <c r="V603" s="20"/>
      <c r="W603" s="20"/>
      <c r="X603" s="20"/>
      <c r="Y603" s="20"/>
      <c r="Z603" s="20"/>
      <c r="AA603" s="20"/>
      <c r="AB603" s="20"/>
    </row>
    <row r="604" spans="1:28">
      <c r="A604" s="35" t="s">
        <v>11060</v>
      </c>
      <c r="B604" s="35" t="s">
        <v>11061</v>
      </c>
      <c r="C604" s="25" t="s">
        <v>4446</v>
      </c>
      <c r="D604" s="31" t="s">
        <v>39</v>
      </c>
      <c r="E604" s="138"/>
      <c r="F604" s="25" t="s">
        <v>9790</v>
      </c>
      <c r="G604" s="36" t="s">
        <v>3612</v>
      </c>
      <c r="H604" s="148">
        <f t="shared" si="9"/>
        <v>1</v>
      </c>
      <c r="I604" s="148">
        <f>COUNTIFS('Belgrade-2023'!$A:$A,A604,'Belgrade-2023'!$B:$B,B604)</f>
        <v>0</v>
      </c>
      <c r="J604" s="148">
        <f>COUNTIFS('Lodz_Krakow-2022'!$A:$A,A604,'Lodz_Krakow-2022'!$B:$B,B604)</f>
        <v>0</v>
      </c>
      <c r="K604" s="148">
        <f>COUNTIFS('Glasgow-2021'!$A:$A,A604,'Glasgow-2021'!$B:$B,B604)</f>
        <v>0</v>
      </c>
      <c r="L604" s="148">
        <v>0</v>
      </c>
      <c r="M604" s="148">
        <v>0</v>
      </c>
      <c r="N604" s="148">
        <v>0</v>
      </c>
      <c r="O604" s="148">
        <v>0</v>
      </c>
      <c r="P604" s="148">
        <v>0</v>
      </c>
      <c r="Q604" s="148">
        <v>1</v>
      </c>
      <c r="R604" s="148">
        <v>0</v>
      </c>
      <c r="S604" s="18"/>
      <c r="T604" s="20"/>
      <c r="U604" s="20"/>
      <c r="V604" s="20"/>
      <c r="W604" s="25"/>
      <c r="X604" s="138"/>
      <c r="Y604" s="138"/>
      <c r="Z604" s="138"/>
      <c r="AA604" s="138"/>
      <c r="AB604" s="138"/>
    </row>
    <row r="605" spans="1:28">
      <c r="A605" s="16" t="s">
        <v>11062</v>
      </c>
      <c r="B605" s="16" t="s">
        <v>11063</v>
      </c>
      <c r="C605" s="22" t="s">
        <v>1335</v>
      </c>
      <c r="D605" s="16" t="s">
        <v>21</v>
      </c>
      <c r="E605" s="18"/>
      <c r="F605" s="19"/>
      <c r="G605" s="16" t="s">
        <v>31</v>
      </c>
      <c r="H605" s="148">
        <f t="shared" si="9"/>
        <v>1</v>
      </c>
      <c r="I605" s="148">
        <f>COUNTIFS('Belgrade-2023'!$A:$A,A605,'Belgrade-2023'!$B:$B,B605)</f>
        <v>0</v>
      </c>
      <c r="J605" s="148">
        <f>COUNTIFS('Lodz_Krakow-2022'!$A:$A,A605,'Lodz_Krakow-2022'!$B:$B,B605)</f>
        <v>0</v>
      </c>
      <c r="K605" s="148">
        <f>COUNTIFS('Glasgow-2021'!$A:$A,A605,'Glasgow-2021'!$B:$B,B605)</f>
        <v>0</v>
      </c>
      <c r="L605" s="148">
        <v>0</v>
      </c>
      <c r="M605" s="148">
        <v>1</v>
      </c>
      <c r="N605" s="148">
        <v>0</v>
      </c>
      <c r="O605" s="148">
        <v>0</v>
      </c>
      <c r="P605" s="148">
        <v>0</v>
      </c>
      <c r="Q605" s="148">
        <v>0</v>
      </c>
      <c r="R605" s="148">
        <v>0</v>
      </c>
      <c r="S605" s="18"/>
      <c r="T605" s="20"/>
      <c r="U605" s="20"/>
      <c r="V605" s="20"/>
      <c r="W605" s="20"/>
      <c r="X605" s="20"/>
      <c r="Y605" s="20"/>
      <c r="Z605" s="20"/>
      <c r="AA605" s="20"/>
      <c r="AB605" s="20"/>
    </row>
    <row r="606" spans="1:28">
      <c r="A606" s="23" t="s">
        <v>11064</v>
      </c>
      <c r="B606" s="23" t="s">
        <v>11065</v>
      </c>
      <c r="C606" s="24"/>
      <c r="D606" s="16" t="s">
        <v>39</v>
      </c>
      <c r="E606" s="18"/>
      <c r="F606" s="25" t="s">
        <v>3019</v>
      </c>
      <c r="G606" s="45" t="s">
        <v>31</v>
      </c>
      <c r="H606" s="148">
        <f t="shared" si="9"/>
        <v>1</v>
      </c>
      <c r="I606" s="148">
        <f>COUNTIFS('Belgrade-2023'!$A:$A,A606,'Belgrade-2023'!$B:$B,B606)</f>
        <v>0</v>
      </c>
      <c r="J606" s="148">
        <f>COUNTIFS('Lodz_Krakow-2022'!$A:$A,A606,'Lodz_Krakow-2022'!$B:$B,B606)</f>
        <v>0</v>
      </c>
      <c r="K606" s="148">
        <f>COUNTIFS('Glasgow-2021'!$A:$A,A606,'Glasgow-2021'!$B:$B,B606)</f>
        <v>0</v>
      </c>
      <c r="L606" s="148">
        <v>0</v>
      </c>
      <c r="M606" s="148">
        <v>0</v>
      </c>
      <c r="N606" s="148">
        <v>0</v>
      </c>
      <c r="O606" s="148">
        <v>0</v>
      </c>
      <c r="P606" s="148">
        <v>0</v>
      </c>
      <c r="Q606" s="148">
        <v>0</v>
      </c>
      <c r="R606" s="148">
        <v>1</v>
      </c>
      <c r="S606" s="18"/>
      <c r="T606" s="20"/>
      <c r="U606" s="20"/>
      <c r="V606" s="20"/>
      <c r="W606" s="20"/>
      <c r="X606" s="20"/>
      <c r="Y606" s="138"/>
      <c r="Z606" s="138"/>
      <c r="AA606" s="138"/>
      <c r="AB606" s="25"/>
    </row>
    <row r="607" spans="1:28" ht="42.75">
      <c r="A607" s="33" t="s">
        <v>11066</v>
      </c>
      <c r="B607" s="33" t="s">
        <v>11067</v>
      </c>
      <c r="C607" s="61" t="s">
        <v>4447</v>
      </c>
      <c r="D607" s="16" t="s">
        <v>39</v>
      </c>
      <c r="E607" s="18"/>
      <c r="F607" s="26" t="s">
        <v>3023</v>
      </c>
      <c r="G607" s="34" t="s">
        <v>1502</v>
      </c>
      <c r="H607" s="148">
        <f t="shared" si="9"/>
        <v>2</v>
      </c>
      <c r="I607" s="148">
        <f>COUNTIFS('Belgrade-2023'!$A:$A,A607,'Belgrade-2023'!$B:$B,B607)</f>
        <v>0</v>
      </c>
      <c r="J607" s="148">
        <f>COUNTIFS('Lodz_Krakow-2022'!$A:$A,A607,'Lodz_Krakow-2022'!$B:$B,B607)</f>
        <v>0</v>
      </c>
      <c r="K607" s="148">
        <f>COUNTIFS('Glasgow-2021'!$A:$A,A607,'Glasgow-2021'!$B:$B,B607)</f>
        <v>0</v>
      </c>
      <c r="L607" s="148">
        <v>1</v>
      </c>
      <c r="M607" s="148">
        <v>0</v>
      </c>
      <c r="N607" s="148">
        <v>0</v>
      </c>
      <c r="O607" s="148">
        <v>0</v>
      </c>
      <c r="P607" s="148">
        <v>0</v>
      </c>
      <c r="Q607" s="148">
        <v>0</v>
      </c>
      <c r="R607" s="148">
        <v>1</v>
      </c>
      <c r="S607" s="18"/>
      <c r="T607" s="20"/>
      <c r="U607" s="20"/>
      <c r="V607" s="20"/>
      <c r="W607" s="20"/>
      <c r="X607" s="20"/>
      <c r="Y607" s="350"/>
      <c r="Z607" s="351"/>
      <c r="AA607" s="138"/>
      <c r="AB607" s="25"/>
    </row>
    <row r="608" spans="1:28">
      <c r="A608" s="16" t="s">
        <v>11068</v>
      </c>
      <c r="B608" s="16" t="s">
        <v>11069</v>
      </c>
      <c r="C608" s="17" t="s">
        <v>1338</v>
      </c>
      <c r="D608" s="16" t="s">
        <v>39</v>
      </c>
      <c r="E608" s="18"/>
      <c r="F608" s="19" t="s">
        <v>9560</v>
      </c>
      <c r="G608" s="16" t="s">
        <v>154</v>
      </c>
      <c r="H608" s="148">
        <f t="shared" si="9"/>
        <v>1</v>
      </c>
      <c r="I608" s="148">
        <f>COUNTIFS('Belgrade-2023'!$A:$A,A608,'Belgrade-2023'!$B:$B,B608)</f>
        <v>0</v>
      </c>
      <c r="J608" s="148">
        <f>COUNTIFS('Lodz_Krakow-2022'!$A:$A,A608,'Lodz_Krakow-2022'!$B:$B,B608)</f>
        <v>0</v>
      </c>
      <c r="K608" s="148">
        <f>COUNTIFS('Glasgow-2021'!$A:$A,A608,'Glasgow-2021'!$B:$B,B608)</f>
        <v>0</v>
      </c>
      <c r="L608" s="148">
        <v>0</v>
      </c>
      <c r="M608" s="148">
        <v>0</v>
      </c>
      <c r="N608" s="148">
        <v>0</v>
      </c>
      <c r="O608" s="148">
        <v>1</v>
      </c>
      <c r="P608" s="148">
        <v>0</v>
      </c>
      <c r="Q608" s="148">
        <v>0</v>
      </c>
      <c r="R608" s="148">
        <v>0</v>
      </c>
      <c r="S608" s="18"/>
      <c r="T608" s="20"/>
      <c r="U608" s="20"/>
      <c r="V608" s="20"/>
      <c r="W608" s="20"/>
      <c r="X608" s="20"/>
      <c r="Y608" s="20"/>
      <c r="Z608" s="20"/>
      <c r="AA608" s="20"/>
      <c r="AB608" s="20"/>
    </row>
    <row r="609" spans="1:28">
      <c r="A609" s="16" t="s">
        <v>11068</v>
      </c>
      <c r="B609" s="16" t="s">
        <v>11070</v>
      </c>
      <c r="C609" s="17" t="s">
        <v>1340</v>
      </c>
      <c r="D609" s="16" t="s">
        <v>28</v>
      </c>
      <c r="E609" s="18"/>
      <c r="F609" s="19" t="s">
        <v>1339</v>
      </c>
      <c r="G609" s="16" t="s">
        <v>141</v>
      </c>
      <c r="H609" s="148">
        <f t="shared" si="9"/>
        <v>2</v>
      </c>
      <c r="I609" s="148">
        <f>COUNTIFS('Belgrade-2023'!$A:$A,A609,'Belgrade-2023'!$B:$B,B609)</f>
        <v>0</v>
      </c>
      <c r="J609" s="148">
        <f>COUNTIFS('Lodz_Krakow-2022'!$A:$A,A609,'Lodz_Krakow-2022'!$B:$B,B609)</f>
        <v>1</v>
      </c>
      <c r="K609" s="148">
        <f>COUNTIFS('Glasgow-2021'!$A:$A,A609,'Glasgow-2021'!$B:$B,B609)</f>
        <v>0</v>
      </c>
      <c r="L609" s="148">
        <v>0</v>
      </c>
      <c r="M609" s="148">
        <v>0</v>
      </c>
      <c r="N609" s="148">
        <v>0</v>
      </c>
      <c r="O609" s="148">
        <v>1</v>
      </c>
      <c r="P609" s="148">
        <v>0</v>
      </c>
      <c r="Q609" s="148">
        <v>0</v>
      </c>
      <c r="R609" s="148">
        <v>0</v>
      </c>
      <c r="S609" s="18" t="s">
        <v>1341</v>
      </c>
      <c r="T609" s="20" t="s">
        <v>1342</v>
      </c>
      <c r="U609" s="20" t="s">
        <v>1343</v>
      </c>
      <c r="V609" s="20"/>
      <c r="W609" s="20"/>
      <c r="X609" s="20"/>
      <c r="Y609" s="20"/>
      <c r="Z609" s="20"/>
      <c r="AA609" s="20"/>
      <c r="AB609" s="20"/>
    </row>
    <row r="610" spans="1:28">
      <c r="A610" s="16" t="s">
        <v>11068</v>
      </c>
      <c r="B610" s="16" t="s">
        <v>11071</v>
      </c>
      <c r="C610" s="17" t="s">
        <v>1337</v>
      </c>
      <c r="D610" s="16" t="s">
        <v>39</v>
      </c>
      <c r="E610" s="18" t="s">
        <v>40</v>
      </c>
      <c r="F610" s="19"/>
      <c r="G610" s="16" t="s">
        <v>481</v>
      </c>
      <c r="H610" s="148">
        <f t="shared" si="9"/>
        <v>1</v>
      </c>
      <c r="I610" s="148">
        <f>COUNTIFS('Belgrade-2023'!$A:$A,A610,'Belgrade-2023'!$B:$B,B610)</f>
        <v>0</v>
      </c>
      <c r="J610" s="148">
        <f>COUNTIFS('Lodz_Krakow-2022'!$A:$A,A610,'Lodz_Krakow-2022'!$B:$B,B610)</f>
        <v>0</v>
      </c>
      <c r="K610" s="148">
        <f>COUNTIFS('Glasgow-2021'!$A:$A,A610,'Glasgow-2021'!$B:$B,B610)</f>
        <v>0</v>
      </c>
      <c r="L610" s="148">
        <v>0</v>
      </c>
      <c r="M610" s="148">
        <v>1</v>
      </c>
      <c r="N610" s="148">
        <v>0</v>
      </c>
      <c r="O610" s="148">
        <v>0</v>
      </c>
      <c r="P610" s="148">
        <v>0</v>
      </c>
      <c r="Q610" s="148">
        <v>0</v>
      </c>
      <c r="R610" s="148">
        <v>0</v>
      </c>
      <c r="S610" s="18"/>
      <c r="T610" s="20"/>
      <c r="U610" s="20"/>
      <c r="V610" s="20"/>
      <c r="W610" s="20"/>
      <c r="X610" s="20"/>
      <c r="Y610" s="20"/>
      <c r="Z610" s="20"/>
      <c r="AA610" s="20"/>
      <c r="AB610" s="20"/>
    </row>
    <row r="611" spans="1:28">
      <c r="A611" s="16" t="s">
        <v>11068</v>
      </c>
      <c r="B611" s="16" t="s">
        <v>11072</v>
      </c>
      <c r="C611" s="17" t="s">
        <v>1346</v>
      </c>
      <c r="D611" s="16" t="s">
        <v>39</v>
      </c>
      <c r="E611" s="18"/>
      <c r="F611" s="19"/>
      <c r="G611" s="16" t="s">
        <v>481</v>
      </c>
      <c r="H611" s="148">
        <f t="shared" si="9"/>
        <v>1</v>
      </c>
      <c r="I611" s="148">
        <f>COUNTIFS('Belgrade-2023'!$A:$A,A611,'Belgrade-2023'!$B:$B,B611)</f>
        <v>0</v>
      </c>
      <c r="J611" s="148">
        <f>COUNTIFS('Lodz_Krakow-2022'!$A:$A,A611,'Lodz_Krakow-2022'!$B:$B,B611)</f>
        <v>0</v>
      </c>
      <c r="K611" s="148">
        <f>COUNTIFS('Glasgow-2021'!$A:$A,A611,'Glasgow-2021'!$B:$B,B611)</f>
        <v>0</v>
      </c>
      <c r="L611" s="148">
        <v>0</v>
      </c>
      <c r="M611" s="148">
        <v>0</v>
      </c>
      <c r="N611" s="148">
        <v>1</v>
      </c>
      <c r="O611" s="148">
        <v>0</v>
      </c>
      <c r="P611" s="148">
        <v>0</v>
      </c>
      <c r="Q611" s="148">
        <v>0</v>
      </c>
      <c r="R611" s="148">
        <v>0</v>
      </c>
      <c r="S611" s="18"/>
      <c r="T611" s="20" t="s">
        <v>522</v>
      </c>
      <c r="U611" s="20"/>
      <c r="V611" s="20"/>
      <c r="W611" s="20"/>
      <c r="X611" s="20"/>
      <c r="Y611" s="20"/>
      <c r="Z611" s="20"/>
      <c r="AA611" s="20"/>
      <c r="AB611" s="20"/>
    </row>
    <row r="612" spans="1:28">
      <c r="A612" s="16" t="s">
        <v>11073</v>
      </c>
      <c r="B612" s="16" t="s">
        <v>11074</v>
      </c>
      <c r="C612" s="17" t="s">
        <v>1347</v>
      </c>
      <c r="D612" s="16" t="s">
        <v>21</v>
      </c>
      <c r="E612" s="18"/>
      <c r="F612" s="19" t="s">
        <v>1084</v>
      </c>
      <c r="G612" s="16" t="s">
        <v>50</v>
      </c>
      <c r="H612" s="148">
        <f t="shared" si="9"/>
        <v>1</v>
      </c>
      <c r="I612" s="148">
        <f>COUNTIFS('Belgrade-2023'!$A:$A,A612,'Belgrade-2023'!$B:$B,B612)</f>
        <v>0</v>
      </c>
      <c r="J612" s="148">
        <f>COUNTIFS('Lodz_Krakow-2022'!$A:$A,A612,'Lodz_Krakow-2022'!$B:$B,B612)</f>
        <v>0</v>
      </c>
      <c r="K612" s="148">
        <f>COUNTIFS('Glasgow-2021'!$A:$A,A612,'Glasgow-2021'!$B:$B,B612)</f>
        <v>0</v>
      </c>
      <c r="L612" s="148">
        <v>0</v>
      </c>
      <c r="M612" s="148">
        <v>0</v>
      </c>
      <c r="N612" s="148">
        <v>0</v>
      </c>
      <c r="O612" s="148">
        <v>1</v>
      </c>
      <c r="P612" s="148">
        <v>0</v>
      </c>
      <c r="Q612" s="148">
        <v>0</v>
      </c>
      <c r="R612" s="148">
        <v>0</v>
      </c>
      <c r="S612" s="18" t="s">
        <v>1348</v>
      </c>
      <c r="T612" s="20" t="s">
        <v>9562</v>
      </c>
      <c r="U612" s="21">
        <v>3690</v>
      </c>
      <c r="V612" s="20"/>
      <c r="W612" s="20"/>
      <c r="X612" s="20"/>
      <c r="Y612" s="20"/>
      <c r="Z612" s="20"/>
      <c r="AA612" s="20"/>
      <c r="AB612" s="20"/>
    </row>
    <row r="613" spans="1:28">
      <c r="A613" s="35" t="s">
        <v>11075</v>
      </c>
      <c r="B613" s="35" t="s">
        <v>11076</v>
      </c>
      <c r="C613" s="32"/>
      <c r="D613" s="31" t="s">
        <v>21</v>
      </c>
      <c r="E613" s="138"/>
      <c r="F613" s="32"/>
      <c r="G613" s="37" t="s">
        <v>154</v>
      </c>
      <c r="H613" s="148">
        <f t="shared" si="9"/>
        <v>1</v>
      </c>
      <c r="I613" s="148">
        <f>COUNTIFS('Belgrade-2023'!$A:$A,A613,'Belgrade-2023'!$B:$B,B613)</f>
        <v>0</v>
      </c>
      <c r="J613" s="148">
        <f>COUNTIFS('Lodz_Krakow-2022'!$A:$A,A613,'Lodz_Krakow-2022'!$B:$B,B613)</f>
        <v>0</v>
      </c>
      <c r="K613" s="148">
        <f>COUNTIFS('Glasgow-2021'!$A:$A,A613,'Glasgow-2021'!$B:$B,B613)</f>
        <v>0</v>
      </c>
      <c r="L613" s="148">
        <v>0</v>
      </c>
      <c r="M613" s="148">
        <v>0</v>
      </c>
      <c r="N613" s="148">
        <v>0</v>
      </c>
      <c r="O613" s="148">
        <v>0</v>
      </c>
      <c r="P613" s="148">
        <v>0</v>
      </c>
      <c r="Q613" s="148">
        <v>1</v>
      </c>
      <c r="R613" s="148">
        <v>0</v>
      </c>
      <c r="S613" s="18"/>
      <c r="T613" s="20"/>
      <c r="U613" s="20"/>
      <c r="V613" s="20"/>
      <c r="W613" s="32"/>
      <c r="X613" s="32"/>
      <c r="Y613" s="32"/>
      <c r="Z613" s="32"/>
      <c r="AA613" s="32"/>
      <c r="AB613" s="32"/>
    </row>
    <row r="614" spans="1:28">
      <c r="A614" s="16" t="s">
        <v>11077</v>
      </c>
      <c r="B614" s="16" t="s">
        <v>11078</v>
      </c>
      <c r="C614" s="17" t="s">
        <v>1350</v>
      </c>
      <c r="D614" s="16" t="s">
        <v>21</v>
      </c>
      <c r="E614" s="18"/>
      <c r="F614" s="19" t="s">
        <v>1349</v>
      </c>
      <c r="G614" s="16" t="s">
        <v>196</v>
      </c>
      <c r="H614" s="148">
        <f t="shared" si="9"/>
        <v>1</v>
      </c>
      <c r="I614" s="148">
        <f>COUNTIFS('Belgrade-2023'!$A:$A,A614,'Belgrade-2023'!$B:$B,B614)</f>
        <v>0</v>
      </c>
      <c r="J614" s="148">
        <f>COUNTIFS('Lodz_Krakow-2022'!$A:$A,A614,'Lodz_Krakow-2022'!$B:$B,B614)</f>
        <v>0</v>
      </c>
      <c r="K614" s="148">
        <f>COUNTIFS('Glasgow-2021'!$A:$A,A614,'Glasgow-2021'!$B:$B,B614)</f>
        <v>0</v>
      </c>
      <c r="L614" s="148">
        <v>0</v>
      </c>
      <c r="M614" s="148">
        <v>0</v>
      </c>
      <c r="N614" s="148">
        <v>0</v>
      </c>
      <c r="O614" s="148">
        <v>1</v>
      </c>
      <c r="P614" s="148">
        <v>0</v>
      </c>
      <c r="Q614" s="148">
        <v>0</v>
      </c>
      <c r="R614" s="148">
        <v>0</v>
      </c>
      <c r="S614" s="18"/>
      <c r="T614" s="20" t="s">
        <v>1351</v>
      </c>
      <c r="U614" s="21">
        <v>80803</v>
      </c>
      <c r="V614" s="20"/>
      <c r="W614" s="20"/>
      <c r="X614" s="20"/>
      <c r="Y614" s="20"/>
      <c r="Z614" s="20"/>
      <c r="AA614" s="20"/>
      <c r="AB614" s="20"/>
    </row>
    <row r="615" spans="1:28">
      <c r="A615" s="16" t="s">
        <v>11079</v>
      </c>
      <c r="B615" s="16" t="s">
        <v>11080</v>
      </c>
      <c r="C615" s="17" t="s">
        <v>1353</v>
      </c>
      <c r="D615" s="16" t="s">
        <v>21</v>
      </c>
      <c r="E615" s="18"/>
      <c r="F615" s="19" t="s">
        <v>668</v>
      </c>
      <c r="G615" s="16" t="s">
        <v>232</v>
      </c>
      <c r="H615" s="148">
        <f t="shared" si="9"/>
        <v>1</v>
      </c>
      <c r="I615" s="148">
        <f>COUNTIFS('Belgrade-2023'!$A:$A,A615,'Belgrade-2023'!$B:$B,B615)</f>
        <v>0</v>
      </c>
      <c r="J615" s="148">
        <f>COUNTIFS('Lodz_Krakow-2022'!$A:$A,A615,'Lodz_Krakow-2022'!$B:$B,B615)</f>
        <v>0</v>
      </c>
      <c r="K615" s="148">
        <f>COUNTIFS('Glasgow-2021'!$A:$A,A615,'Glasgow-2021'!$B:$B,B615)</f>
        <v>0</v>
      </c>
      <c r="L615" s="148">
        <v>0</v>
      </c>
      <c r="M615" s="148">
        <v>0</v>
      </c>
      <c r="N615" s="148">
        <v>0</v>
      </c>
      <c r="O615" s="148">
        <v>1</v>
      </c>
      <c r="P615" s="148">
        <v>0</v>
      </c>
      <c r="Q615" s="148">
        <v>0</v>
      </c>
      <c r="R615" s="148">
        <v>0</v>
      </c>
      <c r="S615" s="18" t="s">
        <v>1354</v>
      </c>
      <c r="T615" s="20" t="s">
        <v>1355</v>
      </c>
      <c r="U615" s="20"/>
      <c r="V615" s="20"/>
      <c r="W615" s="20"/>
      <c r="X615" s="20"/>
      <c r="Y615" s="20"/>
      <c r="Z615" s="20"/>
      <c r="AA615" s="20"/>
      <c r="AB615" s="20"/>
    </row>
    <row r="616" spans="1:28">
      <c r="A616" s="23" t="s">
        <v>11081</v>
      </c>
      <c r="B616" s="23" t="s">
        <v>11082</v>
      </c>
      <c r="C616" s="25" t="s">
        <v>4448</v>
      </c>
      <c r="D616" s="53" t="s">
        <v>39</v>
      </c>
      <c r="E616" s="138"/>
      <c r="F616" s="25" t="s">
        <v>9791</v>
      </c>
      <c r="G616" s="45" t="s">
        <v>146</v>
      </c>
      <c r="H616" s="148">
        <f t="shared" si="9"/>
        <v>2</v>
      </c>
      <c r="I616" s="148">
        <f>COUNTIFS('Belgrade-2023'!$A:$A,A616,'Belgrade-2023'!$B:$B,B616)</f>
        <v>0</v>
      </c>
      <c r="J616" s="148">
        <f>COUNTIFS('Lodz_Krakow-2022'!$A:$A,A616,'Lodz_Krakow-2022'!$B:$B,B616)</f>
        <v>0</v>
      </c>
      <c r="K616" s="148">
        <f>COUNTIFS('Glasgow-2021'!$A:$A,A616,'Glasgow-2021'!$B:$B,B616)</f>
        <v>0</v>
      </c>
      <c r="L616" s="148">
        <v>0</v>
      </c>
      <c r="M616" s="148">
        <v>0</v>
      </c>
      <c r="N616" s="148">
        <v>0</v>
      </c>
      <c r="O616" s="148">
        <v>0</v>
      </c>
      <c r="P616" s="148">
        <v>0</v>
      </c>
      <c r="Q616" s="148">
        <v>1</v>
      </c>
      <c r="R616" s="148">
        <v>1</v>
      </c>
      <c r="S616" s="18"/>
      <c r="T616" s="20"/>
      <c r="U616" s="20"/>
      <c r="V616" s="20"/>
      <c r="W616" s="25"/>
      <c r="X616" s="138"/>
      <c r="Y616" s="138"/>
      <c r="Z616" s="138"/>
      <c r="AA616" s="138"/>
      <c r="AB616" s="138"/>
    </row>
    <row r="617" spans="1:28">
      <c r="A617" s="33" t="s">
        <v>11083</v>
      </c>
      <c r="B617" s="33" t="s">
        <v>11084</v>
      </c>
      <c r="C617" s="25" t="s">
        <v>4449</v>
      </c>
      <c r="D617" s="54" t="s">
        <v>39</v>
      </c>
      <c r="E617" s="138"/>
      <c r="F617" s="25" t="s">
        <v>3811</v>
      </c>
      <c r="G617" s="34" t="s">
        <v>141</v>
      </c>
      <c r="H617" s="148">
        <f t="shared" si="9"/>
        <v>1</v>
      </c>
      <c r="I617" s="148">
        <f>COUNTIFS('Belgrade-2023'!$A:$A,A617,'Belgrade-2023'!$B:$B,B617)</f>
        <v>0</v>
      </c>
      <c r="J617" s="148">
        <f>COUNTIFS('Lodz_Krakow-2022'!$A:$A,A617,'Lodz_Krakow-2022'!$B:$B,B617)</f>
        <v>0</v>
      </c>
      <c r="K617" s="148">
        <f>COUNTIFS('Glasgow-2021'!$A:$A,A617,'Glasgow-2021'!$B:$B,B617)</f>
        <v>0</v>
      </c>
      <c r="L617" s="148">
        <v>0</v>
      </c>
      <c r="M617" s="148">
        <v>0</v>
      </c>
      <c r="N617" s="148">
        <v>0</v>
      </c>
      <c r="O617" s="148">
        <v>0</v>
      </c>
      <c r="P617" s="148">
        <v>0</v>
      </c>
      <c r="Q617" s="148">
        <v>1</v>
      </c>
      <c r="R617" s="148">
        <v>0</v>
      </c>
      <c r="S617" s="18"/>
      <c r="T617" s="20"/>
      <c r="U617" s="20"/>
      <c r="V617" s="20"/>
      <c r="W617" s="25"/>
      <c r="X617" s="138"/>
      <c r="Y617" s="138"/>
      <c r="Z617" s="138"/>
      <c r="AA617" s="138"/>
      <c r="AB617" s="138"/>
    </row>
    <row r="618" spans="1:28">
      <c r="A618" s="16" t="s">
        <v>11085</v>
      </c>
      <c r="B618" s="16" t="s">
        <v>10886</v>
      </c>
      <c r="C618" s="17" t="s">
        <v>1357</v>
      </c>
      <c r="D618" s="16" t="s">
        <v>28</v>
      </c>
      <c r="E618" s="18"/>
      <c r="F618" s="19" t="s">
        <v>1356</v>
      </c>
      <c r="G618" s="16" t="s">
        <v>50</v>
      </c>
      <c r="H618" s="148">
        <f t="shared" si="9"/>
        <v>1</v>
      </c>
      <c r="I618" s="148">
        <f>COUNTIFS('Belgrade-2023'!$A:$A,A618,'Belgrade-2023'!$B:$B,B618)</f>
        <v>0</v>
      </c>
      <c r="J618" s="148">
        <f>COUNTIFS('Lodz_Krakow-2022'!$A:$A,A618,'Lodz_Krakow-2022'!$B:$B,B618)</f>
        <v>0</v>
      </c>
      <c r="K618" s="148">
        <f>COUNTIFS('Glasgow-2021'!$A:$A,A618,'Glasgow-2021'!$B:$B,B618)</f>
        <v>0</v>
      </c>
      <c r="L618" s="148">
        <v>0</v>
      </c>
      <c r="M618" s="148">
        <v>0</v>
      </c>
      <c r="N618" s="148">
        <v>0</v>
      </c>
      <c r="O618" s="148">
        <v>1</v>
      </c>
      <c r="P618" s="148">
        <v>0</v>
      </c>
      <c r="Q618" s="148">
        <v>0</v>
      </c>
      <c r="R618" s="148">
        <v>0</v>
      </c>
      <c r="S618" s="18" t="s">
        <v>1358</v>
      </c>
      <c r="T618" s="20" t="s">
        <v>1359</v>
      </c>
      <c r="U618" s="21">
        <v>31110</v>
      </c>
      <c r="V618" s="20"/>
      <c r="W618" s="20"/>
      <c r="X618" s="20"/>
      <c r="Y618" s="20"/>
      <c r="Z618" s="20"/>
      <c r="AA618" s="20"/>
      <c r="AB618" s="20"/>
    </row>
    <row r="619" spans="1:28">
      <c r="A619" s="16" t="s">
        <v>11086</v>
      </c>
      <c r="B619" s="16" t="s">
        <v>11087</v>
      </c>
      <c r="C619" s="17" t="s">
        <v>1362</v>
      </c>
      <c r="D619" s="16" t="s">
        <v>28</v>
      </c>
      <c r="E619" s="18"/>
      <c r="F619" s="19" t="s">
        <v>313</v>
      </c>
      <c r="G619" s="16" t="s">
        <v>274</v>
      </c>
      <c r="H619" s="148">
        <f t="shared" si="9"/>
        <v>3</v>
      </c>
      <c r="I619" s="148">
        <f>COUNTIFS('Belgrade-2023'!$A:$A,A619,'Belgrade-2023'!$B:$B,B619)</f>
        <v>0</v>
      </c>
      <c r="J619" s="148">
        <f>COUNTIFS('Lodz_Krakow-2022'!$A:$A,A619,'Lodz_Krakow-2022'!$B:$B,B619)</f>
        <v>0</v>
      </c>
      <c r="K619" s="148">
        <f>COUNTIFS('Glasgow-2021'!$A:$A,A619,'Glasgow-2021'!$B:$B,B619)</f>
        <v>0</v>
      </c>
      <c r="L619" s="148">
        <v>0</v>
      </c>
      <c r="M619" s="148">
        <v>1</v>
      </c>
      <c r="N619" s="148">
        <v>1</v>
      </c>
      <c r="O619" s="148">
        <v>1</v>
      </c>
      <c r="P619" s="148">
        <v>0</v>
      </c>
      <c r="Q619" s="148">
        <v>0</v>
      </c>
      <c r="R619" s="148">
        <v>0</v>
      </c>
      <c r="S619" s="18" t="s">
        <v>1363</v>
      </c>
      <c r="T619" s="20" t="s">
        <v>1364</v>
      </c>
      <c r="U619" s="21">
        <v>660041</v>
      </c>
      <c r="V619" s="20"/>
      <c r="W619" s="20"/>
      <c r="X619" s="20"/>
      <c r="Y619" s="20"/>
      <c r="Z619" s="20"/>
      <c r="AA619" s="20"/>
      <c r="AB619" s="20"/>
    </row>
    <row r="620" spans="1:28">
      <c r="A620" s="16" t="s">
        <v>11088</v>
      </c>
      <c r="B620" s="16" t="s">
        <v>11089</v>
      </c>
      <c r="C620" s="17" t="s">
        <v>1368</v>
      </c>
      <c r="D620" s="16" t="s">
        <v>28</v>
      </c>
      <c r="E620" s="18"/>
      <c r="F620" s="40" t="s">
        <v>4450</v>
      </c>
      <c r="G620" s="16" t="s">
        <v>196</v>
      </c>
      <c r="H620" s="148">
        <f t="shared" si="9"/>
        <v>3</v>
      </c>
      <c r="I620" s="148">
        <f>COUNTIFS('Belgrade-2023'!$A:$A,A620,'Belgrade-2023'!$B:$B,B620)</f>
        <v>0</v>
      </c>
      <c r="J620" s="148">
        <f>COUNTIFS('Lodz_Krakow-2022'!$A:$A,A620,'Lodz_Krakow-2022'!$B:$B,B620)</f>
        <v>0</v>
      </c>
      <c r="K620" s="148">
        <f>COUNTIFS('Glasgow-2021'!$A:$A,A620,'Glasgow-2021'!$B:$B,B620)</f>
        <v>0</v>
      </c>
      <c r="L620" s="148">
        <v>1</v>
      </c>
      <c r="M620" s="148">
        <v>0</v>
      </c>
      <c r="N620" s="148">
        <v>1</v>
      </c>
      <c r="O620" s="148">
        <v>0</v>
      </c>
      <c r="P620" s="148">
        <v>0</v>
      </c>
      <c r="Q620" s="148">
        <v>1</v>
      </c>
      <c r="R620" s="148">
        <v>0</v>
      </c>
      <c r="S620" s="18"/>
      <c r="T620" s="20" t="s">
        <v>1369</v>
      </c>
      <c r="U620" s="20"/>
      <c r="V620" s="20"/>
      <c r="W620" s="25"/>
      <c r="X620" s="138"/>
      <c r="Y620" s="138"/>
      <c r="Z620" s="138"/>
      <c r="AA620" s="138"/>
      <c r="AB620" s="138"/>
    </row>
    <row r="621" spans="1:28">
      <c r="A621" s="23" t="s">
        <v>1406</v>
      </c>
      <c r="B621" s="23" t="s">
        <v>10785</v>
      </c>
      <c r="C621" s="46" t="s">
        <v>4451</v>
      </c>
      <c r="D621" s="16" t="s">
        <v>39</v>
      </c>
      <c r="E621" s="18"/>
      <c r="F621" s="46" t="s">
        <v>3815</v>
      </c>
      <c r="G621" s="47" t="s">
        <v>232</v>
      </c>
      <c r="H621" s="148">
        <f t="shared" si="9"/>
        <v>2</v>
      </c>
      <c r="I621" s="148">
        <f>COUNTIFS('Belgrade-2023'!$A:$A,A621,'Belgrade-2023'!$B:$B,B621)</f>
        <v>0</v>
      </c>
      <c r="J621" s="148">
        <f>COUNTIFS('Lodz_Krakow-2022'!$A:$A,A621,'Lodz_Krakow-2022'!$B:$B,B621)</f>
        <v>0</v>
      </c>
      <c r="K621" s="148">
        <f>COUNTIFS('Glasgow-2021'!$A:$A,A621,'Glasgow-2021'!$B:$B,B621)</f>
        <v>0</v>
      </c>
      <c r="L621" s="148">
        <v>0</v>
      </c>
      <c r="M621" s="148">
        <v>0</v>
      </c>
      <c r="N621" s="148">
        <v>0</v>
      </c>
      <c r="O621" s="148">
        <v>0</v>
      </c>
      <c r="P621" s="148">
        <v>1</v>
      </c>
      <c r="Q621" s="148">
        <v>1</v>
      </c>
      <c r="R621" s="148">
        <v>0</v>
      </c>
      <c r="S621" s="18"/>
      <c r="T621" s="20"/>
      <c r="U621" s="20"/>
      <c r="V621" s="20"/>
      <c r="W621" s="25"/>
      <c r="X621" s="138"/>
      <c r="Y621" s="138"/>
      <c r="Z621" s="138"/>
      <c r="AA621" s="138"/>
      <c r="AB621" s="138"/>
    </row>
    <row r="622" spans="1:28">
      <c r="A622" s="33" t="s">
        <v>1406</v>
      </c>
      <c r="B622" s="33" t="s">
        <v>10559</v>
      </c>
      <c r="C622" s="46" t="s">
        <v>4452</v>
      </c>
      <c r="D622" s="16" t="s">
        <v>39</v>
      </c>
      <c r="E622" s="18"/>
      <c r="F622" s="40" t="s">
        <v>495</v>
      </c>
      <c r="G622" s="16" t="s">
        <v>232</v>
      </c>
      <c r="H622" s="148">
        <f t="shared" si="9"/>
        <v>2</v>
      </c>
      <c r="I622" s="148">
        <f>COUNTIFS('Belgrade-2023'!$A:$A,A622,'Belgrade-2023'!$B:$B,B622)</f>
        <v>0</v>
      </c>
      <c r="J622" s="148">
        <f>COUNTIFS('Lodz_Krakow-2022'!$A:$A,A622,'Lodz_Krakow-2022'!$B:$B,B622)</f>
        <v>0</v>
      </c>
      <c r="K622" s="148">
        <f>COUNTIFS('Glasgow-2021'!$A:$A,A622,'Glasgow-2021'!$B:$B,B622)</f>
        <v>0</v>
      </c>
      <c r="L622" s="148">
        <v>1</v>
      </c>
      <c r="M622" s="148">
        <v>0</v>
      </c>
      <c r="N622" s="148">
        <v>0</v>
      </c>
      <c r="O622" s="148">
        <v>0</v>
      </c>
      <c r="P622" s="148">
        <v>1</v>
      </c>
      <c r="Q622" s="148">
        <v>0</v>
      </c>
      <c r="R622" s="148">
        <v>0</v>
      </c>
      <c r="S622" s="18"/>
      <c r="T622" s="20"/>
      <c r="U622" s="20"/>
      <c r="V622" s="20"/>
      <c r="W622" s="20"/>
      <c r="X622" s="20"/>
      <c r="Y622" s="20"/>
      <c r="Z622" s="20"/>
      <c r="AA622" s="20"/>
      <c r="AB622" s="20"/>
    </row>
    <row r="623" spans="1:28">
      <c r="A623" s="16" t="s">
        <v>1406</v>
      </c>
      <c r="B623" s="16" t="s">
        <v>1409</v>
      </c>
      <c r="C623" s="17" t="s">
        <v>1410</v>
      </c>
      <c r="D623" s="16" t="s">
        <v>39</v>
      </c>
      <c r="E623" s="18"/>
      <c r="F623" s="46" t="s">
        <v>668</v>
      </c>
      <c r="G623" s="16" t="s">
        <v>232</v>
      </c>
      <c r="H623" s="148">
        <f t="shared" si="9"/>
        <v>2</v>
      </c>
      <c r="I623" s="148">
        <f>COUNTIFS('Belgrade-2023'!$A:$A,A623,'Belgrade-2023'!$B:$B,B623)</f>
        <v>0</v>
      </c>
      <c r="J623" s="148">
        <f>COUNTIFS('Lodz_Krakow-2022'!$A:$A,A623,'Lodz_Krakow-2022'!$B:$B,B623)</f>
        <v>0</v>
      </c>
      <c r="K623" s="148">
        <f>COUNTIFS('Glasgow-2021'!$A:$A,A623,'Glasgow-2021'!$B:$B,B623)</f>
        <v>0</v>
      </c>
      <c r="L623" s="148">
        <v>0</v>
      </c>
      <c r="M623" s="148">
        <v>1</v>
      </c>
      <c r="N623" s="148">
        <v>0</v>
      </c>
      <c r="O623" s="148">
        <v>0</v>
      </c>
      <c r="P623" s="148">
        <v>0</v>
      </c>
      <c r="Q623" s="148">
        <v>1</v>
      </c>
      <c r="R623" s="148">
        <v>0</v>
      </c>
      <c r="S623" s="18"/>
      <c r="T623" s="20"/>
      <c r="U623" s="20"/>
      <c r="V623" s="20"/>
      <c r="W623" s="25"/>
      <c r="X623" s="138"/>
      <c r="Y623" s="138"/>
      <c r="Z623" s="138"/>
      <c r="AA623" s="138"/>
      <c r="AB623" s="138"/>
    </row>
    <row r="624" spans="1:28">
      <c r="A624" s="16" t="s">
        <v>1406</v>
      </c>
      <c r="B624" s="16" t="s">
        <v>11090</v>
      </c>
      <c r="C624" s="17" t="s">
        <v>1419</v>
      </c>
      <c r="D624" s="16" t="s">
        <v>39</v>
      </c>
      <c r="E624" s="18"/>
      <c r="F624" s="46" t="s">
        <v>3745</v>
      </c>
      <c r="G624" s="16" t="s">
        <v>232</v>
      </c>
      <c r="H624" s="148">
        <f t="shared" si="9"/>
        <v>2</v>
      </c>
      <c r="I624" s="148">
        <f>COUNTIFS('Belgrade-2023'!$A:$A,A624,'Belgrade-2023'!$B:$B,B624)</f>
        <v>0</v>
      </c>
      <c r="J624" s="148">
        <f>COUNTIFS('Lodz_Krakow-2022'!$A:$A,A624,'Lodz_Krakow-2022'!$B:$B,B624)</f>
        <v>0</v>
      </c>
      <c r="K624" s="148">
        <f>COUNTIFS('Glasgow-2021'!$A:$A,A624,'Glasgow-2021'!$B:$B,B624)</f>
        <v>0</v>
      </c>
      <c r="L624" s="148">
        <v>0</v>
      </c>
      <c r="M624" s="148">
        <v>0</v>
      </c>
      <c r="N624" s="148">
        <v>1</v>
      </c>
      <c r="O624" s="148">
        <v>0</v>
      </c>
      <c r="P624" s="148">
        <v>0</v>
      </c>
      <c r="Q624" s="148">
        <v>1</v>
      </c>
      <c r="R624" s="148">
        <v>0</v>
      </c>
      <c r="S624" s="18"/>
      <c r="T624" s="20" t="s">
        <v>521</v>
      </c>
      <c r="U624" s="20"/>
      <c r="V624" s="20"/>
      <c r="W624" s="25"/>
      <c r="X624" s="138"/>
      <c r="Y624" s="138"/>
      <c r="Z624" s="138"/>
      <c r="AA624" s="138"/>
      <c r="AB624" s="138"/>
    </row>
    <row r="625" spans="1:28">
      <c r="A625" s="16" t="s">
        <v>1406</v>
      </c>
      <c r="B625" s="16" t="s">
        <v>11091</v>
      </c>
      <c r="C625" s="17" t="s">
        <v>1386</v>
      </c>
      <c r="D625" s="16" t="s">
        <v>39</v>
      </c>
      <c r="E625" s="18"/>
      <c r="F625" s="19" t="s">
        <v>972</v>
      </c>
      <c r="G625" s="16" t="s">
        <v>154</v>
      </c>
      <c r="H625" s="148">
        <f t="shared" si="9"/>
        <v>1</v>
      </c>
      <c r="I625" s="148">
        <f>COUNTIFS('Belgrade-2023'!$A:$A,A625,'Belgrade-2023'!$B:$B,B625)</f>
        <v>0</v>
      </c>
      <c r="J625" s="148">
        <f>COUNTIFS('Lodz_Krakow-2022'!$A:$A,A625,'Lodz_Krakow-2022'!$B:$B,B625)</f>
        <v>0</v>
      </c>
      <c r="K625" s="148">
        <f>COUNTIFS('Glasgow-2021'!$A:$A,A625,'Glasgow-2021'!$B:$B,B625)</f>
        <v>0</v>
      </c>
      <c r="L625" s="148">
        <v>0</v>
      </c>
      <c r="M625" s="148">
        <v>0</v>
      </c>
      <c r="N625" s="148">
        <v>0</v>
      </c>
      <c r="O625" s="148">
        <v>1</v>
      </c>
      <c r="P625" s="148">
        <v>0</v>
      </c>
      <c r="Q625" s="148">
        <v>0</v>
      </c>
      <c r="R625" s="148">
        <v>0</v>
      </c>
      <c r="S625" s="18"/>
      <c r="T625" s="20"/>
      <c r="U625" s="20"/>
      <c r="V625" s="20"/>
      <c r="W625" s="20"/>
      <c r="X625" s="20"/>
      <c r="Y625" s="20"/>
      <c r="Z625" s="20"/>
      <c r="AA625" s="20"/>
      <c r="AB625" s="20"/>
    </row>
    <row r="626" spans="1:28">
      <c r="A626" s="48" t="s">
        <v>1406</v>
      </c>
      <c r="B626" s="49" t="s">
        <v>10917</v>
      </c>
      <c r="C626" s="40" t="s">
        <v>4453</v>
      </c>
      <c r="D626" s="16" t="s">
        <v>39</v>
      </c>
      <c r="E626" s="18"/>
      <c r="F626" s="38" t="s">
        <v>638</v>
      </c>
      <c r="G626" s="45" t="s">
        <v>232</v>
      </c>
      <c r="H626" s="148">
        <f t="shared" si="9"/>
        <v>1</v>
      </c>
      <c r="I626" s="148">
        <f>COUNTIFS('Belgrade-2023'!$A:$A,A626,'Belgrade-2023'!$B:$B,B626)</f>
        <v>0</v>
      </c>
      <c r="J626" s="148">
        <f>COUNTIFS('Lodz_Krakow-2022'!$A:$A,A626,'Lodz_Krakow-2022'!$B:$B,B626)</f>
        <v>0</v>
      </c>
      <c r="K626" s="148">
        <f>COUNTIFS('Glasgow-2021'!$A:$A,A626,'Glasgow-2021'!$B:$B,B626)</f>
        <v>0</v>
      </c>
      <c r="L626" s="148">
        <v>1</v>
      </c>
      <c r="M626" s="148">
        <v>0</v>
      </c>
      <c r="N626" s="148">
        <v>0</v>
      </c>
      <c r="O626" s="148">
        <v>0</v>
      </c>
      <c r="P626" s="148">
        <v>0</v>
      </c>
      <c r="Q626" s="148">
        <v>0</v>
      </c>
      <c r="R626" s="148">
        <v>0</v>
      </c>
      <c r="S626" s="18"/>
      <c r="T626" s="20"/>
      <c r="U626" s="20"/>
      <c r="V626" s="20"/>
      <c r="W626" s="20"/>
      <c r="X626" s="20"/>
      <c r="Y626" s="138"/>
      <c r="Z626" s="138"/>
      <c r="AA626" s="138"/>
      <c r="AB626" s="138"/>
    </row>
    <row r="627" spans="1:28">
      <c r="A627" s="38" t="s">
        <v>1406</v>
      </c>
      <c r="B627" s="39" t="s">
        <v>11092</v>
      </c>
      <c r="C627" s="40" t="s">
        <v>4455</v>
      </c>
      <c r="D627" s="16" t="s">
        <v>39</v>
      </c>
      <c r="E627" s="18"/>
      <c r="F627" s="38" t="s">
        <v>4456</v>
      </c>
      <c r="G627" s="19" t="s">
        <v>232</v>
      </c>
      <c r="H627" s="148">
        <f t="shared" si="9"/>
        <v>1</v>
      </c>
      <c r="I627" s="148">
        <f>COUNTIFS('Belgrade-2023'!$A:$A,A627,'Belgrade-2023'!$B:$B,B627)</f>
        <v>0</v>
      </c>
      <c r="J627" s="148">
        <f>COUNTIFS('Lodz_Krakow-2022'!$A:$A,A627,'Lodz_Krakow-2022'!$B:$B,B627)</f>
        <v>0</v>
      </c>
      <c r="K627" s="148">
        <f>COUNTIFS('Glasgow-2021'!$A:$A,A627,'Glasgow-2021'!$B:$B,B627)</f>
        <v>0</v>
      </c>
      <c r="L627" s="148">
        <v>1</v>
      </c>
      <c r="M627" s="148">
        <v>0</v>
      </c>
      <c r="N627" s="148">
        <v>0</v>
      </c>
      <c r="O627" s="148">
        <v>0</v>
      </c>
      <c r="P627" s="148">
        <v>0</v>
      </c>
      <c r="Q627" s="148">
        <v>0</v>
      </c>
      <c r="R627" s="148">
        <v>0</v>
      </c>
      <c r="S627" s="18"/>
      <c r="T627" s="20"/>
      <c r="U627" s="20"/>
      <c r="V627" s="20"/>
      <c r="W627" s="20"/>
      <c r="X627" s="20"/>
      <c r="Y627" s="138"/>
      <c r="Z627" s="138"/>
      <c r="AA627" s="138"/>
      <c r="AB627" s="138"/>
    </row>
    <row r="628" spans="1:28">
      <c r="A628" s="33" t="s">
        <v>1406</v>
      </c>
      <c r="B628" s="33" t="s">
        <v>10927</v>
      </c>
      <c r="C628" s="25" t="s">
        <v>4457</v>
      </c>
      <c r="D628" s="31" t="s">
        <v>39</v>
      </c>
      <c r="E628" s="138"/>
      <c r="F628" s="32"/>
      <c r="G628" s="34" t="s">
        <v>232</v>
      </c>
      <c r="H628" s="148">
        <f t="shared" si="9"/>
        <v>1</v>
      </c>
      <c r="I628" s="148">
        <f>COUNTIFS('Belgrade-2023'!$A:$A,A628,'Belgrade-2023'!$B:$B,B628)</f>
        <v>0</v>
      </c>
      <c r="J628" s="148">
        <f>COUNTIFS('Lodz_Krakow-2022'!$A:$A,A628,'Lodz_Krakow-2022'!$B:$B,B628)</f>
        <v>0</v>
      </c>
      <c r="K628" s="148">
        <f>COUNTIFS('Glasgow-2021'!$A:$A,A628,'Glasgow-2021'!$B:$B,B628)</f>
        <v>0</v>
      </c>
      <c r="L628" s="148">
        <v>0</v>
      </c>
      <c r="M628" s="148">
        <v>0</v>
      </c>
      <c r="N628" s="148">
        <v>0</v>
      </c>
      <c r="O628" s="148">
        <v>0</v>
      </c>
      <c r="P628" s="148">
        <v>0</v>
      </c>
      <c r="Q628" s="148">
        <v>1</v>
      </c>
      <c r="R628" s="148">
        <v>0</v>
      </c>
      <c r="S628" s="18"/>
      <c r="T628" s="20"/>
      <c r="U628" s="20"/>
      <c r="V628" s="20"/>
      <c r="W628" s="32"/>
      <c r="X628" s="32"/>
      <c r="Y628" s="32"/>
      <c r="Z628" s="32"/>
      <c r="AA628" s="32"/>
      <c r="AB628" s="32"/>
    </row>
    <row r="629" spans="1:28">
      <c r="A629" s="16" t="s">
        <v>1406</v>
      </c>
      <c r="B629" s="16" t="s">
        <v>11093</v>
      </c>
      <c r="C629" s="17" t="s">
        <v>1413</v>
      </c>
      <c r="D629" s="16" t="s">
        <v>39</v>
      </c>
      <c r="E629" s="18"/>
      <c r="F629" s="19"/>
      <c r="G629" s="16" t="s">
        <v>3612</v>
      </c>
      <c r="H629" s="148">
        <f t="shared" si="9"/>
        <v>1</v>
      </c>
      <c r="I629" s="148">
        <f>COUNTIFS('Belgrade-2023'!$A:$A,A629,'Belgrade-2023'!$B:$B,B629)</f>
        <v>0</v>
      </c>
      <c r="J629" s="148">
        <f>COUNTIFS('Lodz_Krakow-2022'!$A:$A,A629,'Lodz_Krakow-2022'!$B:$B,B629)</f>
        <v>0</v>
      </c>
      <c r="K629" s="148">
        <f>COUNTIFS('Glasgow-2021'!$A:$A,A629,'Glasgow-2021'!$B:$B,B629)</f>
        <v>0</v>
      </c>
      <c r="L629" s="148">
        <v>0</v>
      </c>
      <c r="M629" s="148">
        <v>0</v>
      </c>
      <c r="N629" s="148">
        <v>1</v>
      </c>
      <c r="O629" s="148">
        <v>0</v>
      </c>
      <c r="P629" s="148">
        <v>0</v>
      </c>
      <c r="Q629" s="148">
        <v>0</v>
      </c>
      <c r="R629" s="148">
        <v>0</v>
      </c>
      <c r="S629" s="18"/>
      <c r="T629" s="20" t="s">
        <v>1414</v>
      </c>
      <c r="U629" s="20"/>
      <c r="V629" s="20"/>
      <c r="W629" s="20"/>
      <c r="X629" s="20"/>
      <c r="Y629" s="20"/>
      <c r="Z629" s="20"/>
      <c r="AA629" s="20"/>
      <c r="AB629" s="20"/>
    </row>
    <row r="630" spans="1:28">
      <c r="A630" s="35" t="s">
        <v>1406</v>
      </c>
      <c r="B630" s="35" t="s">
        <v>11094</v>
      </c>
      <c r="C630" s="46" t="s">
        <v>4458</v>
      </c>
      <c r="D630" s="16" t="s">
        <v>39</v>
      </c>
      <c r="E630" s="18"/>
      <c r="F630" s="19"/>
      <c r="G630" s="16" t="s">
        <v>154</v>
      </c>
      <c r="H630" s="148">
        <f t="shared" si="9"/>
        <v>1</v>
      </c>
      <c r="I630" s="148">
        <f>COUNTIFS('Belgrade-2023'!$A:$A,A630,'Belgrade-2023'!$B:$B,B630)</f>
        <v>0</v>
      </c>
      <c r="J630" s="148">
        <f>COUNTIFS('Lodz_Krakow-2022'!$A:$A,A630,'Lodz_Krakow-2022'!$B:$B,B630)</f>
        <v>0</v>
      </c>
      <c r="K630" s="148">
        <f>COUNTIFS('Glasgow-2021'!$A:$A,A630,'Glasgow-2021'!$B:$B,B630)</f>
        <v>0</v>
      </c>
      <c r="L630" s="148">
        <v>0</v>
      </c>
      <c r="M630" s="148">
        <v>0</v>
      </c>
      <c r="N630" s="148">
        <v>0</v>
      </c>
      <c r="O630" s="148">
        <v>0</v>
      </c>
      <c r="P630" s="148">
        <v>1</v>
      </c>
      <c r="Q630" s="148">
        <v>0</v>
      </c>
      <c r="R630" s="148">
        <v>0</v>
      </c>
      <c r="S630" s="18"/>
      <c r="T630" s="20"/>
      <c r="U630" s="20"/>
      <c r="V630" s="20"/>
      <c r="W630" s="20"/>
      <c r="X630" s="20"/>
      <c r="Y630" s="20"/>
      <c r="Z630" s="20"/>
      <c r="AA630" s="20"/>
      <c r="AB630" s="20"/>
    </row>
    <row r="631" spans="1:28">
      <c r="A631" s="16" t="s">
        <v>1406</v>
      </c>
      <c r="B631" s="16" t="s">
        <v>1407</v>
      </c>
      <c r="C631" s="17" t="s">
        <v>1408</v>
      </c>
      <c r="D631" s="16" t="s">
        <v>21</v>
      </c>
      <c r="E631" s="18"/>
      <c r="F631" s="19"/>
      <c r="G631" s="16" t="s">
        <v>646</v>
      </c>
      <c r="H631" s="148">
        <f t="shared" si="9"/>
        <v>1</v>
      </c>
      <c r="I631" s="148">
        <f>COUNTIFS('Belgrade-2023'!$A:$A,A631,'Belgrade-2023'!$B:$B,B631)</f>
        <v>0</v>
      </c>
      <c r="J631" s="148">
        <f>COUNTIFS('Lodz_Krakow-2022'!$A:$A,A631,'Lodz_Krakow-2022'!$B:$B,B631)</f>
        <v>0</v>
      </c>
      <c r="K631" s="148">
        <f>COUNTIFS('Glasgow-2021'!$A:$A,A631,'Glasgow-2021'!$B:$B,B631)</f>
        <v>0</v>
      </c>
      <c r="L631" s="148">
        <v>0</v>
      </c>
      <c r="M631" s="148">
        <v>1</v>
      </c>
      <c r="N631" s="148">
        <v>0</v>
      </c>
      <c r="O631" s="148">
        <v>0</v>
      </c>
      <c r="P631" s="148">
        <v>0</v>
      </c>
      <c r="Q631" s="148">
        <v>0</v>
      </c>
      <c r="R631" s="148">
        <v>0</v>
      </c>
      <c r="S631" s="18"/>
      <c r="T631" s="20"/>
      <c r="U631" s="20"/>
      <c r="V631" s="20"/>
      <c r="W631" s="20"/>
      <c r="X631" s="20"/>
      <c r="Y631" s="20"/>
      <c r="Z631" s="20"/>
      <c r="AA631" s="20"/>
      <c r="AB631" s="20"/>
    </row>
    <row r="632" spans="1:28">
      <c r="A632" s="43" t="s">
        <v>1406</v>
      </c>
      <c r="B632" s="44" t="s">
        <v>11095</v>
      </c>
      <c r="C632" s="40" t="s">
        <v>4459</v>
      </c>
      <c r="D632" s="16" t="s">
        <v>39</v>
      </c>
      <c r="E632" s="18"/>
      <c r="F632" s="38" t="s">
        <v>4460</v>
      </c>
      <c r="G632" s="37" t="s">
        <v>12670</v>
      </c>
      <c r="H632" s="148">
        <f t="shared" si="9"/>
        <v>1</v>
      </c>
      <c r="I632" s="148">
        <f>COUNTIFS('Belgrade-2023'!$A:$A,A632,'Belgrade-2023'!$B:$B,B632)</f>
        <v>0</v>
      </c>
      <c r="J632" s="148">
        <f>COUNTIFS('Lodz_Krakow-2022'!$A:$A,A632,'Lodz_Krakow-2022'!$B:$B,B632)</f>
        <v>0</v>
      </c>
      <c r="K632" s="148">
        <f>COUNTIFS('Glasgow-2021'!$A:$A,A632,'Glasgow-2021'!$B:$B,B632)</f>
        <v>0</v>
      </c>
      <c r="L632" s="148">
        <v>1</v>
      </c>
      <c r="M632" s="148">
        <v>0</v>
      </c>
      <c r="N632" s="148">
        <v>0</v>
      </c>
      <c r="O632" s="148">
        <v>0</v>
      </c>
      <c r="P632" s="148">
        <v>0</v>
      </c>
      <c r="Q632" s="148">
        <v>0</v>
      </c>
      <c r="R632" s="148">
        <v>0</v>
      </c>
      <c r="S632" s="18"/>
      <c r="T632" s="20"/>
      <c r="U632" s="20"/>
      <c r="V632" s="20"/>
      <c r="W632" s="20"/>
      <c r="X632" s="20"/>
      <c r="Y632" s="138"/>
      <c r="Z632" s="138"/>
      <c r="AA632" s="138"/>
      <c r="AB632" s="138"/>
    </row>
    <row r="633" spans="1:28">
      <c r="A633" s="16" t="s">
        <v>1406</v>
      </c>
      <c r="B633" s="16" t="s">
        <v>11096</v>
      </c>
      <c r="C633" s="17" t="s">
        <v>1136</v>
      </c>
      <c r="D633" s="16" t="s">
        <v>28</v>
      </c>
      <c r="E633" s="18"/>
      <c r="F633" s="19" t="s">
        <v>638</v>
      </c>
      <c r="G633" s="16" t="s">
        <v>232</v>
      </c>
      <c r="H633" s="148">
        <f t="shared" ref="H633:H690" si="10">SUM(I633:R633)</f>
        <v>1</v>
      </c>
      <c r="I633" s="148">
        <f>COUNTIFS('Belgrade-2023'!$A:$A,A633,'Belgrade-2023'!$B:$B,B633)</f>
        <v>0</v>
      </c>
      <c r="J633" s="148">
        <f>COUNTIFS('Lodz_Krakow-2022'!$A:$A,A633,'Lodz_Krakow-2022'!$B:$B,B633)</f>
        <v>0</v>
      </c>
      <c r="K633" s="148">
        <f>COUNTIFS('Glasgow-2021'!$A:$A,A633,'Glasgow-2021'!$B:$B,B633)</f>
        <v>0</v>
      </c>
      <c r="L633" s="148">
        <v>0</v>
      </c>
      <c r="M633" s="148">
        <v>0</v>
      </c>
      <c r="N633" s="148">
        <v>0</v>
      </c>
      <c r="O633" s="148">
        <v>1</v>
      </c>
      <c r="P633" s="148">
        <v>0</v>
      </c>
      <c r="Q633" s="148">
        <v>0</v>
      </c>
      <c r="R633" s="148">
        <v>0</v>
      </c>
      <c r="S633" s="18" t="s">
        <v>1383</v>
      </c>
      <c r="T633" s="20" t="s">
        <v>9564</v>
      </c>
      <c r="U633" s="21">
        <v>100871</v>
      </c>
      <c r="V633" s="20"/>
      <c r="W633" s="20"/>
      <c r="X633" s="20"/>
      <c r="Y633" s="20"/>
      <c r="Z633" s="20"/>
      <c r="AA633" s="20"/>
      <c r="AB633" s="20"/>
    </row>
    <row r="634" spans="1:28">
      <c r="A634" s="16" t="s">
        <v>1406</v>
      </c>
      <c r="B634" s="16" t="s">
        <v>11097</v>
      </c>
      <c r="C634" s="17" t="s">
        <v>1370</v>
      </c>
      <c r="D634" s="16" t="s">
        <v>21</v>
      </c>
      <c r="E634" s="18"/>
      <c r="F634" s="19" t="s">
        <v>668</v>
      </c>
      <c r="G634" s="16" t="s">
        <v>232</v>
      </c>
      <c r="H634" s="148">
        <f t="shared" si="10"/>
        <v>1</v>
      </c>
      <c r="I634" s="148">
        <f>COUNTIFS('Belgrade-2023'!$A:$A,A634,'Belgrade-2023'!$B:$B,B634)</f>
        <v>0</v>
      </c>
      <c r="J634" s="148">
        <f>COUNTIFS('Lodz_Krakow-2022'!$A:$A,A634,'Lodz_Krakow-2022'!$B:$B,B634)</f>
        <v>0</v>
      </c>
      <c r="K634" s="148">
        <f>COUNTIFS('Glasgow-2021'!$A:$A,A634,'Glasgow-2021'!$B:$B,B634)</f>
        <v>0</v>
      </c>
      <c r="L634" s="148">
        <v>0</v>
      </c>
      <c r="M634" s="148">
        <v>0</v>
      </c>
      <c r="N634" s="148">
        <v>0</v>
      </c>
      <c r="O634" s="148">
        <v>1</v>
      </c>
      <c r="P634" s="148">
        <v>0</v>
      </c>
      <c r="Q634" s="148">
        <v>0</v>
      </c>
      <c r="R634" s="148">
        <v>0</v>
      </c>
      <c r="S634" s="18" t="s">
        <v>1371</v>
      </c>
      <c r="T634" s="20" t="s">
        <v>1372</v>
      </c>
      <c r="U634" s="21">
        <v>210093</v>
      </c>
      <c r="V634" s="20"/>
      <c r="W634" s="20"/>
      <c r="X634" s="20"/>
      <c r="Y634" s="20"/>
      <c r="Z634" s="20"/>
      <c r="AA634" s="20"/>
      <c r="AB634" s="20"/>
    </row>
    <row r="635" spans="1:28">
      <c r="A635" s="43" t="s">
        <v>1406</v>
      </c>
      <c r="B635" s="44" t="s">
        <v>11098</v>
      </c>
      <c r="C635" s="40" t="s">
        <v>4462</v>
      </c>
      <c r="D635" s="16" t="s">
        <v>39</v>
      </c>
      <c r="E635" s="18"/>
      <c r="F635" s="38" t="s">
        <v>4463</v>
      </c>
      <c r="G635" s="37" t="s">
        <v>232</v>
      </c>
      <c r="H635" s="148">
        <f t="shared" si="10"/>
        <v>1</v>
      </c>
      <c r="I635" s="148">
        <f>COUNTIFS('Belgrade-2023'!$A:$A,A635,'Belgrade-2023'!$B:$B,B635)</f>
        <v>0</v>
      </c>
      <c r="J635" s="148">
        <f>COUNTIFS('Lodz_Krakow-2022'!$A:$A,A635,'Lodz_Krakow-2022'!$B:$B,B635)</f>
        <v>0</v>
      </c>
      <c r="K635" s="148">
        <f>COUNTIFS('Glasgow-2021'!$A:$A,A635,'Glasgow-2021'!$B:$B,B635)</f>
        <v>0</v>
      </c>
      <c r="L635" s="148">
        <v>1</v>
      </c>
      <c r="M635" s="148">
        <v>0</v>
      </c>
      <c r="N635" s="148">
        <v>0</v>
      </c>
      <c r="O635" s="148">
        <v>0</v>
      </c>
      <c r="P635" s="148">
        <v>0</v>
      </c>
      <c r="Q635" s="148">
        <v>0</v>
      </c>
      <c r="R635" s="148">
        <v>0</v>
      </c>
      <c r="S635" s="18"/>
      <c r="T635" s="20"/>
      <c r="U635" s="20"/>
      <c r="V635" s="20"/>
      <c r="W635" s="20"/>
      <c r="X635" s="20"/>
      <c r="Y635" s="138"/>
      <c r="Z635" s="138"/>
      <c r="AA635" s="138"/>
      <c r="AB635" s="138"/>
    </row>
    <row r="636" spans="1:28">
      <c r="A636" s="16" t="s">
        <v>1406</v>
      </c>
      <c r="B636" s="16" t="s">
        <v>11099</v>
      </c>
      <c r="C636" s="17" t="s">
        <v>1378</v>
      </c>
      <c r="D636" s="16" t="s">
        <v>21</v>
      </c>
      <c r="E636" s="18"/>
      <c r="F636" s="19" t="s">
        <v>1377</v>
      </c>
      <c r="G636" s="56" t="s">
        <v>1382</v>
      </c>
      <c r="H636" s="148">
        <f t="shared" si="10"/>
        <v>2</v>
      </c>
      <c r="I636" s="148">
        <f>COUNTIFS('Belgrade-2023'!$A:$A,A636,'Belgrade-2023'!$B:$B,B636)</f>
        <v>0</v>
      </c>
      <c r="J636" s="148">
        <f>COUNTIFS('Lodz_Krakow-2022'!$A:$A,A636,'Lodz_Krakow-2022'!$B:$B,B636)</f>
        <v>0</v>
      </c>
      <c r="K636" s="148">
        <f>COUNTIFS('Glasgow-2021'!$A:$A,A636,'Glasgow-2021'!$B:$B,B636)</f>
        <v>1</v>
      </c>
      <c r="L636" s="148">
        <v>0</v>
      </c>
      <c r="M636" s="148">
        <v>0</v>
      </c>
      <c r="N636" s="148">
        <v>0</v>
      </c>
      <c r="O636" s="148">
        <v>1</v>
      </c>
      <c r="P636" s="148">
        <v>0</v>
      </c>
      <c r="Q636" s="148">
        <v>0</v>
      </c>
      <c r="R636" s="148">
        <v>0</v>
      </c>
      <c r="S636" s="18" t="s">
        <v>1380</v>
      </c>
      <c r="T636" s="20" t="s">
        <v>1381</v>
      </c>
      <c r="U636" s="21">
        <v>117566</v>
      </c>
      <c r="V636" s="20"/>
      <c r="W636" s="20"/>
      <c r="X636" s="20"/>
      <c r="Y636" s="20"/>
      <c r="Z636" s="20"/>
      <c r="AA636" s="20"/>
      <c r="AB636" s="20"/>
    </row>
    <row r="637" spans="1:28">
      <c r="A637" s="16" t="s">
        <v>1406</v>
      </c>
      <c r="B637" s="16" t="s">
        <v>1415</v>
      </c>
      <c r="C637" s="17" t="s">
        <v>1416</v>
      </c>
      <c r="D637" s="16" t="s">
        <v>39</v>
      </c>
      <c r="E637" s="18"/>
      <c r="F637" s="19"/>
      <c r="G637" s="16" t="s">
        <v>232</v>
      </c>
      <c r="H637" s="148">
        <f t="shared" si="10"/>
        <v>1</v>
      </c>
      <c r="I637" s="148">
        <f>COUNTIFS('Belgrade-2023'!$A:$A,A637,'Belgrade-2023'!$B:$B,B637)</f>
        <v>0</v>
      </c>
      <c r="J637" s="148">
        <f>COUNTIFS('Lodz_Krakow-2022'!$A:$A,A637,'Lodz_Krakow-2022'!$B:$B,B637)</f>
        <v>0</v>
      </c>
      <c r="K637" s="148">
        <f>COUNTIFS('Glasgow-2021'!$A:$A,A637,'Glasgow-2021'!$B:$B,B637)</f>
        <v>0</v>
      </c>
      <c r="L637" s="148">
        <v>0</v>
      </c>
      <c r="M637" s="148">
        <v>0</v>
      </c>
      <c r="N637" s="148">
        <v>1</v>
      </c>
      <c r="O637" s="148">
        <v>0</v>
      </c>
      <c r="P637" s="148">
        <v>0</v>
      </c>
      <c r="Q637" s="148">
        <v>0</v>
      </c>
      <c r="R637" s="148">
        <v>0</v>
      </c>
      <c r="S637" s="18"/>
      <c r="T637" s="20" t="s">
        <v>521</v>
      </c>
      <c r="U637" s="20"/>
      <c r="V637" s="20"/>
      <c r="W637" s="20"/>
      <c r="X637" s="20"/>
      <c r="Y637" s="20"/>
      <c r="Z637" s="20"/>
      <c r="AA637" s="20"/>
      <c r="AB637" s="20"/>
    </row>
    <row r="638" spans="1:28">
      <c r="A638" s="16" t="s">
        <v>1406</v>
      </c>
      <c r="B638" s="16" t="s">
        <v>11100</v>
      </c>
      <c r="C638" s="17" t="s">
        <v>1374</v>
      </c>
      <c r="D638" s="16" t="s">
        <v>21</v>
      </c>
      <c r="E638" s="18"/>
      <c r="F638" s="19" t="s">
        <v>668</v>
      </c>
      <c r="G638" s="16" t="s">
        <v>232</v>
      </c>
      <c r="H638" s="148">
        <f t="shared" si="10"/>
        <v>1</v>
      </c>
      <c r="I638" s="148">
        <f>COUNTIFS('Belgrade-2023'!$A:$A,A638,'Belgrade-2023'!$B:$B,B638)</f>
        <v>0</v>
      </c>
      <c r="J638" s="148">
        <f>COUNTIFS('Lodz_Krakow-2022'!$A:$A,A638,'Lodz_Krakow-2022'!$B:$B,B638)</f>
        <v>0</v>
      </c>
      <c r="K638" s="148">
        <f>COUNTIFS('Glasgow-2021'!$A:$A,A638,'Glasgow-2021'!$B:$B,B638)</f>
        <v>0</v>
      </c>
      <c r="L638" s="148">
        <v>0</v>
      </c>
      <c r="M638" s="148">
        <v>0</v>
      </c>
      <c r="N638" s="148">
        <v>0</v>
      </c>
      <c r="O638" s="148">
        <v>1</v>
      </c>
      <c r="P638" s="148">
        <v>0</v>
      </c>
      <c r="Q638" s="148">
        <v>0</v>
      </c>
      <c r="R638" s="148">
        <v>0</v>
      </c>
      <c r="S638" s="18" t="s">
        <v>1375</v>
      </c>
      <c r="T638" s="20" t="s">
        <v>1376</v>
      </c>
      <c r="U638" s="21">
        <v>210093</v>
      </c>
      <c r="V638" s="20"/>
      <c r="W638" s="20"/>
      <c r="X638" s="20"/>
      <c r="Y638" s="20"/>
      <c r="Z638" s="20"/>
      <c r="AA638" s="20"/>
      <c r="AB638" s="20"/>
    </row>
    <row r="639" spans="1:28">
      <c r="A639" s="16" t="s">
        <v>1406</v>
      </c>
      <c r="B639" s="16" t="s">
        <v>11101</v>
      </c>
      <c r="C639" s="17" t="s">
        <v>1384</v>
      </c>
      <c r="D639" s="16" t="s">
        <v>28</v>
      </c>
      <c r="E639" s="18"/>
      <c r="F639" s="19" t="s">
        <v>638</v>
      </c>
      <c r="G639" s="16" t="s">
        <v>232</v>
      </c>
      <c r="H639" s="148">
        <f t="shared" si="10"/>
        <v>1</v>
      </c>
      <c r="I639" s="148">
        <f>COUNTIFS('Belgrade-2023'!$A:$A,A639,'Belgrade-2023'!$B:$B,B639)</f>
        <v>0</v>
      </c>
      <c r="J639" s="148">
        <f>COUNTIFS('Lodz_Krakow-2022'!$A:$A,A639,'Lodz_Krakow-2022'!$B:$B,B639)</f>
        <v>0</v>
      </c>
      <c r="K639" s="148">
        <f>COUNTIFS('Glasgow-2021'!$A:$A,A639,'Glasgow-2021'!$B:$B,B639)</f>
        <v>0</v>
      </c>
      <c r="L639" s="148">
        <v>0</v>
      </c>
      <c r="M639" s="148">
        <v>0</v>
      </c>
      <c r="N639" s="148">
        <v>0</v>
      </c>
      <c r="O639" s="148">
        <v>1</v>
      </c>
      <c r="P639" s="148">
        <v>0</v>
      </c>
      <c r="Q639" s="148">
        <v>0</v>
      </c>
      <c r="R639" s="148">
        <v>0</v>
      </c>
      <c r="S639" s="18" t="s">
        <v>1385</v>
      </c>
      <c r="T639" s="20"/>
      <c r="U639" s="20"/>
      <c r="V639" s="20"/>
      <c r="W639" s="20"/>
      <c r="X639" s="20"/>
      <c r="Y639" s="20"/>
      <c r="Z639" s="20"/>
      <c r="AA639" s="20"/>
      <c r="AB639" s="20"/>
    </row>
    <row r="640" spans="1:28">
      <c r="A640" s="23" t="s">
        <v>1406</v>
      </c>
      <c r="B640" s="23" t="s">
        <v>11102</v>
      </c>
      <c r="C640" s="25" t="s">
        <v>4464</v>
      </c>
      <c r="D640" s="31" t="s">
        <v>39</v>
      </c>
      <c r="E640" s="138"/>
      <c r="F640" s="32"/>
      <c r="G640" s="36" t="s">
        <v>232</v>
      </c>
      <c r="H640" s="148">
        <f t="shared" si="10"/>
        <v>1</v>
      </c>
      <c r="I640" s="148">
        <f>COUNTIFS('Belgrade-2023'!$A:$A,A640,'Belgrade-2023'!$B:$B,B640)</f>
        <v>0</v>
      </c>
      <c r="J640" s="148">
        <f>COUNTIFS('Lodz_Krakow-2022'!$A:$A,A640,'Lodz_Krakow-2022'!$B:$B,B640)</f>
        <v>0</v>
      </c>
      <c r="K640" s="148">
        <f>COUNTIFS('Glasgow-2021'!$A:$A,A640,'Glasgow-2021'!$B:$B,B640)</f>
        <v>0</v>
      </c>
      <c r="L640" s="148">
        <v>0</v>
      </c>
      <c r="M640" s="148">
        <v>0</v>
      </c>
      <c r="N640" s="148">
        <v>0</v>
      </c>
      <c r="O640" s="148">
        <v>0</v>
      </c>
      <c r="P640" s="148">
        <v>0</v>
      </c>
      <c r="Q640" s="148">
        <v>1</v>
      </c>
      <c r="R640" s="148">
        <v>0</v>
      </c>
      <c r="S640" s="18"/>
      <c r="T640" s="20"/>
      <c r="U640" s="20"/>
      <c r="V640" s="20"/>
      <c r="W640" s="32"/>
      <c r="X640" s="32"/>
      <c r="Y640" s="32"/>
      <c r="Z640" s="32"/>
      <c r="AA640" s="32"/>
      <c r="AB640" s="32"/>
    </row>
    <row r="641" spans="1:28">
      <c r="A641" s="33" t="s">
        <v>1406</v>
      </c>
      <c r="B641" s="33" t="s">
        <v>11103</v>
      </c>
      <c r="C641" s="46" t="s">
        <v>4465</v>
      </c>
      <c r="D641" s="16" t="s">
        <v>39</v>
      </c>
      <c r="E641" s="18"/>
      <c r="F641" s="19"/>
      <c r="G641" s="16" t="s">
        <v>154</v>
      </c>
      <c r="H641" s="148">
        <f t="shared" si="10"/>
        <v>1</v>
      </c>
      <c r="I641" s="148">
        <f>COUNTIFS('Belgrade-2023'!$A:$A,A641,'Belgrade-2023'!$B:$B,B641)</f>
        <v>0</v>
      </c>
      <c r="J641" s="148">
        <f>COUNTIFS('Lodz_Krakow-2022'!$A:$A,A641,'Lodz_Krakow-2022'!$B:$B,B641)</f>
        <v>0</v>
      </c>
      <c r="K641" s="148">
        <f>COUNTIFS('Glasgow-2021'!$A:$A,A641,'Glasgow-2021'!$B:$B,B641)</f>
        <v>0</v>
      </c>
      <c r="L641" s="148">
        <v>0</v>
      </c>
      <c r="M641" s="148">
        <v>0</v>
      </c>
      <c r="N641" s="148">
        <v>0</v>
      </c>
      <c r="O641" s="148">
        <v>0</v>
      </c>
      <c r="P641" s="148">
        <v>1</v>
      </c>
      <c r="Q641" s="148">
        <v>0</v>
      </c>
      <c r="R641" s="148">
        <v>0</v>
      </c>
      <c r="S641" s="18"/>
      <c r="T641" s="20"/>
      <c r="U641" s="20"/>
      <c r="V641" s="20"/>
      <c r="W641" s="20"/>
      <c r="X641" s="20"/>
      <c r="Y641" s="20"/>
      <c r="Z641" s="20"/>
      <c r="AA641" s="20"/>
      <c r="AB641" s="20"/>
    </row>
    <row r="642" spans="1:28">
      <c r="A642" s="16" t="s">
        <v>1406</v>
      </c>
      <c r="B642" s="16" t="s">
        <v>11104</v>
      </c>
      <c r="C642" s="17" t="s">
        <v>1412</v>
      </c>
      <c r="D642" s="16" t="s">
        <v>39</v>
      </c>
      <c r="E642" s="18" t="s">
        <v>230</v>
      </c>
      <c r="F642" s="19"/>
      <c r="G642" s="16" t="s">
        <v>232</v>
      </c>
      <c r="H642" s="148">
        <f t="shared" si="10"/>
        <v>1</v>
      </c>
      <c r="I642" s="148">
        <f>COUNTIFS('Belgrade-2023'!$A:$A,A642,'Belgrade-2023'!$B:$B,B642)</f>
        <v>0</v>
      </c>
      <c r="J642" s="148">
        <f>COUNTIFS('Lodz_Krakow-2022'!$A:$A,A642,'Lodz_Krakow-2022'!$B:$B,B642)</f>
        <v>0</v>
      </c>
      <c r="K642" s="148">
        <f>COUNTIFS('Glasgow-2021'!$A:$A,A642,'Glasgow-2021'!$B:$B,B642)</f>
        <v>0</v>
      </c>
      <c r="L642" s="148">
        <v>0</v>
      </c>
      <c r="M642" s="148">
        <v>1</v>
      </c>
      <c r="N642" s="148">
        <v>0</v>
      </c>
      <c r="O642" s="148">
        <v>0</v>
      </c>
      <c r="P642" s="148">
        <v>0</v>
      </c>
      <c r="Q642" s="148">
        <v>0</v>
      </c>
      <c r="R642" s="148">
        <v>0</v>
      </c>
      <c r="S642" s="18"/>
      <c r="T642" s="20"/>
      <c r="U642" s="20"/>
      <c r="V642" s="20"/>
      <c r="W642" s="20"/>
      <c r="X642" s="20"/>
      <c r="Y642" s="20"/>
      <c r="Z642" s="20"/>
      <c r="AA642" s="20"/>
      <c r="AB642" s="20"/>
    </row>
    <row r="643" spans="1:28">
      <c r="A643" s="16" t="s">
        <v>1406</v>
      </c>
      <c r="B643" s="16" t="s">
        <v>11105</v>
      </c>
      <c r="C643" s="17" t="s">
        <v>1418</v>
      </c>
      <c r="D643" s="16" t="s">
        <v>39</v>
      </c>
      <c r="E643" s="18"/>
      <c r="F643" s="19"/>
      <c r="G643" s="16" t="s">
        <v>232</v>
      </c>
      <c r="H643" s="148">
        <f t="shared" si="10"/>
        <v>1</v>
      </c>
      <c r="I643" s="148">
        <f>COUNTIFS('Belgrade-2023'!$A:$A,A643,'Belgrade-2023'!$B:$B,B643)</f>
        <v>0</v>
      </c>
      <c r="J643" s="148">
        <f>COUNTIFS('Lodz_Krakow-2022'!$A:$A,A643,'Lodz_Krakow-2022'!$B:$B,B643)</f>
        <v>0</v>
      </c>
      <c r="K643" s="148">
        <f>COUNTIFS('Glasgow-2021'!$A:$A,A643,'Glasgow-2021'!$B:$B,B643)</f>
        <v>0</v>
      </c>
      <c r="L643" s="148">
        <v>0</v>
      </c>
      <c r="M643" s="148">
        <v>0</v>
      </c>
      <c r="N643" s="148">
        <v>1</v>
      </c>
      <c r="O643" s="148">
        <v>0</v>
      </c>
      <c r="P643" s="148">
        <v>0</v>
      </c>
      <c r="Q643" s="148">
        <v>0</v>
      </c>
      <c r="R643" s="148">
        <v>0</v>
      </c>
      <c r="S643" s="18"/>
      <c r="T643" s="20" t="s">
        <v>521</v>
      </c>
      <c r="U643" s="20"/>
      <c r="V643" s="20"/>
      <c r="W643" s="20"/>
      <c r="X643" s="20"/>
      <c r="Y643" s="20"/>
      <c r="Z643" s="20"/>
      <c r="AA643" s="20"/>
      <c r="AB643" s="20"/>
    </row>
    <row r="644" spans="1:28">
      <c r="A644" s="16" t="s">
        <v>1420</v>
      </c>
      <c r="B644" s="16" t="s">
        <v>1421</v>
      </c>
      <c r="C644" s="22" t="s">
        <v>1422</v>
      </c>
      <c r="D644" s="16" t="s">
        <v>21</v>
      </c>
      <c r="E644" s="18"/>
      <c r="F644" s="40" t="s">
        <v>4340</v>
      </c>
      <c r="G644" s="16" t="s">
        <v>3612</v>
      </c>
      <c r="H644" s="148">
        <f t="shared" si="10"/>
        <v>2</v>
      </c>
      <c r="I644" s="148">
        <f>COUNTIFS('Belgrade-2023'!$A:$A,A644,'Belgrade-2023'!$B:$B,B644)</f>
        <v>0</v>
      </c>
      <c r="J644" s="148">
        <f>COUNTIFS('Lodz_Krakow-2022'!$A:$A,A644,'Lodz_Krakow-2022'!$B:$B,B644)</f>
        <v>0</v>
      </c>
      <c r="K644" s="148">
        <f>COUNTIFS('Glasgow-2021'!$A:$A,A644,'Glasgow-2021'!$B:$B,B644)</f>
        <v>0</v>
      </c>
      <c r="L644" s="148">
        <v>1</v>
      </c>
      <c r="M644" s="148">
        <v>1</v>
      </c>
      <c r="N644" s="148">
        <v>0</v>
      </c>
      <c r="O644" s="148">
        <v>0</v>
      </c>
      <c r="P644" s="148">
        <v>0</v>
      </c>
      <c r="Q644" s="148">
        <v>0</v>
      </c>
      <c r="R644" s="148">
        <v>0</v>
      </c>
      <c r="S644" s="18"/>
      <c r="T644" s="20"/>
      <c r="U644" s="20"/>
      <c r="V644" s="20"/>
      <c r="W644" s="20"/>
      <c r="X644" s="20"/>
      <c r="Y644" s="20"/>
      <c r="Z644" s="20"/>
      <c r="AA644" s="20"/>
      <c r="AB644" s="20"/>
    </row>
    <row r="645" spans="1:28">
      <c r="A645" s="23" t="s">
        <v>1420</v>
      </c>
      <c r="B645" s="23" t="s">
        <v>11106</v>
      </c>
      <c r="C645" s="24"/>
      <c r="D645" s="16" t="s">
        <v>39</v>
      </c>
      <c r="E645" s="18"/>
      <c r="F645" s="25" t="s">
        <v>3030</v>
      </c>
      <c r="G645" s="45" t="s">
        <v>481</v>
      </c>
      <c r="H645" s="148">
        <f t="shared" si="10"/>
        <v>1</v>
      </c>
      <c r="I645" s="148">
        <f>COUNTIFS('Belgrade-2023'!$A:$A,A645,'Belgrade-2023'!$B:$B,B645)</f>
        <v>0</v>
      </c>
      <c r="J645" s="148">
        <f>COUNTIFS('Lodz_Krakow-2022'!$A:$A,A645,'Lodz_Krakow-2022'!$B:$B,B645)</f>
        <v>0</v>
      </c>
      <c r="K645" s="148">
        <f>COUNTIFS('Glasgow-2021'!$A:$A,A645,'Glasgow-2021'!$B:$B,B645)</f>
        <v>0</v>
      </c>
      <c r="L645" s="148">
        <v>0</v>
      </c>
      <c r="M645" s="148">
        <v>0</v>
      </c>
      <c r="N645" s="148">
        <v>0</v>
      </c>
      <c r="O645" s="148">
        <v>0</v>
      </c>
      <c r="P645" s="148">
        <v>0</v>
      </c>
      <c r="Q645" s="148">
        <v>0</v>
      </c>
      <c r="R645" s="148">
        <v>1</v>
      </c>
      <c r="S645" s="18"/>
      <c r="T645" s="20"/>
      <c r="U645" s="20"/>
      <c r="V645" s="20"/>
      <c r="W645" s="20"/>
      <c r="X645" s="20"/>
      <c r="Y645" s="138"/>
      <c r="Z645" s="138"/>
      <c r="AA645" s="138"/>
      <c r="AB645" s="25"/>
    </row>
    <row r="646" spans="1:28" ht="71.25">
      <c r="A646" s="33" t="s">
        <v>11107</v>
      </c>
      <c r="B646" s="33" t="s">
        <v>2341</v>
      </c>
      <c r="C646" s="29"/>
      <c r="D646" s="16" t="s">
        <v>39</v>
      </c>
      <c r="E646" s="18"/>
      <c r="F646" s="26" t="s">
        <v>3034</v>
      </c>
      <c r="G646" s="51" t="s">
        <v>232</v>
      </c>
      <c r="H646" s="148">
        <f t="shared" si="10"/>
        <v>1</v>
      </c>
      <c r="I646" s="148">
        <f>COUNTIFS('Belgrade-2023'!$A:$A,A646,'Belgrade-2023'!$B:$B,B646)</f>
        <v>0</v>
      </c>
      <c r="J646" s="148">
        <f>COUNTIFS('Lodz_Krakow-2022'!$A:$A,A646,'Lodz_Krakow-2022'!$B:$B,B646)</f>
        <v>0</v>
      </c>
      <c r="K646" s="148">
        <f>COUNTIFS('Glasgow-2021'!$A:$A,A646,'Glasgow-2021'!$B:$B,B646)</f>
        <v>0</v>
      </c>
      <c r="L646" s="148">
        <v>0</v>
      </c>
      <c r="M646" s="148">
        <v>0</v>
      </c>
      <c r="N646" s="148">
        <v>0</v>
      </c>
      <c r="O646" s="148">
        <v>0</v>
      </c>
      <c r="P646" s="148">
        <v>0</v>
      </c>
      <c r="Q646" s="148">
        <v>0</v>
      </c>
      <c r="R646" s="148">
        <v>1</v>
      </c>
      <c r="S646" s="18"/>
      <c r="T646" s="20"/>
      <c r="U646" s="20"/>
      <c r="V646" s="20"/>
      <c r="W646" s="20"/>
      <c r="X646" s="20"/>
      <c r="Y646" s="138"/>
      <c r="Z646" s="138"/>
      <c r="AA646" s="138"/>
      <c r="AB646" s="25"/>
    </row>
    <row r="647" spans="1:28">
      <c r="A647" s="16" t="s">
        <v>11108</v>
      </c>
      <c r="B647" s="16" t="s">
        <v>11109</v>
      </c>
      <c r="C647" s="22" t="s">
        <v>1425</v>
      </c>
      <c r="D647" s="16" t="s">
        <v>21</v>
      </c>
      <c r="E647" s="18"/>
      <c r="F647" s="19"/>
      <c r="G647" s="16" t="s">
        <v>31</v>
      </c>
      <c r="H647" s="148">
        <f t="shared" si="10"/>
        <v>1</v>
      </c>
      <c r="I647" s="148">
        <f>COUNTIFS('Belgrade-2023'!$A:$A,A647,'Belgrade-2023'!$B:$B,B647)</f>
        <v>0</v>
      </c>
      <c r="J647" s="148">
        <f>COUNTIFS('Lodz_Krakow-2022'!$A:$A,A647,'Lodz_Krakow-2022'!$B:$B,B647)</f>
        <v>0</v>
      </c>
      <c r="K647" s="148">
        <f>COUNTIFS('Glasgow-2021'!$A:$A,A647,'Glasgow-2021'!$B:$B,B647)</f>
        <v>0</v>
      </c>
      <c r="L647" s="148">
        <v>0</v>
      </c>
      <c r="M647" s="148">
        <v>0</v>
      </c>
      <c r="N647" s="148">
        <v>1</v>
      </c>
      <c r="O647" s="148">
        <v>0</v>
      </c>
      <c r="P647" s="148">
        <v>0</v>
      </c>
      <c r="Q647" s="148">
        <v>0</v>
      </c>
      <c r="R647" s="148">
        <v>0</v>
      </c>
      <c r="S647" s="18"/>
      <c r="T647" s="20" t="s">
        <v>410</v>
      </c>
      <c r="U647" s="20"/>
      <c r="V647" s="20"/>
      <c r="W647" s="20"/>
      <c r="X647" s="20"/>
      <c r="Y647" s="20"/>
      <c r="Z647" s="20"/>
      <c r="AA647" s="20"/>
      <c r="AB647" s="20"/>
    </row>
    <row r="648" spans="1:28">
      <c r="A648" s="35" t="s">
        <v>11108</v>
      </c>
      <c r="B648" s="35" t="s">
        <v>11110</v>
      </c>
      <c r="C648" s="29"/>
      <c r="D648" s="16" t="s">
        <v>39</v>
      </c>
      <c r="E648" s="18"/>
      <c r="F648" s="25" t="s">
        <v>3037</v>
      </c>
      <c r="G648" s="37" t="s">
        <v>146</v>
      </c>
      <c r="H648" s="148">
        <f t="shared" si="10"/>
        <v>1</v>
      </c>
      <c r="I648" s="148">
        <f>COUNTIFS('Belgrade-2023'!$A:$A,A648,'Belgrade-2023'!$B:$B,B648)</f>
        <v>0</v>
      </c>
      <c r="J648" s="148">
        <f>COUNTIFS('Lodz_Krakow-2022'!$A:$A,A648,'Lodz_Krakow-2022'!$B:$B,B648)</f>
        <v>0</v>
      </c>
      <c r="K648" s="148">
        <f>COUNTIFS('Glasgow-2021'!$A:$A,A648,'Glasgow-2021'!$B:$B,B648)</f>
        <v>0</v>
      </c>
      <c r="L648" s="148">
        <v>0</v>
      </c>
      <c r="M648" s="148">
        <v>0</v>
      </c>
      <c r="N648" s="148">
        <v>0</v>
      </c>
      <c r="O648" s="148">
        <v>0</v>
      </c>
      <c r="P648" s="148">
        <v>0</v>
      </c>
      <c r="Q648" s="148">
        <v>0</v>
      </c>
      <c r="R648" s="148">
        <v>1</v>
      </c>
      <c r="S648" s="18"/>
      <c r="T648" s="20"/>
      <c r="U648" s="20"/>
      <c r="V648" s="20"/>
      <c r="W648" s="20"/>
      <c r="X648" s="20"/>
      <c r="Y648" s="138"/>
      <c r="Z648" s="138"/>
      <c r="AA648" s="138"/>
      <c r="AB648" s="25"/>
    </row>
    <row r="649" spans="1:28">
      <c r="A649" s="16" t="s">
        <v>11111</v>
      </c>
      <c r="B649" s="16" t="s">
        <v>11112</v>
      </c>
      <c r="C649" s="17"/>
      <c r="D649" s="16" t="s">
        <v>39</v>
      </c>
      <c r="E649" s="18"/>
      <c r="F649" s="19"/>
      <c r="G649" s="16" t="s">
        <v>232</v>
      </c>
      <c r="H649" s="148">
        <f t="shared" si="10"/>
        <v>1</v>
      </c>
      <c r="I649" s="148">
        <f>COUNTIFS('Belgrade-2023'!$A:$A,A649,'Belgrade-2023'!$B:$B,B649)</f>
        <v>0</v>
      </c>
      <c r="J649" s="148">
        <f>COUNTIFS('Lodz_Krakow-2022'!$A:$A,A649,'Lodz_Krakow-2022'!$B:$B,B649)</f>
        <v>0</v>
      </c>
      <c r="K649" s="148">
        <f>COUNTIFS('Glasgow-2021'!$A:$A,A649,'Glasgow-2021'!$B:$B,B649)</f>
        <v>0</v>
      </c>
      <c r="L649" s="148">
        <v>0</v>
      </c>
      <c r="M649" s="148">
        <v>0</v>
      </c>
      <c r="N649" s="148">
        <v>1</v>
      </c>
      <c r="O649" s="148">
        <v>0</v>
      </c>
      <c r="P649" s="148">
        <v>0</v>
      </c>
      <c r="Q649" s="148">
        <v>0</v>
      </c>
      <c r="R649" s="148">
        <v>0</v>
      </c>
      <c r="S649" s="18"/>
      <c r="T649" s="20" t="s">
        <v>1427</v>
      </c>
      <c r="U649" s="20"/>
      <c r="V649" s="20"/>
      <c r="W649" s="20"/>
      <c r="X649" s="20"/>
      <c r="Y649" s="20"/>
      <c r="Z649" s="20"/>
      <c r="AA649" s="20"/>
      <c r="AB649" s="20"/>
    </row>
    <row r="650" spans="1:28">
      <c r="A650" s="16" t="s">
        <v>11111</v>
      </c>
      <c r="B650" s="16" t="s">
        <v>11113</v>
      </c>
      <c r="C650" s="22" t="s">
        <v>1389</v>
      </c>
      <c r="D650" s="16" t="s">
        <v>21</v>
      </c>
      <c r="E650" s="18"/>
      <c r="F650" s="19" t="s">
        <v>1388</v>
      </c>
      <c r="G650" s="16" t="s">
        <v>87</v>
      </c>
      <c r="H650" s="148">
        <f t="shared" si="10"/>
        <v>1</v>
      </c>
      <c r="I650" s="148">
        <f>COUNTIFS('Belgrade-2023'!$A:$A,A650,'Belgrade-2023'!$B:$B,B650)</f>
        <v>0</v>
      </c>
      <c r="J650" s="148">
        <f>COUNTIFS('Lodz_Krakow-2022'!$A:$A,A650,'Lodz_Krakow-2022'!$B:$B,B650)</f>
        <v>0</v>
      </c>
      <c r="K650" s="148">
        <f>COUNTIFS('Glasgow-2021'!$A:$A,A650,'Glasgow-2021'!$B:$B,B650)</f>
        <v>0</v>
      </c>
      <c r="L650" s="148">
        <v>0</v>
      </c>
      <c r="M650" s="148">
        <v>0</v>
      </c>
      <c r="N650" s="148">
        <v>0</v>
      </c>
      <c r="O650" s="148">
        <v>1</v>
      </c>
      <c r="P650" s="148">
        <v>0</v>
      </c>
      <c r="Q650" s="148">
        <v>0</v>
      </c>
      <c r="R650" s="148">
        <v>0</v>
      </c>
      <c r="S650" s="18" t="s">
        <v>1390</v>
      </c>
      <c r="T650" s="20" t="s">
        <v>9565</v>
      </c>
      <c r="U650" s="20" t="s">
        <v>1391</v>
      </c>
      <c r="V650" s="20"/>
      <c r="W650" s="20"/>
      <c r="X650" s="20"/>
      <c r="Y650" s="20"/>
      <c r="Z650" s="20"/>
      <c r="AA650" s="20"/>
      <c r="AB650" s="20"/>
    </row>
    <row r="651" spans="1:28" ht="28.5">
      <c r="A651" s="23" t="s">
        <v>11111</v>
      </c>
      <c r="B651" s="23" t="s">
        <v>10229</v>
      </c>
      <c r="C651" s="24"/>
      <c r="D651" s="16" t="s">
        <v>39</v>
      </c>
      <c r="E651" s="18"/>
      <c r="F651" s="26" t="s">
        <v>3042</v>
      </c>
      <c r="G651" s="45" t="s">
        <v>481</v>
      </c>
      <c r="H651" s="148">
        <f t="shared" si="10"/>
        <v>1</v>
      </c>
      <c r="I651" s="148">
        <f>COUNTIFS('Belgrade-2023'!$A:$A,A651,'Belgrade-2023'!$B:$B,B651)</f>
        <v>0</v>
      </c>
      <c r="J651" s="148">
        <f>COUNTIFS('Lodz_Krakow-2022'!$A:$A,A651,'Lodz_Krakow-2022'!$B:$B,B651)</f>
        <v>0</v>
      </c>
      <c r="K651" s="148">
        <f>COUNTIFS('Glasgow-2021'!$A:$A,A651,'Glasgow-2021'!$B:$B,B651)</f>
        <v>0</v>
      </c>
      <c r="L651" s="148">
        <v>0</v>
      </c>
      <c r="M651" s="148">
        <v>0</v>
      </c>
      <c r="N651" s="148">
        <v>0</v>
      </c>
      <c r="O651" s="148">
        <v>0</v>
      </c>
      <c r="P651" s="148">
        <v>0</v>
      </c>
      <c r="Q651" s="148">
        <v>0</v>
      </c>
      <c r="R651" s="148">
        <v>1</v>
      </c>
      <c r="S651" s="18"/>
      <c r="T651" s="20"/>
      <c r="U651" s="20"/>
      <c r="V651" s="20"/>
      <c r="W651" s="20"/>
      <c r="X651" s="20"/>
      <c r="Y651" s="138"/>
      <c r="Z651" s="138"/>
      <c r="AA651" s="138"/>
      <c r="AB651" s="25"/>
    </row>
    <row r="652" spans="1:28">
      <c r="A652" s="25" t="s">
        <v>11111</v>
      </c>
      <c r="B652" s="25" t="s">
        <v>11114</v>
      </c>
      <c r="C652" s="29"/>
      <c r="D652" s="16" t="s">
        <v>39</v>
      </c>
      <c r="E652" s="18"/>
      <c r="F652" s="25" t="s">
        <v>3040</v>
      </c>
      <c r="G652" s="19" t="s">
        <v>481</v>
      </c>
      <c r="H652" s="148">
        <f t="shared" si="10"/>
        <v>1</v>
      </c>
      <c r="I652" s="148">
        <f>COUNTIFS('Belgrade-2023'!$A:$A,A652,'Belgrade-2023'!$B:$B,B652)</f>
        <v>0</v>
      </c>
      <c r="J652" s="148">
        <f>COUNTIFS('Lodz_Krakow-2022'!$A:$A,A652,'Lodz_Krakow-2022'!$B:$B,B652)</f>
        <v>0</v>
      </c>
      <c r="K652" s="148">
        <f>COUNTIFS('Glasgow-2021'!$A:$A,A652,'Glasgow-2021'!$B:$B,B652)</f>
        <v>0</v>
      </c>
      <c r="L652" s="148">
        <v>0</v>
      </c>
      <c r="M652" s="148">
        <v>0</v>
      </c>
      <c r="N652" s="148">
        <v>0</v>
      </c>
      <c r="O652" s="148">
        <v>0</v>
      </c>
      <c r="P652" s="148">
        <v>0</v>
      </c>
      <c r="Q652" s="148">
        <v>0</v>
      </c>
      <c r="R652" s="148">
        <v>1</v>
      </c>
      <c r="S652" s="18"/>
      <c r="T652" s="20"/>
      <c r="U652" s="20"/>
      <c r="V652" s="20"/>
      <c r="W652" s="20"/>
      <c r="X652" s="20"/>
      <c r="Y652" s="138"/>
      <c r="Z652" s="138"/>
      <c r="AA652" s="138"/>
      <c r="AB652" s="25"/>
    </row>
    <row r="653" spans="1:28">
      <c r="A653" s="25" t="s">
        <v>11111</v>
      </c>
      <c r="B653" s="25" t="s">
        <v>11115</v>
      </c>
      <c r="C653" s="25" t="s">
        <v>4466</v>
      </c>
      <c r="D653" s="31" t="s">
        <v>39</v>
      </c>
      <c r="E653" s="138"/>
      <c r="F653" s="25" t="s">
        <v>1339</v>
      </c>
      <c r="G653" s="34" t="s">
        <v>141</v>
      </c>
      <c r="H653" s="148">
        <f t="shared" si="10"/>
        <v>1</v>
      </c>
      <c r="I653" s="148">
        <f>COUNTIFS('Belgrade-2023'!$A:$A,A653,'Belgrade-2023'!$B:$B,B653)</f>
        <v>0</v>
      </c>
      <c r="J653" s="148">
        <f>COUNTIFS('Lodz_Krakow-2022'!$A:$A,A653,'Lodz_Krakow-2022'!$B:$B,B653)</f>
        <v>0</v>
      </c>
      <c r="K653" s="148">
        <f>COUNTIFS('Glasgow-2021'!$A:$A,A653,'Glasgow-2021'!$B:$B,B653)</f>
        <v>0</v>
      </c>
      <c r="L653" s="148">
        <v>0</v>
      </c>
      <c r="M653" s="148">
        <v>0</v>
      </c>
      <c r="N653" s="148">
        <v>0</v>
      </c>
      <c r="O653" s="148">
        <v>0</v>
      </c>
      <c r="P653" s="148">
        <v>0</v>
      </c>
      <c r="Q653" s="148">
        <v>1</v>
      </c>
      <c r="R653" s="148">
        <v>0</v>
      </c>
      <c r="S653" s="18"/>
      <c r="T653" s="20"/>
      <c r="U653" s="20"/>
      <c r="V653" s="20"/>
      <c r="W653" s="25"/>
      <c r="X653" s="138"/>
      <c r="Y653" s="138"/>
      <c r="Z653" s="138"/>
      <c r="AA653" s="138"/>
      <c r="AB653" s="138"/>
    </row>
    <row r="654" spans="1:28" ht="42.75">
      <c r="A654" s="33" t="s">
        <v>11116</v>
      </c>
      <c r="B654" s="33" t="s">
        <v>2341</v>
      </c>
      <c r="C654" s="46" t="s">
        <v>4467</v>
      </c>
      <c r="D654" s="16" t="s">
        <v>39</v>
      </c>
      <c r="E654" s="18"/>
      <c r="F654" s="59" t="s">
        <v>2958</v>
      </c>
      <c r="G654" s="16" t="s">
        <v>232</v>
      </c>
      <c r="H654" s="148">
        <f t="shared" si="10"/>
        <v>2</v>
      </c>
      <c r="I654" s="148">
        <f>COUNTIFS('Belgrade-2023'!$A:$A,A654,'Belgrade-2023'!$B:$B,B654)</f>
        <v>0</v>
      </c>
      <c r="J654" s="148">
        <f>COUNTIFS('Lodz_Krakow-2022'!$A:$A,A654,'Lodz_Krakow-2022'!$B:$B,B654)</f>
        <v>0</v>
      </c>
      <c r="K654" s="148">
        <f>COUNTIFS('Glasgow-2021'!$A:$A,A654,'Glasgow-2021'!$B:$B,B654)</f>
        <v>0</v>
      </c>
      <c r="L654" s="148">
        <v>0</v>
      </c>
      <c r="M654" s="148">
        <v>0</v>
      </c>
      <c r="N654" s="148">
        <v>0</v>
      </c>
      <c r="O654" s="148">
        <v>0</v>
      </c>
      <c r="P654" s="148">
        <v>1</v>
      </c>
      <c r="Q654" s="148">
        <v>0</v>
      </c>
      <c r="R654" s="148">
        <v>1</v>
      </c>
      <c r="S654" s="18"/>
      <c r="T654" s="20"/>
      <c r="U654" s="20"/>
      <c r="V654" s="20"/>
      <c r="W654" s="20"/>
      <c r="X654" s="20"/>
      <c r="Y654" s="20"/>
      <c r="Z654" s="20"/>
      <c r="AA654" s="20"/>
      <c r="AB654" s="20"/>
    </row>
    <row r="655" spans="1:28">
      <c r="A655" s="16" t="s">
        <v>10506</v>
      </c>
      <c r="B655" s="16" t="s">
        <v>11117</v>
      </c>
      <c r="C655" s="17" t="s">
        <v>1396</v>
      </c>
      <c r="D655" s="16" t="s">
        <v>28</v>
      </c>
      <c r="E655" s="18"/>
      <c r="F655" s="19" t="s">
        <v>668</v>
      </c>
      <c r="G655" s="37" t="s">
        <v>232</v>
      </c>
      <c r="H655" s="148">
        <f t="shared" si="10"/>
        <v>4</v>
      </c>
      <c r="I655" s="148">
        <f>COUNTIFS('Belgrade-2023'!$A:$A,A655,'Belgrade-2023'!$B:$B,B655)</f>
        <v>1</v>
      </c>
      <c r="J655" s="148">
        <f>COUNTIFS('Lodz_Krakow-2022'!$A:$A,A655,'Lodz_Krakow-2022'!$B:$B,B655)</f>
        <v>0</v>
      </c>
      <c r="K655" s="148">
        <f>COUNTIFS('Glasgow-2021'!$A:$A,A655,'Glasgow-2021'!$B:$B,B655)</f>
        <v>0</v>
      </c>
      <c r="L655" s="148">
        <v>0</v>
      </c>
      <c r="M655" s="148">
        <v>1</v>
      </c>
      <c r="N655" s="148">
        <v>0</v>
      </c>
      <c r="O655" s="148">
        <v>1</v>
      </c>
      <c r="P655" s="148">
        <v>0</v>
      </c>
      <c r="Q655" s="148">
        <v>1</v>
      </c>
      <c r="R655" s="148">
        <v>0</v>
      </c>
      <c r="S655" s="18"/>
      <c r="T655" s="20"/>
      <c r="U655" s="20"/>
      <c r="V655" s="20"/>
      <c r="W655" s="25"/>
      <c r="X655" s="138"/>
      <c r="Y655" s="138"/>
      <c r="Z655" s="138"/>
      <c r="AA655" s="138"/>
      <c r="AB655" s="138"/>
    </row>
    <row r="656" spans="1:28">
      <c r="A656" s="23" t="s">
        <v>10506</v>
      </c>
      <c r="B656" s="23" t="s">
        <v>11119</v>
      </c>
      <c r="C656" s="46" t="s">
        <v>4468</v>
      </c>
      <c r="D656" s="16" t="s">
        <v>39</v>
      </c>
      <c r="E656" s="18"/>
      <c r="F656" s="19"/>
      <c r="G656" s="37" t="s">
        <v>232</v>
      </c>
      <c r="H656" s="148">
        <f t="shared" si="10"/>
        <v>1</v>
      </c>
      <c r="I656" s="148">
        <f>COUNTIFS('Belgrade-2023'!$A:$A,A656,'Belgrade-2023'!$B:$B,B656)</f>
        <v>0</v>
      </c>
      <c r="J656" s="148">
        <f>COUNTIFS('Lodz_Krakow-2022'!$A:$A,A656,'Lodz_Krakow-2022'!$B:$B,B656)</f>
        <v>0</v>
      </c>
      <c r="K656" s="148">
        <f>COUNTIFS('Glasgow-2021'!$A:$A,A656,'Glasgow-2021'!$B:$B,B656)</f>
        <v>0</v>
      </c>
      <c r="L656" s="148">
        <v>0</v>
      </c>
      <c r="M656" s="148">
        <v>0</v>
      </c>
      <c r="N656" s="148">
        <v>0</v>
      </c>
      <c r="O656" s="148">
        <v>0</v>
      </c>
      <c r="P656" s="148">
        <v>1</v>
      </c>
      <c r="Q656" s="148">
        <v>0</v>
      </c>
      <c r="R656" s="148">
        <v>0</v>
      </c>
      <c r="S656" s="18"/>
      <c r="T656" s="20"/>
      <c r="U656" s="20"/>
      <c r="V656" s="20"/>
      <c r="W656" s="20"/>
      <c r="X656" s="20"/>
      <c r="Y656" s="20"/>
      <c r="Z656" s="20"/>
      <c r="AA656" s="20"/>
      <c r="AB656" s="20"/>
    </row>
    <row r="657" spans="1:28">
      <c r="A657" s="41" t="s">
        <v>10506</v>
      </c>
      <c r="B657" s="42" t="s">
        <v>11120</v>
      </c>
      <c r="C657" s="40" t="s">
        <v>4470</v>
      </c>
      <c r="D657" s="16"/>
      <c r="E657" s="18"/>
      <c r="F657" s="38" t="s">
        <v>638</v>
      </c>
      <c r="G657" s="37" t="s">
        <v>232</v>
      </c>
      <c r="H657" s="148">
        <f t="shared" si="10"/>
        <v>1</v>
      </c>
      <c r="I657" s="148">
        <f>COUNTIFS('Belgrade-2023'!$A:$A,A657,'Belgrade-2023'!$B:$B,B657)</f>
        <v>0</v>
      </c>
      <c r="J657" s="148">
        <f>COUNTIFS('Lodz_Krakow-2022'!$A:$A,A657,'Lodz_Krakow-2022'!$B:$B,B657)</f>
        <v>0</v>
      </c>
      <c r="K657" s="148">
        <f>COUNTIFS('Glasgow-2021'!$A:$A,A657,'Glasgow-2021'!$B:$B,B657)</f>
        <v>0</v>
      </c>
      <c r="L657" s="148">
        <v>1</v>
      </c>
      <c r="M657" s="148">
        <v>0</v>
      </c>
      <c r="N657" s="148">
        <v>0</v>
      </c>
      <c r="O657" s="148">
        <v>0</v>
      </c>
      <c r="P657" s="148">
        <v>0</v>
      </c>
      <c r="Q657" s="148">
        <v>0</v>
      </c>
      <c r="R657" s="148">
        <v>0</v>
      </c>
      <c r="S657" s="18"/>
      <c r="T657" s="20"/>
      <c r="U657" s="20"/>
      <c r="V657" s="20"/>
      <c r="W657" s="20"/>
      <c r="X657" s="20"/>
      <c r="Y657" s="138"/>
      <c r="Z657" s="138"/>
      <c r="AA657" s="138"/>
      <c r="AB657" s="138"/>
    </row>
    <row r="658" spans="1:28">
      <c r="A658" s="16" t="s">
        <v>10506</v>
      </c>
      <c r="B658" s="16" t="s">
        <v>11121</v>
      </c>
      <c r="C658" s="17" t="s">
        <v>1400</v>
      </c>
      <c r="D658" s="16" t="s">
        <v>21</v>
      </c>
      <c r="E658" s="18"/>
      <c r="F658" s="19" t="s">
        <v>778</v>
      </c>
      <c r="G658" s="16" t="s">
        <v>232</v>
      </c>
      <c r="H658" s="148">
        <f t="shared" si="10"/>
        <v>1</v>
      </c>
      <c r="I658" s="148">
        <f>COUNTIFS('Belgrade-2023'!$A:$A,A658,'Belgrade-2023'!$B:$B,B658)</f>
        <v>0</v>
      </c>
      <c r="J658" s="148">
        <f>COUNTIFS('Lodz_Krakow-2022'!$A:$A,A658,'Lodz_Krakow-2022'!$B:$B,B658)</f>
        <v>0</v>
      </c>
      <c r="K658" s="148">
        <f>COUNTIFS('Glasgow-2021'!$A:$A,A658,'Glasgow-2021'!$B:$B,B658)</f>
        <v>0</v>
      </c>
      <c r="L658" s="148">
        <v>0</v>
      </c>
      <c r="M658" s="148">
        <v>0</v>
      </c>
      <c r="N658" s="148">
        <v>0</v>
      </c>
      <c r="O658" s="148">
        <v>1</v>
      </c>
      <c r="P658" s="148">
        <v>0</v>
      </c>
      <c r="Q658" s="148">
        <v>0</v>
      </c>
      <c r="R658" s="148">
        <v>0</v>
      </c>
      <c r="S658" s="18" t="s">
        <v>1401</v>
      </c>
      <c r="T658" s="20" t="s">
        <v>1402</v>
      </c>
      <c r="U658" s="21">
        <v>210096</v>
      </c>
      <c r="V658" s="20"/>
      <c r="W658" s="20"/>
      <c r="X658" s="20"/>
      <c r="Y658" s="20"/>
      <c r="Z658" s="20"/>
      <c r="AA658" s="20"/>
      <c r="AB658" s="20"/>
    </row>
    <row r="659" spans="1:28">
      <c r="A659" s="16" t="s">
        <v>10506</v>
      </c>
      <c r="B659" s="16" t="s">
        <v>11123</v>
      </c>
      <c r="C659" s="17" t="s">
        <v>1440</v>
      </c>
      <c r="D659" s="16" t="s">
        <v>39</v>
      </c>
      <c r="E659" s="18"/>
      <c r="F659" s="19"/>
      <c r="G659" s="16" t="s">
        <v>154</v>
      </c>
      <c r="H659" s="148">
        <f t="shared" si="10"/>
        <v>1</v>
      </c>
      <c r="I659" s="148">
        <f>COUNTIFS('Belgrade-2023'!$A:$A,A659,'Belgrade-2023'!$B:$B,B659)</f>
        <v>0</v>
      </c>
      <c r="J659" s="148">
        <f>COUNTIFS('Lodz_Krakow-2022'!$A:$A,A659,'Lodz_Krakow-2022'!$B:$B,B659)</f>
        <v>0</v>
      </c>
      <c r="K659" s="148">
        <f>COUNTIFS('Glasgow-2021'!$A:$A,A659,'Glasgow-2021'!$B:$B,B659)</f>
        <v>0</v>
      </c>
      <c r="L659" s="148">
        <v>0</v>
      </c>
      <c r="M659" s="148">
        <v>0</v>
      </c>
      <c r="N659" s="148">
        <v>1</v>
      </c>
      <c r="O659" s="148">
        <v>0</v>
      </c>
      <c r="P659" s="148">
        <v>0</v>
      </c>
      <c r="Q659" s="148">
        <v>0</v>
      </c>
      <c r="R659" s="148">
        <v>0</v>
      </c>
      <c r="S659" s="18"/>
      <c r="T659" s="20" t="s">
        <v>1442</v>
      </c>
      <c r="U659" s="20"/>
      <c r="V659" s="20"/>
      <c r="W659" s="20"/>
      <c r="X659" s="20"/>
      <c r="Y659" s="20"/>
      <c r="Z659" s="20"/>
      <c r="AA659" s="20"/>
      <c r="AB659" s="20"/>
    </row>
    <row r="660" spans="1:28">
      <c r="A660" s="33" t="s">
        <v>10506</v>
      </c>
      <c r="B660" s="33" t="s">
        <v>11125</v>
      </c>
      <c r="C660" s="46" t="s">
        <v>4475</v>
      </c>
      <c r="D660" s="16" t="s">
        <v>39</v>
      </c>
      <c r="E660" s="18"/>
      <c r="F660" s="19"/>
      <c r="G660" s="16" t="s">
        <v>154</v>
      </c>
      <c r="H660" s="148">
        <f t="shared" si="10"/>
        <v>1</v>
      </c>
      <c r="I660" s="148">
        <f>COUNTIFS('Belgrade-2023'!$A:$A,A660,'Belgrade-2023'!$B:$B,B660)</f>
        <v>0</v>
      </c>
      <c r="J660" s="148">
        <f>COUNTIFS('Lodz_Krakow-2022'!$A:$A,A660,'Lodz_Krakow-2022'!$B:$B,B660)</f>
        <v>0</v>
      </c>
      <c r="K660" s="148">
        <f>COUNTIFS('Glasgow-2021'!$A:$A,A660,'Glasgow-2021'!$B:$B,B660)</f>
        <v>0</v>
      </c>
      <c r="L660" s="148">
        <v>0</v>
      </c>
      <c r="M660" s="148">
        <v>0</v>
      </c>
      <c r="N660" s="148">
        <v>0</v>
      </c>
      <c r="O660" s="148">
        <v>0</v>
      </c>
      <c r="P660" s="148">
        <v>1</v>
      </c>
      <c r="Q660" s="148">
        <v>0</v>
      </c>
      <c r="R660" s="148">
        <v>0</v>
      </c>
      <c r="S660" s="18"/>
      <c r="T660" s="20"/>
      <c r="U660" s="20"/>
      <c r="V660" s="20"/>
      <c r="W660" s="20"/>
      <c r="X660" s="20"/>
      <c r="Y660" s="20"/>
      <c r="Z660" s="20"/>
      <c r="AA660" s="20"/>
      <c r="AB660" s="20"/>
    </row>
    <row r="661" spans="1:28">
      <c r="A661" s="16" t="s">
        <v>10506</v>
      </c>
      <c r="B661" s="16" t="s">
        <v>11126</v>
      </c>
      <c r="C661" s="17" t="s">
        <v>1397</v>
      </c>
      <c r="D661" s="16" t="s">
        <v>28</v>
      </c>
      <c r="E661" s="18"/>
      <c r="F661" s="19" t="s">
        <v>638</v>
      </c>
      <c r="G661" s="16" t="s">
        <v>232</v>
      </c>
      <c r="H661" s="148">
        <f t="shared" si="10"/>
        <v>1</v>
      </c>
      <c r="I661" s="148">
        <f>COUNTIFS('Belgrade-2023'!$A:$A,A661,'Belgrade-2023'!$B:$B,B661)</f>
        <v>0</v>
      </c>
      <c r="J661" s="148">
        <f>COUNTIFS('Lodz_Krakow-2022'!$A:$A,A661,'Lodz_Krakow-2022'!$B:$B,B661)</f>
        <v>0</v>
      </c>
      <c r="K661" s="148">
        <f>COUNTIFS('Glasgow-2021'!$A:$A,A661,'Glasgow-2021'!$B:$B,B661)</f>
        <v>0</v>
      </c>
      <c r="L661" s="148">
        <v>0</v>
      </c>
      <c r="M661" s="148">
        <v>0</v>
      </c>
      <c r="N661" s="148">
        <v>0</v>
      </c>
      <c r="O661" s="148">
        <v>1</v>
      </c>
      <c r="P661" s="148">
        <v>0</v>
      </c>
      <c r="Q661" s="148">
        <v>0</v>
      </c>
      <c r="R661" s="148">
        <v>0</v>
      </c>
      <c r="S661" s="18" t="s">
        <v>1398</v>
      </c>
      <c r="T661" s="20" t="s">
        <v>1399</v>
      </c>
      <c r="U661" s="21">
        <v>100871</v>
      </c>
      <c r="V661" s="20"/>
      <c r="W661" s="20"/>
      <c r="X661" s="20"/>
      <c r="Y661" s="20"/>
      <c r="Z661" s="20"/>
      <c r="AA661" s="20"/>
      <c r="AB661" s="20"/>
    </row>
    <row r="662" spans="1:28">
      <c r="A662" s="16" t="s">
        <v>10506</v>
      </c>
      <c r="B662" s="16" t="s">
        <v>11128</v>
      </c>
      <c r="C662" s="17" t="s">
        <v>1433</v>
      </c>
      <c r="D662" s="16" t="s">
        <v>21</v>
      </c>
      <c r="E662" s="18"/>
      <c r="F662" s="19"/>
      <c r="G662" s="16" t="s">
        <v>350</v>
      </c>
      <c r="H662" s="148">
        <f t="shared" si="10"/>
        <v>1</v>
      </c>
      <c r="I662" s="148">
        <f>COUNTIFS('Belgrade-2023'!$A:$A,A662,'Belgrade-2023'!$B:$B,B662)</f>
        <v>0</v>
      </c>
      <c r="J662" s="148">
        <f>COUNTIFS('Lodz_Krakow-2022'!$A:$A,A662,'Lodz_Krakow-2022'!$B:$B,B662)</f>
        <v>0</v>
      </c>
      <c r="K662" s="148">
        <f>COUNTIFS('Glasgow-2021'!$A:$A,A662,'Glasgow-2021'!$B:$B,B662)</f>
        <v>0</v>
      </c>
      <c r="L662" s="148">
        <v>0</v>
      </c>
      <c r="M662" s="148">
        <v>1</v>
      </c>
      <c r="N662" s="148">
        <v>0</v>
      </c>
      <c r="O662" s="148">
        <v>0</v>
      </c>
      <c r="P662" s="148">
        <v>0</v>
      </c>
      <c r="Q662" s="148">
        <v>0</v>
      </c>
      <c r="R662" s="148">
        <v>0</v>
      </c>
      <c r="S662" s="18"/>
      <c r="T662" s="20"/>
      <c r="U662" s="20"/>
      <c r="V662" s="20"/>
      <c r="W662" s="20"/>
      <c r="X662" s="20"/>
      <c r="Y662" s="20"/>
      <c r="Z662" s="20"/>
      <c r="AA662" s="20"/>
      <c r="AB662" s="20"/>
    </row>
    <row r="663" spans="1:28">
      <c r="A663" s="35" t="s">
        <v>10506</v>
      </c>
      <c r="B663" s="35" t="s">
        <v>4519</v>
      </c>
      <c r="C663" s="25" t="s">
        <v>4476</v>
      </c>
      <c r="D663" s="31" t="s">
        <v>39</v>
      </c>
      <c r="E663" s="138"/>
      <c r="F663" s="32"/>
      <c r="G663" s="36" t="s">
        <v>232</v>
      </c>
      <c r="H663" s="148">
        <f t="shared" si="10"/>
        <v>1</v>
      </c>
      <c r="I663" s="148">
        <f>COUNTIFS('Belgrade-2023'!$A:$A,A663,'Belgrade-2023'!$B:$B,B663)</f>
        <v>0</v>
      </c>
      <c r="J663" s="148">
        <f>COUNTIFS('Lodz_Krakow-2022'!$A:$A,A663,'Lodz_Krakow-2022'!$B:$B,B663)</f>
        <v>0</v>
      </c>
      <c r="K663" s="148">
        <f>COUNTIFS('Glasgow-2021'!$A:$A,A663,'Glasgow-2021'!$B:$B,B663)</f>
        <v>0</v>
      </c>
      <c r="L663" s="148">
        <v>0</v>
      </c>
      <c r="M663" s="148">
        <v>0</v>
      </c>
      <c r="N663" s="148">
        <v>0</v>
      </c>
      <c r="O663" s="148">
        <v>0</v>
      </c>
      <c r="P663" s="148">
        <v>0</v>
      </c>
      <c r="Q663" s="148">
        <v>1</v>
      </c>
      <c r="R663" s="148">
        <v>0</v>
      </c>
      <c r="S663" s="18"/>
      <c r="T663" s="20"/>
      <c r="U663" s="20"/>
      <c r="V663" s="20"/>
      <c r="W663" s="32"/>
      <c r="X663" s="32"/>
      <c r="Y663" s="32"/>
      <c r="Z663" s="32"/>
      <c r="AA663" s="32"/>
      <c r="AB663" s="32"/>
    </row>
    <row r="664" spans="1:28">
      <c r="A664" s="16" t="s">
        <v>10506</v>
      </c>
      <c r="B664" s="16" t="s">
        <v>2407</v>
      </c>
      <c r="C664" s="17" t="s">
        <v>1435</v>
      </c>
      <c r="D664" s="16" t="s">
        <v>21</v>
      </c>
      <c r="E664" s="18"/>
      <c r="F664" s="19"/>
      <c r="G664" s="16" t="s">
        <v>232</v>
      </c>
      <c r="H664" s="148">
        <f t="shared" si="10"/>
        <v>1</v>
      </c>
      <c r="I664" s="148">
        <f>COUNTIFS('Belgrade-2023'!$A:$A,A664,'Belgrade-2023'!$B:$B,B664)</f>
        <v>0</v>
      </c>
      <c r="J664" s="148">
        <f>COUNTIFS('Lodz_Krakow-2022'!$A:$A,A664,'Lodz_Krakow-2022'!$B:$B,B664)</f>
        <v>0</v>
      </c>
      <c r="K664" s="148">
        <f>COUNTIFS('Glasgow-2021'!$A:$A,A664,'Glasgow-2021'!$B:$B,B664)</f>
        <v>0</v>
      </c>
      <c r="L664" s="148">
        <v>0</v>
      </c>
      <c r="M664" s="148">
        <v>1</v>
      </c>
      <c r="N664" s="148">
        <v>0</v>
      </c>
      <c r="O664" s="148">
        <v>0</v>
      </c>
      <c r="P664" s="148">
        <v>0</v>
      </c>
      <c r="Q664" s="148">
        <v>0</v>
      </c>
      <c r="R664" s="148">
        <v>0</v>
      </c>
      <c r="S664" s="18"/>
      <c r="T664" s="20"/>
      <c r="U664" s="20"/>
      <c r="V664" s="20"/>
      <c r="W664" s="20"/>
      <c r="X664" s="20"/>
      <c r="Y664" s="20"/>
      <c r="Z664" s="20"/>
      <c r="AA664" s="20"/>
      <c r="AB664" s="20"/>
    </row>
    <row r="665" spans="1:28">
      <c r="A665" s="16" t="s">
        <v>10506</v>
      </c>
      <c r="B665" s="16" t="s">
        <v>11129</v>
      </c>
      <c r="C665" s="17" t="s">
        <v>1403</v>
      </c>
      <c r="D665" s="16" t="s">
        <v>21</v>
      </c>
      <c r="E665" s="18"/>
      <c r="F665" s="19" t="s">
        <v>944</v>
      </c>
      <c r="G665" s="16" t="s">
        <v>232</v>
      </c>
      <c r="H665" s="148">
        <f t="shared" si="10"/>
        <v>1</v>
      </c>
      <c r="I665" s="148">
        <f>COUNTIFS('Belgrade-2023'!$A:$A,A665,'Belgrade-2023'!$B:$B,B665)</f>
        <v>0</v>
      </c>
      <c r="J665" s="148">
        <f>COUNTIFS('Lodz_Krakow-2022'!$A:$A,A665,'Lodz_Krakow-2022'!$B:$B,B665)</f>
        <v>0</v>
      </c>
      <c r="K665" s="148">
        <f>COUNTIFS('Glasgow-2021'!$A:$A,A665,'Glasgow-2021'!$B:$B,B665)</f>
        <v>0</v>
      </c>
      <c r="L665" s="148">
        <v>0</v>
      </c>
      <c r="M665" s="148">
        <v>0</v>
      </c>
      <c r="N665" s="148">
        <v>0</v>
      </c>
      <c r="O665" s="148">
        <v>1</v>
      </c>
      <c r="P665" s="148">
        <v>0</v>
      </c>
      <c r="Q665" s="148">
        <v>0</v>
      </c>
      <c r="R665" s="148">
        <v>0</v>
      </c>
      <c r="S665" s="18" t="s">
        <v>1404</v>
      </c>
      <c r="T665" s="20" t="s">
        <v>1405</v>
      </c>
      <c r="U665" s="21">
        <v>300072</v>
      </c>
      <c r="V665" s="20"/>
      <c r="W665" s="20"/>
      <c r="X665" s="20"/>
      <c r="Y665" s="20"/>
      <c r="Z665" s="20"/>
      <c r="AA665" s="20"/>
      <c r="AB665" s="20"/>
    </row>
    <row r="666" spans="1:28">
      <c r="A666" s="48" t="s">
        <v>10506</v>
      </c>
      <c r="B666" s="49" t="s">
        <v>11130</v>
      </c>
      <c r="C666" s="40" t="s">
        <v>4477</v>
      </c>
      <c r="D666" s="16" t="s">
        <v>39</v>
      </c>
      <c r="E666" s="18"/>
      <c r="F666" s="38" t="s">
        <v>4478</v>
      </c>
      <c r="G666" s="45" t="s">
        <v>232</v>
      </c>
      <c r="H666" s="148">
        <f t="shared" si="10"/>
        <v>1</v>
      </c>
      <c r="I666" s="148">
        <f>COUNTIFS('Belgrade-2023'!$A:$A,A666,'Belgrade-2023'!$B:$B,B666)</f>
        <v>0</v>
      </c>
      <c r="J666" s="148">
        <f>COUNTIFS('Lodz_Krakow-2022'!$A:$A,A666,'Lodz_Krakow-2022'!$B:$B,B666)</f>
        <v>0</v>
      </c>
      <c r="K666" s="148">
        <f>COUNTIFS('Glasgow-2021'!$A:$A,A666,'Glasgow-2021'!$B:$B,B666)</f>
        <v>0</v>
      </c>
      <c r="L666" s="148">
        <v>1</v>
      </c>
      <c r="M666" s="148">
        <v>0</v>
      </c>
      <c r="N666" s="148">
        <v>0</v>
      </c>
      <c r="O666" s="148">
        <v>0</v>
      </c>
      <c r="P666" s="148">
        <v>0</v>
      </c>
      <c r="Q666" s="148">
        <v>0</v>
      </c>
      <c r="R666" s="148">
        <v>0</v>
      </c>
      <c r="S666" s="18"/>
      <c r="T666" s="20"/>
      <c r="U666" s="20"/>
      <c r="V666" s="20"/>
      <c r="W666" s="20"/>
      <c r="X666" s="20"/>
      <c r="Y666" s="138"/>
      <c r="Z666" s="138"/>
      <c r="AA666" s="138"/>
      <c r="AB666" s="138"/>
    </row>
    <row r="667" spans="1:28">
      <c r="A667" s="33" t="s">
        <v>11131</v>
      </c>
      <c r="B667" s="33" t="s">
        <v>10642</v>
      </c>
      <c r="C667" s="25" t="s">
        <v>4479</v>
      </c>
      <c r="D667" s="31" t="s">
        <v>28</v>
      </c>
      <c r="E667" s="138"/>
      <c r="F667" s="25" t="s">
        <v>9759</v>
      </c>
      <c r="G667" s="51" t="s">
        <v>3612</v>
      </c>
      <c r="H667" s="148">
        <f t="shared" si="10"/>
        <v>1</v>
      </c>
      <c r="I667" s="148">
        <f>COUNTIFS('Belgrade-2023'!$A:$A,A667,'Belgrade-2023'!$B:$B,B667)</f>
        <v>0</v>
      </c>
      <c r="J667" s="148">
        <f>COUNTIFS('Lodz_Krakow-2022'!$A:$A,A667,'Lodz_Krakow-2022'!$B:$B,B667)</f>
        <v>0</v>
      </c>
      <c r="K667" s="148">
        <f>COUNTIFS('Glasgow-2021'!$A:$A,A667,'Glasgow-2021'!$B:$B,B667)</f>
        <v>0</v>
      </c>
      <c r="L667" s="148">
        <v>0</v>
      </c>
      <c r="M667" s="148">
        <v>0</v>
      </c>
      <c r="N667" s="148">
        <v>0</v>
      </c>
      <c r="O667" s="148">
        <v>0</v>
      </c>
      <c r="P667" s="148">
        <v>0</v>
      </c>
      <c r="Q667" s="148">
        <v>1</v>
      </c>
      <c r="R667" s="148">
        <v>0</v>
      </c>
      <c r="S667" s="18"/>
      <c r="T667" s="20"/>
      <c r="U667" s="20"/>
      <c r="V667" s="20"/>
      <c r="W667" s="32"/>
      <c r="X667" s="32"/>
      <c r="Y667" s="32"/>
      <c r="Z667" s="32"/>
      <c r="AA667" s="32"/>
      <c r="AB667" s="32"/>
    </row>
    <row r="668" spans="1:28">
      <c r="A668" s="16" t="s">
        <v>11132</v>
      </c>
      <c r="B668" s="16" t="s">
        <v>11041</v>
      </c>
      <c r="C668" s="17" t="s">
        <v>1445</v>
      </c>
      <c r="D668" s="16" t="s">
        <v>21</v>
      </c>
      <c r="E668" s="18"/>
      <c r="F668" s="19" t="s">
        <v>313</v>
      </c>
      <c r="G668" s="16" t="s">
        <v>274</v>
      </c>
      <c r="H668" s="148">
        <f t="shared" si="10"/>
        <v>4</v>
      </c>
      <c r="I668" s="148">
        <f>COUNTIFS('Belgrade-2023'!$A:$A,A668,'Belgrade-2023'!$B:$B,B668)</f>
        <v>0</v>
      </c>
      <c r="J668" s="148">
        <f>COUNTIFS('Lodz_Krakow-2022'!$A:$A,A668,'Lodz_Krakow-2022'!$B:$B,B668)</f>
        <v>0</v>
      </c>
      <c r="K668" s="148">
        <f>COUNTIFS('Glasgow-2021'!$A:$A,A668,'Glasgow-2021'!$B:$B,B668)</f>
        <v>1</v>
      </c>
      <c r="L668" s="148">
        <v>0</v>
      </c>
      <c r="M668" s="148">
        <v>1</v>
      </c>
      <c r="N668" s="148">
        <v>1</v>
      </c>
      <c r="O668" s="148">
        <v>1</v>
      </c>
      <c r="P668" s="148">
        <v>0</v>
      </c>
      <c r="Q668" s="148">
        <v>0</v>
      </c>
      <c r="R668" s="148">
        <v>0</v>
      </c>
      <c r="S668" s="18" t="s">
        <v>1446</v>
      </c>
      <c r="T668" s="20" t="s">
        <v>1447</v>
      </c>
      <c r="U668" s="21">
        <v>660100</v>
      </c>
      <c r="V668" s="20"/>
      <c r="W668" s="20"/>
      <c r="X668" s="20"/>
      <c r="Y668" s="20"/>
      <c r="Z668" s="20"/>
      <c r="AA668" s="20"/>
      <c r="AB668" s="20"/>
    </row>
    <row r="669" spans="1:28">
      <c r="A669" s="16" t="s">
        <v>11133</v>
      </c>
      <c r="B669" s="16" t="s">
        <v>11134</v>
      </c>
      <c r="C669" s="17" t="s">
        <v>1450</v>
      </c>
      <c r="D669" s="16" t="s">
        <v>28</v>
      </c>
      <c r="E669" s="18"/>
      <c r="F669" s="19"/>
      <c r="G669" s="16" t="s">
        <v>3612</v>
      </c>
      <c r="H669" s="148">
        <f t="shared" si="10"/>
        <v>2</v>
      </c>
      <c r="I669" s="148">
        <f>COUNTIFS('Belgrade-2023'!$A:$A,A669,'Belgrade-2023'!$B:$B,B669)</f>
        <v>0</v>
      </c>
      <c r="J669" s="148">
        <f>COUNTIFS('Lodz_Krakow-2022'!$A:$A,A669,'Lodz_Krakow-2022'!$B:$B,B669)</f>
        <v>0</v>
      </c>
      <c r="K669" s="148">
        <f>COUNTIFS('Glasgow-2021'!$A:$A,A669,'Glasgow-2021'!$B:$B,B669)</f>
        <v>0</v>
      </c>
      <c r="L669" s="148">
        <v>1</v>
      </c>
      <c r="M669" s="148">
        <v>0</v>
      </c>
      <c r="N669" s="148">
        <v>1</v>
      </c>
      <c r="O669" s="148">
        <v>0</v>
      </c>
      <c r="P669" s="148">
        <v>0</v>
      </c>
      <c r="Q669" s="148">
        <v>0</v>
      </c>
      <c r="R669" s="148">
        <v>0</v>
      </c>
      <c r="S669" s="18"/>
      <c r="T669" s="20" t="s">
        <v>855</v>
      </c>
      <c r="U669" s="20"/>
      <c r="V669" s="20"/>
      <c r="W669" s="20"/>
      <c r="X669" s="20"/>
      <c r="Y669" s="20"/>
      <c r="Z669" s="20"/>
      <c r="AA669" s="20"/>
      <c r="AB669" s="20"/>
    </row>
    <row r="670" spans="1:28">
      <c r="A670" s="16" t="s">
        <v>11135</v>
      </c>
      <c r="B670" s="16" t="s">
        <v>10891</v>
      </c>
      <c r="C670" s="17" t="s">
        <v>1452</v>
      </c>
      <c r="D670" s="16" t="s">
        <v>28</v>
      </c>
      <c r="E670" s="18"/>
      <c r="F670" s="19" t="s">
        <v>1451</v>
      </c>
      <c r="G670" s="16" t="s">
        <v>445</v>
      </c>
      <c r="H670" s="148">
        <f t="shared" si="10"/>
        <v>1</v>
      </c>
      <c r="I670" s="148">
        <f>COUNTIFS('Belgrade-2023'!$A:$A,A670,'Belgrade-2023'!$B:$B,B670)</f>
        <v>0</v>
      </c>
      <c r="J670" s="148">
        <f>COUNTIFS('Lodz_Krakow-2022'!$A:$A,A670,'Lodz_Krakow-2022'!$B:$B,B670)</f>
        <v>0</v>
      </c>
      <c r="K670" s="148">
        <f>COUNTIFS('Glasgow-2021'!$A:$A,A670,'Glasgow-2021'!$B:$B,B670)</f>
        <v>0</v>
      </c>
      <c r="L670" s="148">
        <v>0</v>
      </c>
      <c r="M670" s="148">
        <v>0</v>
      </c>
      <c r="N670" s="148">
        <v>0</v>
      </c>
      <c r="O670" s="148">
        <v>1</v>
      </c>
      <c r="P670" s="148">
        <v>0</v>
      </c>
      <c r="Q670" s="148">
        <v>0</v>
      </c>
      <c r="R670" s="148">
        <v>0</v>
      </c>
      <c r="S670" s="18" t="s">
        <v>1453</v>
      </c>
      <c r="T670" s="20" t="s">
        <v>1454</v>
      </c>
      <c r="U670" s="20" t="s">
        <v>1455</v>
      </c>
      <c r="V670" s="20"/>
      <c r="W670" s="20"/>
      <c r="X670" s="20"/>
      <c r="Y670" s="20"/>
      <c r="Z670" s="20"/>
      <c r="AA670" s="20"/>
      <c r="AB670" s="20"/>
    </row>
    <row r="671" spans="1:28">
      <c r="A671" s="16" t="s">
        <v>11136</v>
      </c>
      <c r="B671" s="16" t="s">
        <v>11137</v>
      </c>
      <c r="C671" s="17" t="s">
        <v>1458</v>
      </c>
      <c r="D671" s="16" t="s">
        <v>21</v>
      </c>
      <c r="E671" s="18"/>
      <c r="F671" s="19"/>
      <c r="G671" s="16" t="s">
        <v>31</v>
      </c>
      <c r="H671" s="148">
        <f t="shared" si="10"/>
        <v>3</v>
      </c>
      <c r="I671" s="148">
        <f>COUNTIFS('Belgrade-2023'!$A:$A,A671,'Belgrade-2023'!$B:$B,B671)</f>
        <v>0</v>
      </c>
      <c r="J671" s="148">
        <f>COUNTIFS('Lodz_Krakow-2022'!$A:$A,A671,'Lodz_Krakow-2022'!$B:$B,B671)</f>
        <v>0</v>
      </c>
      <c r="K671" s="148">
        <f>COUNTIFS('Glasgow-2021'!$A:$A,A671,'Glasgow-2021'!$B:$B,B671)</f>
        <v>0</v>
      </c>
      <c r="L671" s="148">
        <v>0</v>
      </c>
      <c r="M671" s="148">
        <v>1</v>
      </c>
      <c r="N671" s="148">
        <v>1</v>
      </c>
      <c r="O671" s="148">
        <v>0</v>
      </c>
      <c r="P671" s="148">
        <v>0</v>
      </c>
      <c r="Q671" s="148">
        <v>0</v>
      </c>
      <c r="R671" s="148">
        <v>1</v>
      </c>
      <c r="S671" s="18"/>
      <c r="T671" s="20" t="s">
        <v>1459</v>
      </c>
      <c r="U671" s="20"/>
      <c r="V671" s="20"/>
      <c r="W671" s="20"/>
      <c r="X671" s="20"/>
      <c r="Y671" s="20"/>
      <c r="Z671" s="20"/>
      <c r="AA671" s="20"/>
      <c r="AB671" s="20"/>
    </row>
    <row r="672" spans="1:28">
      <c r="A672" s="16" t="s">
        <v>11138</v>
      </c>
      <c r="B672" s="16" t="s">
        <v>11139</v>
      </c>
      <c r="C672" s="17" t="s">
        <v>1463</v>
      </c>
      <c r="D672" s="16" t="s">
        <v>21</v>
      </c>
      <c r="E672" s="18"/>
      <c r="F672" s="46" t="s">
        <v>9796</v>
      </c>
      <c r="G672" s="16" t="s">
        <v>353</v>
      </c>
      <c r="H672" s="148">
        <f t="shared" si="10"/>
        <v>5</v>
      </c>
      <c r="I672" s="148">
        <f>COUNTIFS('Belgrade-2023'!$A:$A,A672,'Belgrade-2023'!$B:$B,B672)</f>
        <v>1</v>
      </c>
      <c r="J672" s="148">
        <f>COUNTIFS('Lodz_Krakow-2022'!$A:$A,A672,'Lodz_Krakow-2022'!$B:$B,B672)</f>
        <v>0</v>
      </c>
      <c r="K672" s="148">
        <f>COUNTIFS('Glasgow-2021'!$A:$A,A672,'Glasgow-2021'!$B:$B,B672)</f>
        <v>1</v>
      </c>
      <c r="L672" s="148">
        <v>0</v>
      </c>
      <c r="M672" s="148">
        <v>1</v>
      </c>
      <c r="N672" s="148">
        <v>1</v>
      </c>
      <c r="O672" s="148">
        <v>0</v>
      </c>
      <c r="P672" s="148">
        <v>0</v>
      </c>
      <c r="Q672" s="148">
        <v>1</v>
      </c>
      <c r="R672" s="148">
        <v>0</v>
      </c>
      <c r="S672" s="18"/>
      <c r="T672" s="20" t="s">
        <v>1465</v>
      </c>
      <c r="U672" s="20"/>
      <c r="V672" s="20"/>
      <c r="W672" s="25"/>
      <c r="X672" s="138"/>
      <c r="Y672" s="138"/>
      <c r="Z672" s="138"/>
      <c r="AA672" s="138"/>
      <c r="AB672" s="138"/>
    </row>
    <row r="673" spans="1:28">
      <c r="A673" s="16" t="s">
        <v>11140</v>
      </c>
      <c r="B673" s="16" t="s">
        <v>11141</v>
      </c>
      <c r="C673" s="17" t="s">
        <v>1466</v>
      </c>
      <c r="D673" s="16" t="s">
        <v>28</v>
      </c>
      <c r="E673" s="18"/>
      <c r="F673" s="19" t="s">
        <v>125</v>
      </c>
      <c r="G673" s="16" t="s">
        <v>50</v>
      </c>
      <c r="H673" s="148">
        <f t="shared" si="10"/>
        <v>1</v>
      </c>
      <c r="I673" s="148">
        <f>COUNTIFS('Belgrade-2023'!$A:$A,A673,'Belgrade-2023'!$B:$B,B673)</f>
        <v>0</v>
      </c>
      <c r="J673" s="148">
        <f>COUNTIFS('Lodz_Krakow-2022'!$A:$A,A673,'Lodz_Krakow-2022'!$B:$B,B673)</f>
        <v>0</v>
      </c>
      <c r="K673" s="148">
        <f>COUNTIFS('Glasgow-2021'!$A:$A,A673,'Glasgow-2021'!$B:$B,B673)</f>
        <v>0</v>
      </c>
      <c r="L673" s="148">
        <v>0</v>
      </c>
      <c r="M673" s="148">
        <v>0</v>
      </c>
      <c r="N673" s="148">
        <v>0</v>
      </c>
      <c r="O673" s="148">
        <v>1</v>
      </c>
      <c r="P673" s="148">
        <v>0</v>
      </c>
      <c r="Q673" s="148">
        <v>0</v>
      </c>
      <c r="R673" s="148">
        <v>0</v>
      </c>
      <c r="S673" s="18" t="s">
        <v>1467</v>
      </c>
      <c r="T673" s="20" t="s">
        <v>1468</v>
      </c>
      <c r="U673" s="21">
        <v>46021</v>
      </c>
      <c r="V673" s="20"/>
      <c r="W673" s="20"/>
      <c r="X673" s="20"/>
      <c r="Y673" s="20"/>
      <c r="Z673" s="20"/>
      <c r="AA673" s="20"/>
      <c r="AB673" s="20"/>
    </row>
    <row r="674" spans="1:28">
      <c r="A674" s="16" t="s">
        <v>10274</v>
      </c>
      <c r="B674" s="16" t="s">
        <v>11142</v>
      </c>
      <c r="C674" s="17" t="s">
        <v>1476</v>
      </c>
      <c r="D674" s="16" t="s">
        <v>21</v>
      </c>
      <c r="E674" s="18"/>
      <c r="F674" s="19" t="s">
        <v>1475</v>
      </c>
      <c r="G674" s="16" t="s">
        <v>232</v>
      </c>
      <c r="H674" s="148">
        <f t="shared" si="10"/>
        <v>4</v>
      </c>
      <c r="I674" s="148">
        <f>COUNTIFS('Belgrade-2023'!$A:$A,A674,'Belgrade-2023'!$B:$B,B674)</f>
        <v>1</v>
      </c>
      <c r="J674" s="148">
        <f>COUNTIFS('Lodz_Krakow-2022'!$A:$A,A674,'Lodz_Krakow-2022'!$B:$B,B674)</f>
        <v>1</v>
      </c>
      <c r="K674" s="148">
        <f>COUNTIFS('Glasgow-2021'!$A:$A,A674,'Glasgow-2021'!$B:$B,B674)</f>
        <v>0</v>
      </c>
      <c r="L674" s="148">
        <v>0</v>
      </c>
      <c r="M674" s="148">
        <v>1</v>
      </c>
      <c r="N674" s="148">
        <v>0</v>
      </c>
      <c r="O674" s="148">
        <v>1</v>
      </c>
      <c r="P674" s="148">
        <v>0</v>
      </c>
      <c r="Q674" s="148">
        <v>0</v>
      </c>
      <c r="R674" s="148">
        <v>0</v>
      </c>
      <c r="S674" s="18"/>
      <c r="T674" s="20"/>
      <c r="U674" s="20"/>
      <c r="V674" s="20"/>
      <c r="W674" s="20"/>
      <c r="X674" s="20"/>
      <c r="Y674" s="20"/>
      <c r="Z674" s="20"/>
      <c r="AA674" s="20"/>
      <c r="AB674" s="20"/>
    </row>
    <row r="675" spans="1:28">
      <c r="A675" s="35" t="s">
        <v>10274</v>
      </c>
      <c r="B675" s="35" t="s">
        <v>11143</v>
      </c>
      <c r="C675" s="25" t="s">
        <v>4480</v>
      </c>
      <c r="D675" s="31" t="s">
        <v>39</v>
      </c>
      <c r="E675" s="138"/>
      <c r="F675" s="25" t="s">
        <v>2525</v>
      </c>
      <c r="G675" s="36" t="s">
        <v>232</v>
      </c>
      <c r="H675" s="148">
        <f t="shared" si="10"/>
        <v>1</v>
      </c>
      <c r="I675" s="148">
        <f>COUNTIFS('Belgrade-2023'!$A:$A,A675,'Belgrade-2023'!$B:$B,B675)</f>
        <v>0</v>
      </c>
      <c r="J675" s="148">
        <f>COUNTIFS('Lodz_Krakow-2022'!$A:$A,A675,'Lodz_Krakow-2022'!$B:$B,B675)</f>
        <v>0</v>
      </c>
      <c r="K675" s="148">
        <f>COUNTIFS('Glasgow-2021'!$A:$A,A675,'Glasgow-2021'!$B:$B,B675)</f>
        <v>0</v>
      </c>
      <c r="L675" s="148">
        <v>0</v>
      </c>
      <c r="M675" s="148">
        <v>0</v>
      </c>
      <c r="N675" s="148">
        <v>0</v>
      </c>
      <c r="O675" s="148">
        <v>0</v>
      </c>
      <c r="P675" s="148">
        <v>0</v>
      </c>
      <c r="Q675" s="148">
        <v>1</v>
      </c>
      <c r="R675" s="148">
        <v>0</v>
      </c>
      <c r="S675" s="18"/>
      <c r="T675" s="20"/>
      <c r="U675" s="20"/>
      <c r="V675" s="20"/>
      <c r="W675" s="25"/>
      <c r="X675" s="138"/>
      <c r="Y675" s="138"/>
      <c r="Z675" s="138"/>
      <c r="AA675" s="138"/>
      <c r="AB675" s="138"/>
    </row>
    <row r="676" spans="1:28">
      <c r="A676" s="16" t="s">
        <v>10274</v>
      </c>
      <c r="B676" s="16" t="s">
        <v>10273</v>
      </c>
      <c r="C676" s="17" t="s">
        <v>1474</v>
      </c>
      <c r="D676" s="16" t="s">
        <v>28</v>
      </c>
      <c r="E676" s="18"/>
      <c r="F676" s="19" t="s">
        <v>972</v>
      </c>
      <c r="G676" s="16" t="s">
        <v>232</v>
      </c>
      <c r="H676" s="148">
        <f t="shared" si="10"/>
        <v>1</v>
      </c>
      <c r="I676" s="148">
        <f>COUNTIFS('Belgrade-2023'!$A:$A,A676,'Belgrade-2023'!$B:$B,B676)</f>
        <v>0</v>
      </c>
      <c r="J676" s="148">
        <f>COUNTIFS('Lodz_Krakow-2022'!$A:$A,A676,'Lodz_Krakow-2022'!$B:$B,B676)</f>
        <v>0</v>
      </c>
      <c r="K676" s="148">
        <f>COUNTIFS('Glasgow-2021'!$A:$A,A676,'Glasgow-2021'!$B:$B,B676)</f>
        <v>0</v>
      </c>
      <c r="L676" s="148">
        <v>0</v>
      </c>
      <c r="M676" s="148">
        <v>0</v>
      </c>
      <c r="N676" s="148">
        <v>0</v>
      </c>
      <c r="O676" s="148">
        <v>1</v>
      </c>
      <c r="P676" s="148">
        <v>0</v>
      </c>
      <c r="Q676" s="148">
        <v>0</v>
      </c>
      <c r="R676" s="148">
        <v>0</v>
      </c>
      <c r="S676" s="18"/>
      <c r="T676" s="20"/>
      <c r="U676" s="20"/>
      <c r="V676" s="20"/>
      <c r="W676" s="20"/>
      <c r="X676" s="20"/>
      <c r="Y676" s="20"/>
      <c r="Z676" s="20"/>
      <c r="AA676" s="20"/>
      <c r="AB676" s="20"/>
    </row>
    <row r="677" spans="1:28">
      <c r="A677" s="23" t="s">
        <v>10274</v>
      </c>
      <c r="B677" s="23" t="s">
        <v>10814</v>
      </c>
      <c r="C677" s="25" t="s">
        <v>4481</v>
      </c>
      <c r="D677" s="53" t="s">
        <v>39</v>
      </c>
      <c r="E677" s="138"/>
      <c r="F677" s="25" t="s">
        <v>3829</v>
      </c>
      <c r="G677" s="27" t="s">
        <v>232</v>
      </c>
      <c r="H677" s="148">
        <f t="shared" si="10"/>
        <v>1</v>
      </c>
      <c r="I677" s="148">
        <f>COUNTIFS('Belgrade-2023'!$A:$A,A677,'Belgrade-2023'!$B:$B,B677)</f>
        <v>0</v>
      </c>
      <c r="J677" s="148">
        <f>COUNTIFS('Lodz_Krakow-2022'!$A:$A,A677,'Lodz_Krakow-2022'!$B:$B,B677)</f>
        <v>0</v>
      </c>
      <c r="K677" s="148">
        <f>COUNTIFS('Glasgow-2021'!$A:$A,A677,'Glasgow-2021'!$B:$B,B677)</f>
        <v>0</v>
      </c>
      <c r="L677" s="148">
        <v>0</v>
      </c>
      <c r="M677" s="148">
        <v>0</v>
      </c>
      <c r="N677" s="148">
        <v>0</v>
      </c>
      <c r="O677" s="148">
        <v>0</v>
      </c>
      <c r="P677" s="148">
        <v>0</v>
      </c>
      <c r="Q677" s="148">
        <v>1</v>
      </c>
      <c r="R677" s="148">
        <v>0</v>
      </c>
      <c r="S677" s="18"/>
      <c r="T677" s="20"/>
      <c r="U677" s="20"/>
      <c r="V677" s="20"/>
      <c r="W677" s="25"/>
      <c r="X677" s="138"/>
      <c r="Y677" s="138"/>
      <c r="Z677" s="138"/>
      <c r="AA677" s="138"/>
      <c r="AB677" s="138"/>
    </row>
    <row r="678" spans="1:28">
      <c r="A678" s="25" t="s">
        <v>10274</v>
      </c>
      <c r="B678" s="25" t="s">
        <v>10870</v>
      </c>
      <c r="C678" s="25" t="s">
        <v>4482</v>
      </c>
      <c r="D678" s="54" t="s">
        <v>39</v>
      </c>
      <c r="E678" s="138"/>
      <c r="F678" s="25" t="s">
        <v>3831</v>
      </c>
      <c r="G678" s="34" t="s">
        <v>232</v>
      </c>
      <c r="H678" s="148">
        <f t="shared" si="10"/>
        <v>1</v>
      </c>
      <c r="I678" s="148">
        <f>COUNTIFS('Belgrade-2023'!$A:$A,A678,'Belgrade-2023'!$B:$B,B678)</f>
        <v>0</v>
      </c>
      <c r="J678" s="148">
        <f>COUNTIFS('Lodz_Krakow-2022'!$A:$A,A678,'Lodz_Krakow-2022'!$B:$B,B678)</f>
        <v>0</v>
      </c>
      <c r="K678" s="148">
        <f>COUNTIFS('Glasgow-2021'!$A:$A,A678,'Glasgow-2021'!$B:$B,B678)</f>
        <v>0</v>
      </c>
      <c r="L678" s="148">
        <v>0</v>
      </c>
      <c r="M678" s="148">
        <v>0</v>
      </c>
      <c r="N678" s="148">
        <v>0</v>
      </c>
      <c r="O678" s="148">
        <v>0</v>
      </c>
      <c r="P678" s="148">
        <v>0</v>
      </c>
      <c r="Q678" s="148">
        <v>1</v>
      </c>
      <c r="R678" s="148">
        <v>0</v>
      </c>
      <c r="S678" s="18"/>
      <c r="T678" s="20"/>
      <c r="U678" s="20"/>
      <c r="V678" s="20"/>
      <c r="W678" s="25"/>
      <c r="X678" s="138"/>
      <c r="Y678" s="138"/>
      <c r="Z678" s="138"/>
      <c r="AA678" s="138"/>
      <c r="AB678" s="138"/>
    </row>
    <row r="679" spans="1:28">
      <c r="A679" s="33" t="s">
        <v>10274</v>
      </c>
      <c r="B679" s="33" t="s">
        <v>11144</v>
      </c>
      <c r="C679" s="46" t="s">
        <v>4483</v>
      </c>
      <c r="D679" s="16" t="s">
        <v>39</v>
      </c>
      <c r="E679" s="18"/>
      <c r="F679" s="19"/>
      <c r="G679" s="16" t="s">
        <v>154</v>
      </c>
      <c r="H679" s="148">
        <f t="shared" si="10"/>
        <v>1</v>
      </c>
      <c r="I679" s="148">
        <f>COUNTIFS('Belgrade-2023'!$A:$A,A679,'Belgrade-2023'!$B:$B,B679)</f>
        <v>0</v>
      </c>
      <c r="J679" s="148">
        <f>COUNTIFS('Lodz_Krakow-2022'!$A:$A,A679,'Lodz_Krakow-2022'!$B:$B,B679)</f>
        <v>0</v>
      </c>
      <c r="K679" s="148">
        <f>COUNTIFS('Glasgow-2021'!$A:$A,A679,'Glasgow-2021'!$B:$B,B679)</f>
        <v>0</v>
      </c>
      <c r="L679" s="148">
        <v>0</v>
      </c>
      <c r="M679" s="148">
        <v>0</v>
      </c>
      <c r="N679" s="148">
        <v>0</v>
      </c>
      <c r="O679" s="148">
        <v>0</v>
      </c>
      <c r="P679" s="148">
        <v>1</v>
      </c>
      <c r="Q679" s="148">
        <v>0</v>
      </c>
      <c r="R679" s="148">
        <v>0</v>
      </c>
      <c r="S679" s="18"/>
      <c r="T679" s="20"/>
      <c r="U679" s="20"/>
      <c r="V679" s="20"/>
      <c r="W679" s="20"/>
      <c r="X679" s="20"/>
      <c r="Y679" s="20"/>
      <c r="Z679" s="20"/>
      <c r="AA679" s="20"/>
      <c r="AB679" s="20"/>
    </row>
    <row r="680" spans="1:28">
      <c r="A680" s="16" t="s">
        <v>10274</v>
      </c>
      <c r="B680" s="16" t="s">
        <v>11145</v>
      </c>
      <c r="C680" s="17" t="s">
        <v>1471</v>
      </c>
      <c r="D680" s="16" t="s">
        <v>21</v>
      </c>
      <c r="E680" s="18"/>
      <c r="F680" s="19"/>
      <c r="G680" s="16" t="s">
        <v>232</v>
      </c>
      <c r="H680" s="148">
        <f t="shared" si="10"/>
        <v>1</v>
      </c>
      <c r="I680" s="148">
        <f>COUNTIFS('Belgrade-2023'!$A:$A,A680,'Belgrade-2023'!$B:$B,B680)</f>
        <v>0</v>
      </c>
      <c r="J680" s="148">
        <f>COUNTIFS('Lodz_Krakow-2022'!$A:$A,A680,'Lodz_Krakow-2022'!$B:$B,B680)</f>
        <v>0</v>
      </c>
      <c r="K680" s="148">
        <f>COUNTIFS('Glasgow-2021'!$A:$A,A680,'Glasgow-2021'!$B:$B,B680)</f>
        <v>0</v>
      </c>
      <c r="L680" s="148">
        <v>0</v>
      </c>
      <c r="M680" s="148">
        <v>1</v>
      </c>
      <c r="N680" s="148">
        <v>0</v>
      </c>
      <c r="O680" s="148">
        <v>0</v>
      </c>
      <c r="P680" s="148">
        <v>0</v>
      </c>
      <c r="Q680" s="148">
        <v>0</v>
      </c>
      <c r="R680" s="148">
        <v>0</v>
      </c>
      <c r="S680" s="18"/>
      <c r="T680" s="20"/>
      <c r="U680" s="20"/>
      <c r="V680" s="20"/>
      <c r="W680" s="20"/>
      <c r="X680" s="20"/>
      <c r="Y680" s="20"/>
      <c r="Z680" s="20"/>
      <c r="AA680" s="20"/>
      <c r="AB680" s="20"/>
    </row>
    <row r="681" spans="1:28">
      <c r="A681" s="16" t="s">
        <v>10274</v>
      </c>
      <c r="B681" s="16" t="s">
        <v>11146</v>
      </c>
      <c r="C681" s="17" t="s">
        <v>1478</v>
      </c>
      <c r="D681" s="16" t="s">
        <v>39</v>
      </c>
      <c r="E681" s="18"/>
      <c r="F681" s="19"/>
      <c r="G681" s="16" t="s">
        <v>3612</v>
      </c>
      <c r="H681" s="148">
        <f t="shared" si="10"/>
        <v>1</v>
      </c>
      <c r="I681" s="148">
        <f>COUNTIFS('Belgrade-2023'!$A:$A,A681,'Belgrade-2023'!$B:$B,B681)</f>
        <v>0</v>
      </c>
      <c r="J681" s="148">
        <f>COUNTIFS('Lodz_Krakow-2022'!$A:$A,A681,'Lodz_Krakow-2022'!$B:$B,B681)</f>
        <v>0</v>
      </c>
      <c r="K681" s="148">
        <f>COUNTIFS('Glasgow-2021'!$A:$A,A681,'Glasgow-2021'!$B:$B,B681)</f>
        <v>0</v>
      </c>
      <c r="L681" s="148">
        <v>0</v>
      </c>
      <c r="M681" s="148">
        <v>0</v>
      </c>
      <c r="N681" s="148">
        <v>1</v>
      </c>
      <c r="O681" s="148">
        <v>0</v>
      </c>
      <c r="P681" s="148">
        <v>0</v>
      </c>
      <c r="Q681" s="148">
        <v>0</v>
      </c>
      <c r="R681" s="148">
        <v>0</v>
      </c>
      <c r="S681" s="18"/>
      <c r="T681" s="20" t="s">
        <v>312</v>
      </c>
      <c r="U681" s="20"/>
      <c r="V681" s="20"/>
      <c r="W681" s="20"/>
      <c r="X681" s="20"/>
      <c r="Y681" s="20"/>
      <c r="Z681" s="20"/>
      <c r="AA681" s="20"/>
      <c r="AB681" s="20"/>
    </row>
    <row r="682" spans="1:28">
      <c r="A682" s="35" t="s">
        <v>11147</v>
      </c>
      <c r="B682" s="35" t="s">
        <v>11148</v>
      </c>
      <c r="C682" s="25" t="s">
        <v>4484</v>
      </c>
      <c r="D682" s="31" t="s">
        <v>28</v>
      </c>
      <c r="E682" s="138"/>
      <c r="F682" s="25" t="s">
        <v>12668</v>
      </c>
      <c r="G682" s="36" t="s">
        <v>141</v>
      </c>
      <c r="H682" s="148">
        <f t="shared" si="10"/>
        <v>2</v>
      </c>
      <c r="I682" s="148">
        <f>COUNTIFS('Belgrade-2023'!$A:$A,A682,'Belgrade-2023'!$B:$B,B682)</f>
        <v>0</v>
      </c>
      <c r="J682" s="148">
        <f>COUNTIFS('Lodz_Krakow-2022'!$A:$A,A682,'Lodz_Krakow-2022'!$B:$B,B682)</f>
        <v>1</v>
      </c>
      <c r="K682" s="148">
        <f>COUNTIFS('Glasgow-2021'!$A:$A,A682,'Glasgow-2021'!$B:$B,B682)</f>
        <v>0</v>
      </c>
      <c r="L682" s="148">
        <v>0</v>
      </c>
      <c r="M682" s="148">
        <v>0</v>
      </c>
      <c r="N682" s="148">
        <v>0</v>
      </c>
      <c r="O682" s="148">
        <v>0</v>
      </c>
      <c r="P682" s="148">
        <v>0</v>
      </c>
      <c r="Q682" s="148">
        <v>1</v>
      </c>
      <c r="R682" s="148">
        <v>0</v>
      </c>
      <c r="S682" s="18"/>
      <c r="T682" s="20"/>
      <c r="U682" s="20"/>
      <c r="V682" s="20"/>
      <c r="W682" s="25"/>
      <c r="X682" s="138"/>
      <c r="Y682" s="138"/>
      <c r="Z682" s="138"/>
      <c r="AA682" s="138"/>
      <c r="AB682" s="138"/>
    </row>
    <row r="683" spans="1:28">
      <c r="A683" s="16" t="s">
        <v>11149</v>
      </c>
      <c r="B683" s="16" t="s">
        <v>11150</v>
      </c>
      <c r="C683" s="17" t="s">
        <v>1480</v>
      </c>
      <c r="D683" s="16" t="s">
        <v>21</v>
      </c>
      <c r="E683" s="18"/>
      <c r="F683" s="19" t="s">
        <v>1479</v>
      </c>
      <c r="G683" s="16" t="s">
        <v>31</v>
      </c>
      <c r="H683" s="148">
        <f t="shared" si="10"/>
        <v>1</v>
      </c>
      <c r="I683" s="148">
        <f>COUNTIFS('Belgrade-2023'!$A:$A,A683,'Belgrade-2023'!$B:$B,B683)</f>
        <v>0</v>
      </c>
      <c r="J683" s="148">
        <f>COUNTIFS('Lodz_Krakow-2022'!$A:$A,A683,'Lodz_Krakow-2022'!$B:$B,B683)</f>
        <v>0</v>
      </c>
      <c r="K683" s="148">
        <f>COUNTIFS('Glasgow-2021'!$A:$A,A683,'Glasgow-2021'!$B:$B,B683)</f>
        <v>0</v>
      </c>
      <c r="L683" s="148">
        <v>0</v>
      </c>
      <c r="M683" s="148">
        <v>0</v>
      </c>
      <c r="N683" s="148">
        <v>0</v>
      </c>
      <c r="O683" s="148">
        <v>1</v>
      </c>
      <c r="P683" s="148">
        <v>0</v>
      </c>
      <c r="Q683" s="148">
        <v>0</v>
      </c>
      <c r="R683" s="148">
        <v>0</v>
      </c>
      <c r="S683" s="18" t="s">
        <v>1481</v>
      </c>
      <c r="T683" s="20" t="s">
        <v>1482</v>
      </c>
      <c r="U683" s="21">
        <v>22250060</v>
      </c>
      <c r="V683" s="20"/>
      <c r="W683" s="20"/>
      <c r="X683" s="20"/>
      <c r="Y683" s="20"/>
      <c r="Z683" s="20"/>
      <c r="AA683" s="20"/>
      <c r="AB683" s="20"/>
    </row>
    <row r="684" spans="1:28">
      <c r="A684" s="56" t="s">
        <v>11151</v>
      </c>
      <c r="B684" s="56" t="s">
        <v>11152</v>
      </c>
      <c r="C684" s="57" t="s">
        <v>4485</v>
      </c>
      <c r="D684" s="16" t="s">
        <v>39</v>
      </c>
      <c r="E684" s="62" t="s">
        <v>40</v>
      </c>
      <c r="F684" s="19"/>
      <c r="G684" s="16" t="s">
        <v>43</v>
      </c>
      <c r="H684" s="148">
        <f t="shared" si="10"/>
        <v>1</v>
      </c>
      <c r="I684" s="148">
        <f>COUNTIFS('Belgrade-2023'!$A:$A,A684,'Belgrade-2023'!$B:$B,B684)</f>
        <v>0</v>
      </c>
      <c r="J684" s="148">
        <f>COUNTIFS('Lodz_Krakow-2022'!$A:$A,A684,'Lodz_Krakow-2022'!$B:$B,B684)</f>
        <v>0</v>
      </c>
      <c r="K684" s="148">
        <f>COUNTIFS('Glasgow-2021'!$A:$A,A684,'Glasgow-2021'!$B:$B,B684)</f>
        <v>0</v>
      </c>
      <c r="L684" s="148">
        <v>0</v>
      </c>
      <c r="M684" s="148">
        <v>1</v>
      </c>
      <c r="N684" s="148">
        <v>0</v>
      </c>
      <c r="O684" s="148">
        <v>0</v>
      </c>
      <c r="P684" s="148">
        <v>0</v>
      </c>
      <c r="Q684" s="148">
        <v>0</v>
      </c>
      <c r="R684" s="148">
        <v>0</v>
      </c>
      <c r="S684" s="18"/>
      <c r="T684" s="20"/>
      <c r="U684" s="20"/>
      <c r="V684" s="20"/>
      <c r="W684" s="20"/>
      <c r="X684" s="20"/>
      <c r="Y684" s="20"/>
      <c r="Z684" s="20"/>
      <c r="AA684" s="20"/>
      <c r="AB684" s="20"/>
    </row>
    <row r="685" spans="1:28">
      <c r="A685" s="23" t="s">
        <v>11153</v>
      </c>
      <c r="B685" s="23" t="s">
        <v>11154</v>
      </c>
      <c r="C685" s="25" t="s">
        <v>4486</v>
      </c>
      <c r="D685" s="53" t="s">
        <v>28</v>
      </c>
      <c r="E685" s="138"/>
      <c r="F685" s="25" t="s">
        <v>3837</v>
      </c>
      <c r="G685" s="45" t="s">
        <v>274</v>
      </c>
      <c r="H685" s="148">
        <f t="shared" si="10"/>
        <v>1</v>
      </c>
      <c r="I685" s="148">
        <f>COUNTIFS('Belgrade-2023'!$A:$A,A685,'Belgrade-2023'!$B:$B,B685)</f>
        <v>0</v>
      </c>
      <c r="J685" s="148">
        <f>COUNTIFS('Lodz_Krakow-2022'!$A:$A,A685,'Lodz_Krakow-2022'!$B:$B,B685)</f>
        <v>0</v>
      </c>
      <c r="K685" s="148">
        <f>COUNTIFS('Glasgow-2021'!$A:$A,A685,'Glasgow-2021'!$B:$B,B685)</f>
        <v>0</v>
      </c>
      <c r="L685" s="148">
        <v>0</v>
      </c>
      <c r="M685" s="148">
        <v>0</v>
      </c>
      <c r="N685" s="148">
        <v>0</v>
      </c>
      <c r="O685" s="148">
        <v>0</v>
      </c>
      <c r="P685" s="148">
        <v>0</v>
      </c>
      <c r="Q685" s="148">
        <v>1</v>
      </c>
      <c r="R685" s="148">
        <v>0</v>
      </c>
      <c r="S685" s="18"/>
      <c r="T685" s="20"/>
      <c r="U685" s="20"/>
      <c r="V685" s="20"/>
      <c r="W685" s="32"/>
      <c r="X685" s="32"/>
      <c r="Y685" s="32"/>
      <c r="Z685" s="32"/>
      <c r="AA685" s="32"/>
      <c r="AB685" s="32"/>
    </row>
    <row r="686" spans="1:28">
      <c r="A686" s="25" t="s">
        <v>11155</v>
      </c>
      <c r="B686" s="25" t="s">
        <v>11156</v>
      </c>
      <c r="C686" s="30" t="s">
        <v>4487</v>
      </c>
      <c r="D686" s="54" t="s">
        <v>28</v>
      </c>
      <c r="E686" s="138"/>
      <c r="F686" s="25" t="s">
        <v>9798</v>
      </c>
      <c r="G686" s="46" t="s">
        <v>43</v>
      </c>
      <c r="H686" s="148">
        <f t="shared" si="10"/>
        <v>1</v>
      </c>
      <c r="I686" s="148">
        <f>COUNTIFS('Belgrade-2023'!$A:$A,A686,'Belgrade-2023'!$B:$B,B686)</f>
        <v>0</v>
      </c>
      <c r="J686" s="148">
        <f>COUNTIFS('Lodz_Krakow-2022'!$A:$A,A686,'Lodz_Krakow-2022'!$B:$B,B686)</f>
        <v>0</v>
      </c>
      <c r="K686" s="148">
        <f>COUNTIFS('Glasgow-2021'!$A:$A,A686,'Glasgow-2021'!$B:$B,B686)</f>
        <v>0</v>
      </c>
      <c r="L686" s="148">
        <v>0</v>
      </c>
      <c r="M686" s="148">
        <v>0</v>
      </c>
      <c r="N686" s="148">
        <v>0</v>
      </c>
      <c r="O686" s="148">
        <v>0</v>
      </c>
      <c r="P686" s="148">
        <v>0</v>
      </c>
      <c r="Q686" s="148">
        <v>1</v>
      </c>
      <c r="R686" s="148">
        <v>0</v>
      </c>
      <c r="S686" s="18"/>
      <c r="T686" s="20"/>
      <c r="U686" s="20"/>
      <c r="V686" s="20"/>
      <c r="W686" s="25"/>
      <c r="X686" s="138"/>
      <c r="Y686" s="138"/>
      <c r="Z686" s="138"/>
      <c r="AA686" s="138"/>
      <c r="AB686" s="138"/>
    </row>
    <row r="687" spans="1:28" ht="57">
      <c r="A687" s="25" t="s">
        <v>11157</v>
      </c>
      <c r="B687" s="25" t="s">
        <v>11158</v>
      </c>
      <c r="C687" s="29"/>
      <c r="D687" s="16" t="s">
        <v>39</v>
      </c>
      <c r="E687" s="18"/>
      <c r="F687" s="26" t="s">
        <v>3049</v>
      </c>
      <c r="G687" s="51" t="s">
        <v>31</v>
      </c>
      <c r="H687" s="148">
        <f t="shared" si="10"/>
        <v>1</v>
      </c>
      <c r="I687" s="148">
        <f>COUNTIFS('Belgrade-2023'!$A:$A,A687,'Belgrade-2023'!$B:$B,B687)</f>
        <v>0</v>
      </c>
      <c r="J687" s="148">
        <f>COUNTIFS('Lodz_Krakow-2022'!$A:$A,A687,'Lodz_Krakow-2022'!$B:$B,B687)</f>
        <v>0</v>
      </c>
      <c r="K687" s="148">
        <f>COUNTIFS('Glasgow-2021'!$A:$A,A687,'Glasgow-2021'!$B:$B,B687)</f>
        <v>0</v>
      </c>
      <c r="L687" s="148">
        <v>0</v>
      </c>
      <c r="M687" s="148">
        <v>0</v>
      </c>
      <c r="N687" s="148">
        <v>0</v>
      </c>
      <c r="O687" s="148">
        <v>0</v>
      </c>
      <c r="P687" s="148">
        <v>0</v>
      </c>
      <c r="Q687" s="148">
        <v>0</v>
      </c>
      <c r="R687" s="148">
        <v>1</v>
      </c>
      <c r="S687" s="18"/>
      <c r="T687" s="20"/>
      <c r="U687" s="20"/>
      <c r="V687" s="20"/>
      <c r="W687" s="20"/>
      <c r="X687" s="20"/>
      <c r="Y687" s="138"/>
      <c r="Z687" s="138"/>
      <c r="AA687" s="138"/>
      <c r="AB687" s="25"/>
    </row>
    <row r="688" spans="1:28">
      <c r="A688" s="25" t="s">
        <v>11159</v>
      </c>
      <c r="B688" s="25" t="s">
        <v>2439</v>
      </c>
      <c r="C688" s="46" t="s">
        <v>4488</v>
      </c>
      <c r="D688" s="16" t="s">
        <v>39</v>
      </c>
      <c r="E688" s="18"/>
      <c r="F688" s="19"/>
      <c r="G688" s="16" t="s">
        <v>154</v>
      </c>
      <c r="H688" s="148">
        <f t="shared" si="10"/>
        <v>1</v>
      </c>
      <c r="I688" s="148">
        <f>COUNTIFS('Belgrade-2023'!$A:$A,A688,'Belgrade-2023'!$B:$B,B688)</f>
        <v>0</v>
      </c>
      <c r="J688" s="148">
        <f>COUNTIFS('Lodz_Krakow-2022'!$A:$A,A688,'Lodz_Krakow-2022'!$B:$B,B688)</f>
        <v>0</v>
      </c>
      <c r="K688" s="148">
        <f>COUNTIFS('Glasgow-2021'!$A:$A,A688,'Glasgow-2021'!$B:$B,B688)</f>
        <v>0</v>
      </c>
      <c r="L688" s="148">
        <v>0</v>
      </c>
      <c r="M688" s="148">
        <v>0</v>
      </c>
      <c r="N688" s="148">
        <v>0</v>
      </c>
      <c r="O688" s="148">
        <v>1</v>
      </c>
      <c r="P688" s="148">
        <v>0</v>
      </c>
      <c r="Q688" s="148">
        <v>0</v>
      </c>
      <c r="R688" s="148">
        <v>0</v>
      </c>
      <c r="S688" s="18"/>
      <c r="T688" s="20"/>
      <c r="U688" s="20"/>
      <c r="V688" s="20"/>
      <c r="W688" s="20"/>
      <c r="X688" s="20"/>
      <c r="Y688" s="20"/>
      <c r="Z688" s="20"/>
      <c r="AA688" s="20"/>
      <c r="AB688" s="20"/>
    </row>
    <row r="689" spans="1:28">
      <c r="A689" s="41" t="s">
        <v>11160</v>
      </c>
      <c r="B689" s="42" t="s">
        <v>11144</v>
      </c>
      <c r="C689" s="40" t="s">
        <v>4490</v>
      </c>
      <c r="D689" s="16" t="s">
        <v>4884</v>
      </c>
      <c r="E689" s="18"/>
      <c r="F689" s="38" t="s">
        <v>4491</v>
      </c>
      <c r="G689" s="37" t="s">
        <v>232</v>
      </c>
      <c r="H689" s="148">
        <f t="shared" si="10"/>
        <v>1</v>
      </c>
      <c r="I689" s="148">
        <f>COUNTIFS('Belgrade-2023'!$A:$A,A689,'Belgrade-2023'!$B:$B,B689)</f>
        <v>0</v>
      </c>
      <c r="J689" s="148">
        <f>COUNTIFS('Lodz_Krakow-2022'!$A:$A,A689,'Lodz_Krakow-2022'!$B:$B,B689)</f>
        <v>0</v>
      </c>
      <c r="K689" s="148">
        <f>COUNTIFS('Glasgow-2021'!$A:$A,A689,'Glasgow-2021'!$B:$B,B689)</f>
        <v>0</v>
      </c>
      <c r="L689" s="148">
        <v>1</v>
      </c>
      <c r="M689" s="148">
        <v>0</v>
      </c>
      <c r="N689" s="148">
        <v>0</v>
      </c>
      <c r="O689" s="148">
        <v>0</v>
      </c>
      <c r="P689" s="148">
        <v>0</v>
      </c>
      <c r="Q689" s="148">
        <v>0</v>
      </c>
      <c r="R689" s="148">
        <v>0</v>
      </c>
      <c r="S689" s="18"/>
      <c r="T689" s="20"/>
      <c r="U689" s="20"/>
      <c r="V689" s="20"/>
      <c r="W689" s="20"/>
      <c r="X689" s="20"/>
      <c r="Y689" s="138"/>
      <c r="Z689" s="138"/>
      <c r="AA689" s="138"/>
      <c r="AB689" s="138"/>
    </row>
    <row r="690" spans="1:28">
      <c r="A690" s="16" t="s">
        <v>11161</v>
      </c>
      <c r="B690" s="16" t="s">
        <v>11162</v>
      </c>
      <c r="C690" s="17" t="s">
        <v>1487</v>
      </c>
      <c r="D690" s="16" t="s">
        <v>21</v>
      </c>
      <c r="E690" s="18"/>
      <c r="F690" s="19"/>
      <c r="G690" s="16" t="s">
        <v>183</v>
      </c>
      <c r="H690" s="148">
        <f t="shared" si="10"/>
        <v>1</v>
      </c>
      <c r="I690" s="148">
        <f>COUNTIFS('Belgrade-2023'!$A:$A,A690,'Belgrade-2023'!$B:$B,B690)</f>
        <v>0</v>
      </c>
      <c r="J690" s="148">
        <f>COUNTIFS('Lodz_Krakow-2022'!$A:$A,A690,'Lodz_Krakow-2022'!$B:$B,B690)</f>
        <v>0</v>
      </c>
      <c r="K690" s="148">
        <f>COUNTIFS('Glasgow-2021'!$A:$A,A690,'Glasgow-2021'!$B:$B,B690)</f>
        <v>0</v>
      </c>
      <c r="L690" s="148">
        <v>0</v>
      </c>
      <c r="M690" s="148">
        <v>0</v>
      </c>
      <c r="N690" s="148">
        <v>1</v>
      </c>
      <c r="O690" s="148">
        <v>0</v>
      </c>
      <c r="P690" s="148">
        <v>0</v>
      </c>
      <c r="Q690" s="148">
        <v>0</v>
      </c>
      <c r="R690" s="148">
        <v>0</v>
      </c>
      <c r="S690" s="18"/>
      <c r="T690" s="20" t="s">
        <v>1488</v>
      </c>
      <c r="U690" s="20"/>
      <c r="V690" s="20"/>
      <c r="W690" s="20"/>
      <c r="X690" s="20"/>
      <c r="Y690" s="20"/>
      <c r="Z690" s="20"/>
      <c r="AA690" s="20"/>
      <c r="AB690" s="20"/>
    </row>
    <row r="691" spans="1:28">
      <c r="A691" s="16" t="s">
        <v>11163</v>
      </c>
      <c r="B691" s="16" t="s">
        <v>10432</v>
      </c>
      <c r="C691" s="17" t="s">
        <v>1491</v>
      </c>
      <c r="D691" s="16" t="s">
        <v>39</v>
      </c>
      <c r="E691" s="18"/>
      <c r="F691" s="19"/>
      <c r="G691" s="16" t="s">
        <v>232</v>
      </c>
      <c r="H691" s="148">
        <f t="shared" ref="H691:H754" si="11">SUM(I691:R691)</f>
        <v>1</v>
      </c>
      <c r="I691" s="148">
        <f>COUNTIFS('Belgrade-2023'!$A:$A,A691,'Belgrade-2023'!$B:$B,B691)</f>
        <v>0</v>
      </c>
      <c r="J691" s="148">
        <f>COUNTIFS('Lodz_Krakow-2022'!$A:$A,A691,'Lodz_Krakow-2022'!$B:$B,B691)</f>
        <v>0</v>
      </c>
      <c r="K691" s="148">
        <f>COUNTIFS('Glasgow-2021'!$A:$A,A691,'Glasgow-2021'!$B:$B,B691)</f>
        <v>0</v>
      </c>
      <c r="L691" s="148">
        <v>0</v>
      </c>
      <c r="M691" s="148">
        <v>0</v>
      </c>
      <c r="N691" s="148">
        <v>1</v>
      </c>
      <c r="O691" s="148">
        <v>0</v>
      </c>
      <c r="P691" s="148">
        <v>0</v>
      </c>
      <c r="Q691" s="148">
        <v>0</v>
      </c>
      <c r="R691" s="148">
        <v>0</v>
      </c>
      <c r="S691" s="18"/>
      <c r="T691" s="20" t="s">
        <v>495</v>
      </c>
      <c r="U691" s="20"/>
      <c r="V691" s="20"/>
      <c r="W691" s="20"/>
      <c r="X691" s="20"/>
      <c r="Y691" s="20"/>
      <c r="Z691" s="20"/>
      <c r="AA691" s="20"/>
      <c r="AB691" s="20"/>
    </row>
    <row r="692" spans="1:28">
      <c r="A692" s="16" t="s">
        <v>11163</v>
      </c>
      <c r="B692" s="16" t="s">
        <v>10867</v>
      </c>
      <c r="C692" s="17" t="s">
        <v>1490</v>
      </c>
      <c r="D692" s="16" t="s">
        <v>39</v>
      </c>
      <c r="E692" s="18"/>
      <c r="F692" s="19"/>
      <c r="G692" s="16" t="s">
        <v>350</v>
      </c>
      <c r="H692" s="148">
        <f t="shared" si="11"/>
        <v>1</v>
      </c>
      <c r="I692" s="148">
        <f>COUNTIFS('Belgrade-2023'!$A:$A,A692,'Belgrade-2023'!$B:$B,B692)</f>
        <v>0</v>
      </c>
      <c r="J692" s="148">
        <f>COUNTIFS('Lodz_Krakow-2022'!$A:$A,A692,'Lodz_Krakow-2022'!$B:$B,B692)</f>
        <v>0</v>
      </c>
      <c r="K692" s="148">
        <f>COUNTIFS('Glasgow-2021'!$A:$A,A692,'Glasgow-2021'!$B:$B,B692)</f>
        <v>0</v>
      </c>
      <c r="L692" s="148">
        <v>0</v>
      </c>
      <c r="M692" s="148">
        <v>1</v>
      </c>
      <c r="N692" s="148">
        <v>0</v>
      </c>
      <c r="O692" s="148">
        <v>0</v>
      </c>
      <c r="P692" s="148">
        <v>0</v>
      </c>
      <c r="Q692" s="148">
        <v>0</v>
      </c>
      <c r="R692" s="148">
        <v>0</v>
      </c>
      <c r="S692" s="18"/>
      <c r="T692" s="20"/>
      <c r="U692" s="20"/>
      <c r="V692" s="20"/>
      <c r="W692" s="20"/>
      <c r="X692" s="20"/>
      <c r="Y692" s="20"/>
      <c r="Z692" s="20"/>
      <c r="AA692" s="20"/>
      <c r="AB692" s="20"/>
    </row>
    <row r="693" spans="1:28">
      <c r="A693" s="16" t="s">
        <v>11163</v>
      </c>
      <c r="B693" s="16" t="s">
        <v>11164</v>
      </c>
      <c r="C693" s="22" t="s">
        <v>1493</v>
      </c>
      <c r="D693" s="16" t="s">
        <v>39</v>
      </c>
      <c r="E693" s="18"/>
      <c r="F693" s="19"/>
      <c r="G693" s="16" t="s">
        <v>232</v>
      </c>
      <c r="H693" s="148">
        <f t="shared" si="11"/>
        <v>1</v>
      </c>
      <c r="I693" s="148">
        <f>COUNTIFS('Belgrade-2023'!$A:$A,A693,'Belgrade-2023'!$B:$B,B693)</f>
        <v>0</v>
      </c>
      <c r="J693" s="148">
        <f>COUNTIFS('Lodz_Krakow-2022'!$A:$A,A693,'Lodz_Krakow-2022'!$B:$B,B693)</f>
        <v>0</v>
      </c>
      <c r="K693" s="148">
        <f>COUNTIFS('Glasgow-2021'!$A:$A,A693,'Glasgow-2021'!$B:$B,B693)</f>
        <v>0</v>
      </c>
      <c r="L693" s="148">
        <v>0</v>
      </c>
      <c r="M693" s="148">
        <v>0</v>
      </c>
      <c r="N693" s="148">
        <v>1</v>
      </c>
      <c r="O693" s="148">
        <v>0</v>
      </c>
      <c r="P693" s="148">
        <v>0</v>
      </c>
      <c r="Q693" s="148">
        <v>0</v>
      </c>
      <c r="R693" s="148">
        <v>0</v>
      </c>
      <c r="S693" s="18"/>
      <c r="T693" s="20" t="s">
        <v>495</v>
      </c>
      <c r="U693" s="20"/>
      <c r="V693" s="20"/>
      <c r="W693" s="20"/>
      <c r="X693" s="20"/>
      <c r="Y693" s="20"/>
      <c r="Z693" s="20"/>
      <c r="AA693" s="20"/>
      <c r="AB693" s="20"/>
    </row>
    <row r="694" spans="1:28" ht="57">
      <c r="A694" s="23" t="s">
        <v>11165</v>
      </c>
      <c r="B694" s="23" t="s">
        <v>11166</v>
      </c>
      <c r="C694" s="29"/>
      <c r="D694" s="16" t="s">
        <v>39</v>
      </c>
      <c r="E694" s="18"/>
      <c r="F694" s="26" t="s">
        <v>3053</v>
      </c>
      <c r="G694" s="36" t="s">
        <v>977</v>
      </c>
      <c r="H694" s="148">
        <f t="shared" si="11"/>
        <v>1</v>
      </c>
      <c r="I694" s="148">
        <f>COUNTIFS('Belgrade-2023'!$A:$A,A694,'Belgrade-2023'!$B:$B,B694)</f>
        <v>0</v>
      </c>
      <c r="J694" s="148">
        <f>COUNTIFS('Lodz_Krakow-2022'!$A:$A,A694,'Lodz_Krakow-2022'!$B:$B,B694)</f>
        <v>0</v>
      </c>
      <c r="K694" s="148">
        <f>COUNTIFS('Glasgow-2021'!$A:$A,A694,'Glasgow-2021'!$B:$B,B694)</f>
        <v>0</v>
      </c>
      <c r="L694" s="148">
        <v>0</v>
      </c>
      <c r="M694" s="148">
        <v>0</v>
      </c>
      <c r="N694" s="148">
        <v>0</v>
      </c>
      <c r="O694" s="148">
        <v>0</v>
      </c>
      <c r="P694" s="148">
        <v>0</v>
      </c>
      <c r="Q694" s="148">
        <v>0</v>
      </c>
      <c r="R694" s="148">
        <v>1</v>
      </c>
      <c r="S694" s="18"/>
      <c r="T694" s="20"/>
      <c r="U694" s="20"/>
      <c r="V694" s="20"/>
      <c r="W694" s="20"/>
      <c r="X694" s="20"/>
      <c r="Y694" s="138"/>
      <c r="Z694" s="138"/>
      <c r="AA694" s="138"/>
      <c r="AB694" s="25"/>
    </row>
    <row r="695" spans="1:28">
      <c r="A695" s="25" t="s">
        <v>11167</v>
      </c>
      <c r="B695" s="25" t="s">
        <v>11168</v>
      </c>
      <c r="C695" s="52" t="s">
        <v>4492</v>
      </c>
      <c r="D695" s="16" t="s">
        <v>39</v>
      </c>
      <c r="E695" s="18"/>
      <c r="F695" s="46" t="s">
        <v>3057</v>
      </c>
      <c r="G695" s="16" t="s">
        <v>31</v>
      </c>
      <c r="H695" s="148">
        <f t="shared" si="11"/>
        <v>2</v>
      </c>
      <c r="I695" s="148">
        <f>COUNTIFS('Belgrade-2023'!$A:$A,A695,'Belgrade-2023'!$B:$B,B695)</f>
        <v>0</v>
      </c>
      <c r="J695" s="148">
        <f>COUNTIFS('Lodz_Krakow-2022'!$A:$A,A695,'Lodz_Krakow-2022'!$B:$B,B695)</f>
        <v>0</v>
      </c>
      <c r="K695" s="148">
        <f>COUNTIFS('Glasgow-2021'!$A:$A,A695,'Glasgow-2021'!$B:$B,B695)</f>
        <v>0</v>
      </c>
      <c r="L695" s="148">
        <v>0</v>
      </c>
      <c r="M695" s="148">
        <v>0</v>
      </c>
      <c r="N695" s="148">
        <v>0</v>
      </c>
      <c r="O695" s="148">
        <v>0</v>
      </c>
      <c r="P695" s="148">
        <v>1</v>
      </c>
      <c r="Q695" s="148">
        <v>0</v>
      </c>
      <c r="R695" s="148">
        <v>1</v>
      </c>
      <c r="S695" s="18"/>
      <c r="T695" s="20"/>
      <c r="U695" s="20"/>
      <c r="V695" s="20"/>
      <c r="W695" s="20"/>
      <c r="X695" s="20"/>
      <c r="Y695" s="20"/>
      <c r="Z695" s="20"/>
      <c r="AA695" s="20"/>
      <c r="AB695" s="20"/>
    </row>
    <row r="696" spans="1:28">
      <c r="A696" s="33" t="s">
        <v>11169</v>
      </c>
      <c r="B696" s="33" t="s">
        <v>11170</v>
      </c>
      <c r="C696" s="29"/>
      <c r="D696" s="16" t="s">
        <v>39</v>
      </c>
      <c r="E696" s="18"/>
      <c r="F696" s="25" t="s">
        <v>3061</v>
      </c>
      <c r="G696" s="37" t="s">
        <v>146</v>
      </c>
      <c r="H696" s="148">
        <f t="shared" si="11"/>
        <v>1</v>
      </c>
      <c r="I696" s="148">
        <f>COUNTIFS('Belgrade-2023'!$A:$A,A696,'Belgrade-2023'!$B:$B,B696)</f>
        <v>0</v>
      </c>
      <c r="J696" s="148">
        <f>COUNTIFS('Lodz_Krakow-2022'!$A:$A,A696,'Lodz_Krakow-2022'!$B:$B,B696)</f>
        <v>0</v>
      </c>
      <c r="K696" s="148">
        <f>COUNTIFS('Glasgow-2021'!$A:$A,A696,'Glasgow-2021'!$B:$B,B696)</f>
        <v>0</v>
      </c>
      <c r="L696" s="148">
        <v>0</v>
      </c>
      <c r="M696" s="148">
        <v>0</v>
      </c>
      <c r="N696" s="148">
        <v>0</v>
      </c>
      <c r="O696" s="148">
        <v>0</v>
      </c>
      <c r="P696" s="148">
        <v>0</v>
      </c>
      <c r="Q696" s="148">
        <v>0</v>
      </c>
      <c r="R696" s="148">
        <v>1</v>
      </c>
      <c r="S696" s="18"/>
      <c r="T696" s="20"/>
      <c r="U696" s="20"/>
      <c r="V696" s="20"/>
      <c r="W696" s="20"/>
      <c r="X696" s="20"/>
      <c r="Y696" s="138"/>
      <c r="Z696" s="138"/>
      <c r="AA696" s="138"/>
      <c r="AB696" s="25"/>
    </row>
    <row r="697" spans="1:28">
      <c r="A697" s="16" t="s">
        <v>11171</v>
      </c>
      <c r="B697" s="16" t="s">
        <v>1865</v>
      </c>
      <c r="C697" s="17" t="s">
        <v>1495</v>
      </c>
      <c r="D697" s="16" t="s">
        <v>21</v>
      </c>
      <c r="E697" s="18"/>
      <c r="F697" s="19" t="s">
        <v>1494</v>
      </c>
      <c r="G697" s="16" t="s">
        <v>31</v>
      </c>
      <c r="H697" s="148">
        <f t="shared" si="11"/>
        <v>1</v>
      </c>
      <c r="I697" s="148">
        <f>COUNTIFS('Belgrade-2023'!$A:$A,A697,'Belgrade-2023'!$B:$B,B697)</f>
        <v>0</v>
      </c>
      <c r="J697" s="148">
        <f>COUNTIFS('Lodz_Krakow-2022'!$A:$A,A697,'Lodz_Krakow-2022'!$B:$B,B697)</f>
        <v>0</v>
      </c>
      <c r="K697" s="148">
        <f>COUNTIFS('Glasgow-2021'!$A:$A,A697,'Glasgow-2021'!$B:$B,B697)</f>
        <v>0</v>
      </c>
      <c r="L697" s="148">
        <v>0</v>
      </c>
      <c r="M697" s="148">
        <v>0</v>
      </c>
      <c r="N697" s="148">
        <v>0</v>
      </c>
      <c r="O697" s="148">
        <v>1</v>
      </c>
      <c r="P697" s="148">
        <v>0</v>
      </c>
      <c r="Q697" s="148">
        <v>0</v>
      </c>
      <c r="R697" s="148">
        <v>0</v>
      </c>
      <c r="S697" s="18" t="s">
        <v>1496</v>
      </c>
      <c r="T697" s="20" t="s">
        <v>1497</v>
      </c>
      <c r="U697" s="21">
        <v>13087488</v>
      </c>
      <c r="V697" s="20"/>
      <c r="W697" s="20"/>
      <c r="X697" s="20"/>
      <c r="Y697" s="20"/>
      <c r="Z697" s="20"/>
      <c r="AA697" s="20"/>
      <c r="AB697" s="20"/>
    </row>
    <row r="698" spans="1:28">
      <c r="A698" s="23" t="s">
        <v>11172</v>
      </c>
      <c r="B698" s="23" t="s">
        <v>11173</v>
      </c>
      <c r="C698" s="30" t="s">
        <v>4493</v>
      </c>
      <c r="D698" s="31" t="s">
        <v>39</v>
      </c>
      <c r="E698" s="138"/>
      <c r="F698" s="25" t="s">
        <v>2199</v>
      </c>
      <c r="G698" s="45" t="s">
        <v>31</v>
      </c>
      <c r="H698" s="148">
        <f t="shared" si="11"/>
        <v>2</v>
      </c>
      <c r="I698" s="148">
        <f>COUNTIFS('Belgrade-2023'!$A:$A,A698,'Belgrade-2023'!$B:$B,B698)</f>
        <v>0</v>
      </c>
      <c r="J698" s="148">
        <f>COUNTIFS('Lodz_Krakow-2022'!$A:$A,A698,'Lodz_Krakow-2022'!$B:$B,B698)</f>
        <v>0</v>
      </c>
      <c r="K698" s="148">
        <f>COUNTIFS('Glasgow-2021'!$A:$A,A698,'Glasgow-2021'!$B:$B,B698)</f>
        <v>0</v>
      </c>
      <c r="L698" s="148">
        <v>0</v>
      </c>
      <c r="M698" s="148">
        <v>0</v>
      </c>
      <c r="N698" s="148">
        <v>0</v>
      </c>
      <c r="O698" s="148">
        <v>0</v>
      </c>
      <c r="P698" s="148">
        <v>0</v>
      </c>
      <c r="Q698" s="148">
        <v>1</v>
      </c>
      <c r="R698" s="148">
        <v>1</v>
      </c>
      <c r="S698" s="18"/>
      <c r="T698" s="20"/>
      <c r="U698" s="20"/>
      <c r="V698" s="20"/>
      <c r="W698" s="32"/>
      <c r="X698" s="32"/>
      <c r="Y698" s="32"/>
      <c r="Z698" s="32"/>
      <c r="AA698" s="32"/>
      <c r="AB698" s="32"/>
    </row>
    <row r="699" spans="1:28" ht="85.5">
      <c r="A699" s="25" t="s">
        <v>11174</v>
      </c>
      <c r="B699" s="25" t="s">
        <v>11175</v>
      </c>
      <c r="C699" s="29"/>
      <c r="D699" s="16" t="s">
        <v>39</v>
      </c>
      <c r="E699" s="18"/>
      <c r="F699" s="26" t="s">
        <v>9703</v>
      </c>
      <c r="G699" s="46" t="s">
        <v>2636</v>
      </c>
      <c r="H699" s="148">
        <f t="shared" si="11"/>
        <v>1</v>
      </c>
      <c r="I699" s="148">
        <f>COUNTIFS('Belgrade-2023'!$A:$A,A699,'Belgrade-2023'!$B:$B,B699)</f>
        <v>0</v>
      </c>
      <c r="J699" s="148">
        <f>COUNTIFS('Lodz_Krakow-2022'!$A:$A,A699,'Lodz_Krakow-2022'!$B:$B,B699)</f>
        <v>0</v>
      </c>
      <c r="K699" s="148">
        <f>COUNTIFS('Glasgow-2021'!$A:$A,A699,'Glasgow-2021'!$B:$B,B699)</f>
        <v>0</v>
      </c>
      <c r="L699" s="148">
        <v>0</v>
      </c>
      <c r="M699" s="148">
        <v>0</v>
      </c>
      <c r="N699" s="148">
        <v>0</v>
      </c>
      <c r="O699" s="148">
        <v>0</v>
      </c>
      <c r="P699" s="148">
        <v>0</v>
      </c>
      <c r="Q699" s="148">
        <v>0</v>
      </c>
      <c r="R699" s="148">
        <v>1</v>
      </c>
      <c r="S699" s="18"/>
      <c r="T699" s="20"/>
      <c r="U699" s="20"/>
      <c r="V699" s="20"/>
      <c r="W699" s="20"/>
      <c r="X699" s="20"/>
      <c r="Y699" s="138"/>
      <c r="Z699" s="138"/>
      <c r="AA699" s="138"/>
      <c r="AB699" s="25"/>
    </row>
    <row r="700" spans="1:28">
      <c r="A700" s="25" t="s">
        <v>11176</v>
      </c>
      <c r="B700" s="25" t="s">
        <v>11177</v>
      </c>
      <c r="C700" s="30" t="s">
        <v>4494</v>
      </c>
      <c r="D700" s="31" t="s">
        <v>28</v>
      </c>
      <c r="E700" s="138"/>
      <c r="F700" s="25" t="s">
        <v>3843</v>
      </c>
      <c r="G700" s="19" t="s">
        <v>3612</v>
      </c>
      <c r="H700" s="148">
        <f t="shared" si="11"/>
        <v>1</v>
      </c>
      <c r="I700" s="148">
        <f>COUNTIFS('Belgrade-2023'!$A:$A,A700,'Belgrade-2023'!$B:$B,B700)</f>
        <v>0</v>
      </c>
      <c r="J700" s="148">
        <f>COUNTIFS('Lodz_Krakow-2022'!$A:$A,A700,'Lodz_Krakow-2022'!$B:$B,B700)</f>
        <v>0</v>
      </c>
      <c r="K700" s="148">
        <f>COUNTIFS('Glasgow-2021'!$A:$A,A700,'Glasgow-2021'!$B:$B,B700)</f>
        <v>0</v>
      </c>
      <c r="L700" s="148">
        <v>0</v>
      </c>
      <c r="M700" s="148">
        <v>0</v>
      </c>
      <c r="N700" s="148">
        <v>0</v>
      </c>
      <c r="O700" s="148">
        <v>0</v>
      </c>
      <c r="P700" s="148">
        <v>0</v>
      </c>
      <c r="Q700" s="148">
        <v>1</v>
      </c>
      <c r="R700" s="148">
        <v>0</v>
      </c>
      <c r="S700" s="18"/>
      <c r="T700" s="20"/>
      <c r="U700" s="20"/>
      <c r="V700" s="20"/>
      <c r="W700" s="25"/>
      <c r="X700" s="138"/>
      <c r="Y700" s="138"/>
      <c r="Z700" s="138"/>
      <c r="AA700" s="138"/>
      <c r="AB700" s="138"/>
    </row>
    <row r="701" spans="1:28" ht="57">
      <c r="A701" s="33" t="s">
        <v>11178</v>
      </c>
      <c r="B701" s="33" t="s">
        <v>11179</v>
      </c>
      <c r="C701" s="29"/>
      <c r="D701" s="16" t="s">
        <v>39</v>
      </c>
      <c r="E701" s="18"/>
      <c r="F701" s="26" t="s">
        <v>3072</v>
      </c>
      <c r="G701" s="34" t="s">
        <v>295</v>
      </c>
      <c r="H701" s="148">
        <f t="shared" si="11"/>
        <v>1</v>
      </c>
      <c r="I701" s="148">
        <f>COUNTIFS('Belgrade-2023'!$A:$A,A701,'Belgrade-2023'!$B:$B,B701)</f>
        <v>0</v>
      </c>
      <c r="J701" s="148">
        <f>COUNTIFS('Lodz_Krakow-2022'!$A:$A,A701,'Lodz_Krakow-2022'!$B:$B,B701)</f>
        <v>0</v>
      </c>
      <c r="K701" s="148">
        <f>COUNTIFS('Glasgow-2021'!$A:$A,A701,'Glasgow-2021'!$B:$B,B701)</f>
        <v>0</v>
      </c>
      <c r="L701" s="148">
        <v>0</v>
      </c>
      <c r="M701" s="148">
        <v>0</v>
      </c>
      <c r="N701" s="148">
        <v>0</v>
      </c>
      <c r="O701" s="148">
        <v>0</v>
      </c>
      <c r="P701" s="148">
        <v>0</v>
      </c>
      <c r="Q701" s="148">
        <v>0</v>
      </c>
      <c r="R701" s="148">
        <v>1</v>
      </c>
      <c r="S701" s="18"/>
      <c r="T701" s="20"/>
      <c r="U701" s="20"/>
      <c r="V701" s="20"/>
      <c r="W701" s="20"/>
      <c r="X701" s="20"/>
      <c r="Y701" s="138"/>
      <c r="Z701" s="138"/>
      <c r="AA701" s="138"/>
      <c r="AB701" s="25"/>
    </row>
    <row r="702" spans="1:28">
      <c r="A702" s="16" t="s">
        <v>11180</v>
      </c>
      <c r="B702" s="16" t="s">
        <v>11181</v>
      </c>
      <c r="C702" s="17" t="s">
        <v>1501</v>
      </c>
      <c r="D702" s="16" t="s">
        <v>39</v>
      </c>
      <c r="E702" s="18"/>
      <c r="F702" s="19"/>
      <c r="G702" s="16" t="s">
        <v>1502</v>
      </c>
      <c r="H702" s="148">
        <f t="shared" si="11"/>
        <v>1</v>
      </c>
      <c r="I702" s="148">
        <f>COUNTIFS('Belgrade-2023'!$A:$A,A702,'Belgrade-2023'!$B:$B,B702)</f>
        <v>0</v>
      </c>
      <c r="J702" s="148">
        <f>COUNTIFS('Lodz_Krakow-2022'!$A:$A,A702,'Lodz_Krakow-2022'!$B:$B,B702)</f>
        <v>0</v>
      </c>
      <c r="K702" s="148">
        <f>COUNTIFS('Glasgow-2021'!$A:$A,A702,'Glasgow-2021'!$B:$B,B702)</f>
        <v>0</v>
      </c>
      <c r="L702" s="148">
        <v>0</v>
      </c>
      <c r="M702" s="148">
        <v>0</v>
      </c>
      <c r="N702" s="148">
        <v>1</v>
      </c>
      <c r="O702" s="148">
        <v>0</v>
      </c>
      <c r="P702" s="148">
        <v>0</v>
      </c>
      <c r="Q702" s="148">
        <v>0</v>
      </c>
      <c r="R702" s="148">
        <v>0</v>
      </c>
      <c r="S702" s="18"/>
      <c r="T702" s="20" t="s">
        <v>1503</v>
      </c>
      <c r="U702" s="20"/>
      <c r="V702" s="20"/>
      <c r="W702" s="20"/>
      <c r="X702" s="20"/>
      <c r="Y702" s="20"/>
      <c r="Z702" s="20"/>
      <c r="AA702" s="20"/>
      <c r="AB702" s="20"/>
    </row>
    <row r="703" spans="1:28">
      <c r="A703" s="16" t="s">
        <v>11182</v>
      </c>
      <c r="B703" s="16" t="s">
        <v>11183</v>
      </c>
      <c r="C703" s="22" t="s">
        <v>1506</v>
      </c>
      <c r="D703" s="16" t="s">
        <v>28</v>
      </c>
      <c r="E703" s="62" t="s">
        <v>40</v>
      </c>
      <c r="F703" s="19"/>
      <c r="G703" s="16" t="s">
        <v>473</v>
      </c>
      <c r="H703" s="148">
        <f t="shared" si="11"/>
        <v>1</v>
      </c>
      <c r="I703" s="148">
        <f>COUNTIFS('Belgrade-2023'!$A:$A,A703,'Belgrade-2023'!$B:$B,B703)</f>
        <v>0</v>
      </c>
      <c r="J703" s="148">
        <f>COUNTIFS('Lodz_Krakow-2022'!$A:$A,A703,'Lodz_Krakow-2022'!$B:$B,B703)</f>
        <v>0</v>
      </c>
      <c r="K703" s="148">
        <f>COUNTIFS('Glasgow-2021'!$A:$A,A703,'Glasgow-2021'!$B:$B,B703)</f>
        <v>0</v>
      </c>
      <c r="L703" s="148">
        <v>0</v>
      </c>
      <c r="M703" s="148">
        <v>1</v>
      </c>
      <c r="N703" s="148">
        <v>0</v>
      </c>
      <c r="O703" s="148">
        <v>0</v>
      </c>
      <c r="P703" s="148">
        <v>0</v>
      </c>
      <c r="Q703" s="148">
        <v>0</v>
      </c>
      <c r="R703" s="148">
        <v>0</v>
      </c>
      <c r="S703" s="18"/>
      <c r="T703" s="20"/>
      <c r="U703" s="20"/>
      <c r="V703" s="20"/>
      <c r="W703" s="20"/>
      <c r="X703" s="20"/>
      <c r="Y703" s="20"/>
      <c r="Z703" s="20"/>
      <c r="AA703" s="20"/>
      <c r="AB703" s="20"/>
    </row>
    <row r="704" spans="1:28">
      <c r="A704" s="35" t="s">
        <v>11184</v>
      </c>
      <c r="B704" s="35" t="s">
        <v>11185</v>
      </c>
      <c r="C704" s="29"/>
      <c r="D704" s="16" t="s">
        <v>39</v>
      </c>
      <c r="E704" s="18"/>
      <c r="F704" s="25" t="s">
        <v>9704</v>
      </c>
      <c r="G704" s="37" t="s">
        <v>172</v>
      </c>
      <c r="H704" s="148">
        <f t="shared" si="11"/>
        <v>1</v>
      </c>
      <c r="I704" s="148">
        <f>COUNTIFS('Belgrade-2023'!$A:$A,A704,'Belgrade-2023'!$B:$B,B704)</f>
        <v>0</v>
      </c>
      <c r="J704" s="148">
        <f>COUNTIFS('Lodz_Krakow-2022'!$A:$A,A704,'Lodz_Krakow-2022'!$B:$B,B704)</f>
        <v>0</v>
      </c>
      <c r="K704" s="148">
        <f>COUNTIFS('Glasgow-2021'!$A:$A,A704,'Glasgow-2021'!$B:$B,B704)</f>
        <v>0</v>
      </c>
      <c r="L704" s="148">
        <v>0</v>
      </c>
      <c r="M704" s="148">
        <v>0</v>
      </c>
      <c r="N704" s="148">
        <v>0</v>
      </c>
      <c r="O704" s="148">
        <v>0</v>
      </c>
      <c r="P704" s="148">
        <v>0</v>
      </c>
      <c r="Q704" s="148">
        <v>0</v>
      </c>
      <c r="R704" s="148">
        <v>1</v>
      </c>
      <c r="S704" s="18"/>
      <c r="T704" s="20"/>
      <c r="U704" s="20"/>
      <c r="V704" s="20"/>
      <c r="W704" s="20"/>
      <c r="X704" s="20"/>
      <c r="Y704" s="138"/>
      <c r="Z704" s="138"/>
      <c r="AA704" s="138"/>
      <c r="AB704" s="25"/>
    </row>
    <row r="705" spans="1:28">
      <c r="A705" s="16" t="s">
        <v>11186</v>
      </c>
      <c r="B705" s="16" t="s">
        <v>10639</v>
      </c>
      <c r="C705" s="17" t="s">
        <v>1509</v>
      </c>
      <c r="D705" s="16" t="s">
        <v>21</v>
      </c>
      <c r="E705" s="18"/>
      <c r="F705" s="19"/>
      <c r="G705" s="16" t="s">
        <v>295</v>
      </c>
      <c r="H705" s="148">
        <f t="shared" si="11"/>
        <v>2</v>
      </c>
      <c r="I705" s="148">
        <f>COUNTIFS('Belgrade-2023'!$A:$A,A705,'Belgrade-2023'!$B:$B,B705)</f>
        <v>0</v>
      </c>
      <c r="J705" s="148">
        <f>COUNTIFS('Lodz_Krakow-2022'!$A:$A,A705,'Lodz_Krakow-2022'!$B:$B,B705)</f>
        <v>0</v>
      </c>
      <c r="K705" s="148">
        <f>COUNTIFS('Glasgow-2021'!$A:$A,A705,'Glasgow-2021'!$B:$B,B705)</f>
        <v>1</v>
      </c>
      <c r="L705" s="148">
        <v>0</v>
      </c>
      <c r="M705" s="148">
        <v>0</v>
      </c>
      <c r="N705" s="148">
        <v>1</v>
      </c>
      <c r="O705" s="148">
        <v>0</v>
      </c>
      <c r="P705" s="148">
        <v>0</v>
      </c>
      <c r="Q705" s="148">
        <v>0</v>
      </c>
      <c r="R705" s="148">
        <v>0</v>
      </c>
      <c r="S705" s="18"/>
      <c r="T705" s="20" t="s">
        <v>456</v>
      </c>
      <c r="U705" s="20"/>
      <c r="V705" s="20"/>
      <c r="W705" s="20"/>
      <c r="X705" s="20"/>
      <c r="Y705" s="20"/>
      <c r="Z705" s="20"/>
      <c r="AA705" s="20"/>
      <c r="AB705" s="20"/>
    </row>
    <row r="706" spans="1:28">
      <c r="A706" s="35" t="s">
        <v>11187</v>
      </c>
      <c r="B706" s="35" t="s">
        <v>10120</v>
      </c>
      <c r="C706" s="25" t="s">
        <v>4495</v>
      </c>
      <c r="D706" s="31" t="s">
        <v>21</v>
      </c>
      <c r="E706" s="138"/>
      <c r="F706" s="25" t="s">
        <v>3847</v>
      </c>
      <c r="G706" s="36" t="s">
        <v>87</v>
      </c>
      <c r="H706" s="148">
        <f t="shared" si="11"/>
        <v>1</v>
      </c>
      <c r="I706" s="148">
        <f>COUNTIFS('Belgrade-2023'!$A:$A,A706,'Belgrade-2023'!$B:$B,B706)</f>
        <v>0</v>
      </c>
      <c r="J706" s="148">
        <f>COUNTIFS('Lodz_Krakow-2022'!$A:$A,A706,'Lodz_Krakow-2022'!$B:$B,B706)</f>
        <v>0</v>
      </c>
      <c r="K706" s="148">
        <f>COUNTIFS('Glasgow-2021'!$A:$A,A706,'Glasgow-2021'!$B:$B,B706)</f>
        <v>0</v>
      </c>
      <c r="L706" s="148">
        <v>0</v>
      </c>
      <c r="M706" s="148">
        <v>0</v>
      </c>
      <c r="N706" s="148">
        <v>0</v>
      </c>
      <c r="O706" s="148">
        <v>0</v>
      </c>
      <c r="P706" s="148">
        <v>0</v>
      </c>
      <c r="Q706" s="148">
        <v>1</v>
      </c>
      <c r="R706" s="148">
        <v>0</v>
      </c>
      <c r="S706" s="18"/>
      <c r="T706" s="20"/>
      <c r="U706" s="20"/>
      <c r="V706" s="20"/>
      <c r="W706" s="25"/>
      <c r="X706" s="138"/>
      <c r="Y706" s="138"/>
      <c r="Z706" s="138"/>
      <c r="AA706" s="138"/>
      <c r="AB706" s="138"/>
    </row>
    <row r="707" spans="1:28">
      <c r="A707" s="16" t="s">
        <v>11188</v>
      </c>
      <c r="B707" s="16" t="s">
        <v>10560</v>
      </c>
      <c r="C707" s="17" t="s">
        <v>1512</v>
      </c>
      <c r="D707" s="16" t="s">
        <v>21</v>
      </c>
      <c r="E707" s="18"/>
      <c r="F707" s="19" t="s">
        <v>1511</v>
      </c>
      <c r="G707" s="16" t="s">
        <v>57</v>
      </c>
      <c r="H707" s="148">
        <f t="shared" si="11"/>
        <v>1</v>
      </c>
      <c r="I707" s="148">
        <f>COUNTIFS('Belgrade-2023'!$A:$A,A707,'Belgrade-2023'!$B:$B,B707)</f>
        <v>0</v>
      </c>
      <c r="J707" s="148">
        <f>COUNTIFS('Lodz_Krakow-2022'!$A:$A,A707,'Lodz_Krakow-2022'!$B:$B,B707)</f>
        <v>0</v>
      </c>
      <c r="K707" s="148">
        <f>COUNTIFS('Glasgow-2021'!$A:$A,A707,'Glasgow-2021'!$B:$B,B707)</f>
        <v>0</v>
      </c>
      <c r="L707" s="148">
        <v>0</v>
      </c>
      <c r="M707" s="148">
        <v>0</v>
      </c>
      <c r="N707" s="148">
        <v>0</v>
      </c>
      <c r="O707" s="148">
        <v>1</v>
      </c>
      <c r="P707" s="148">
        <v>0</v>
      </c>
      <c r="Q707" s="148">
        <v>0</v>
      </c>
      <c r="R707" s="148">
        <v>0</v>
      </c>
      <c r="S707" s="18" t="s">
        <v>1513</v>
      </c>
      <c r="T707" s="20" t="s">
        <v>1514</v>
      </c>
      <c r="U707" s="21">
        <v>64810</v>
      </c>
      <c r="V707" s="20"/>
      <c r="W707" s="20"/>
      <c r="X707" s="20"/>
      <c r="Y707" s="20"/>
      <c r="Z707" s="20"/>
      <c r="AA707" s="20"/>
      <c r="AB707" s="20"/>
    </row>
    <row r="708" spans="1:28">
      <c r="A708" s="35" t="s">
        <v>3849</v>
      </c>
      <c r="B708" s="35" t="s">
        <v>3850</v>
      </c>
      <c r="C708" s="25" t="s">
        <v>4496</v>
      </c>
      <c r="D708" s="31" t="s">
        <v>39</v>
      </c>
      <c r="E708" s="138"/>
      <c r="F708" s="25" t="s">
        <v>3576</v>
      </c>
      <c r="G708" s="36" t="s">
        <v>3612</v>
      </c>
      <c r="H708" s="148">
        <f t="shared" si="11"/>
        <v>1</v>
      </c>
      <c r="I708" s="148">
        <f>COUNTIFS('Belgrade-2023'!$A:$A,A708,'Belgrade-2023'!$B:$B,B708)</f>
        <v>0</v>
      </c>
      <c r="J708" s="148">
        <f>COUNTIFS('Lodz_Krakow-2022'!$A:$A,A708,'Lodz_Krakow-2022'!$B:$B,B708)</f>
        <v>0</v>
      </c>
      <c r="K708" s="148">
        <f>COUNTIFS('Glasgow-2021'!$A:$A,A708,'Glasgow-2021'!$B:$B,B708)</f>
        <v>0</v>
      </c>
      <c r="L708" s="148">
        <v>0</v>
      </c>
      <c r="M708" s="148">
        <v>0</v>
      </c>
      <c r="N708" s="148">
        <v>0</v>
      </c>
      <c r="O708" s="148">
        <v>0</v>
      </c>
      <c r="P708" s="148">
        <v>0</v>
      </c>
      <c r="Q708" s="148">
        <v>1</v>
      </c>
      <c r="R708" s="148">
        <v>0</v>
      </c>
      <c r="S708" s="18"/>
      <c r="T708" s="20"/>
      <c r="U708" s="20"/>
      <c r="V708" s="20"/>
      <c r="W708" s="25"/>
      <c r="X708" s="138"/>
      <c r="Y708" s="138"/>
      <c r="Z708" s="138"/>
      <c r="AA708" s="138"/>
      <c r="AB708" s="138"/>
    </row>
    <row r="709" spans="1:28">
      <c r="A709" s="16" t="s">
        <v>11189</v>
      </c>
      <c r="B709" s="16" t="s">
        <v>11036</v>
      </c>
      <c r="C709" s="17" t="s">
        <v>1518</v>
      </c>
      <c r="D709" s="16" t="s">
        <v>21</v>
      </c>
      <c r="E709" s="18"/>
      <c r="F709" s="19"/>
      <c r="G709" s="16" t="s">
        <v>196</v>
      </c>
      <c r="H709" s="148">
        <f t="shared" si="11"/>
        <v>1</v>
      </c>
      <c r="I709" s="148">
        <f>COUNTIFS('Belgrade-2023'!$A:$A,A709,'Belgrade-2023'!$B:$B,B709)</f>
        <v>0</v>
      </c>
      <c r="J709" s="148">
        <f>COUNTIFS('Lodz_Krakow-2022'!$A:$A,A709,'Lodz_Krakow-2022'!$B:$B,B709)</f>
        <v>0</v>
      </c>
      <c r="K709" s="148">
        <f>COUNTIFS('Glasgow-2021'!$A:$A,A709,'Glasgow-2021'!$B:$B,B709)</f>
        <v>0</v>
      </c>
      <c r="L709" s="148">
        <v>0</v>
      </c>
      <c r="M709" s="148">
        <v>0</v>
      </c>
      <c r="N709" s="148">
        <v>1</v>
      </c>
      <c r="O709" s="148">
        <v>0</v>
      </c>
      <c r="P709" s="148">
        <v>0</v>
      </c>
      <c r="Q709" s="148">
        <v>0</v>
      </c>
      <c r="R709" s="148">
        <v>0</v>
      </c>
      <c r="S709" s="18"/>
      <c r="T709" s="20" t="s">
        <v>1519</v>
      </c>
      <c r="U709" s="20"/>
      <c r="V709" s="20"/>
      <c r="W709" s="20"/>
      <c r="X709" s="20"/>
      <c r="Y709" s="20"/>
      <c r="Z709" s="20"/>
      <c r="AA709" s="20"/>
      <c r="AB709" s="20"/>
    </row>
    <row r="710" spans="1:28">
      <c r="A710" s="35" t="s">
        <v>11190</v>
      </c>
      <c r="B710" s="35" t="s">
        <v>11191</v>
      </c>
      <c r="C710" s="25" t="s">
        <v>4497</v>
      </c>
      <c r="D710" s="31" t="s">
        <v>39</v>
      </c>
      <c r="E710" s="138"/>
      <c r="F710" s="25" t="s">
        <v>9799</v>
      </c>
      <c r="G710" s="36" t="s">
        <v>3612</v>
      </c>
      <c r="H710" s="148">
        <f t="shared" si="11"/>
        <v>1</v>
      </c>
      <c r="I710" s="148">
        <f>COUNTIFS('Belgrade-2023'!$A:$A,A710,'Belgrade-2023'!$B:$B,B710)</f>
        <v>0</v>
      </c>
      <c r="J710" s="148">
        <f>COUNTIFS('Lodz_Krakow-2022'!$A:$A,A710,'Lodz_Krakow-2022'!$B:$B,B710)</f>
        <v>0</v>
      </c>
      <c r="K710" s="148">
        <f>COUNTIFS('Glasgow-2021'!$A:$A,A710,'Glasgow-2021'!$B:$B,B710)</f>
        <v>0</v>
      </c>
      <c r="L710" s="148">
        <v>0</v>
      </c>
      <c r="M710" s="148">
        <v>0</v>
      </c>
      <c r="N710" s="148">
        <v>0</v>
      </c>
      <c r="O710" s="148">
        <v>0</v>
      </c>
      <c r="P710" s="148">
        <v>0</v>
      </c>
      <c r="Q710" s="148">
        <v>1</v>
      </c>
      <c r="R710" s="148">
        <v>0</v>
      </c>
      <c r="S710" s="18"/>
      <c r="T710" s="20"/>
      <c r="U710" s="20"/>
      <c r="V710" s="20"/>
      <c r="W710" s="32"/>
      <c r="X710" s="32"/>
      <c r="Y710" s="32"/>
      <c r="Z710" s="32"/>
      <c r="AA710" s="32"/>
      <c r="AB710" s="32"/>
    </row>
    <row r="711" spans="1:28">
      <c r="A711" s="16" t="s">
        <v>11192</v>
      </c>
      <c r="B711" s="16" t="s">
        <v>11193</v>
      </c>
      <c r="C711" s="17" t="s">
        <v>1521</v>
      </c>
      <c r="D711" s="16" t="s">
        <v>28</v>
      </c>
      <c r="E711" s="18" t="s">
        <v>40</v>
      </c>
      <c r="F711" s="19" t="s">
        <v>1520</v>
      </c>
      <c r="G711" s="16" t="s">
        <v>504</v>
      </c>
      <c r="H711" s="148">
        <f t="shared" si="11"/>
        <v>2</v>
      </c>
      <c r="I711" s="148">
        <f>COUNTIFS('Belgrade-2023'!$A:$A,A711,'Belgrade-2023'!$B:$B,B711)</f>
        <v>0</v>
      </c>
      <c r="J711" s="148">
        <f>COUNTIFS('Lodz_Krakow-2022'!$A:$A,A711,'Lodz_Krakow-2022'!$B:$B,B711)</f>
        <v>0</v>
      </c>
      <c r="K711" s="148">
        <f>COUNTIFS('Glasgow-2021'!$A:$A,A711,'Glasgow-2021'!$B:$B,B711)</f>
        <v>0</v>
      </c>
      <c r="L711" s="148">
        <v>0</v>
      </c>
      <c r="M711" s="148">
        <v>1</v>
      </c>
      <c r="N711" s="148">
        <v>0</v>
      </c>
      <c r="O711" s="148">
        <v>1</v>
      </c>
      <c r="P711" s="148">
        <v>0</v>
      </c>
      <c r="Q711" s="148">
        <v>0</v>
      </c>
      <c r="R711" s="148">
        <v>0</v>
      </c>
      <c r="S711" s="18" t="s">
        <v>1522</v>
      </c>
      <c r="T711" s="20" t="s">
        <v>1523</v>
      </c>
      <c r="U711" s="21">
        <v>6152</v>
      </c>
      <c r="V711" s="20"/>
      <c r="W711" s="20"/>
      <c r="X711" s="20"/>
      <c r="Y711" s="20"/>
      <c r="Z711" s="20"/>
      <c r="AA711" s="20"/>
      <c r="AB711" s="20"/>
    </row>
    <row r="712" spans="1:28">
      <c r="A712" s="35" t="s">
        <v>11194</v>
      </c>
      <c r="B712" s="35" t="s">
        <v>11195</v>
      </c>
      <c r="C712" s="46" t="s">
        <v>4498</v>
      </c>
      <c r="D712" s="16" t="s">
        <v>28</v>
      </c>
      <c r="E712" s="18"/>
      <c r="F712" s="19"/>
      <c r="G712" s="16" t="s">
        <v>977</v>
      </c>
      <c r="H712" s="148">
        <f t="shared" si="11"/>
        <v>1</v>
      </c>
      <c r="I712" s="148">
        <f>COUNTIFS('Belgrade-2023'!$A:$A,A712,'Belgrade-2023'!$B:$B,B712)</f>
        <v>0</v>
      </c>
      <c r="J712" s="148">
        <f>COUNTIFS('Lodz_Krakow-2022'!$A:$A,A712,'Lodz_Krakow-2022'!$B:$B,B712)</f>
        <v>0</v>
      </c>
      <c r="K712" s="148">
        <f>COUNTIFS('Glasgow-2021'!$A:$A,A712,'Glasgow-2021'!$B:$B,B712)</f>
        <v>0</v>
      </c>
      <c r="L712" s="148">
        <v>0</v>
      </c>
      <c r="M712" s="148">
        <v>0</v>
      </c>
      <c r="N712" s="148">
        <v>0</v>
      </c>
      <c r="O712" s="148">
        <v>0</v>
      </c>
      <c r="P712" s="148">
        <v>1</v>
      </c>
      <c r="Q712" s="148">
        <v>0</v>
      </c>
      <c r="R712" s="148">
        <v>0</v>
      </c>
      <c r="S712" s="18"/>
      <c r="T712" s="20"/>
      <c r="U712" s="20"/>
      <c r="V712" s="20"/>
      <c r="W712" s="20"/>
      <c r="X712" s="20"/>
      <c r="Y712" s="20"/>
      <c r="Z712" s="20"/>
      <c r="AA712" s="20"/>
      <c r="AB712" s="20"/>
    </row>
    <row r="713" spans="1:28">
      <c r="A713" s="16" t="s">
        <v>11196</v>
      </c>
      <c r="B713" s="16" t="s">
        <v>11197</v>
      </c>
      <c r="C713" s="17" t="s">
        <v>1527</v>
      </c>
      <c r="D713" s="16" t="s">
        <v>21</v>
      </c>
      <c r="E713" s="18"/>
      <c r="F713" s="19" t="s">
        <v>1101</v>
      </c>
      <c r="G713" s="16" t="s">
        <v>1103</v>
      </c>
      <c r="H713" s="148">
        <f t="shared" si="11"/>
        <v>1</v>
      </c>
      <c r="I713" s="148">
        <f>COUNTIFS('Belgrade-2023'!$A:$A,A713,'Belgrade-2023'!$B:$B,B713)</f>
        <v>0</v>
      </c>
      <c r="J713" s="148">
        <f>COUNTIFS('Lodz_Krakow-2022'!$A:$A,A713,'Lodz_Krakow-2022'!$B:$B,B713)</f>
        <v>0</v>
      </c>
      <c r="K713" s="148">
        <f>COUNTIFS('Glasgow-2021'!$A:$A,A713,'Glasgow-2021'!$B:$B,B713)</f>
        <v>0</v>
      </c>
      <c r="L713" s="148">
        <v>0</v>
      </c>
      <c r="M713" s="148">
        <v>0</v>
      </c>
      <c r="N713" s="148">
        <v>0</v>
      </c>
      <c r="O713" s="148">
        <v>1</v>
      </c>
      <c r="P713" s="148">
        <v>0</v>
      </c>
      <c r="Q713" s="148">
        <v>0</v>
      </c>
      <c r="R713" s="148">
        <v>0</v>
      </c>
      <c r="S713" s="18" t="s">
        <v>1528</v>
      </c>
      <c r="T713" s="20" t="s">
        <v>1529</v>
      </c>
      <c r="U713" s="21">
        <v>1406</v>
      </c>
      <c r="V713" s="20"/>
      <c r="W713" s="20"/>
      <c r="X713" s="20"/>
      <c r="Y713" s="20"/>
      <c r="Z713" s="20"/>
      <c r="AA713" s="20"/>
      <c r="AB713" s="20"/>
    </row>
    <row r="714" spans="1:28">
      <c r="A714" s="16" t="s">
        <v>11198</v>
      </c>
      <c r="B714" s="16" t="s">
        <v>11126</v>
      </c>
      <c r="C714" s="17" t="s">
        <v>1531</v>
      </c>
      <c r="D714" s="16" t="s">
        <v>21</v>
      </c>
      <c r="E714" s="18"/>
      <c r="F714" s="19" t="s">
        <v>668</v>
      </c>
      <c r="G714" s="16" t="s">
        <v>232</v>
      </c>
      <c r="H714" s="148">
        <f t="shared" si="11"/>
        <v>1</v>
      </c>
      <c r="I714" s="148">
        <f>COUNTIFS('Belgrade-2023'!$A:$A,A714,'Belgrade-2023'!$B:$B,B714)</f>
        <v>0</v>
      </c>
      <c r="J714" s="148">
        <f>COUNTIFS('Lodz_Krakow-2022'!$A:$A,A714,'Lodz_Krakow-2022'!$B:$B,B714)</f>
        <v>0</v>
      </c>
      <c r="K714" s="148">
        <f>COUNTIFS('Glasgow-2021'!$A:$A,A714,'Glasgow-2021'!$B:$B,B714)</f>
        <v>0</v>
      </c>
      <c r="L714" s="148">
        <v>0</v>
      </c>
      <c r="M714" s="148">
        <v>0</v>
      </c>
      <c r="N714" s="148">
        <v>0</v>
      </c>
      <c r="O714" s="148">
        <v>1</v>
      </c>
      <c r="P714" s="148">
        <v>0</v>
      </c>
      <c r="Q714" s="148">
        <v>0</v>
      </c>
      <c r="R714" s="148">
        <v>0</v>
      </c>
      <c r="S714" s="18" t="s">
        <v>1532</v>
      </c>
      <c r="T714" s="20" t="s">
        <v>1376</v>
      </c>
      <c r="U714" s="21">
        <v>210093</v>
      </c>
      <c r="V714" s="20"/>
      <c r="W714" s="20"/>
      <c r="X714" s="20"/>
      <c r="Y714" s="20"/>
      <c r="Z714" s="20"/>
      <c r="AA714" s="20"/>
      <c r="AB714" s="20"/>
    </row>
    <row r="715" spans="1:28">
      <c r="A715" s="16" t="s">
        <v>11199</v>
      </c>
      <c r="B715" s="16" t="s">
        <v>10380</v>
      </c>
      <c r="C715" s="17" t="s">
        <v>1536</v>
      </c>
      <c r="D715" s="16" t="s">
        <v>21</v>
      </c>
      <c r="E715" s="18"/>
      <c r="F715" s="40" t="s">
        <v>9917</v>
      </c>
      <c r="G715" s="16" t="s">
        <v>146</v>
      </c>
      <c r="H715" s="148">
        <f t="shared" si="11"/>
        <v>7</v>
      </c>
      <c r="I715" s="148">
        <f>COUNTIFS('Belgrade-2023'!$A:$A,A715,'Belgrade-2023'!$B:$B,B715)</f>
        <v>0</v>
      </c>
      <c r="J715" s="148">
        <f>COUNTIFS('Lodz_Krakow-2022'!$A:$A,A715,'Lodz_Krakow-2022'!$B:$B,B715)</f>
        <v>1</v>
      </c>
      <c r="K715" s="148">
        <f>COUNTIFS('Glasgow-2021'!$A:$A,A715,'Glasgow-2021'!$B:$B,B715)</f>
        <v>1</v>
      </c>
      <c r="L715" s="148">
        <v>1</v>
      </c>
      <c r="M715" s="148">
        <v>1</v>
      </c>
      <c r="N715" s="148">
        <v>1</v>
      </c>
      <c r="O715" s="148">
        <v>1</v>
      </c>
      <c r="P715" s="148">
        <v>0</v>
      </c>
      <c r="Q715" s="148">
        <v>1</v>
      </c>
      <c r="R715" s="148">
        <v>0</v>
      </c>
      <c r="S715" s="18" t="s">
        <v>1537</v>
      </c>
      <c r="T715" s="20" t="s">
        <v>1538</v>
      </c>
      <c r="U715" s="20" t="s">
        <v>1539</v>
      </c>
      <c r="V715" s="20"/>
      <c r="W715" s="25"/>
      <c r="X715" s="138"/>
      <c r="Y715" s="138"/>
      <c r="Z715" s="138"/>
      <c r="AA715" s="138"/>
      <c r="AB715" s="138"/>
    </row>
    <row r="716" spans="1:28">
      <c r="A716" s="16" t="s">
        <v>11200</v>
      </c>
      <c r="B716" s="16" t="s">
        <v>11201</v>
      </c>
      <c r="C716" s="17" t="s">
        <v>1540</v>
      </c>
      <c r="D716" s="16" t="s">
        <v>28</v>
      </c>
      <c r="E716" s="18"/>
      <c r="F716" s="19" t="s">
        <v>278</v>
      </c>
      <c r="G716" s="16" t="s">
        <v>208</v>
      </c>
      <c r="H716" s="148">
        <f t="shared" si="11"/>
        <v>2</v>
      </c>
      <c r="I716" s="148">
        <f>COUNTIFS('Belgrade-2023'!$A:$A,A716,'Belgrade-2023'!$B:$B,B716)</f>
        <v>0</v>
      </c>
      <c r="J716" s="148">
        <f>COUNTIFS('Lodz_Krakow-2022'!$A:$A,A716,'Lodz_Krakow-2022'!$B:$B,B716)</f>
        <v>0</v>
      </c>
      <c r="K716" s="148">
        <f>COUNTIFS('Glasgow-2021'!$A:$A,A716,'Glasgow-2021'!$B:$B,B716)</f>
        <v>0</v>
      </c>
      <c r="L716" s="148">
        <v>0</v>
      </c>
      <c r="M716" s="148">
        <v>0</v>
      </c>
      <c r="N716" s="148">
        <v>0</v>
      </c>
      <c r="O716" s="148">
        <v>1</v>
      </c>
      <c r="P716" s="148">
        <v>0</v>
      </c>
      <c r="Q716" s="148">
        <v>1</v>
      </c>
      <c r="R716" s="148">
        <v>0</v>
      </c>
      <c r="S716" s="18"/>
      <c r="T716" s="20" t="s">
        <v>1541</v>
      </c>
      <c r="U716" s="20" t="s">
        <v>1542</v>
      </c>
      <c r="V716" s="20"/>
      <c r="W716" s="25"/>
      <c r="X716" s="138"/>
      <c r="Y716" s="138"/>
      <c r="Z716" s="138"/>
      <c r="AA716" s="138"/>
      <c r="AB716" s="138"/>
    </row>
    <row r="717" spans="1:28">
      <c r="A717" s="16" t="s">
        <v>11202</v>
      </c>
      <c r="B717" s="16" t="s">
        <v>11203</v>
      </c>
      <c r="C717" s="17" t="s">
        <v>1543</v>
      </c>
      <c r="D717" s="16" t="s">
        <v>39</v>
      </c>
      <c r="E717" s="18"/>
      <c r="F717" s="19" t="s">
        <v>440</v>
      </c>
      <c r="G717" s="16" t="s">
        <v>154</v>
      </c>
      <c r="H717" s="148">
        <f t="shared" si="11"/>
        <v>1</v>
      </c>
      <c r="I717" s="148">
        <f>COUNTIFS('Belgrade-2023'!$A:$A,A717,'Belgrade-2023'!$B:$B,B717)</f>
        <v>0</v>
      </c>
      <c r="J717" s="148">
        <f>COUNTIFS('Lodz_Krakow-2022'!$A:$A,A717,'Lodz_Krakow-2022'!$B:$B,B717)</f>
        <v>0</v>
      </c>
      <c r="K717" s="148">
        <f>COUNTIFS('Glasgow-2021'!$A:$A,A717,'Glasgow-2021'!$B:$B,B717)</f>
        <v>0</v>
      </c>
      <c r="L717" s="148">
        <v>0</v>
      </c>
      <c r="M717" s="148">
        <v>0</v>
      </c>
      <c r="N717" s="148">
        <v>0</v>
      </c>
      <c r="O717" s="148">
        <v>1</v>
      </c>
      <c r="P717" s="148">
        <v>0</v>
      </c>
      <c r="Q717" s="148">
        <v>0</v>
      </c>
      <c r="R717" s="148">
        <v>0</v>
      </c>
      <c r="S717" s="18"/>
      <c r="T717" s="20"/>
      <c r="U717" s="20"/>
      <c r="V717" s="20"/>
      <c r="W717" s="20"/>
      <c r="X717" s="20"/>
      <c r="Y717" s="20"/>
      <c r="Z717" s="20"/>
      <c r="AA717" s="20"/>
      <c r="AB717" s="20"/>
    </row>
    <row r="718" spans="1:28">
      <c r="A718" s="16" t="s">
        <v>11204</v>
      </c>
      <c r="B718" s="16" t="s">
        <v>10642</v>
      </c>
      <c r="C718" s="17" t="s">
        <v>1545</v>
      </c>
      <c r="D718" s="16" t="s">
        <v>28</v>
      </c>
      <c r="E718" s="18"/>
      <c r="F718" s="19" t="s">
        <v>1544</v>
      </c>
      <c r="G718" s="16" t="s">
        <v>154</v>
      </c>
      <c r="H718" s="148">
        <f t="shared" si="11"/>
        <v>4</v>
      </c>
      <c r="I718" s="148">
        <f>COUNTIFS('Belgrade-2023'!$A:$A,A718,'Belgrade-2023'!$B:$B,B718)</f>
        <v>0</v>
      </c>
      <c r="J718" s="148">
        <f>COUNTIFS('Lodz_Krakow-2022'!$A:$A,A718,'Lodz_Krakow-2022'!$B:$B,B718)</f>
        <v>0</v>
      </c>
      <c r="K718" s="148">
        <f>COUNTIFS('Glasgow-2021'!$A:$A,A718,'Glasgow-2021'!$B:$B,B718)</f>
        <v>1</v>
      </c>
      <c r="L718" s="148">
        <v>1</v>
      </c>
      <c r="M718" s="148">
        <v>0</v>
      </c>
      <c r="N718" s="148">
        <v>0</v>
      </c>
      <c r="O718" s="148">
        <v>1</v>
      </c>
      <c r="P718" s="148">
        <v>0</v>
      </c>
      <c r="Q718" s="148">
        <v>0</v>
      </c>
      <c r="R718" s="148">
        <v>1</v>
      </c>
      <c r="S718" s="18"/>
      <c r="T718" s="20"/>
      <c r="U718" s="20"/>
      <c r="V718" s="20"/>
      <c r="W718" s="20"/>
      <c r="X718" s="20"/>
      <c r="Y718" s="20"/>
      <c r="Z718" s="20"/>
      <c r="AA718" s="20"/>
      <c r="AB718" s="20"/>
    </row>
    <row r="719" spans="1:28">
      <c r="A719" s="16" t="s">
        <v>11205</v>
      </c>
      <c r="B719" s="16" t="s">
        <v>11206</v>
      </c>
      <c r="C719" s="22" t="s">
        <v>1546</v>
      </c>
      <c r="D719" s="16" t="s">
        <v>28</v>
      </c>
      <c r="E719" s="18"/>
      <c r="F719" s="19" t="s">
        <v>9569</v>
      </c>
      <c r="G719" s="16" t="s">
        <v>50</v>
      </c>
      <c r="H719" s="148">
        <f t="shared" si="11"/>
        <v>1</v>
      </c>
      <c r="I719" s="148">
        <f>COUNTIFS('Belgrade-2023'!$A:$A,A719,'Belgrade-2023'!$B:$B,B719)</f>
        <v>0</v>
      </c>
      <c r="J719" s="148">
        <f>COUNTIFS('Lodz_Krakow-2022'!$A:$A,A719,'Lodz_Krakow-2022'!$B:$B,B719)</f>
        <v>0</v>
      </c>
      <c r="K719" s="148">
        <f>COUNTIFS('Glasgow-2021'!$A:$A,A719,'Glasgow-2021'!$B:$B,B719)</f>
        <v>0</v>
      </c>
      <c r="L719" s="148">
        <v>0</v>
      </c>
      <c r="M719" s="148">
        <v>0</v>
      </c>
      <c r="N719" s="148">
        <v>0</v>
      </c>
      <c r="O719" s="148">
        <v>1</v>
      </c>
      <c r="P719" s="148">
        <v>0</v>
      </c>
      <c r="Q719" s="148">
        <v>0</v>
      </c>
      <c r="R719" s="148">
        <v>0</v>
      </c>
      <c r="S719" s="18" t="s">
        <v>1547</v>
      </c>
      <c r="T719" s="20" t="s">
        <v>1548</v>
      </c>
      <c r="U719" s="21">
        <v>50012</v>
      </c>
      <c r="V719" s="20"/>
      <c r="W719" s="20"/>
      <c r="X719" s="20"/>
      <c r="Y719" s="20"/>
      <c r="Z719" s="20"/>
      <c r="AA719" s="20"/>
      <c r="AB719" s="20"/>
    </row>
    <row r="720" spans="1:28" ht="28.5">
      <c r="A720" s="23" t="s">
        <v>11207</v>
      </c>
      <c r="B720" s="23" t="s">
        <v>11208</v>
      </c>
      <c r="C720" s="24"/>
      <c r="D720" s="16" t="s">
        <v>39</v>
      </c>
      <c r="E720" s="18"/>
      <c r="F720" s="26" t="s">
        <v>9705</v>
      </c>
      <c r="G720" s="45" t="s">
        <v>336</v>
      </c>
      <c r="H720" s="148">
        <f t="shared" si="11"/>
        <v>1</v>
      </c>
      <c r="I720" s="148">
        <f>COUNTIFS('Belgrade-2023'!$A:$A,A720,'Belgrade-2023'!$B:$B,B720)</f>
        <v>0</v>
      </c>
      <c r="J720" s="148">
        <f>COUNTIFS('Lodz_Krakow-2022'!$A:$A,A720,'Lodz_Krakow-2022'!$B:$B,B720)</f>
        <v>0</v>
      </c>
      <c r="K720" s="148">
        <f>COUNTIFS('Glasgow-2021'!$A:$A,A720,'Glasgow-2021'!$B:$B,B720)</f>
        <v>0</v>
      </c>
      <c r="L720" s="148">
        <v>0</v>
      </c>
      <c r="M720" s="148">
        <v>0</v>
      </c>
      <c r="N720" s="148">
        <v>0</v>
      </c>
      <c r="O720" s="148">
        <v>0</v>
      </c>
      <c r="P720" s="148">
        <v>0</v>
      </c>
      <c r="Q720" s="148">
        <v>0</v>
      </c>
      <c r="R720" s="148">
        <v>1</v>
      </c>
      <c r="S720" s="18"/>
      <c r="T720" s="20"/>
      <c r="U720" s="20"/>
      <c r="V720" s="20"/>
      <c r="W720" s="20"/>
      <c r="X720" s="20"/>
      <c r="Y720" s="138"/>
      <c r="Z720" s="138"/>
      <c r="AA720" s="138"/>
      <c r="AB720" s="25"/>
    </row>
    <row r="721" spans="1:28" ht="42.75">
      <c r="A721" s="33" t="s">
        <v>11209</v>
      </c>
      <c r="B721" s="33" t="s">
        <v>10576</v>
      </c>
      <c r="C721" s="29"/>
      <c r="D721" s="16" t="s">
        <v>39</v>
      </c>
      <c r="E721" s="18"/>
      <c r="F721" s="26" t="s">
        <v>3082</v>
      </c>
      <c r="G721" s="34" t="s">
        <v>3612</v>
      </c>
      <c r="H721" s="148">
        <f t="shared" si="11"/>
        <v>1</v>
      </c>
      <c r="I721" s="148">
        <f>COUNTIFS('Belgrade-2023'!$A:$A,A721,'Belgrade-2023'!$B:$B,B721)</f>
        <v>0</v>
      </c>
      <c r="J721" s="148">
        <f>COUNTIFS('Lodz_Krakow-2022'!$A:$A,A721,'Lodz_Krakow-2022'!$B:$B,B721)</f>
        <v>0</v>
      </c>
      <c r="K721" s="148">
        <f>COUNTIFS('Glasgow-2021'!$A:$A,A721,'Glasgow-2021'!$B:$B,B721)</f>
        <v>0</v>
      </c>
      <c r="L721" s="148">
        <v>0</v>
      </c>
      <c r="M721" s="148">
        <v>0</v>
      </c>
      <c r="N721" s="148">
        <v>0</v>
      </c>
      <c r="O721" s="148">
        <v>0</v>
      </c>
      <c r="P721" s="148">
        <v>0</v>
      </c>
      <c r="Q721" s="148">
        <v>0</v>
      </c>
      <c r="R721" s="148">
        <v>1</v>
      </c>
      <c r="S721" s="18"/>
      <c r="T721" s="20"/>
      <c r="U721" s="20"/>
      <c r="V721" s="20"/>
      <c r="W721" s="20"/>
      <c r="X721" s="20"/>
      <c r="Y721" s="138"/>
      <c r="Z721" s="138"/>
      <c r="AA721" s="138"/>
      <c r="AB721" s="25"/>
    </row>
    <row r="722" spans="1:28">
      <c r="A722" s="16" t="s">
        <v>11210</v>
      </c>
      <c r="B722" s="16" t="s">
        <v>11211</v>
      </c>
      <c r="C722" s="17" t="s">
        <v>1551</v>
      </c>
      <c r="D722" s="16" t="s">
        <v>28</v>
      </c>
      <c r="E722" s="18" t="s">
        <v>230</v>
      </c>
      <c r="F722" s="19" t="s">
        <v>1552</v>
      </c>
      <c r="G722" s="16" t="s">
        <v>87</v>
      </c>
      <c r="H722" s="148">
        <f t="shared" si="11"/>
        <v>4</v>
      </c>
      <c r="I722" s="148">
        <f>COUNTIFS('Belgrade-2023'!$A:$A,A722,'Belgrade-2023'!$B:$B,B722)</f>
        <v>0</v>
      </c>
      <c r="J722" s="148">
        <f>COUNTIFS('Lodz_Krakow-2022'!$A:$A,A722,'Lodz_Krakow-2022'!$B:$B,B722)</f>
        <v>1</v>
      </c>
      <c r="K722" s="148">
        <f>COUNTIFS('Glasgow-2021'!$A:$A,A722,'Glasgow-2021'!$B:$B,B722)</f>
        <v>1</v>
      </c>
      <c r="L722" s="148">
        <v>0</v>
      </c>
      <c r="M722" s="148">
        <v>1</v>
      </c>
      <c r="N722" s="148">
        <v>0</v>
      </c>
      <c r="O722" s="148">
        <v>1</v>
      </c>
      <c r="P722" s="148">
        <v>0</v>
      </c>
      <c r="Q722" s="148">
        <v>0</v>
      </c>
      <c r="R722" s="148">
        <v>0</v>
      </c>
      <c r="S722" s="18" t="s">
        <v>1553</v>
      </c>
      <c r="T722" s="20" t="s">
        <v>1554</v>
      </c>
      <c r="U722" s="20" t="s">
        <v>1555</v>
      </c>
      <c r="V722" s="20"/>
      <c r="W722" s="20"/>
      <c r="X722" s="20"/>
      <c r="Y722" s="20"/>
      <c r="Z722" s="20"/>
      <c r="AA722" s="20"/>
      <c r="AB722" s="20"/>
    </row>
    <row r="723" spans="1:28">
      <c r="A723" s="16" t="s">
        <v>11212</v>
      </c>
      <c r="B723" s="16" t="s">
        <v>11213</v>
      </c>
      <c r="C723" s="17" t="s">
        <v>1556</v>
      </c>
      <c r="D723" s="16" t="s">
        <v>28</v>
      </c>
      <c r="E723" s="18"/>
      <c r="F723" s="19" t="s">
        <v>867</v>
      </c>
      <c r="G723" s="16" t="s">
        <v>50</v>
      </c>
      <c r="H723" s="148">
        <f t="shared" si="11"/>
        <v>1</v>
      </c>
      <c r="I723" s="148">
        <f>COUNTIFS('Belgrade-2023'!$A:$A,A723,'Belgrade-2023'!$B:$B,B723)</f>
        <v>0</v>
      </c>
      <c r="J723" s="148">
        <f>COUNTIFS('Lodz_Krakow-2022'!$A:$A,A723,'Lodz_Krakow-2022'!$B:$B,B723)</f>
        <v>0</v>
      </c>
      <c r="K723" s="148">
        <f>COUNTIFS('Glasgow-2021'!$A:$A,A723,'Glasgow-2021'!$B:$B,B723)</f>
        <v>0</v>
      </c>
      <c r="L723" s="148">
        <v>0</v>
      </c>
      <c r="M723" s="148">
        <v>0</v>
      </c>
      <c r="N723" s="148">
        <v>0</v>
      </c>
      <c r="O723" s="148">
        <v>1</v>
      </c>
      <c r="P723" s="148">
        <v>0</v>
      </c>
      <c r="Q723" s="148">
        <v>0</v>
      </c>
      <c r="R723" s="148">
        <v>0</v>
      </c>
      <c r="S723" s="18" t="s">
        <v>1557</v>
      </c>
      <c r="T723" s="20" t="s">
        <v>9571</v>
      </c>
      <c r="U723" s="21">
        <v>3007</v>
      </c>
      <c r="V723" s="20"/>
      <c r="W723" s="20"/>
      <c r="X723" s="20"/>
      <c r="Y723" s="20"/>
      <c r="Z723" s="20"/>
      <c r="AA723" s="20"/>
      <c r="AB723" s="20"/>
    </row>
    <row r="724" spans="1:28">
      <c r="A724" s="16" t="s">
        <v>11214</v>
      </c>
      <c r="B724" s="16" t="s">
        <v>10570</v>
      </c>
      <c r="C724" s="17" t="s">
        <v>1558</v>
      </c>
      <c r="D724" s="16" t="s">
        <v>21</v>
      </c>
      <c r="E724" s="18"/>
      <c r="F724" s="19" t="s">
        <v>9573</v>
      </c>
      <c r="G724" s="16" t="s">
        <v>50</v>
      </c>
      <c r="H724" s="148">
        <f t="shared" si="11"/>
        <v>1</v>
      </c>
      <c r="I724" s="148">
        <f>COUNTIFS('Belgrade-2023'!$A:$A,A724,'Belgrade-2023'!$B:$B,B724)</f>
        <v>0</v>
      </c>
      <c r="J724" s="148">
        <f>COUNTIFS('Lodz_Krakow-2022'!$A:$A,A724,'Lodz_Krakow-2022'!$B:$B,B724)</f>
        <v>0</v>
      </c>
      <c r="K724" s="148">
        <f>COUNTIFS('Glasgow-2021'!$A:$A,A724,'Glasgow-2021'!$B:$B,B724)</f>
        <v>0</v>
      </c>
      <c r="L724" s="148">
        <v>0</v>
      </c>
      <c r="M724" s="148">
        <v>0</v>
      </c>
      <c r="N724" s="148">
        <v>0</v>
      </c>
      <c r="O724" s="148">
        <v>1</v>
      </c>
      <c r="P724" s="148">
        <v>0</v>
      </c>
      <c r="Q724" s="148">
        <v>0</v>
      </c>
      <c r="R724" s="148">
        <v>0</v>
      </c>
      <c r="S724" s="18" t="s">
        <v>1559</v>
      </c>
      <c r="T724" s="20" t="s">
        <v>1560</v>
      </c>
      <c r="U724" s="21">
        <v>46400</v>
      </c>
      <c r="V724" s="20"/>
      <c r="W724" s="20"/>
      <c r="X724" s="20"/>
      <c r="Y724" s="20"/>
      <c r="Z724" s="20"/>
      <c r="AA724" s="20"/>
      <c r="AB724" s="20"/>
    </row>
    <row r="725" spans="1:28">
      <c r="A725" s="16" t="s">
        <v>11215</v>
      </c>
      <c r="B725" s="16" t="s">
        <v>11216</v>
      </c>
      <c r="C725" s="22" t="s">
        <v>1564</v>
      </c>
      <c r="D725" s="16" t="s">
        <v>28</v>
      </c>
      <c r="E725" s="18"/>
      <c r="F725" s="19"/>
      <c r="G725" s="16" t="s">
        <v>146</v>
      </c>
      <c r="H725" s="148">
        <f t="shared" si="11"/>
        <v>2</v>
      </c>
      <c r="I725" s="148">
        <f>COUNTIFS('Belgrade-2023'!$A:$A,A725,'Belgrade-2023'!$B:$B,B725)</f>
        <v>0</v>
      </c>
      <c r="J725" s="148">
        <f>COUNTIFS('Lodz_Krakow-2022'!$A:$A,A725,'Lodz_Krakow-2022'!$B:$B,B725)</f>
        <v>0</v>
      </c>
      <c r="K725" s="148">
        <f>COUNTIFS('Glasgow-2021'!$A:$A,A725,'Glasgow-2021'!$B:$B,B725)</f>
        <v>0</v>
      </c>
      <c r="L725" s="148">
        <v>0</v>
      </c>
      <c r="M725" s="148">
        <v>1</v>
      </c>
      <c r="N725" s="148">
        <v>0</v>
      </c>
      <c r="O725" s="148">
        <v>0</v>
      </c>
      <c r="P725" s="148">
        <v>0</v>
      </c>
      <c r="Q725" s="148">
        <v>1</v>
      </c>
      <c r="R725" s="148">
        <v>0</v>
      </c>
      <c r="S725" s="18"/>
      <c r="T725" s="20"/>
      <c r="U725" s="20"/>
      <c r="V725" s="20"/>
      <c r="W725" s="25"/>
      <c r="X725" s="138"/>
      <c r="Y725" s="138"/>
      <c r="Z725" s="138"/>
      <c r="AA725" s="138"/>
      <c r="AB725" s="138"/>
    </row>
    <row r="726" spans="1:28">
      <c r="A726" s="23" t="s">
        <v>11215</v>
      </c>
      <c r="B726" s="23" t="s">
        <v>11217</v>
      </c>
      <c r="C726" s="29"/>
      <c r="D726" s="16" t="s">
        <v>39</v>
      </c>
      <c r="E726" s="18"/>
      <c r="F726" s="25" t="s">
        <v>3084</v>
      </c>
      <c r="G726" s="45" t="s">
        <v>31</v>
      </c>
      <c r="H726" s="148">
        <f t="shared" si="11"/>
        <v>1</v>
      </c>
      <c r="I726" s="148">
        <f>COUNTIFS('Belgrade-2023'!$A:$A,A726,'Belgrade-2023'!$B:$B,B726)</f>
        <v>0</v>
      </c>
      <c r="J726" s="148">
        <f>COUNTIFS('Lodz_Krakow-2022'!$A:$A,A726,'Lodz_Krakow-2022'!$B:$B,B726)</f>
        <v>0</v>
      </c>
      <c r="K726" s="148">
        <f>COUNTIFS('Glasgow-2021'!$A:$A,A726,'Glasgow-2021'!$B:$B,B726)</f>
        <v>0</v>
      </c>
      <c r="L726" s="148">
        <v>0</v>
      </c>
      <c r="M726" s="148">
        <v>0</v>
      </c>
      <c r="N726" s="148">
        <v>0</v>
      </c>
      <c r="O726" s="148">
        <v>0</v>
      </c>
      <c r="P726" s="148">
        <v>0</v>
      </c>
      <c r="Q726" s="148">
        <v>0</v>
      </c>
      <c r="R726" s="148">
        <v>1</v>
      </c>
      <c r="S726" s="18"/>
      <c r="T726" s="20"/>
      <c r="U726" s="20"/>
      <c r="V726" s="20"/>
      <c r="W726" s="20"/>
      <c r="X726" s="20"/>
      <c r="Y726" s="138"/>
      <c r="Z726" s="138"/>
      <c r="AA726" s="138"/>
      <c r="AB726" s="25"/>
    </row>
    <row r="727" spans="1:28">
      <c r="A727" s="33" t="s">
        <v>11218</v>
      </c>
      <c r="B727" s="33" t="s">
        <v>11219</v>
      </c>
      <c r="C727" s="25" t="s">
        <v>4499</v>
      </c>
      <c r="D727" s="31" t="s">
        <v>39</v>
      </c>
      <c r="E727" s="138"/>
      <c r="F727" s="25" t="s">
        <v>3861</v>
      </c>
      <c r="G727" s="34" t="s">
        <v>3612</v>
      </c>
      <c r="H727" s="148">
        <f t="shared" si="11"/>
        <v>1</v>
      </c>
      <c r="I727" s="148">
        <f>COUNTIFS('Belgrade-2023'!$A:$A,A727,'Belgrade-2023'!$B:$B,B727)</f>
        <v>0</v>
      </c>
      <c r="J727" s="148">
        <f>COUNTIFS('Lodz_Krakow-2022'!$A:$A,A727,'Lodz_Krakow-2022'!$B:$B,B727)</f>
        <v>0</v>
      </c>
      <c r="K727" s="148">
        <f>COUNTIFS('Glasgow-2021'!$A:$A,A727,'Glasgow-2021'!$B:$B,B727)</f>
        <v>0</v>
      </c>
      <c r="L727" s="148">
        <v>0</v>
      </c>
      <c r="M727" s="148">
        <v>0</v>
      </c>
      <c r="N727" s="148">
        <v>0</v>
      </c>
      <c r="O727" s="148">
        <v>0</v>
      </c>
      <c r="P727" s="148">
        <v>0</v>
      </c>
      <c r="Q727" s="148">
        <v>1</v>
      </c>
      <c r="R727" s="148">
        <v>0</v>
      </c>
      <c r="S727" s="18"/>
      <c r="T727" s="20"/>
      <c r="U727" s="20"/>
      <c r="V727" s="20"/>
      <c r="W727" s="25"/>
      <c r="X727" s="138"/>
      <c r="Y727" s="138"/>
      <c r="Z727" s="138"/>
      <c r="AA727" s="138"/>
      <c r="AB727" s="138"/>
    </row>
    <row r="728" spans="1:28">
      <c r="A728" s="16" t="s">
        <v>8394</v>
      </c>
      <c r="B728" s="16" t="s">
        <v>8393</v>
      </c>
      <c r="C728" s="17" t="s">
        <v>1567</v>
      </c>
      <c r="D728" s="16" t="s">
        <v>28</v>
      </c>
      <c r="E728" s="18"/>
      <c r="F728" s="40" t="s">
        <v>4500</v>
      </c>
      <c r="G728" s="16" t="s">
        <v>3090</v>
      </c>
      <c r="H728" s="148">
        <f t="shared" si="11"/>
        <v>7</v>
      </c>
      <c r="I728" s="148">
        <f>COUNTIFS('Belgrade-2023'!$A:$A,A728,'Belgrade-2023'!$B:$B,B728)</f>
        <v>1</v>
      </c>
      <c r="J728" s="148">
        <f>COUNTIFS('Lodz_Krakow-2022'!$A:$A,A728,'Lodz_Krakow-2022'!$B:$B,B728)</f>
        <v>0</v>
      </c>
      <c r="K728" s="148">
        <f>COUNTIFS('Glasgow-2021'!$A:$A,A728,'Glasgow-2021'!$B:$B,B728)</f>
        <v>1</v>
      </c>
      <c r="L728" s="148">
        <v>1</v>
      </c>
      <c r="M728" s="148">
        <v>1</v>
      </c>
      <c r="N728" s="148">
        <v>0</v>
      </c>
      <c r="O728" s="148">
        <v>1</v>
      </c>
      <c r="P728" s="148">
        <v>1</v>
      </c>
      <c r="Q728" s="148">
        <v>1</v>
      </c>
      <c r="R728" s="148">
        <v>0</v>
      </c>
      <c r="S728" s="18" t="s">
        <v>1569</v>
      </c>
      <c r="T728" s="20" t="s">
        <v>1570</v>
      </c>
      <c r="U728" s="21">
        <v>40135</v>
      </c>
      <c r="V728" s="20"/>
      <c r="W728" s="25"/>
      <c r="X728" s="138"/>
      <c r="Y728" s="138"/>
      <c r="Z728" s="138"/>
      <c r="AA728" s="138"/>
      <c r="AB728" s="138"/>
    </row>
    <row r="729" spans="1:28">
      <c r="A729" s="16" t="s">
        <v>11220</v>
      </c>
      <c r="B729" s="16" t="s">
        <v>10474</v>
      </c>
      <c r="C729" s="22" t="s">
        <v>1572</v>
      </c>
      <c r="D729" s="16" t="s">
        <v>28</v>
      </c>
      <c r="E729" s="18"/>
      <c r="F729" s="19" t="s">
        <v>212</v>
      </c>
      <c r="G729" s="16" t="s">
        <v>50</v>
      </c>
      <c r="H729" s="148">
        <f t="shared" si="11"/>
        <v>1</v>
      </c>
      <c r="I729" s="148">
        <f>COUNTIFS('Belgrade-2023'!$A:$A,A729,'Belgrade-2023'!$B:$B,B729)</f>
        <v>0</v>
      </c>
      <c r="J729" s="148">
        <f>COUNTIFS('Lodz_Krakow-2022'!$A:$A,A729,'Lodz_Krakow-2022'!$B:$B,B729)</f>
        <v>0</v>
      </c>
      <c r="K729" s="148">
        <f>COUNTIFS('Glasgow-2021'!$A:$A,A729,'Glasgow-2021'!$B:$B,B729)</f>
        <v>0</v>
      </c>
      <c r="L729" s="148">
        <v>0</v>
      </c>
      <c r="M729" s="148">
        <v>0</v>
      </c>
      <c r="N729" s="148">
        <v>0</v>
      </c>
      <c r="O729" s="148">
        <v>1</v>
      </c>
      <c r="P729" s="148">
        <v>0</v>
      </c>
      <c r="Q729" s="148">
        <v>0</v>
      </c>
      <c r="R729" s="148">
        <v>0</v>
      </c>
      <c r="S729" s="18" t="s">
        <v>1573</v>
      </c>
      <c r="T729" s="20" t="s">
        <v>1574</v>
      </c>
      <c r="U729" s="21">
        <v>46022</v>
      </c>
      <c r="V729" s="20"/>
      <c r="W729" s="20"/>
      <c r="X729" s="20"/>
      <c r="Y729" s="20"/>
      <c r="Z729" s="20"/>
      <c r="AA729" s="20"/>
      <c r="AB729" s="20"/>
    </row>
    <row r="730" spans="1:28">
      <c r="A730" s="35" t="s">
        <v>11221</v>
      </c>
      <c r="B730" s="35" t="s">
        <v>11222</v>
      </c>
      <c r="C730" s="29"/>
      <c r="D730" s="16" t="s">
        <v>39</v>
      </c>
      <c r="E730" s="18"/>
      <c r="F730" s="25" t="s">
        <v>3088</v>
      </c>
      <c r="G730" s="36" t="s">
        <v>295</v>
      </c>
      <c r="H730" s="148">
        <f t="shared" si="11"/>
        <v>1</v>
      </c>
      <c r="I730" s="148">
        <f>COUNTIFS('Belgrade-2023'!$A:$A,A730,'Belgrade-2023'!$B:$B,B730)</f>
        <v>0</v>
      </c>
      <c r="J730" s="148">
        <f>COUNTIFS('Lodz_Krakow-2022'!$A:$A,A730,'Lodz_Krakow-2022'!$B:$B,B730)</f>
        <v>0</v>
      </c>
      <c r="K730" s="148">
        <f>COUNTIFS('Glasgow-2021'!$A:$A,A730,'Glasgow-2021'!$B:$B,B730)</f>
        <v>0</v>
      </c>
      <c r="L730" s="148">
        <v>0</v>
      </c>
      <c r="M730" s="148">
        <v>0</v>
      </c>
      <c r="N730" s="148">
        <v>0</v>
      </c>
      <c r="O730" s="148">
        <v>0</v>
      </c>
      <c r="P730" s="148">
        <v>0</v>
      </c>
      <c r="Q730" s="148">
        <v>0</v>
      </c>
      <c r="R730" s="148">
        <v>1</v>
      </c>
      <c r="S730" s="18"/>
      <c r="T730" s="20"/>
      <c r="U730" s="20"/>
      <c r="V730" s="20"/>
      <c r="W730" s="20"/>
      <c r="X730" s="20"/>
      <c r="Y730" s="138"/>
      <c r="Z730" s="138"/>
      <c r="AA730" s="138"/>
      <c r="AB730" s="25"/>
    </row>
    <row r="731" spans="1:28">
      <c r="A731" s="16" t="s">
        <v>11223</v>
      </c>
      <c r="B731" s="16" t="s">
        <v>11224</v>
      </c>
      <c r="C731" s="22" t="s">
        <v>1575</v>
      </c>
      <c r="D731" s="16" t="s">
        <v>39</v>
      </c>
      <c r="E731" s="18"/>
      <c r="F731" s="19" t="s">
        <v>981</v>
      </c>
      <c r="G731" s="16" t="s">
        <v>154</v>
      </c>
      <c r="H731" s="148">
        <f t="shared" si="11"/>
        <v>2</v>
      </c>
      <c r="I731" s="148">
        <f>COUNTIFS('Belgrade-2023'!$A:$A,A731,'Belgrade-2023'!$B:$B,B731)</f>
        <v>0</v>
      </c>
      <c r="J731" s="148">
        <f>COUNTIFS('Lodz_Krakow-2022'!$A:$A,A731,'Lodz_Krakow-2022'!$B:$B,B731)</f>
        <v>0</v>
      </c>
      <c r="K731" s="148">
        <f>COUNTIFS('Glasgow-2021'!$A:$A,A731,'Glasgow-2021'!$B:$B,B731)</f>
        <v>1</v>
      </c>
      <c r="L731" s="148">
        <v>0</v>
      </c>
      <c r="M731" s="148">
        <v>0</v>
      </c>
      <c r="N731" s="148">
        <v>0</v>
      </c>
      <c r="O731" s="148">
        <v>1</v>
      </c>
      <c r="P731" s="148">
        <v>0</v>
      </c>
      <c r="Q731" s="148">
        <v>0</v>
      </c>
      <c r="R731" s="148">
        <v>0</v>
      </c>
      <c r="S731" s="18"/>
      <c r="T731" s="20"/>
      <c r="U731" s="20"/>
      <c r="V731" s="20"/>
      <c r="W731" s="20"/>
      <c r="X731" s="20"/>
      <c r="Y731" s="20"/>
      <c r="Z731" s="20"/>
      <c r="AA731" s="20"/>
      <c r="AB731" s="20"/>
    </row>
    <row r="732" spans="1:28">
      <c r="A732" s="23" t="s">
        <v>11225</v>
      </c>
      <c r="B732" s="23" t="s">
        <v>11226</v>
      </c>
      <c r="C732" s="29"/>
      <c r="D732" s="16" t="s">
        <v>39</v>
      </c>
      <c r="E732" s="18"/>
      <c r="F732" s="25" t="s">
        <v>3093</v>
      </c>
      <c r="G732" s="45" t="s">
        <v>154</v>
      </c>
      <c r="H732" s="148">
        <f t="shared" si="11"/>
        <v>1</v>
      </c>
      <c r="I732" s="148">
        <f>COUNTIFS('Belgrade-2023'!$A:$A,A732,'Belgrade-2023'!$B:$B,B732)</f>
        <v>0</v>
      </c>
      <c r="J732" s="148">
        <f>COUNTIFS('Lodz_Krakow-2022'!$A:$A,A732,'Lodz_Krakow-2022'!$B:$B,B732)</f>
        <v>0</v>
      </c>
      <c r="K732" s="148">
        <f>COUNTIFS('Glasgow-2021'!$A:$A,A732,'Glasgow-2021'!$B:$B,B732)</f>
        <v>0</v>
      </c>
      <c r="L732" s="148">
        <v>0</v>
      </c>
      <c r="M732" s="148">
        <v>0</v>
      </c>
      <c r="N732" s="148">
        <v>0</v>
      </c>
      <c r="O732" s="148">
        <v>0</v>
      </c>
      <c r="P732" s="148">
        <v>0</v>
      </c>
      <c r="Q732" s="148">
        <v>0</v>
      </c>
      <c r="R732" s="148">
        <v>1</v>
      </c>
      <c r="S732" s="18"/>
      <c r="T732" s="20"/>
      <c r="U732" s="20"/>
      <c r="V732" s="20"/>
      <c r="W732" s="20"/>
      <c r="X732" s="20"/>
      <c r="Y732" s="138"/>
      <c r="Z732" s="138"/>
      <c r="AA732" s="138"/>
      <c r="AB732" s="25"/>
    </row>
    <row r="733" spans="1:28">
      <c r="A733" s="33" t="s">
        <v>11227</v>
      </c>
      <c r="B733" s="33" t="s">
        <v>11228</v>
      </c>
      <c r="C733" s="25" t="s">
        <v>4501</v>
      </c>
      <c r="D733" s="31" t="s">
        <v>39</v>
      </c>
      <c r="E733" s="138"/>
      <c r="F733" s="25" t="s">
        <v>3866</v>
      </c>
      <c r="G733" s="51" t="s">
        <v>331</v>
      </c>
      <c r="H733" s="148">
        <f t="shared" si="11"/>
        <v>1</v>
      </c>
      <c r="I733" s="148">
        <f>COUNTIFS('Belgrade-2023'!$A:$A,A733,'Belgrade-2023'!$B:$B,B733)</f>
        <v>0</v>
      </c>
      <c r="J733" s="148">
        <f>COUNTIFS('Lodz_Krakow-2022'!$A:$A,A733,'Lodz_Krakow-2022'!$B:$B,B733)</f>
        <v>0</v>
      </c>
      <c r="K733" s="148">
        <f>COUNTIFS('Glasgow-2021'!$A:$A,A733,'Glasgow-2021'!$B:$B,B733)</f>
        <v>0</v>
      </c>
      <c r="L733" s="148">
        <v>0</v>
      </c>
      <c r="M733" s="148">
        <v>0</v>
      </c>
      <c r="N733" s="148">
        <v>0</v>
      </c>
      <c r="O733" s="148">
        <v>0</v>
      </c>
      <c r="P733" s="148">
        <v>0</v>
      </c>
      <c r="Q733" s="148">
        <v>1</v>
      </c>
      <c r="R733" s="148">
        <v>0</v>
      </c>
      <c r="S733" s="18"/>
      <c r="T733" s="20"/>
      <c r="U733" s="20"/>
      <c r="V733" s="20"/>
      <c r="W733" s="25"/>
      <c r="X733" s="138"/>
      <c r="Y733" s="138"/>
      <c r="Z733" s="138"/>
      <c r="AA733" s="138"/>
      <c r="AB733" s="138"/>
    </row>
    <row r="734" spans="1:28">
      <c r="A734" s="16" t="s">
        <v>11229</v>
      </c>
      <c r="B734" s="16" t="s">
        <v>10590</v>
      </c>
      <c r="C734" s="17" t="s">
        <v>1576</v>
      </c>
      <c r="D734" s="16" t="s">
        <v>21</v>
      </c>
      <c r="E734" s="18" t="s">
        <v>230</v>
      </c>
      <c r="F734" s="19"/>
      <c r="G734" s="16" t="s">
        <v>146</v>
      </c>
      <c r="H734" s="148">
        <f t="shared" si="11"/>
        <v>1</v>
      </c>
      <c r="I734" s="148">
        <f>COUNTIFS('Belgrade-2023'!$A:$A,A734,'Belgrade-2023'!$B:$B,B734)</f>
        <v>0</v>
      </c>
      <c r="J734" s="148">
        <f>COUNTIFS('Lodz_Krakow-2022'!$A:$A,A734,'Lodz_Krakow-2022'!$B:$B,B734)</f>
        <v>0</v>
      </c>
      <c r="K734" s="148">
        <f>COUNTIFS('Glasgow-2021'!$A:$A,A734,'Glasgow-2021'!$B:$B,B734)</f>
        <v>0</v>
      </c>
      <c r="L734" s="148">
        <v>0</v>
      </c>
      <c r="M734" s="148">
        <v>1</v>
      </c>
      <c r="N734" s="148">
        <v>0</v>
      </c>
      <c r="O734" s="148">
        <v>0</v>
      </c>
      <c r="P734" s="148">
        <v>0</v>
      </c>
      <c r="Q734" s="148">
        <v>0</v>
      </c>
      <c r="R734" s="148">
        <v>0</v>
      </c>
      <c r="S734" s="18"/>
      <c r="T734" s="20"/>
      <c r="U734" s="20"/>
      <c r="V734" s="20"/>
      <c r="W734" s="20"/>
      <c r="X734" s="20"/>
      <c r="Y734" s="20"/>
      <c r="Z734" s="20"/>
      <c r="AA734" s="20"/>
      <c r="AB734" s="20"/>
    </row>
    <row r="735" spans="1:28">
      <c r="A735" s="48" t="s">
        <v>11230</v>
      </c>
      <c r="B735" s="49" t="s">
        <v>11231</v>
      </c>
      <c r="C735" s="40" t="s">
        <v>4504</v>
      </c>
      <c r="D735" s="16"/>
      <c r="E735" s="18"/>
      <c r="F735" s="38" t="s">
        <v>4505</v>
      </c>
      <c r="G735" s="45" t="s">
        <v>331</v>
      </c>
      <c r="H735" s="148">
        <f t="shared" si="11"/>
        <v>1</v>
      </c>
      <c r="I735" s="148">
        <f>COUNTIFS('Belgrade-2023'!$A:$A,A735,'Belgrade-2023'!$B:$B,B735)</f>
        <v>0</v>
      </c>
      <c r="J735" s="148">
        <f>COUNTIFS('Lodz_Krakow-2022'!$A:$A,A735,'Lodz_Krakow-2022'!$B:$B,B735)</f>
        <v>0</v>
      </c>
      <c r="K735" s="148">
        <f>COUNTIFS('Glasgow-2021'!$A:$A,A735,'Glasgow-2021'!$B:$B,B735)</f>
        <v>0</v>
      </c>
      <c r="L735" s="148">
        <v>1</v>
      </c>
      <c r="M735" s="148">
        <v>0</v>
      </c>
      <c r="N735" s="148">
        <v>0</v>
      </c>
      <c r="O735" s="148">
        <v>0</v>
      </c>
      <c r="P735" s="148">
        <v>0</v>
      </c>
      <c r="Q735" s="148">
        <v>0</v>
      </c>
      <c r="R735" s="148">
        <v>0</v>
      </c>
      <c r="S735" s="18"/>
      <c r="T735" s="20"/>
      <c r="U735" s="20"/>
      <c r="V735" s="20"/>
      <c r="W735" s="20"/>
      <c r="X735" s="20"/>
      <c r="Y735" s="138"/>
      <c r="Z735" s="138"/>
      <c r="AA735" s="138"/>
      <c r="AB735" s="138"/>
    </row>
    <row r="736" spans="1:28">
      <c r="A736" s="33" t="s">
        <v>11232</v>
      </c>
      <c r="B736" s="33" t="s">
        <v>11233</v>
      </c>
      <c r="C736" s="25" t="s">
        <v>4506</v>
      </c>
      <c r="D736" s="31" t="s">
        <v>39</v>
      </c>
      <c r="E736" s="138"/>
      <c r="F736" s="25" t="s">
        <v>3861</v>
      </c>
      <c r="G736" s="34" t="s">
        <v>3612</v>
      </c>
      <c r="H736" s="148">
        <f t="shared" si="11"/>
        <v>1</v>
      </c>
      <c r="I736" s="148">
        <f>COUNTIFS('Belgrade-2023'!$A:$A,A736,'Belgrade-2023'!$B:$B,B736)</f>
        <v>0</v>
      </c>
      <c r="J736" s="148">
        <f>COUNTIFS('Lodz_Krakow-2022'!$A:$A,A736,'Lodz_Krakow-2022'!$B:$B,B736)</f>
        <v>0</v>
      </c>
      <c r="K736" s="148">
        <f>COUNTIFS('Glasgow-2021'!$A:$A,A736,'Glasgow-2021'!$B:$B,B736)</f>
        <v>0</v>
      </c>
      <c r="L736" s="148">
        <v>0</v>
      </c>
      <c r="M736" s="148">
        <v>0</v>
      </c>
      <c r="N736" s="148">
        <v>0</v>
      </c>
      <c r="O736" s="148">
        <v>0</v>
      </c>
      <c r="P736" s="148">
        <v>0</v>
      </c>
      <c r="Q736" s="148">
        <v>1</v>
      </c>
      <c r="R736" s="148">
        <v>0</v>
      </c>
      <c r="S736" s="18"/>
      <c r="T736" s="20"/>
      <c r="U736" s="20"/>
      <c r="V736" s="20"/>
      <c r="W736" s="32"/>
      <c r="X736" s="32"/>
      <c r="Y736" s="32"/>
      <c r="Z736" s="32"/>
      <c r="AA736" s="32"/>
      <c r="AB736" s="32"/>
    </row>
    <row r="737" spans="1:28">
      <c r="A737" s="16" t="s">
        <v>11234</v>
      </c>
      <c r="B737" s="16" t="s">
        <v>10532</v>
      </c>
      <c r="C737" s="17" t="s">
        <v>1579</v>
      </c>
      <c r="D737" s="16" t="s">
        <v>28</v>
      </c>
      <c r="E737" s="18"/>
      <c r="F737" s="19"/>
      <c r="G737" s="16" t="s">
        <v>141</v>
      </c>
      <c r="H737" s="148">
        <f t="shared" si="11"/>
        <v>2</v>
      </c>
      <c r="I737" s="148">
        <f>COUNTIFS('Belgrade-2023'!$A:$A,A737,'Belgrade-2023'!$B:$B,B737)</f>
        <v>0</v>
      </c>
      <c r="J737" s="148">
        <f>COUNTIFS('Lodz_Krakow-2022'!$A:$A,A737,'Lodz_Krakow-2022'!$B:$B,B737)</f>
        <v>0</v>
      </c>
      <c r="K737" s="148">
        <f>COUNTIFS('Glasgow-2021'!$A:$A,A737,'Glasgow-2021'!$B:$B,B737)</f>
        <v>0</v>
      </c>
      <c r="L737" s="148">
        <v>1</v>
      </c>
      <c r="M737" s="148">
        <v>0</v>
      </c>
      <c r="N737" s="148">
        <v>1</v>
      </c>
      <c r="O737" s="148">
        <v>0</v>
      </c>
      <c r="P737" s="148">
        <v>0</v>
      </c>
      <c r="Q737" s="148">
        <v>0</v>
      </c>
      <c r="R737" s="148">
        <v>0</v>
      </c>
      <c r="S737" s="18"/>
      <c r="T737" s="20" t="s">
        <v>1580</v>
      </c>
      <c r="U737" s="20"/>
      <c r="V737" s="20"/>
      <c r="W737" s="20"/>
      <c r="X737" s="20"/>
      <c r="Y737" s="20"/>
      <c r="Z737" s="20"/>
      <c r="AA737" s="20"/>
      <c r="AB737" s="20"/>
    </row>
    <row r="738" spans="1:28">
      <c r="A738" s="35" t="s">
        <v>11235</v>
      </c>
      <c r="B738" s="35" t="s">
        <v>11236</v>
      </c>
      <c r="C738" s="25" t="s">
        <v>4507</v>
      </c>
      <c r="D738" s="31" t="s">
        <v>39</v>
      </c>
      <c r="E738" s="138"/>
      <c r="F738" s="25" t="s">
        <v>3871</v>
      </c>
      <c r="G738" s="37" t="s">
        <v>274</v>
      </c>
      <c r="H738" s="148">
        <f t="shared" si="11"/>
        <v>1</v>
      </c>
      <c r="I738" s="148">
        <f>COUNTIFS('Belgrade-2023'!$A:$A,A738,'Belgrade-2023'!$B:$B,B738)</f>
        <v>0</v>
      </c>
      <c r="J738" s="148">
        <f>COUNTIFS('Lodz_Krakow-2022'!$A:$A,A738,'Lodz_Krakow-2022'!$B:$B,B738)</f>
        <v>0</v>
      </c>
      <c r="K738" s="148">
        <f>COUNTIFS('Glasgow-2021'!$A:$A,A738,'Glasgow-2021'!$B:$B,B738)</f>
        <v>0</v>
      </c>
      <c r="L738" s="148">
        <v>0</v>
      </c>
      <c r="M738" s="148">
        <v>0</v>
      </c>
      <c r="N738" s="148">
        <v>0</v>
      </c>
      <c r="O738" s="148">
        <v>0</v>
      </c>
      <c r="P738" s="148">
        <v>0</v>
      </c>
      <c r="Q738" s="148">
        <v>1</v>
      </c>
      <c r="R738" s="148">
        <v>0</v>
      </c>
      <c r="S738" s="18"/>
      <c r="T738" s="20"/>
      <c r="U738" s="20"/>
      <c r="V738" s="20"/>
      <c r="W738" s="25"/>
      <c r="X738" s="138"/>
      <c r="Y738" s="138"/>
      <c r="Z738" s="138"/>
      <c r="AA738" s="138"/>
      <c r="AB738" s="138"/>
    </row>
    <row r="739" spans="1:28">
      <c r="A739" s="16" t="s">
        <v>11237</v>
      </c>
      <c r="B739" s="16" t="s">
        <v>11238</v>
      </c>
      <c r="C739" s="22" t="s">
        <v>1585</v>
      </c>
      <c r="D739" s="16" t="s">
        <v>21</v>
      </c>
      <c r="E739" s="18"/>
      <c r="F739" s="19" t="s">
        <v>9574</v>
      </c>
      <c r="G739" s="16" t="s">
        <v>141</v>
      </c>
      <c r="H739" s="148">
        <f t="shared" si="11"/>
        <v>6</v>
      </c>
      <c r="I739" s="148">
        <f>COUNTIFS('Belgrade-2023'!$A:$A,A739,'Belgrade-2023'!$B:$B,B739)</f>
        <v>0</v>
      </c>
      <c r="J739" s="148">
        <f>COUNTIFS('Lodz_Krakow-2022'!$A:$A,A739,'Lodz_Krakow-2022'!$B:$B,B739)</f>
        <v>0</v>
      </c>
      <c r="K739" s="148">
        <f>COUNTIFS('Glasgow-2021'!$A:$A,A739,'Glasgow-2021'!$B:$B,B739)</f>
        <v>1</v>
      </c>
      <c r="L739" s="148">
        <v>1</v>
      </c>
      <c r="M739" s="148">
        <v>1</v>
      </c>
      <c r="N739" s="148">
        <v>1</v>
      </c>
      <c r="O739" s="148">
        <v>1</v>
      </c>
      <c r="P739" s="148">
        <v>0</v>
      </c>
      <c r="Q739" s="148">
        <v>0</v>
      </c>
      <c r="R739" s="148">
        <v>1</v>
      </c>
      <c r="S739" s="18" t="s">
        <v>1586</v>
      </c>
      <c r="T739" s="20" t="s">
        <v>1587</v>
      </c>
      <c r="U739" s="21">
        <v>83843</v>
      </c>
      <c r="V739" s="20"/>
      <c r="W739" s="20"/>
      <c r="X739" s="20"/>
      <c r="Y739" s="20"/>
      <c r="Z739" s="20"/>
      <c r="AA739" s="20"/>
      <c r="AB739" s="20"/>
    </row>
    <row r="740" spans="1:28" ht="42.75">
      <c r="A740" s="23" t="s">
        <v>11239</v>
      </c>
      <c r="B740" s="23" t="s">
        <v>11240</v>
      </c>
      <c r="C740" s="29"/>
      <c r="D740" s="16" t="s">
        <v>39</v>
      </c>
      <c r="E740" s="18"/>
      <c r="F740" s="26" t="s">
        <v>3097</v>
      </c>
      <c r="G740" s="45" t="s">
        <v>9594</v>
      </c>
      <c r="H740" s="148">
        <f t="shared" si="11"/>
        <v>1</v>
      </c>
      <c r="I740" s="148">
        <f>COUNTIFS('Belgrade-2023'!$A:$A,A740,'Belgrade-2023'!$B:$B,B740)</f>
        <v>0</v>
      </c>
      <c r="J740" s="148">
        <f>COUNTIFS('Lodz_Krakow-2022'!$A:$A,A740,'Lodz_Krakow-2022'!$B:$B,B740)</f>
        <v>0</v>
      </c>
      <c r="K740" s="148">
        <f>COUNTIFS('Glasgow-2021'!$A:$A,A740,'Glasgow-2021'!$B:$B,B740)</f>
        <v>0</v>
      </c>
      <c r="L740" s="148">
        <v>0</v>
      </c>
      <c r="M740" s="148">
        <v>0</v>
      </c>
      <c r="N740" s="148">
        <v>0</v>
      </c>
      <c r="O740" s="148">
        <v>0</v>
      </c>
      <c r="P740" s="148">
        <v>0</v>
      </c>
      <c r="Q740" s="148">
        <v>0</v>
      </c>
      <c r="R740" s="148">
        <v>1</v>
      </c>
      <c r="S740" s="18"/>
      <c r="T740" s="20"/>
      <c r="U740" s="20"/>
      <c r="V740" s="20"/>
      <c r="W740" s="20"/>
      <c r="X740" s="20"/>
      <c r="Y740" s="138"/>
      <c r="Z740" s="138"/>
      <c r="AA740" s="138"/>
      <c r="AB740" s="25"/>
    </row>
    <row r="741" spans="1:28">
      <c r="A741" s="41" t="s">
        <v>11241</v>
      </c>
      <c r="B741" s="42" t="s">
        <v>10867</v>
      </c>
      <c r="C741" s="40" t="s">
        <v>4509</v>
      </c>
      <c r="D741" s="16"/>
      <c r="E741" s="18"/>
      <c r="F741" s="38" t="s">
        <v>4510</v>
      </c>
      <c r="G741" s="51" t="s">
        <v>146</v>
      </c>
      <c r="H741" s="148">
        <f t="shared" si="11"/>
        <v>1</v>
      </c>
      <c r="I741" s="148">
        <f>COUNTIFS('Belgrade-2023'!$A:$A,A741,'Belgrade-2023'!$B:$B,B741)</f>
        <v>0</v>
      </c>
      <c r="J741" s="148">
        <f>COUNTIFS('Lodz_Krakow-2022'!$A:$A,A741,'Lodz_Krakow-2022'!$B:$B,B741)</f>
        <v>0</v>
      </c>
      <c r="K741" s="148">
        <f>COUNTIFS('Glasgow-2021'!$A:$A,A741,'Glasgow-2021'!$B:$B,B741)</f>
        <v>0</v>
      </c>
      <c r="L741" s="148">
        <v>1</v>
      </c>
      <c r="M741" s="148">
        <v>0</v>
      </c>
      <c r="N741" s="148">
        <v>0</v>
      </c>
      <c r="O741" s="148">
        <v>0</v>
      </c>
      <c r="P741" s="148">
        <v>0</v>
      </c>
      <c r="Q741" s="148">
        <v>0</v>
      </c>
      <c r="R741" s="148">
        <v>0</v>
      </c>
      <c r="S741" s="18"/>
      <c r="T741" s="20"/>
      <c r="U741" s="20"/>
      <c r="V741" s="20"/>
      <c r="W741" s="20"/>
      <c r="X741" s="20"/>
      <c r="Y741" s="138"/>
      <c r="Z741" s="138"/>
      <c r="AA741" s="138"/>
      <c r="AB741" s="138"/>
    </row>
    <row r="742" spans="1:28">
      <c r="A742" s="16" t="s">
        <v>11242</v>
      </c>
      <c r="B742" s="16" t="s">
        <v>11243</v>
      </c>
      <c r="C742" s="17" t="s">
        <v>1591</v>
      </c>
      <c r="D742" s="16" t="s">
        <v>28</v>
      </c>
      <c r="E742" s="18"/>
      <c r="F742" s="19"/>
      <c r="G742" s="16" t="s">
        <v>31</v>
      </c>
      <c r="H742" s="148">
        <f t="shared" si="11"/>
        <v>1</v>
      </c>
      <c r="I742" s="148">
        <f>COUNTIFS('Belgrade-2023'!$A:$A,A742,'Belgrade-2023'!$B:$B,B742)</f>
        <v>0</v>
      </c>
      <c r="J742" s="148">
        <f>COUNTIFS('Lodz_Krakow-2022'!$A:$A,A742,'Lodz_Krakow-2022'!$B:$B,B742)</f>
        <v>0</v>
      </c>
      <c r="K742" s="148">
        <f>COUNTIFS('Glasgow-2021'!$A:$A,A742,'Glasgow-2021'!$B:$B,B742)</f>
        <v>0</v>
      </c>
      <c r="L742" s="148">
        <v>0</v>
      </c>
      <c r="M742" s="148">
        <v>0</v>
      </c>
      <c r="N742" s="148">
        <v>1</v>
      </c>
      <c r="O742" s="148">
        <v>0</v>
      </c>
      <c r="P742" s="148">
        <v>0</v>
      </c>
      <c r="Q742" s="148">
        <v>0</v>
      </c>
      <c r="R742" s="148">
        <v>0</v>
      </c>
      <c r="S742" s="18"/>
      <c r="T742" s="20" t="s">
        <v>1459</v>
      </c>
      <c r="U742" s="20"/>
      <c r="V742" s="20"/>
      <c r="W742" s="20"/>
      <c r="X742" s="20"/>
      <c r="Y742" s="20"/>
      <c r="Z742" s="20"/>
      <c r="AA742" s="20"/>
      <c r="AB742" s="20"/>
    </row>
    <row r="743" spans="1:28">
      <c r="A743" s="16" t="s">
        <v>11244</v>
      </c>
      <c r="B743" s="16" t="s">
        <v>10296</v>
      </c>
      <c r="C743" s="17" t="s">
        <v>1593</v>
      </c>
      <c r="D743" s="16" t="s">
        <v>21</v>
      </c>
      <c r="E743" s="18"/>
      <c r="F743" s="19" t="s">
        <v>1592</v>
      </c>
      <c r="G743" s="16" t="s">
        <v>331</v>
      </c>
      <c r="H743" s="148">
        <f t="shared" si="11"/>
        <v>1</v>
      </c>
      <c r="I743" s="148">
        <f>COUNTIFS('Belgrade-2023'!$A:$A,A743,'Belgrade-2023'!$B:$B,B743)</f>
        <v>0</v>
      </c>
      <c r="J743" s="148">
        <f>COUNTIFS('Lodz_Krakow-2022'!$A:$A,A743,'Lodz_Krakow-2022'!$B:$B,B743)</f>
        <v>0</v>
      </c>
      <c r="K743" s="148">
        <f>COUNTIFS('Glasgow-2021'!$A:$A,A743,'Glasgow-2021'!$B:$B,B743)</f>
        <v>0</v>
      </c>
      <c r="L743" s="148">
        <v>0</v>
      </c>
      <c r="M743" s="148">
        <v>0</v>
      </c>
      <c r="N743" s="148">
        <v>0</v>
      </c>
      <c r="O743" s="148">
        <v>1</v>
      </c>
      <c r="P743" s="148">
        <v>0</v>
      </c>
      <c r="Q743" s="148">
        <v>0</v>
      </c>
      <c r="R743" s="148">
        <v>0</v>
      </c>
      <c r="S743" s="18" t="s">
        <v>1594</v>
      </c>
      <c r="T743" s="20" t="s">
        <v>1595</v>
      </c>
      <c r="U743" s="21">
        <v>28210</v>
      </c>
      <c r="V743" s="20"/>
      <c r="W743" s="20"/>
      <c r="X743" s="20"/>
      <c r="Y743" s="20"/>
      <c r="Z743" s="20"/>
      <c r="AA743" s="20"/>
      <c r="AB743" s="20"/>
    </row>
    <row r="744" spans="1:28">
      <c r="A744" s="48" t="s">
        <v>11245</v>
      </c>
      <c r="B744" s="49" t="s">
        <v>11246</v>
      </c>
      <c r="C744" s="40" t="s">
        <v>4512</v>
      </c>
      <c r="D744" s="16" t="s">
        <v>28</v>
      </c>
      <c r="E744" s="18"/>
      <c r="F744" s="38" t="s">
        <v>144</v>
      </c>
      <c r="G744" s="45" t="s">
        <v>9594</v>
      </c>
      <c r="H744" s="148">
        <f t="shared" si="11"/>
        <v>2</v>
      </c>
      <c r="I744" s="148">
        <f>COUNTIFS('Belgrade-2023'!$A:$A,A744,'Belgrade-2023'!$B:$B,B744)</f>
        <v>0</v>
      </c>
      <c r="J744" s="148">
        <f>COUNTIFS('Lodz_Krakow-2022'!$A:$A,A744,'Lodz_Krakow-2022'!$B:$B,B744)</f>
        <v>0</v>
      </c>
      <c r="K744" s="148">
        <f>COUNTIFS('Glasgow-2021'!$A:$A,A744,'Glasgow-2021'!$B:$B,B744)</f>
        <v>1</v>
      </c>
      <c r="L744" s="148">
        <v>1</v>
      </c>
      <c r="M744" s="148">
        <v>0</v>
      </c>
      <c r="N744" s="148">
        <v>0</v>
      </c>
      <c r="O744" s="148">
        <v>0</v>
      </c>
      <c r="P744" s="148">
        <v>0</v>
      </c>
      <c r="Q744" s="148">
        <v>0</v>
      </c>
      <c r="R744" s="148">
        <v>0</v>
      </c>
      <c r="S744" s="18"/>
      <c r="T744" s="20"/>
      <c r="U744" s="20"/>
      <c r="V744" s="20"/>
      <c r="W744" s="20"/>
      <c r="X744" s="20"/>
      <c r="Y744" s="138"/>
      <c r="Z744" s="138"/>
      <c r="AA744" s="138"/>
      <c r="AB744" s="138"/>
    </row>
    <row r="745" spans="1:28">
      <c r="A745" s="41" t="s">
        <v>11247</v>
      </c>
      <c r="B745" s="42" t="s">
        <v>11248</v>
      </c>
      <c r="C745" s="40" t="s">
        <v>4515</v>
      </c>
      <c r="D745" s="16" t="s">
        <v>21</v>
      </c>
      <c r="E745" s="18"/>
      <c r="F745" s="38" t="s">
        <v>4516</v>
      </c>
      <c r="G745" s="51" t="s">
        <v>141</v>
      </c>
      <c r="H745" s="148">
        <f t="shared" si="11"/>
        <v>1</v>
      </c>
      <c r="I745" s="148">
        <f>COUNTIFS('Belgrade-2023'!$A:$A,A745,'Belgrade-2023'!$B:$B,B745)</f>
        <v>0</v>
      </c>
      <c r="J745" s="148">
        <f>COUNTIFS('Lodz_Krakow-2022'!$A:$A,A745,'Lodz_Krakow-2022'!$B:$B,B745)</f>
        <v>0</v>
      </c>
      <c r="K745" s="148">
        <f>COUNTIFS('Glasgow-2021'!$A:$A,A745,'Glasgow-2021'!$B:$B,B745)</f>
        <v>0</v>
      </c>
      <c r="L745" s="148">
        <v>1</v>
      </c>
      <c r="M745" s="148">
        <v>0</v>
      </c>
      <c r="N745" s="148">
        <v>0</v>
      </c>
      <c r="O745" s="148">
        <v>0</v>
      </c>
      <c r="P745" s="148">
        <v>0</v>
      </c>
      <c r="Q745" s="148">
        <v>0</v>
      </c>
      <c r="R745" s="148">
        <v>0</v>
      </c>
      <c r="S745" s="18"/>
      <c r="T745" s="20"/>
      <c r="U745" s="20"/>
      <c r="V745" s="20"/>
      <c r="W745" s="20"/>
      <c r="X745" s="20"/>
      <c r="Y745" s="138"/>
      <c r="Z745" s="138"/>
      <c r="AA745" s="138"/>
      <c r="AB745" s="138"/>
    </row>
    <row r="746" spans="1:28">
      <c r="A746" s="16" t="s">
        <v>11249</v>
      </c>
      <c r="B746" s="16" t="s">
        <v>11250</v>
      </c>
      <c r="C746" s="17" t="s">
        <v>1599</v>
      </c>
      <c r="D746" s="16" t="s">
        <v>39</v>
      </c>
      <c r="E746" s="18"/>
      <c r="F746" s="19"/>
      <c r="G746" s="16" t="s">
        <v>232</v>
      </c>
      <c r="H746" s="148">
        <f t="shared" si="11"/>
        <v>2</v>
      </c>
      <c r="I746" s="148">
        <f>COUNTIFS('Belgrade-2023'!$A:$A,A746,'Belgrade-2023'!$B:$B,B746)</f>
        <v>0</v>
      </c>
      <c r="J746" s="148">
        <f>COUNTIFS('Lodz_Krakow-2022'!$A:$A,A746,'Lodz_Krakow-2022'!$B:$B,B746)</f>
        <v>0</v>
      </c>
      <c r="K746" s="148">
        <f>COUNTIFS('Glasgow-2021'!$A:$A,A746,'Glasgow-2021'!$B:$B,B746)</f>
        <v>0</v>
      </c>
      <c r="L746" s="148">
        <v>0</v>
      </c>
      <c r="M746" s="148">
        <v>1</v>
      </c>
      <c r="N746" s="148">
        <v>1</v>
      </c>
      <c r="O746" s="148">
        <v>0</v>
      </c>
      <c r="P746" s="148">
        <v>0</v>
      </c>
      <c r="Q746" s="148">
        <v>0</v>
      </c>
      <c r="R746" s="148">
        <v>0</v>
      </c>
      <c r="S746" s="18"/>
      <c r="T746" s="20" t="s">
        <v>521</v>
      </c>
      <c r="U746" s="20"/>
      <c r="V746" s="20"/>
      <c r="W746" s="20"/>
      <c r="X746" s="20"/>
      <c r="Y746" s="20"/>
      <c r="Z746" s="20"/>
      <c r="AA746" s="20"/>
      <c r="AB746" s="20"/>
    </row>
    <row r="747" spans="1:28">
      <c r="A747" s="48" t="s">
        <v>11249</v>
      </c>
      <c r="B747" s="49" t="s">
        <v>11251</v>
      </c>
      <c r="C747" s="50" t="s">
        <v>4518</v>
      </c>
      <c r="D747" s="16" t="s">
        <v>21</v>
      </c>
      <c r="E747" s="18"/>
      <c r="F747" s="38" t="s">
        <v>4519</v>
      </c>
      <c r="G747" s="45" t="s">
        <v>232</v>
      </c>
      <c r="H747" s="148">
        <f t="shared" si="11"/>
        <v>1</v>
      </c>
      <c r="I747" s="148">
        <f>COUNTIFS('Belgrade-2023'!$A:$A,A747,'Belgrade-2023'!$B:$B,B747)</f>
        <v>0</v>
      </c>
      <c r="J747" s="148">
        <f>COUNTIFS('Lodz_Krakow-2022'!$A:$A,A747,'Lodz_Krakow-2022'!$B:$B,B747)</f>
        <v>0</v>
      </c>
      <c r="K747" s="148">
        <f>COUNTIFS('Glasgow-2021'!$A:$A,A747,'Glasgow-2021'!$B:$B,B747)</f>
        <v>0</v>
      </c>
      <c r="L747" s="148">
        <v>1</v>
      </c>
      <c r="M747" s="148">
        <v>0</v>
      </c>
      <c r="N747" s="148">
        <v>0</v>
      </c>
      <c r="O747" s="148">
        <v>0</v>
      </c>
      <c r="P747" s="148">
        <v>0</v>
      </c>
      <c r="Q747" s="148">
        <v>0</v>
      </c>
      <c r="R747" s="148">
        <v>0</v>
      </c>
      <c r="S747" s="18"/>
      <c r="T747" s="20"/>
      <c r="U747" s="20"/>
      <c r="V747" s="20"/>
      <c r="W747" s="20"/>
      <c r="X747" s="20"/>
      <c r="Y747" s="138"/>
      <c r="Z747" s="138"/>
      <c r="AA747" s="138"/>
      <c r="AB747" s="138"/>
    </row>
    <row r="748" spans="1:28">
      <c r="A748" s="33" t="s">
        <v>11252</v>
      </c>
      <c r="B748" s="33" t="s">
        <v>11253</v>
      </c>
      <c r="C748" s="29"/>
      <c r="D748" s="16" t="s">
        <v>39</v>
      </c>
      <c r="E748" s="18"/>
      <c r="F748" s="25" t="s">
        <v>3100</v>
      </c>
      <c r="G748" s="34" t="s">
        <v>3102</v>
      </c>
      <c r="H748" s="148">
        <f t="shared" si="11"/>
        <v>1</v>
      </c>
      <c r="I748" s="148">
        <f>COUNTIFS('Belgrade-2023'!$A:$A,A748,'Belgrade-2023'!$B:$B,B748)</f>
        <v>0</v>
      </c>
      <c r="J748" s="148">
        <f>COUNTIFS('Lodz_Krakow-2022'!$A:$A,A748,'Lodz_Krakow-2022'!$B:$B,B748)</f>
        <v>0</v>
      </c>
      <c r="K748" s="148">
        <f>COUNTIFS('Glasgow-2021'!$A:$A,A748,'Glasgow-2021'!$B:$B,B748)</f>
        <v>0</v>
      </c>
      <c r="L748" s="148">
        <v>0</v>
      </c>
      <c r="M748" s="148">
        <v>0</v>
      </c>
      <c r="N748" s="148">
        <v>0</v>
      </c>
      <c r="O748" s="148">
        <v>0</v>
      </c>
      <c r="P748" s="148">
        <v>0</v>
      </c>
      <c r="Q748" s="148">
        <v>0</v>
      </c>
      <c r="R748" s="148">
        <v>1</v>
      </c>
      <c r="S748" s="18"/>
      <c r="T748" s="20"/>
      <c r="U748" s="20"/>
      <c r="V748" s="20"/>
      <c r="W748" s="20"/>
      <c r="X748" s="20"/>
      <c r="Y748" s="138"/>
      <c r="Z748" s="138"/>
      <c r="AA748" s="138"/>
      <c r="AB748" s="25"/>
    </row>
    <row r="749" spans="1:28">
      <c r="A749" s="16" t="s">
        <v>11254</v>
      </c>
      <c r="B749" s="16" t="s">
        <v>11255</v>
      </c>
      <c r="C749" s="17" t="s">
        <v>1601</v>
      </c>
      <c r="D749" s="16" t="s">
        <v>28</v>
      </c>
      <c r="E749" s="18"/>
      <c r="F749" s="19"/>
      <c r="G749" s="16" t="s">
        <v>31</v>
      </c>
      <c r="H749" s="148">
        <f t="shared" si="11"/>
        <v>1</v>
      </c>
      <c r="I749" s="148">
        <f>COUNTIFS('Belgrade-2023'!$A:$A,A749,'Belgrade-2023'!$B:$B,B749)</f>
        <v>0</v>
      </c>
      <c r="J749" s="148">
        <f>COUNTIFS('Lodz_Krakow-2022'!$A:$A,A749,'Lodz_Krakow-2022'!$B:$B,B749)</f>
        <v>0</v>
      </c>
      <c r="K749" s="148">
        <f>COUNTIFS('Glasgow-2021'!$A:$A,A749,'Glasgow-2021'!$B:$B,B749)</f>
        <v>0</v>
      </c>
      <c r="L749" s="148">
        <v>0</v>
      </c>
      <c r="M749" s="148">
        <v>1</v>
      </c>
      <c r="N749" s="148">
        <v>0</v>
      </c>
      <c r="O749" s="148">
        <v>0</v>
      </c>
      <c r="P749" s="148">
        <v>0</v>
      </c>
      <c r="Q749" s="148">
        <v>0</v>
      </c>
      <c r="R749" s="148">
        <v>0</v>
      </c>
      <c r="S749" s="18"/>
      <c r="T749" s="20"/>
      <c r="U749" s="20"/>
      <c r="V749" s="20"/>
      <c r="W749" s="20"/>
      <c r="X749" s="20"/>
      <c r="Y749" s="20"/>
      <c r="Z749" s="20"/>
      <c r="AA749" s="20"/>
      <c r="AB749" s="20"/>
    </row>
    <row r="750" spans="1:28">
      <c r="A750" s="23" t="s">
        <v>11256</v>
      </c>
      <c r="B750" s="23" t="s">
        <v>10976</v>
      </c>
      <c r="C750" s="30" t="s">
        <v>4520</v>
      </c>
      <c r="D750" s="31" t="s">
        <v>39</v>
      </c>
      <c r="E750" s="138"/>
      <c r="F750" s="25" t="s">
        <v>3876</v>
      </c>
      <c r="G750" s="45" t="s">
        <v>274</v>
      </c>
      <c r="H750" s="148">
        <f t="shared" si="11"/>
        <v>1</v>
      </c>
      <c r="I750" s="148">
        <f>COUNTIFS('Belgrade-2023'!$A:$A,A750,'Belgrade-2023'!$B:$B,B750)</f>
        <v>0</v>
      </c>
      <c r="J750" s="148">
        <f>COUNTIFS('Lodz_Krakow-2022'!$A:$A,A750,'Lodz_Krakow-2022'!$B:$B,B750)</f>
        <v>0</v>
      </c>
      <c r="K750" s="148">
        <f>COUNTIFS('Glasgow-2021'!$A:$A,A750,'Glasgow-2021'!$B:$B,B750)</f>
        <v>0</v>
      </c>
      <c r="L750" s="148">
        <v>0</v>
      </c>
      <c r="M750" s="148">
        <v>0</v>
      </c>
      <c r="N750" s="148">
        <v>0</v>
      </c>
      <c r="O750" s="148">
        <v>0</v>
      </c>
      <c r="P750" s="148">
        <v>0</v>
      </c>
      <c r="Q750" s="148">
        <v>1</v>
      </c>
      <c r="R750" s="148">
        <v>0</v>
      </c>
      <c r="S750" s="18"/>
      <c r="T750" s="20"/>
      <c r="U750" s="20"/>
      <c r="V750" s="20"/>
      <c r="W750" s="32"/>
      <c r="X750" s="32"/>
      <c r="Y750" s="32"/>
      <c r="Z750" s="32"/>
      <c r="AA750" s="32"/>
      <c r="AB750" s="32"/>
    </row>
    <row r="751" spans="1:28">
      <c r="A751" s="25" t="s">
        <v>11257</v>
      </c>
      <c r="B751" s="25" t="s">
        <v>10315</v>
      </c>
      <c r="C751" s="29"/>
      <c r="D751" s="16" t="s">
        <v>39</v>
      </c>
      <c r="E751" s="18"/>
      <c r="F751" s="25" t="s">
        <v>9708</v>
      </c>
      <c r="G751" s="19" t="s">
        <v>146</v>
      </c>
      <c r="H751" s="148">
        <f t="shared" si="11"/>
        <v>1</v>
      </c>
      <c r="I751" s="148">
        <f>COUNTIFS('Belgrade-2023'!$A:$A,A751,'Belgrade-2023'!$B:$B,B751)</f>
        <v>0</v>
      </c>
      <c r="J751" s="148">
        <f>COUNTIFS('Lodz_Krakow-2022'!$A:$A,A751,'Lodz_Krakow-2022'!$B:$B,B751)</f>
        <v>0</v>
      </c>
      <c r="K751" s="148">
        <f>COUNTIFS('Glasgow-2021'!$A:$A,A751,'Glasgow-2021'!$B:$B,B751)</f>
        <v>0</v>
      </c>
      <c r="L751" s="148">
        <v>0</v>
      </c>
      <c r="M751" s="148">
        <v>0</v>
      </c>
      <c r="N751" s="148">
        <v>0</v>
      </c>
      <c r="O751" s="148">
        <v>0</v>
      </c>
      <c r="P751" s="148">
        <v>0</v>
      </c>
      <c r="Q751" s="148">
        <v>0</v>
      </c>
      <c r="R751" s="148">
        <v>1</v>
      </c>
      <c r="S751" s="18"/>
      <c r="T751" s="20"/>
      <c r="U751" s="20"/>
      <c r="V751" s="20"/>
      <c r="W751" s="20"/>
      <c r="X751" s="20"/>
      <c r="Y751" s="138"/>
      <c r="Z751" s="138"/>
      <c r="AA751" s="138"/>
      <c r="AB751" s="25"/>
    </row>
    <row r="752" spans="1:28">
      <c r="A752" s="38" t="s">
        <v>11257</v>
      </c>
      <c r="B752" s="39" t="s">
        <v>10867</v>
      </c>
      <c r="C752" s="50" t="s">
        <v>4521</v>
      </c>
      <c r="D752" s="16" t="s">
        <v>21</v>
      </c>
      <c r="E752" s="18"/>
      <c r="F752" s="38" t="s">
        <v>4522</v>
      </c>
      <c r="G752" s="19" t="s">
        <v>146</v>
      </c>
      <c r="H752" s="148">
        <f t="shared" si="11"/>
        <v>1</v>
      </c>
      <c r="I752" s="148">
        <f>COUNTIFS('Belgrade-2023'!$A:$A,A752,'Belgrade-2023'!$B:$B,B752)</f>
        <v>0</v>
      </c>
      <c r="J752" s="148">
        <f>COUNTIFS('Lodz_Krakow-2022'!$A:$A,A752,'Lodz_Krakow-2022'!$B:$B,B752)</f>
        <v>0</v>
      </c>
      <c r="K752" s="148">
        <f>COUNTIFS('Glasgow-2021'!$A:$A,A752,'Glasgow-2021'!$B:$B,B752)</f>
        <v>0</v>
      </c>
      <c r="L752" s="148">
        <v>1</v>
      </c>
      <c r="M752" s="148">
        <v>0</v>
      </c>
      <c r="N752" s="148">
        <v>0</v>
      </c>
      <c r="O752" s="148">
        <v>0</v>
      </c>
      <c r="P752" s="148">
        <v>0</v>
      </c>
      <c r="Q752" s="148">
        <v>0</v>
      </c>
      <c r="R752" s="148">
        <v>0</v>
      </c>
      <c r="S752" s="18"/>
      <c r="T752" s="20"/>
      <c r="U752" s="20"/>
      <c r="V752" s="20"/>
      <c r="W752" s="20"/>
      <c r="X752" s="20"/>
      <c r="Y752" s="138"/>
      <c r="Z752" s="138"/>
      <c r="AA752" s="138"/>
      <c r="AB752" s="138"/>
    </row>
    <row r="753" spans="1:28">
      <c r="A753" s="25" t="s">
        <v>11258</v>
      </c>
      <c r="B753" s="25" t="s">
        <v>11259</v>
      </c>
      <c r="C753" s="29"/>
      <c r="D753" s="16" t="s">
        <v>39</v>
      </c>
      <c r="E753" s="18"/>
      <c r="F753" s="25" t="s">
        <v>3107</v>
      </c>
      <c r="G753" s="19" t="s">
        <v>31</v>
      </c>
      <c r="H753" s="148">
        <f t="shared" si="11"/>
        <v>2</v>
      </c>
      <c r="I753" s="148">
        <f>COUNTIFS('Belgrade-2023'!$A:$A,A753,'Belgrade-2023'!$B:$B,B753)</f>
        <v>1</v>
      </c>
      <c r="J753" s="148">
        <f>COUNTIFS('Lodz_Krakow-2022'!$A:$A,A753,'Lodz_Krakow-2022'!$B:$B,B753)</f>
        <v>0</v>
      </c>
      <c r="K753" s="148">
        <f>COUNTIFS('Glasgow-2021'!$A:$A,A753,'Glasgow-2021'!$B:$B,B753)</f>
        <v>0</v>
      </c>
      <c r="L753" s="148">
        <v>0</v>
      </c>
      <c r="M753" s="148">
        <v>0</v>
      </c>
      <c r="N753" s="148">
        <v>0</v>
      </c>
      <c r="O753" s="148">
        <v>0</v>
      </c>
      <c r="P753" s="148">
        <v>0</v>
      </c>
      <c r="Q753" s="148">
        <v>0</v>
      </c>
      <c r="R753" s="148">
        <v>1</v>
      </c>
      <c r="S753" s="18"/>
      <c r="T753" s="20"/>
      <c r="U753" s="20"/>
      <c r="V753" s="20"/>
      <c r="W753" s="20"/>
      <c r="X753" s="20"/>
      <c r="Y753" s="138"/>
      <c r="Z753" s="138"/>
      <c r="AA753" s="138"/>
      <c r="AB753" s="25"/>
    </row>
    <row r="754" spans="1:28">
      <c r="A754" s="33" t="s">
        <v>11260</v>
      </c>
      <c r="B754" s="33" t="s">
        <v>10576</v>
      </c>
      <c r="C754" s="25" t="s">
        <v>4523</v>
      </c>
      <c r="D754" s="31" t="s">
        <v>28</v>
      </c>
      <c r="E754" s="138"/>
      <c r="F754" s="25" t="s">
        <v>847</v>
      </c>
      <c r="G754" s="51" t="s">
        <v>3612</v>
      </c>
      <c r="H754" s="148">
        <f t="shared" si="11"/>
        <v>1</v>
      </c>
      <c r="I754" s="148">
        <f>COUNTIFS('Belgrade-2023'!$A:$A,A754,'Belgrade-2023'!$B:$B,B754)</f>
        <v>0</v>
      </c>
      <c r="J754" s="148">
        <f>COUNTIFS('Lodz_Krakow-2022'!$A:$A,A754,'Lodz_Krakow-2022'!$B:$B,B754)</f>
        <v>0</v>
      </c>
      <c r="K754" s="148">
        <f>COUNTIFS('Glasgow-2021'!$A:$A,A754,'Glasgow-2021'!$B:$B,B754)</f>
        <v>0</v>
      </c>
      <c r="L754" s="148">
        <v>0</v>
      </c>
      <c r="M754" s="148">
        <v>0</v>
      </c>
      <c r="N754" s="148">
        <v>0</v>
      </c>
      <c r="O754" s="148">
        <v>0</v>
      </c>
      <c r="P754" s="148">
        <v>0</v>
      </c>
      <c r="Q754" s="148">
        <v>1</v>
      </c>
      <c r="R754" s="148">
        <v>0</v>
      </c>
      <c r="S754" s="18"/>
      <c r="T754" s="20"/>
      <c r="U754" s="20"/>
      <c r="V754" s="20"/>
      <c r="W754" s="25"/>
      <c r="X754" s="138"/>
      <c r="Y754" s="138"/>
      <c r="Z754" s="138"/>
      <c r="AA754" s="138"/>
      <c r="AB754" s="138"/>
    </row>
    <row r="755" spans="1:28">
      <c r="A755" s="16" t="s">
        <v>11261</v>
      </c>
      <c r="B755" s="16" t="s">
        <v>11262</v>
      </c>
      <c r="C755" s="17" t="s">
        <v>1603</v>
      </c>
      <c r="D755" s="16" t="s">
        <v>21</v>
      </c>
      <c r="E755" s="18"/>
      <c r="F755" s="19" t="s">
        <v>1602</v>
      </c>
      <c r="G755" s="16" t="s">
        <v>31</v>
      </c>
      <c r="H755" s="148">
        <f t="shared" ref="H755:H816" si="12">SUM(I755:R755)</f>
        <v>2</v>
      </c>
      <c r="I755" s="148">
        <f>COUNTIFS('Belgrade-2023'!$A:$A,A755,'Belgrade-2023'!$B:$B,B755)</f>
        <v>0</v>
      </c>
      <c r="J755" s="148">
        <f>COUNTIFS('Lodz_Krakow-2022'!$A:$A,A755,'Lodz_Krakow-2022'!$B:$B,B755)</f>
        <v>0</v>
      </c>
      <c r="K755" s="148">
        <f>COUNTIFS('Glasgow-2021'!$A:$A,A755,'Glasgow-2021'!$B:$B,B755)</f>
        <v>0</v>
      </c>
      <c r="L755" s="148">
        <v>0</v>
      </c>
      <c r="M755" s="148">
        <v>0</v>
      </c>
      <c r="N755" s="148">
        <v>0</v>
      </c>
      <c r="O755" s="148">
        <v>1</v>
      </c>
      <c r="P755" s="148">
        <v>0</v>
      </c>
      <c r="Q755" s="148">
        <v>0</v>
      </c>
      <c r="R755" s="148">
        <v>1</v>
      </c>
      <c r="S755" s="18" t="s">
        <v>1604</v>
      </c>
      <c r="T755" s="20" t="s">
        <v>1605</v>
      </c>
      <c r="U755" s="20" t="s">
        <v>1606</v>
      </c>
      <c r="V755" s="20"/>
      <c r="W755" s="20"/>
      <c r="X755" s="20"/>
      <c r="Y755" s="20"/>
      <c r="Z755" s="20"/>
      <c r="AA755" s="20"/>
      <c r="AB755" s="20"/>
    </row>
    <row r="756" spans="1:28">
      <c r="A756" s="16" t="s">
        <v>11263</v>
      </c>
      <c r="B756" s="16" t="s">
        <v>2439</v>
      </c>
      <c r="C756" s="22" t="s">
        <v>1608</v>
      </c>
      <c r="D756" s="16" t="s">
        <v>39</v>
      </c>
      <c r="E756" s="18"/>
      <c r="F756" s="19" t="s">
        <v>638</v>
      </c>
      <c r="G756" s="16" t="s">
        <v>154</v>
      </c>
      <c r="H756" s="148">
        <f t="shared" si="12"/>
        <v>2</v>
      </c>
      <c r="I756" s="148">
        <f>COUNTIFS('Belgrade-2023'!$A:$A,A756,'Belgrade-2023'!$B:$B,B756)</f>
        <v>0</v>
      </c>
      <c r="J756" s="148">
        <f>COUNTIFS('Lodz_Krakow-2022'!$A:$A,A756,'Lodz_Krakow-2022'!$B:$B,B756)</f>
        <v>0</v>
      </c>
      <c r="K756" s="148">
        <f>COUNTIFS('Glasgow-2021'!$A:$A,A756,'Glasgow-2021'!$B:$B,B756)</f>
        <v>0</v>
      </c>
      <c r="L756" s="148">
        <v>0</v>
      </c>
      <c r="M756" s="148">
        <v>1</v>
      </c>
      <c r="N756" s="148">
        <v>0</v>
      </c>
      <c r="O756" s="148">
        <v>1</v>
      </c>
      <c r="P756" s="148">
        <v>0</v>
      </c>
      <c r="Q756" s="148">
        <v>0</v>
      </c>
      <c r="R756" s="148">
        <v>0</v>
      </c>
      <c r="S756" s="18"/>
      <c r="T756" s="20"/>
      <c r="U756" s="20"/>
      <c r="V756" s="20"/>
      <c r="W756" s="20"/>
      <c r="X756" s="20"/>
      <c r="Y756" s="20"/>
      <c r="Z756" s="20"/>
      <c r="AA756" s="20"/>
      <c r="AB756" s="20"/>
    </row>
    <row r="757" spans="1:28">
      <c r="A757" s="23" t="s">
        <v>11264</v>
      </c>
      <c r="B757" s="23" t="s">
        <v>11265</v>
      </c>
      <c r="C757" s="29"/>
      <c r="D757" s="16" t="s">
        <v>39</v>
      </c>
      <c r="E757" s="18"/>
      <c r="F757" s="25" t="s">
        <v>2772</v>
      </c>
      <c r="G757" s="45" t="s">
        <v>232</v>
      </c>
      <c r="H757" s="148">
        <f t="shared" si="12"/>
        <v>1</v>
      </c>
      <c r="I757" s="148">
        <f>COUNTIFS('Belgrade-2023'!$A:$A,A757,'Belgrade-2023'!$B:$B,B757)</f>
        <v>0</v>
      </c>
      <c r="J757" s="148">
        <f>COUNTIFS('Lodz_Krakow-2022'!$A:$A,A757,'Lodz_Krakow-2022'!$B:$B,B757)</f>
        <v>0</v>
      </c>
      <c r="K757" s="148">
        <f>COUNTIFS('Glasgow-2021'!$A:$A,A757,'Glasgow-2021'!$B:$B,B757)</f>
        <v>0</v>
      </c>
      <c r="L757" s="148">
        <v>0</v>
      </c>
      <c r="M757" s="148">
        <v>0</v>
      </c>
      <c r="N757" s="148">
        <v>0</v>
      </c>
      <c r="O757" s="148">
        <v>0</v>
      </c>
      <c r="P757" s="148">
        <v>0</v>
      </c>
      <c r="Q757" s="148">
        <v>0</v>
      </c>
      <c r="R757" s="148">
        <v>1</v>
      </c>
      <c r="S757" s="18"/>
      <c r="T757" s="20"/>
      <c r="U757" s="20"/>
      <c r="V757" s="20"/>
      <c r="W757" s="20"/>
      <c r="X757" s="20"/>
      <c r="Y757" s="138"/>
      <c r="Z757" s="138"/>
      <c r="AA757" s="138"/>
      <c r="AB757" s="25"/>
    </row>
    <row r="758" spans="1:28">
      <c r="A758" s="33" t="s">
        <v>11266</v>
      </c>
      <c r="B758" s="33" t="s">
        <v>11267</v>
      </c>
      <c r="C758" s="25" t="s">
        <v>4524</v>
      </c>
      <c r="D758" s="31" t="s">
        <v>39</v>
      </c>
      <c r="E758" s="138"/>
      <c r="F758" s="25" t="s">
        <v>9803</v>
      </c>
      <c r="G758" s="34" t="s">
        <v>3612</v>
      </c>
      <c r="H758" s="148">
        <f t="shared" si="12"/>
        <v>1</v>
      </c>
      <c r="I758" s="148">
        <f>COUNTIFS('Belgrade-2023'!$A:$A,A758,'Belgrade-2023'!$B:$B,B758)</f>
        <v>0</v>
      </c>
      <c r="J758" s="148">
        <f>COUNTIFS('Lodz_Krakow-2022'!$A:$A,A758,'Lodz_Krakow-2022'!$B:$B,B758)</f>
        <v>0</v>
      </c>
      <c r="K758" s="148">
        <f>COUNTIFS('Glasgow-2021'!$A:$A,A758,'Glasgow-2021'!$B:$B,B758)</f>
        <v>0</v>
      </c>
      <c r="L758" s="148">
        <v>0</v>
      </c>
      <c r="M758" s="148">
        <v>0</v>
      </c>
      <c r="N758" s="148">
        <v>0</v>
      </c>
      <c r="O758" s="148">
        <v>0</v>
      </c>
      <c r="P758" s="148">
        <v>0</v>
      </c>
      <c r="Q758" s="148">
        <v>1</v>
      </c>
      <c r="R758" s="148">
        <v>0</v>
      </c>
      <c r="S758" s="18"/>
      <c r="T758" s="20"/>
      <c r="U758" s="20"/>
      <c r="V758" s="20"/>
      <c r="W758" s="25"/>
      <c r="X758" s="138"/>
      <c r="Y758" s="138"/>
      <c r="Z758" s="138"/>
      <c r="AA758" s="138"/>
      <c r="AB758" s="138"/>
    </row>
    <row r="759" spans="1:28">
      <c r="A759" s="16" t="s">
        <v>11268</v>
      </c>
      <c r="B759" s="16" t="s">
        <v>9107</v>
      </c>
      <c r="C759" s="17" t="s">
        <v>1610</v>
      </c>
      <c r="D759" s="16" t="s">
        <v>21</v>
      </c>
      <c r="E759" s="18"/>
      <c r="F759" s="19" t="s">
        <v>1609</v>
      </c>
      <c r="G759" s="16" t="s">
        <v>232</v>
      </c>
      <c r="H759" s="148">
        <f t="shared" si="12"/>
        <v>1</v>
      </c>
      <c r="I759" s="148">
        <f>COUNTIFS('Belgrade-2023'!$A:$A,A759,'Belgrade-2023'!$B:$B,B759)</f>
        <v>0</v>
      </c>
      <c r="J759" s="148">
        <f>COUNTIFS('Lodz_Krakow-2022'!$A:$A,A759,'Lodz_Krakow-2022'!$B:$B,B759)</f>
        <v>0</v>
      </c>
      <c r="K759" s="148">
        <f>COUNTIFS('Glasgow-2021'!$A:$A,A759,'Glasgow-2021'!$B:$B,B759)</f>
        <v>0</v>
      </c>
      <c r="L759" s="148">
        <v>0</v>
      </c>
      <c r="M759" s="148">
        <v>0</v>
      </c>
      <c r="N759" s="148">
        <v>0</v>
      </c>
      <c r="O759" s="148">
        <v>1</v>
      </c>
      <c r="P759" s="148">
        <v>0</v>
      </c>
      <c r="Q759" s="148">
        <v>0</v>
      </c>
      <c r="R759" s="148">
        <v>0</v>
      </c>
      <c r="S759" s="18" t="s">
        <v>1611</v>
      </c>
      <c r="T759" s="20" t="s">
        <v>1609</v>
      </c>
      <c r="U759" s="21">
        <v>210096</v>
      </c>
      <c r="V759" s="20"/>
      <c r="W759" s="20"/>
      <c r="X759" s="20"/>
      <c r="Y759" s="20"/>
      <c r="Z759" s="20"/>
      <c r="AA759" s="20"/>
      <c r="AB759" s="20"/>
    </row>
    <row r="760" spans="1:28">
      <c r="A760" s="16" t="s">
        <v>11269</v>
      </c>
      <c r="B760" s="16" t="s">
        <v>11270</v>
      </c>
      <c r="C760" s="17" t="s">
        <v>1614</v>
      </c>
      <c r="D760" s="16" t="s">
        <v>28</v>
      </c>
      <c r="E760" s="18" t="s">
        <v>40</v>
      </c>
      <c r="F760" s="19"/>
      <c r="G760" s="16" t="s">
        <v>3612</v>
      </c>
      <c r="H760" s="148">
        <f t="shared" si="12"/>
        <v>1</v>
      </c>
      <c r="I760" s="148">
        <f>COUNTIFS('Belgrade-2023'!$A:$A,A760,'Belgrade-2023'!$B:$B,B760)</f>
        <v>0</v>
      </c>
      <c r="J760" s="148">
        <f>COUNTIFS('Lodz_Krakow-2022'!$A:$A,A760,'Lodz_Krakow-2022'!$B:$B,B760)</f>
        <v>0</v>
      </c>
      <c r="K760" s="148">
        <f>COUNTIFS('Glasgow-2021'!$A:$A,A760,'Glasgow-2021'!$B:$B,B760)</f>
        <v>0</v>
      </c>
      <c r="L760" s="148">
        <v>0</v>
      </c>
      <c r="M760" s="148">
        <v>1</v>
      </c>
      <c r="N760" s="148">
        <v>0</v>
      </c>
      <c r="O760" s="148">
        <v>0</v>
      </c>
      <c r="P760" s="148">
        <v>0</v>
      </c>
      <c r="Q760" s="148">
        <v>0</v>
      </c>
      <c r="R760" s="148">
        <v>0</v>
      </c>
      <c r="S760" s="18"/>
      <c r="T760" s="20"/>
      <c r="U760" s="20"/>
      <c r="V760" s="20"/>
      <c r="W760" s="20"/>
      <c r="X760" s="20"/>
      <c r="Y760" s="20"/>
      <c r="Z760" s="20"/>
      <c r="AA760" s="20"/>
      <c r="AB760" s="20"/>
    </row>
    <row r="761" spans="1:28">
      <c r="A761" s="16" t="s">
        <v>11271</v>
      </c>
      <c r="B761" s="16" t="s">
        <v>11272</v>
      </c>
      <c r="C761" s="17" t="s">
        <v>1617</v>
      </c>
      <c r="D761" s="16" t="s">
        <v>28</v>
      </c>
      <c r="E761" s="18"/>
      <c r="F761" s="19"/>
      <c r="G761" s="16" t="s">
        <v>646</v>
      </c>
      <c r="H761" s="148">
        <f t="shared" si="12"/>
        <v>1</v>
      </c>
      <c r="I761" s="148">
        <f>COUNTIFS('Belgrade-2023'!$A:$A,A761,'Belgrade-2023'!$B:$B,B761)</f>
        <v>0</v>
      </c>
      <c r="J761" s="148">
        <f>COUNTIFS('Lodz_Krakow-2022'!$A:$A,A761,'Lodz_Krakow-2022'!$B:$B,B761)</f>
        <v>0</v>
      </c>
      <c r="K761" s="148">
        <f>COUNTIFS('Glasgow-2021'!$A:$A,A761,'Glasgow-2021'!$B:$B,B761)</f>
        <v>0</v>
      </c>
      <c r="L761" s="148">
        <v>0</v>
      </c>
      <c r="M761" s="148">
        <v>1</v>
      </c>
      <c r="N761" s="148">
        <v>0</v>
      </c>
      <c r="O761" s="148">
        <v>0</v>
      </c>
      <c r="P761" s="148">
        <v>0</v>
      </c>
      <c r="Q761" s="148">
        <v>0</v>
      </c>
      <c r="R761" s="148">
        <v>0</v>
      </c>
      <c r="S761" s="18"/>
      <c r="T761" s="20"/>
      <c r="U761" s="20"/>
      <c r="V761" s="20"/>
      <c r="W761" s="20"/>
      <c r="X761" s="20"/>
      <c r="Y761" s="20"/>
      <c r="Z761" s="20"/>
      <c r="AA761" s="20"/>
      <c r="AB761" s="20"/>
    </row>
    <row r="762" spans="1:28">
      <c r="A762" s="16" t="s">
        <v>11273</v>
      </c>
      <c r="B762" s="16" t="s">
        <v>11274</v>
      </c>
      <c r="C762" s="17" t="s">
        <v>1620</v>
      </c>
      <c r="D762" s="16" t="s">
        <v>39</v>
      </c>
      <c r="E762" s="18"/>
      <c r="F762" s="19"/>
      <c r="G762" s="16" t="s">
        <v>1621</v>
      </c>
      <c r="H762" s="148">
        <f t="shared" si="12"/>
        <v>1</v>
      </c>
      <c r="I762" s="148">
        <f>COUNTIFS('Belgrade-2023'!$A:$A,A762,'Belgrade-2023'!$B:$B,B762)</f>
        <v>0</v>
      </c>
      <c r="J762" s="148">
        <f>COUNTIFS('Lodz_Krakow-2022'!$A:$A,A762,'Lodz_Krakow-2022'!$B:$B,B762)</f>
        <v>0</v>
      </c>
      <c r="K762" s="148">
        <f>COUNTIFS('Glasgow-2021'!$A:$A,A762,'Glasgow-2021'!$B:$B,B762)</f>
        <v>0</v>
      </c>
      <c r="L762" s="148">
        <v>0</v>
      </c>
      <c r="M762" s="148">
        <v>0</v>
      </c>
      <c r="N762" s="148">
        <v>1</v>
      </c>
      <c r="O762" s="148">
        <v>0</v>
      </c>
      <c r="P762" s="148">
        <v>0</v>
      </c>
      <c r="Q762" s="148">
        <v>0</v>
      </c>
      <c r="R762" s="148">
        <v>0</v>
      </c>
      <c r="S762" s="18"/>
      <c r="T762" s="20" t="s">
        <v>82</v>
      </c>
      <c r="U762" s="20"/>
      <c r="V762" s="20"/>
      <c r="W762" s="20"/>
      <c r="X762" s="20"/>
      <c r="Y762" s="20"/>
      <c r="Z762" s="20"/>
      <c r="AA762" s="20"/>
      <c r="AB762" s="20"/>
    </row>
    <row r="763" spans="1:28">
      <c r="A763" s="48" t="s">
        <v>11125</v>
      </c>
      <c r="B763" s="49" t="s">
        <v>11051</v>
      </c>
      <c r="C763" s="40" t="s">
        <v>4525</v>
      </c>
      <c r="D763" s="16" t="s">
        <v>4884</v>
      </c>
      <c r="E763" s="18"/>
      <c r="F763" s="38" t="s">
        <v>4397</v>
      </c>
      <c r="G763" s="37" t="s">
        <v>232</v>
      </c>
      <c r="H763" s="148">
        <f t="shared" si="12"/>
        <v>1</v>
      </c>
      <c r="I763" s="148">
        <f>COUNTIFS('Belgrade-2023'!$A:$A,A763,'Belgrade-2023'!$B:$B,B763)</f>
        <v>0</v>
      </c>
      <c r="J763" s="148">
        <f>COUNTIFS('Lodz_Krakow-2022'!$A:$A,A763,'Lodz_Krakow-2022'!$B:$B,B763)</f>
        <v>0</v>
      </c>
      <c r="K763" s="148">
        <f>COUNTIFS('Glasgow-2021'!$A:$A,A763,'Glasgow-2021'!$B:$B,B763)</f>
        <v>0</v>
      </c>
      <c r="L763" s="148">
        <v>1</v>
      </c>
      <c r="M763" s="148">
        <v>0</v>
      </c>
      <c r="N763" s="148">
        <v>0</v>
      </c>
      <c r="O763" s="148">
        <v>0</v>
      </c>
      <c r="P763" s="148">
        <v>0</v>
      </c>
      <c r="Q763" s="148">
        <v>0</v>
      </c>
      <c r="R763" s="148">
        <v>0</v>
      </c>
      <c r="S763" s="18"/>
      <c r="T763" s="20"/>
      <c r="U763" s="20"/>
      <c r="V763" s="20"/>
      <c r="W763" s="20"/>
      <c r="X763" s="20"/>
      <c r="Y763" s="138"/>
      <c r="Z763" s="138"/>
      <c r="AA763" s="138"/>
      <c r="AB763" s="138"/>
    </row>
    <row r="764" spans="1:28">
      <c r="A764" s="33" t="s">
        <v>11275</v>
      </c>
      <c r="B764" s="33" t="s">
        <v>11276</v>
      </c>
      <c r="C764" s="46" t="s">
        <v>4526</v>
      </c>
      <c r="D764" s="16" t="s">
        <v>39</v>
      </c>
      <c r="E764" s="18"/>
      <c r="F764" s="19"/>
      <c r="G764" s="16" t="s">
        <v>154</v>
      </c>
      <c r="H764" s="148">
        <f t="shared" si="12"/>
        <v>1</v>
      </c>
      <c r="I764" s="148">
        <f>COUNTIFS('Belgrade-2023'!$A:$A,A764,'Belgrade-2023'!$B:$B,B764)</f>
        <v>0</v>
      </c>
      <c r="J764" s="148">
        <f>COUNTIFS('Lodz_Krakow-2022'!$A:$A,A764,'Lodz_Krakow-2022'!$B:$B,B764)</f>
        <v>0</v>
      </c>
      <c r="K764" s="148">
        <f>COUNTIFS('Glasgow-2021'!$A:$A,A764,'Glasgow-2021'!$B:$B,B764)</f>
        <v>0</v>
      </c>
      <c r="L764" s="148">
        <v>0</v>
      </c>
      <c r="M764" s="148">
        <v>0</v>
      </c>
      <c r="N764" s="148">
        <v>0</v>
      </c>
      <c r="O764" s="148">
        <v>0</v>
      </c>
      <c r="P764" s="148">
        <v>1</v>
      </c>
      <c r="Q764" s="148">
        <v>0</v>
      </c>
      <c r="R764" s="148">
        <v>0</v>
      </c>
      <c r="S764" s="18"/>
      <c r="T764" s="20"/>
      <c r="U764" s="20"/>
      <c r="V764" s="20"/>
      <c r="W764" s="20"/>
      <c r="X764" s="20"/>
      <c r="Y764" s="20"/>
      <c r="Z764" s="20"/>
      <c r="AA764" s="20"/>
      <c r="AB764" s="20"/>
    </row>
    <row r="765" spans="1:28">
      <c r="A765" s="16" t="s">
        <v>10229</v>
      </c>
      <c r="B765" s="16" t="s">
        <v>11277</v>
      </c>
      <c r="C765" s="17" t="s">
        <v>1633</v>
      </c>
      <c r="D765" s="16" t="s">
        <v>21</v>
      </c>
      <c r="E765" s="18"/>
      <c r="F765" s="19"/>
      <c r="G765" s="16" t="s">
        <v>473</v>
      </c>
      <c r="H765" s="148">
        <f t="shared" si="12"/>
        <v>1</v>
      </c>
      <c r="I765" s="148">
        <f>COUNTIFS('Belgrade-2023'!$A:$A,A765,'Belgrade-2023'!$B:$B,B765)</f>
        <v>0</v>
      </c>
      <c r="J765" s="148">
        <f>COUNTIFS('Lodz_Krakow-2022'!$A:$A,A765,'Lodz_Krakow-2022'!$B:$B,B765)</f>
        <v>0</v>
      </c>
      <c r="K765" s="148">
        <f>COUNTIFS('Glasgow-2021'!$A:$A,A765,'Glasgow-2021'!$B:$B,B765)</f>
        <v>0</v>
      </c>
      <c r="L765" s="148">
        <v>0</v>
      </c>
      <c r="M765" s="148">
        <v>1</v>
      </c>
      <c r="N765" s="148">
        <v>0</v>
      </c>
      <c r="O765" s="148">
        <v>0</v>
      </c>
      <c r="P765" s="148">
        <v>0</v>
      </c>
      <c r="Q765" s="148">
        <v>0</v>
      </c>
      <c r="R765" s="148">
        <v>0</v>
      </c>
      <c r="S765" s="18"/>
      <c r="T765" s="20"/>
      <c r="U765" s="20"/>
      <c r="V765" s="20"/>
      <c r="W765" s="20"/>
      <c r="X765" s="20"/>
      <c r="Y765" s="20"/>
      <c r="Z765" s="20"/>
      <c r="AA765" s="20"/>
      <c r="AB765" s="20"/>
    </row>
    <row r="766" spans="1:28">
      <c r="A766" s="16" t="s">
        <v>11278</v>
      </c>
      <c r="B766" s="16" t="s">
        <v>11279</v>
      </c>
      <c r="C766" s="17" t="s">
        <v>1622</v>
      </c>
      <c r="D766" s="16" t="s">
        <v>28</v>
      </c>
      <c r="E766" s="18"/>
      <c r="F766" s="19" t="s">
        <v>125</v>
      </c>
      <c r="G766" s="16" t="s">
        <v>50</v>
      </c>
      <c r="H766" s="148">
        <f t="shared" si="12"/>
        <v>3</v>
      </c>
      <c r="I766" s="148">
        <f>COUNTIFS('Belgrade-2023'!$A:$A,A766,'Belgrade-2023'!$B:$B,B766)</f>
        <v>0</v>
      </c>
      <c r="J766" s="148">
        <f>COUNTIFS('Lodz_Krakow-2022'!$A:$A,A766,'Lodz_Krakow-2022'!$B:$B,B766)</f>
        <v>0</v>
      </c>
      <c r="K766" s="148">
        <f>COUNTIFS('Glasgow-2021'!$A:$A,A766,'Glasgow-2021'!$B:$B,B766)</f>
        <v>0</v>
      </c>
      <c r="L766" s="148">
        <v>0</v>
      </c>
      <c r="M766" s="148">
        <v>1</v>
      </c>
      <c r="N766" s="148">
        <v>1</v>
      </c>
      <c r="O766" s="148">
        <v>1</v>
      </c>
      <c r="P766" s="148">
        <v>0</v>
      </c>
      <c r="Q766" s="148">
        <v>0</v>
      </c>
      <c r="R766" s="148">
        <v>0</v>
      </c>
      <c r="S766" s="18" t="s">
        <v>1623</v>
      </c>
      <c r="T766" s="20" t="s">
        <v>9577</v>
      </c>
      <c r="U766" s="21">
        <v>46002</v>
      </c>
      <c r="V766" s="20"/>
      <c r="W766" s="20"/>
      <c r="X766" s="20"/>
      <c r="Y766" s="20"/>
      <c r="Z766" s="20"/>
      <c r="AA766" s="20"/>
      <c r="AB766" s="20"/>
    </row>
    <row r="767" spans="1:28">
      <c r="A767" s="16" t="s">
        <v>11280</v>
      </c>
      <c r="B767" s="16" t="s">
        <v>11281</v>
      </c>
      <c r="C767" s="22" t="s">
        <v>1639</v>
      </c>
      <c r="D767" s="16" t="s">
        <v>21</v>
      </c>
      <c r="E767" s="18"/>
      <c r="F767" s="19"/>
      <c r="G767" s="16" t="s">
        <v>3612</v>
      </c>
      <c r="H767" s="148">
        <f t="shared" si="12"/>
        <v>2</v>
      </c>
      <c r="I767" s="148">
        <f>COUNTIFS('Belgrade-2023'!$A:$A,A767,'Belgrade-2023'!$B:$B,B767)</f>
        <v>0</v>
      </c>
      <c r="J767" s="148">
        <f>COUNTIFS('Lodz_Krakow-2022'!$A:$A,A767,'Lodz_Krakow-2022'!$B:$B,B767)</f>
        <v>0</v>
      </c>
      <c r="K767" s="148">
        <f>COUNTIFS('Glasgow-2021'!$A:$A,A767,'Glasgow-2021'!$B:$B,B767)</f>
        <v>1</v>
      </c>
      <c r="L767" s="148">
        <v>0</v>
      </c>
      <c r="M767" s="148">
        <v>1</v>
      </c>
      <c r="N767" s="148">
        <v>0</v>
      </c>
      <c r="O767" s="148">
        <v>0</v>
      </c>
      <c r="P767" s="148">
        <v>0</v>
      </c>
      <c r="Q767" s="148">
        <v>0</v>
      </c>
      <c r="R767" s="148">
        <v>0</v>
      </c>
      <c r="S767" s="18"/>
      <c r="T767" s="20"/>
      <c r="U767" s="20"/>
      <c r="V767" s="20"/>
      <c r="W767" s="20"/>
      <c r="X767" s="20"/>
      <c r="Y767" s="20"/>
      <c r="Z767" s="20"/>
      <c r="AA767" s="20"/>
      <c r="AB767" s="20"/>
    </row>
    <row r="768" spans="1:28">
      <c r="A768" s="35" t="s">
        <v>5253</v>
      </c>
      <c r="B768" s="35" t="s">
        <v>10506</v>
      </c>
      <c r="C768" s="29"/>
      <c r="D768" s="16" t="s">
        <v>39</v>
      </c>
      <c r="E768" s="18"/>
      <c r="F768" s="25" t="s">
        <v>2772</v>
      </c>
      <c r="G768" s="37" t="s">
        <v>232</v>
      </c>
      <c r="H768" s="148">
        <f t="shared" si="12"/>
        <v>1</v>
      </c>
      <c r="I768" s="148">
        <f>COUNTIFS('Belgrade-2023'!$A:$A,A768,'Belgrade-2023'!$B:$B,B768)</f>
        <v>0</v>
      </c>
      <c r="J768" s="148">
        <f>COUNTIFS('Lodz_Krakow-2022'!$A:$A,A768,'Lodz_Krakow-2022'!$B:$B,B768)</f>
        <v>0</v>
      </c>
      <c r="K768" s="148">
        <f>COUNTIFS('Glasgow-2021'!$A:$A,A768,'Glasgow-2021'!$B:$B,B768)</f>
        <v>0</v>
      </c>
      <c r="L768" s="148">
        <v>0</v>
      </c>
      <c r="M768" s="148">
        <v>0</v>
      </c>
      <c r="N768" s="148">
        <v>0</v>
      </c>
      <c r="O768" s="148">
        <v>0</v>
      </c>
      <c r="P768" s="148">
        <v>0</v>
      </c>
      <c r="Q768" s="148">
        <v>0</v>
      </c>
      <c r="R768" s="148">
        <v>1</v>
      </c>
      <c r="S768" s="18"/>
      <c r="T768" s="20"/>
      <c r="U768" s="20"/>
      <c r="V768" s="20"/>
      <c r="W768" s="20"/>
      <c r="X768" s="20"/>
      <c r="Y768" s="138"/>
      <c r="Z768" s="138"/>
      <c r="AA768" s="138"/>
      <c r="AB768" s="25"/>
    </row>
    <row r="769" spans="1:28">
      <c r="A769" s="16" t="s">
        <v>11282</v>
      </c>
      <c r="B769" s="16" t="s">
        <v>11283</v>
      </c>
      <c r="C769" s="17" t="s">
        <v>1642</v>
      </c>
      <c r="D769" s="16" t="s">
        <v>21</v>
      </c>
      <c r="E769" s="18"/>
      <c r="F769" s="19"/>
      <c r="G769" s="16" t="s">
        <v>1643</v>
      </c>
      <c r="H769" s="148">
        <f t="shared" si="12"/>
        <v>1</v>
      </c>
      <c r="I769" s="148">
        <f>COUNTIFS('Belgrade-2023'!$A:$A,A769,'Belgrade-2023'!$B:$B,B769)</f>
        <v>0</v>
      </c>
      <c r="J769" s="148">
        <f>COUNTIFS('Lodz_Krakow-2022'!$A:$A,A769,'Lodz_Krakow-2022'!$B:$B,B769)</f>
        <v>0</v>
      </c>
      <c r="K769" s="148">
        <f>COUNTIFS('Glasgow-2021'!$A:$A,A769,'Glasgow-2021'!$B:$B,B769)</f>
        <v>0</v>
      </c>
      <c r="L769" s="148">
        <v>0</v>
      </c>
      <c r="M769" s="148">
        <v>0</v>
      </c>
      <c r="N769" s="148">
        <v>1</v>
      </c>
      <c r="O769" s="148">
        <v>0</v>
      </c>
      <c r="P769" s="148">
        <v>0</v>
      </c>
      <c r="Q769" s="148">
        <v>0</v>
      </c>
      <c r="R769" s="148">
        <v>0</v>
      </c>
      <c r="S769" s="18"/>
      <c r="T769" s="20" t="s">
        <v>1644</v>
      </c>
      <c r="U769" s="20"/>
      <c r="V769" s="20"/>
      <c r="W769" s="20"/>
      <c r="X769" s="20"/>
      <c r="Y769" s="20"/>
      <c r="Z769" s="20"/>
      <c r="AA769" s="20"/>
      <c r="AB769" s="20"/>
    </row>
    <row r="770" spans="1:28">
      <c r="A770" s="16" t="s">
        <v>11284</v>
      </c>
      <c r="B770" s="16" t="s">
        <v>11285</v>
      </c>
      <c r="C770" s="17" t="s">
        <v>1624</v>
      </c>
      <c r="D770" s="16" t="s">
        <v>28</v>
      </c>
      <c r="E770" s="18"/>
      <c r="F770" s="19" t="s">
        <v>212</v>
      </c>
      <c r="G770" s="16" t="s">
        <v>50</v>
      </c>
      <c r="H770" s="148">
        <f t="shared" si="12"/>
        <v>1</v>
      </c>
      <c r="I770" s="148">
        <f>COUNTIFS('Belgrade-2023'!$A:$A,A770,'Belgrade-2023'!$B:$B,B770)</f>
        <v>0</v>
      </c>
      <c r="J770" s="148">
        <f>COUNTIFS('Lodz_Krakow-2022'!$A:$A,A770,'Lodz_Krakow-2022'!$B:$B,B770)</f>
        <v>0</v>
      </c>
      <c r="K770" s="148">
        <f>COUNTIFS('Glasgow-2021'!$A:$A,A770,'Glasgow-2021'!$B:$B,B770)</f>
        <v>0</v>
      </c>
      <c r="L770" s="148">
        <v>0</v>
      </c>
      <c r="M770" s="148">
        <v>0</v>
      </c>
      <c r="N770" s="148">
        <v>0</v>
      </c>
      <c r="O770" s="148">
        <v>1</v>
      </c>
      <c r="P770" s="148">
        <v>0</v>
      </c>
      <c r="Q770" s="148">
        <v>0</v>
      </c>
      <c r="R770" s="148">
        <v>0</v>
      </c>
      <c r="S770" s="18" t="s">
        <v>1625</v>
      </c>
      <c r="T770" s="20" t="s">
        <v>9580</v>
      </c>
      <c r="U770" s="21">
        <v>46132</v>
      </c>
      <c r="V770" s="20"/>
      <c r="W770" s="20"/>
      <c r="X770" s="20"/>
      <c r="Y770" s="20"/>
      <c r="Z770" s="20"/>
      <c r="AA770" s="20"/>
      <c r="AB770" s="20"/>
    </row>
    <row r="771" spans="1:28">
      <c r="A771" s="16" t="s">
        <v>11286</v>
      </c>
      <c r="B771" s="16" t="s">
        <v>11287</v>
      </c>
      <c r="C771" s="22" t="s">
        <v>1628</v>
      </c>
      <c r="D771" s="16" t="s">
        <v>21</v>
      </c>
      <c r="E771" s="18"/>
      <c r="F771" s="19" t="s">
        <v>1627</v>
      </c>
      <c r="G771" s="16" t="s">
        <v>31</v>
      </c>
      <c r="H771" s="148">
        <f t="shared" si="12"/>
        <v>1</v>
      </c>
      <c r="I771" s="148">
        <f>COUNTIFS('Belgrade-2023'!$A:$A,A771,'Belgrade-2023'!$B:$B,B771)</f>
        <v>0</v>
      </c>
      <c r="J771" s="148">
        <f>COUNTIFS('Lodz_Krakow-2022'!$A:$A,A771,'Lodz_Krakow-2022'!$B:$B,B771)</f>
        <v>0</v>
      </c>
      <c r="K771" s="148">
        <f>COUNTIFS('Glasgow-2021'!$A:$A,A771,'Glasgow-2021'!$B:$B,B771)</f>
        <v>0</v>
      </c>
      <c r="L771" s="148">
        <v>0</v>
      </c>
      <c r="M771" s="148">
        <v>0</v>
      </c>
      <c r="N771" s="148">
        <v>0</v>
      </c>
      <c r="O771" s="148">
        <v>1</v>
      </c>
      <c r="P771" s="148">
        <v>0</v>
      </c>
      <c r="Q771" s="148">
        <v>0</v>
      </c>
      <c r="R771" s="148">
        <v>0</v>
      </c>
      <c r="S771" s="18" t="s">
        <v>1629</v>
      </c>
      <c r="T771" s="20" t="s">
        <v>1630</v>
      </c>
      <c r="U771" s="21">
        <v>4012140</v>
      </c>
      <c r="V771" s="20"/>
      <c r="W771" s="20"/>
      <c r="X771" s="20"/>
      <c r="Y771" s="20"/>
      <c r="Z771" s="20"/>
      <c r="AA771" s="20"/>
      <c r="AB771" s="20"/>
    </row>
    <row r="772" spans="1:28">
      <c r="A772" s="23" t="s">
        <v>11288</v>
      </c>
      <c r="B772" s="23" t="s">
        <v>11289</v>
      </c>
      <c r="C772" s="29"/>
      <c r="D772" s="16" t="s">
        <v>39</v>
      </c>
      <c r="E772" s="18"/>
      <c r="F772" s="25" t="s">
        <v>3116</v>
      </c>
      <c r="G772" s="27" t="s">
        <v>1621</v>
      </c>
      <c r="H772" s="148">
        <f t="shared" si="12"/>
        <v>1</v>
      </c>
      <c r="I772" s="148">
        <f>COUNTIFS('Belgrade-2023'!$A:$A,A772,'Belgrade-2023'!$B:$B,B772)</f>
        <v>0</v>
      </c>
      <c r="J772" s="148">
        <f>COUNTIFS('Lodz_Krakow-2022'!$A:$A,A772,'Lodz_Krakow-2022'!$B:$B,B772)</f>
        <v>0</v>
      </c>
      <c r="K772" s="148">
        <f>COUNTIFS('Glasgow-2021'!$A:$A,A772,'Glasgow-2021'!$B:$B,B772)</f>
        <v>0</v>
      </c>
      <c r="L772" s="148">
        <v>0</v>
      </c>
      <c r="M772" s="148">
        <v>0</v>
      </c>
      <c r="N772" s="148">
        <v>0</v>
      </c>
      <c r="O772" s="148">
        <v>0</v>
      </c>
      <c r="P772" s="148">
        <v>0</v>
      </c>
      <c r="Q772" s="148">
        <v>0</v>
      </c>
      <c r="R772" s="148">
        <v>1</v>
      </c>
      <c r="S772" s="18"/>
      <c r="T772" s="20"/>
      <c r="U772" s="20"/>
      <c r="V772" s="20"/>
      <c r="W772" s="20"/>
      <c r="X772" s="20"/>
      <c r="Y772" s="138"/>
      <c r="Z772" s="138"/>
      <c r="AA772" s="138"/>
      <c r="AB772" s="25"/>
    </row>
    <row r="773" spans="1:28">
      <c r="A773" s="38" t="s">
        <v>11288</v>
      </c>
      <c r="B773" s="39" t="s">
        <v>11290</v>
      </c>
      <c r="C773" s="40" t="s">
        <v>4528</v>
      </c>
      <c r="D773" s="16" t="s">
        <v>21</v>
      </c>
      <c r="E773" s="18"/>
      <c r="F773" s="38" t="s">
        <v>9933</v>
      </c>
      <c r="G773" s="19" t="s">
        <v>3939</v>
      </c>
      <c r="H773" s="148">
        <f t="shared" si="12"/>
        <v>1</v>
      </c>
      <c r="I773" s="148">
        <f>COUNTIFS('Belgrade-2023'!$A:$A,A773,'Belgrade-2023'!$B:$B,B773)</f>
        <v>0</v>
      </c>
      <c r="J773" s="148">
        <f>COUNTIFS('Lodz_Krakow-2022'!$A:$A,A773,'Lodz_Krakow-2022'!$B:$B,B773)</f>
        <v>0</v>
      </c>
      <c r="K773" s="148">
        <f>COUNTIFS('Glasgow-2021'!$A:$A,A773,'Glasgow-2021'!$B:$B,B773)</f>
        <v>0</v>
      </c>
      <c r="L773" s="148">
        <v>1</v>
      </c>
      <c r="M773" s="148">
        <v>0</v>
      </c>
      <c r="N773" s="148">
        <v>0</v>
      </c>
      <c r="O773" s="148">
        <v>0</v>
      </c>
      <c r="P773" s="148">
        <v>0</v>
      </c>
      <c r="Q773" s="148">
        <v>0</v>
      </c>
      <c r="R773" s="148">
        <v>0</v>
      </c>
      <c r="S773" s="18"/>
      <c r="T773" s="20"/>
      <c r="U773" s="20"/>
      <c r="V773" s="20"/>
      <c r="W773" s="20"/>
      <c r="X773" s="20"/>
      <c r="Y773" s="138"/>
      <c r="Z773" s="138"/>
      <c r="AA773" s="138"/>
      <c r="AB773" s="138"/>
    </row>
    <row r="774" spans="1:28">
      <c r="A774" s="41" t="s">
        <v>11291</v>
      </c>
      <c r="B774" s="42" t="s">
        <v>11292</v>
      </c>
      <c r="C774" s="40" t="s">
        <v>4531</v>
      </c>
      <c r="D774" s="16" t="s">
        <v>4884</v>
      </c>
      <c r="E774" s="18"/>
      <c r="F774" s="38" t="s">
        <v>144</v>
      </c>
      <c r="G774" s="51" t="s">
        <v>141</v>
      </c>
      <c r="H774" s="148">
        <f t="shared" si="12"/>
        <v>3</v>
      </c>
      <c r="I774" s="148">
        <f>COUNTIFS('Belgrade-2023'!$A:$A,A774,'Belgrade-2023'!$B:$B,B774)</f>
        <v>0</v>
      </c>
      <c r="J774" s="148">
        <f>COUNTIFS('Lodz_Krakow-2022'!$A:$A,A774,'Lodz_Krakow-2022'!$B:$B,B774)</f>
        <v>1</v>
      </c>
      <c r="K774" s="148">
        <f>COUNTIFS('Glasgow-2021'!$A:$A,A774,'Glasgow-2021'!$B:$B,B774)</f>
        <v>1</v>
      </c>
      <c r="L774" s="148">
        <v>1</v>
      </c>
      <c r="M774" s="148">
        <v>0</v>
      </c>
      <c r="N774" s="148">
        <v>0</v>
      </c>
      <c r="O774" s="148">
        <v>0</v>
      </c>
      <c r="P774" s="148">
        <v>0</v>
      </c>
      <c r="Q774" s="148">
        <v>0</v>
      </c>
      <c r="R774" s="148">
        <v>0</v>
      </c>
      <c r="S774" s="18"/>
      <c r="T774" s="20"/>
      <c r="U774" s="20"/>
      <c r="V774" s="20"/>
      <c r="W774" s="20"/>
      <c r="X774" s="20"/>
      <c r="Y774" s="138"/>
      <c r="Z774" s="138"/>
      <c r="AA774" s="138"/>
      <c r="AB774" s="138"/>
    </row>
    <row r="775" spans="1:28">
      <c r="A775" s="16" t="s">
        <v>11293</v>
      </c>
      <c r="B775" s="16" t="s">
        <v>11294</v>
      </c>
      <c r="C775" s="17" t="s">
        <v>1631</v>
      </c>
      <c r="D775" s="16" t="s">
        <v>21</v>
      </c>
      <c r="E775" s="18" t="s">
        <v>40</v>
      </c>
      <c r="F775" s="19"/>
      <c r="G775" s="16" t="s">
        <v>473</v>
      </c>
      <c r="H775" s="148">
        <f t="shared" si="12"/>
        <v>1</v>
      </c>
      <c r="I775" s="148">
        <f>COUNTIFS('Belgrade-2023'!$A:$A,A775,'Belgrade-2023'!$B:$B,B775)</f>
        <v>0</v>
      </c>
      <c r="J775" s="148">
        <f>COUNTIFS('Lodz_Krakow-2022'!$A:$A,A775,'Lodz_Krakow-2022'!$B:$B,B775)</f>
        <v>0</v>
      </c>
      <c r="K775" s="148">
        <f>COUNTIFS('Glasgow-2021'!$A:$A,A775,'Glasgow-2021'!$B:$B,B775)</f>
        <v>0</v>
      </c>
      <c r="L775" s="148">
        <v>0</v>
      </c>
      <c r="M775" s="148">
        <v>1</v>
      </c>
      <c r="N775" s="148">
        <v>0</v>
      </c>
      <c r="O775" s="148">
        <v>0</v>
      </c>
      <c r="P775" s="148">
        <v>0</v>
      </c>
      <c r="Q775" s="148">
        <v>0</v>
      </c>
      <c r="R775" s="148">
        <v>0</v>
      </c>
      <c r="S775" s="18"/>
      <c r="T775" s="20"/>
      <c r="U775" s="20"/>
      <c r="V775" s="20"/>
      <c r="W775" s="20"/>
      <c r="X775" s="20"/>
      <c r="Y775" s="20"/>
      <c r="Z775" s="20"/>
      <c r="AA775" s="20"/>
      <c r="AB775" s="20"/>
    </row>
    <row r="776" spans="1:28">
      <c r="A776" s="23" t="s">
        <v>11295</v>
      </c>
      <c r="B776" s="23" t="s">
        <v>10278</v>
      </c>
      <c r="C776" s="25" t="s">
        <v>4532</v>
      </c>
      <c r="D776" s="31" t="s">
        <v>28</v>
      </c>
      <c r="E776" s="138"/>
      <c r="F776" s="25" t="s">
        <v>9804</v>
      </c>
      <c r="G776" s="36" t="s">
        <v>3612</v>
      </c>
      <c r="H776" s="148">
        <f t="shared" si="12"/>
        <v>1</v>
      </c>
      <c r="I776" s="148">
        <f>COUNTIFS('Belgrade-2023'!$A:$A,A776,'Belgrade-2023'!$B:$B,B776)</f>
        <v>0</v>
      </c>
      <c r="J776" s="148">
        <f>COUNTIFS('Lodz_Krakow-2022'!$A:$A,A776,'Lodz_Krakow-2022'!$B:$B,B776)</f>
        <v>0</v>
      </c>
      <c r="K776" s="148">
        <f>COUNTIFS('Glasgow-2021'!$A:$A,A776,'Glasgow-2021'!$B:$B,B776)</f>
        <v>0</v>
      </c>
      <c r="L776" s="148">
        <v>0</v>
      </c>
      <c r="M776" s="148">
        <v>0</v>
      </c>
      <c r="N776" s="148">
        <v>0</v>
      </c>
      <c r="O776" s="148">
        <v>0</v>
      </c>
      <c r="P776" s="148">
        <v>0</v>
      </c>
      <c r="Q776" s="148">
        <v>1</v>
      </c>
      <c r="R776" s="148">
        <v>0</v>
      </c>
      <c r="S776" s="18"/>
      <c r="T776" s="20"/>
      <c r="U776" s="20"/>
      <c r="V776" s="20"/>
      <c r="W776" s="25"/>
      <c r="X776" s="138"/>
      <c r="Y776" s="138"/>
      <c r="Z776" s="138"/>
      <c r="AA776" s="138"/>
      <c r="AB776" s="138"/>
    </row>
    <row r="777" spans="1:28">
      <c r="A777" s="25" t="s">
        <v>11296</v>
      </c>
      <c r="B777" s="25" t="s">
        <v>11297</v>
      </c>
      <c r="C777" s="46" t="s">
        <v>4533</v>
      </c>
      <c r="D777" s="16" t="s">
        <v>39</v>
      </c>
      <c r="E777" s="18"/>
      <c r="F777" s="19"/>
      <c r="G777" s="16" t="s">
        <v>154</v>
      </c>
      <c r="H777" s="148">
        <f t="shared" si="12"/>
        <v>1</v>
      </c>
      <c r="I777" s="148">
        <f>COUNTIFS('Belgrade-2023'!$A:$A,A777,'Belgrade-2023'!$B:$B,B777)</f>
        <v>0</v>
      </c>
      <c r="J777" s="148">
        <f>COUNTIFS('Lodz_Krakow-2022'!$A:$A,A777,'Lodz_Krakow-2022'!$B:$B,B777)</f>
        <v>0</v>
      </c>
      <c r="K777" s="148">
        <f>COUNTIFS('Glasgow-2021'!$A:$A,A777,'Glasgow-2021'!$B:$B,B777)</f>
        <v>0</v>
      </c>
      <c r="L777" s="148">
        <v>0</v>
      </c>
      <c r="M777" s="148">
        <v>0</v>
      </c>
      <c r="N777" s="148">
        <v>0</v>
      </c>
      <c r="O777" s="148">
        <v>0</v>
      </c>
      <c r="P777" s="148">
        <v>1</v>
      </c>
      <c r="Q777" s="148">
        <v>0</v>
      </c>
      <c r="R777" s="148">
        <v>0</v>
      </c>
      <c r="S777" s="18"/>
      <c r="T777" s="20"/>
      <c r="U777" s="20"/>
      <c r="V777" s="20"/>
      <c r="W777" s="20"/>
      <c r="X777" s="20"/>
      <c r="Y777" s="20"/>
      <c r="Z777" s="20"/>
      <c r="AA777" s="20"/>
      <c r="AB777" s="20"/>
    </row>
    <row r="778" spans="1:28">
      <c r="A778" s="25" t="s">
        <v>11298</v>
      </c>
      <c r="B778" s="25" t="s">
        <v>9805</v>
      </c>
      <c r="C778" s="25" t="s">
        <v>4535</v>
      </c>
      <c r="D778" s="31" t="s">
        <v>39</v>
      </c>
      <c r="E778" s="138"/>
      <c r="F778" s="25" t="s">
        <v>3552</v>
      </c>
      <c r="G778" s="45" t="s">
        <v>50</v>
      </c>
      <c r="H778" s="148">
        <f t="shared" si="12"/>
        <v>1</v>
      </c>
      <c r="I778" s="148">
        <f>COUNTIFS('Belgrade-2023'!$A:$A,A778,'Belgrade-2023'!$B:$B,B778)</f>
        <v>0</v>
      </c>
      <c r="J778" s="148">
        <f>COUNTIFS('Lodz_Krakow-2022'!$A:$A,A778,'Lodz_Krakow-2022'!$B:$B,B778)</f>
        <v>0</v>
      </c>
      <c r="K778" s="148">
        <f>COUNTIFS('Glasgow-2021'!$A:$A,A778,'Glasgow-2021'!$B:$B,B778)</f>
        <v>0</v>
      </c>
      <c r="L778" s="148">
        <v>0</v>
      </c>
      <c r="M778" s="148">
        <v>0</v>
      </c>
      <c r="N778" s="148">
        <v>0</v>
      </c>
      <c r="O778" s="148">
        <v>0</v>
      </c>
      <c r="P778" s="148">
        <v>0</v>
      </c>
      <c r="Q778" s="148">
        <v>1</v>
      </c>
      <c r="R778" s="148">
        <v>0</v>
      </c>
      <c r="S778" s="18"/>
      <c r="T778" s="20"/>
      <c r="U778" s="20"/>
      <c r="V778" s="20"/>
      <c r="W778" s="32"/>
      <c r="X778" s="32"/>
      <c r="Y778" s="32"/>
      <c r="Z778" s="32"/>
      <c r="AA778" s="32"/>
      <c r="AB778" s="32"/>
    </row>
    <row r="779" spans="1:28">
      <c r="A779" s="41" t="s">
        <v>11299</v>
      </c>
      <c r="B779" s="42" t="s">
        <v>11300</v>
      </c>
      <c r="C779" s="40" t="s">
        <v>4538</v>
      </c>
      <c r="D779" s="16" t="s">
        <v>21</v>
      </c>
      <c r="E779" s="18"/>
      <c r="F779" s="38" t="s">
        <v>4539</v>
      </c>
      <c r="G779" s="51" t="s">
        <v>38</v>
      </c>
      <c r="H779" s="148">
        <f t="shared" si="12"/>
        <v>2</v>
      </c>
      <c r="I779" s="148">
        <f>COUNTIFS('Belgrade-2023'!$A:$A,A779,'Belgrade-2023'!$B:$B,B779)</f>
        <v>0</v>
      </c>
      <c r="J779" s="148">
        <f>COUNTIFS('Lodz_Krakow-2022'!$A:$A,A779,'Lodz_Krakow-2022'!$B:$B,B779)</f>
        <v>0</v>
      </c>
      <c r="K779" s="148">
        <f>COUNTIFS('Glasgow-2021'!$A:$A,A779,'Glasgow-2021'!$B:$B,B779)</f>
        <v>1</v>
      </c>
      <c r="L779" s="148">
        <v>1</v>
      </c>
      <c r="M779" s="148">
        <v>0</v>
      </c>
      <c r="N779" s="148">
        <v>0</v>
      </c>
      <c r="O779" s="148">
        <v>0</v>
      </c>
      <c r="P779" s="148">
        <v>0</v>
      </c>
      <c r="Q779" s="148">
        <v>0</v>
      </c>
      <c r="R779" s="148">
        <v>0</v>
      </c>
      <c r="S779" s="18"/>
      <c r="T779" s="20"/>
      <c r="U779" s="20"/>
      <c r="V779" s="20"/>
      <c r="W779" s="20"/>
      <c r="X779" s="20"/>
      <c r="Y779" s="138"/>
      <c r="Z779" s="138"/>
      <c r="AA779" s="138"/>
      <c r="AB779" s="138"/>
    </row>
    <row r="780" spans="1:28">
      <c r="A780" s="16" t="s">
        <v>11301</v>
      </c>
      <c r="B780" s="16" t="s">
        <v>11302</v>
      </c>
      <c r="C780" s="22" t="s">
        <v>1645</v>
      </c>
      <c r="D780" s="16" t="s">
        <v>21</v>
      </c>
      <c r="E780" s="18"/>
      <c r="F780" s="19" t="s">
        <v>803</v>
      </c>
      <c r="G780" s="16" t="s">
        <v>50</v>
      </c>
      <c r="H780" s="148">
        <f t="shared" si="12"/>
        <v>1</v>
      </c>
      <c r="I780" s="148">
        <f>COUNTIFS('Belgrade-2023'!$A:$A,A780,'Belgrade-2023'!$B:$B,B780)</f>
        <v>0</v>
      </c>
      <c r="J780" s="148">
        <f>COUNTIFS('Lodz_Krakow-2022'!$A:$A,A780,'Lodz_Krakow-2022'!$B:$B,B780)</f>
        <v>0</v>
      </c>
      <c r="K780" s="148">
        <f>COUNTIFS('Glasgow-2021'!$A:$A,A780,'Glasgow-2021'!$B:$B,B780)</f>
        <v>0</v>
      </c>
      <c r="L780" s="148">
        <v>0</v>
      </c>
      <c r="M780" s="148">
        <v>0</v>
      </c>
      <c r="N780" s="148">
        <v>0</v>
      </c>
      <c r="O780" s="148">
        <v>1</v>
      </c>
      <c r="P780" s="148">
        <v>0</v>
      </c>
      <c r="Q780" s="148">
        <v>0</v>
      </c>
      <c r="R780" s="148">
        <v>0</v>
      </c>
      <c r="S780" s="18" t="s">
        <v>805</v>
      </c>
      <c r="T780" s="20" t="s">
        <v>806</v>
      </c>
      <c r="U780" s="21">
        <v>8040</v>
      </c>
      <c r="V780" s="20"/>
      <c r="W780" s="20"/>
      <c r="X780" s="20"/>
      <c r="Y780" s="20"/>
      <c r="Z780" s="20"/>
      <c r="AA780" s="20"/>
      <c r="AB780" s="20"/>
    </row>
    <row r="781" spans="1:28" ht="42.75">
      <c r="A781" s="35" t="s">
        <v>11303</v>
      </c>
      <c r="B781" s="35" t="s">
        <v>11304</v>
      </c>
      <c r="C781" s="29"/>
      <c r="D781" s="16" t="s">
        <v>39</v>
      </c>
      <c r="E781" s="18"/>
      <c r="F781" s="26" t="s">
        <v>3120</v>
      </c>
      <c r="G781" s="36" t="s">
        <v>3612</v>
      </c>
      <c r="H781" s="148">
        <f t="shared" si="12"/>
        <v>1</v>
      </c>
      <c r="I781" s="148">
        <f>COUNTIFS('Belgrade-2023'!$A:$A,A781,'Belgrade-2023'!$B:$B,B781)</f>
        <v>0</v>
      </c>
      <c r="J781" s="148">
        <f>COUNTIFS('Lodz_Krakow-2022'!$A:$A,A781,'Lodz_Krakow-2022'!$B:$B,B781)</f>
        <v>0</v>
      </c>
      <c r="K781" s="148">
        <f>COUNTIFS('Glasgow-2021'!$A:$A,A781,'Glasgow-2021'!$B:$B,B781)</f>
        <v>0</v>
      </c>
      <c r="L781" s="148">
        <v>0</v>
      </c>
      <c r="M781" s="148">
        <v>0</v>
      </c>
      <c r="N781" s="148">
        <v>0</v>
      </c>
      <c r="O781" s="148">
        <v>0</v>
      </c>
      <c r="P781" s="148">
        <v>0</v>
      </c>
      <c r="Q781" s="148">
        <v>0</v>
      </c>
      <c r="R781" s="148">
        <v>1</v>
      </c>
      <c r="S781" s="18"/>
      <c r="T781" s="20"/>
      <c r="U781" s="20"/>
      <c r="V781" s="20"/>
      <c r="W781" s="20"/>
      <c r="X781" s="20"/>
      <c r="Y781" s="138"/>
      <c r="Z781" s="138"/>
      <c r="AA781" s="138"/>
      <c r="AB781" s="25"/>
    </row>
    <row r="782" spans="1:28">
      <c r="A782" s="16" t="s">
        <v>11305</v>
      </c>
      <c r="B782" s="16" t="s">
        <v>11306</v>
      </c>
      <c r="C782" s="17" t="s">
        <v>1646</v>
      </c>
      <c r="D782" s="16" t="s">
        <v>28</v>
      </c>
      <c r="E782" s="18"/>
      <c r="F782" s="19" t="s">
        <v>223</v>
      </c>
      <c r="G782" s="16" t="s">
        <v>50</v>
      </c>
      <c r="H782" s="148">
        <f t="shared" si="12"/>
        <v>1</v>
      </c>
      <c r="I782" s="148">
        <f>COUNTIFS('Belgrade-2023'!$A:$A,A782,'Belgrade-2023'!$B:$B,B782)</f>
        <v>0</v>
      </c>
      <c r="J782" s="148">
        <f>COUNTIFS('Lodz_Krakow-2022'!$A:$A,A782,'Lodz_Krakow-2022'!$B:$B,B782)</f>
        <v>0</v>
      </c>
      <c r="K782" s="148">
        <f>COUNTIFS('Glasgow-2021'!$A:$A,A782,'Glasgow-2021'!$B:$B,B782)</f>
        <v>0</v>
      </c>
      <c r="L782" s="148">
        <v>0</v>
      </c>
      <c r="M782" s="148">
        <v>0</v>
      </c>
      <c r="N782" s="148">
        <v>0</v>
      </c>
      <c r="O782" s="148">
        <v>1</v>
      </c>
      <c r="P782" s="148">
        <v>0</v>
      </c>
      <c r="Q782" s="148">
        <v>0</v>
      </c>
      <c r="R782" s="148">
        <v>0</v>
      </c>
      <c r="S782" s="18" t="s">
        <v>1647</v>
      </c>
      <c r="T782" s="20" t="s">
        <v>1648</v>
      </c>
      <c r="U782" s="21">
        <v>50006</v>
      </c>
      <c r="V782" s="20"/>
      <c r="W782" s="20"/>
      <c r="X782" s="20"/>
      <c r="Y782" s="20"/>
      <c r="Z782" s="20"/>
      <c r="AA782" s="20"/>
      <c r="AB782" s="20"/>
    </row>
    <row r="783" spans="1:28">
      <c r="A783" s="16" t="s">
        <v>11307</v>
      </c>
      <c r="B783" s="16" t="s">
        <v>11308</v>
      </c>
      <c r="C783" s="22" t="s">
        <v>1650</v>
      </c>
      <c r="D783" s="16" t="s">
        <v>21</v>
      </c>
      <c r="E783" s="18"/>
      <c r="F783" s="19" t="s">
        <v>1649</v>
      </c>
      <c r="G783" s="16" t="s">
        <v>146</v>
      </c>
      <c r="H783" s="148">
        <f t="shared" si="12"/>
        <v>3</v>
      </c>
      <c r="I783" s="148">
        <f>COUNTIFS('Belgrade-2023'!$A:$A,A783,'Belgrade-2023'!$B:$B,B783)</f>
        <v>0</v>
      </c>
      <c r="J783" s="148">
        <f>COUNTIFS('Lodz_Krakow-2022'!$A:$A,A783,'Lodz_Krakow-2022'!$B:$B,B783)</f>
        <v>0</v>
      </c>
      <c r="K783" s="148">
        <f>COUNTIFS('Glasgow-2021'!$A:$A,A783,'Glasgow-2021'!$B:$B,B783)</f>
        <v>0</v>
      </c>
      <c r="L783" s="148">
        <v>0</v>
      </c>
      <c r="M783" s="148">
        <v>0</v>
      </c>
      <c r="N783" s="148">
        <v>0</v>
      </c>
      <c r="O783" s="148">
        <v>1</v>
      </c>
      <c r="P783" s="148">
        <v>1</v>
      </c>
      <c r="Q783" s="148">
        <v>0</v>
      </c>
      <c r="R783" s="148">
        <v>1</v>
      </c>
      <c r="S783" s="18"/>
      <c r="T783" s="20" t="s">
        <v>1651</v>
      </c>
      <c r="U783" s="20" t="s">
        <v>1652</v>
      </c>
      <c r="V783" s="20"/>
      <c r="W783" s="20"/>
      <c r="X783" s="20"/>
      <c r="Y783" s="20"/>
      <c r="Z783" s="20"/>
      <c r="AA783" s="20"/>
      <c r="AB783" s="20"/>
    </row>
    <row r="784" spans="1:28">
      <c r="A784" s="23" t="s">
        <v>11307</v>
      </c>
      <c r="B784" s="23" t="s">
        <v>11309</v>
      </c>
      <c r="C784" s="24"/>
      <c r="D784" s="16" t="s">
        <v>39</v>
      </c>
      <c r="E784" s="18"/>
      <c r="F784" s="25" t="s">
        <v>3127</v>
      </c>
      <c r="G784" s="45" t="s">
        <v>31</v>
      </c>
      <c r="H784" s="148">
        <f t="shared" si="12"/>
        <v>1</v>
      </c>
      <c r="I784" s="148">
        <f>COUNTIFS('Belgrade-2023'!$A:$A,A784,'Belgrade-2023'!$B:$B,B784)</f>
        <v>0</v>
      </c>
      <c r="J784" s="148">
        <f>COUNTIFS('Lodz_Krakow-2022'!$A:$A,A784,'Lodz_Krakow-2022'!$B:$B,B784)</f>
        <v>0</v>
      </c>
      <c r="K784" s="148">
        <f>COUNTIFS('Glasgow-2021'!$A:$A,A784,'Glasgow-2021'!$B:$B,B784)</f>
        <v>0</v>
      </c>
      <c r="L784" s="148">
        <v>0</v>
      </c>
      <c r="M784" s="148">
        <v>0</v>
      </c>
      <c r="N784" s="148">
        <v>0</v>
      </c>
      <c r="O784" s="148">
        <v>0</v>
      </c>
      <c r="P784" s="148">
        <v>0</v>
      </c>
      <c r="Q784" s="148">
        <v>0</v>
      </c>
      <c r="R784" s="148">
        <v>1</v>
      </c>
      <c r="S784" s="18"/>
      <c r="T784" s="20"/>
      <c r="U784" s="20"/>
      <c r="V784" s="20"/>
      <c r="W784" s="20"/>
      <c r="X784" s="20"/>
      <c r="Y784" s="138"/>
      <c r="Z784" s="138"/>
      <c r="AA784" s="138"/>
      <c r="AB784" s="25"/>
    </row>
    <row r="785" spans="1:28">
      <c r="A785" s="33" t="s">
        <v>11307</v>
      </c>
      <c r="B785" s="33" t="s">
        <v>11310</v>
      </c>
      <c r="C785" s="29"/>
      <c r="D785" s="16" t="s">
        <v>39</v>
      </c>
      <c r="E785" s="18"/>
      <c r="F785" s="25" t="s">
        <v>3124</v>
      </c>
      <c r="G785" s="51" t="s">
        <v>146</v>
      </c>
      <c r="H785" s="148">
        <f t="shared" si="12"/>
        <v>1</v>
      </c>
      <c r="I785" s="148">
        <f>COUNTIFS('Belgrade-2023'!$A:$A,A785,'Belgrade-2023'!$B:$B,B785)</f>
        <v>0</v>
      </c>
      <c r="J785" s="148">
        <f>COUNTIFS('Lodz_Krakow-2022'!$A:$A,A785,'Lodz_Krakow-2022'!$B:$B,B785)</f>
        <v>0</v>
      </c>
      <c r="K785" s="148">
        <f>COUNTIFS('Glasgow-2021'!$A:$A,A785,'Glasgow-2021'!$B:$B,B785)</f>
        <v>0</v>
      </c>
      <c r="L785" s="148">
        <v>0</v>
      </c>
      <c r="M785" s="148">
        <v>0</v>
      </c>
      <c r="N785" s="148">
        <v>0</v>
      </c>
      <c r="O785" s="148">
        <v>0</v>
      </c>
      <c r="P785" s="148">
        <v>0</v>
      </c>
      <c r="Q785" s="148">
        <v>0</v>
      </c>
      <c r="R785" s="148">
        <v>1</v>
      </c>
      <c r="S785" s="18"/>
      <c r="T785" s="20"/>
      <c r="U785" s="20"/>
      <c r="V785" s="20"/>
      <c r="W785" s="20"/>
      <c r="X785" s="20"/>
      <c r="Y785" s="138"/>
      <c r="Z785" s="138"/>
      <c r="AA785" s="138"/>
      <c r="AB785" s="25"/>
    </row>
    <row r="786" spans="1:28">
      <c r="A786" s="16" t="s">
        <v>11311</v>
      </c>
      <c r="B786" s="16" t="s">
        <v>11312</v>
      </c>
      <c r="C786" s="22" t="s">
        <v>1653</v>
      </c>
      <c r="D786" s="16" t="s">
        <v>28</v>
      </c>
      <c r="E786" s="18"/>
      <c r="F786" s="19" t="s">
        <v>9584</v>
      </c>
      <c r="G786" s="16" t="s">
        <v>57</v>
      </c>
      <c r="H786" s="148">
        <f t="shared" si="12"/>
        <v>2</v>
      </c>
      <c r="I786" s="148">
        <f>COUNTIFS('Belgrade-2023'!$A:$A,A786,'Belgrade-2023'!$B:$B,B786)</f>
        <v>0</v>
      </c>
      <c r="J786" s="148">
        <f>COUNTIFS('Lodz_Krakow-2022'!$A:$A,A786,'Lodz_Krakow-2022'!$B:$B,B786)</f>
        <v>0</v>
      </c>
      <c r="K786" s="148">
        <f>COUNTIFS('Glasgow-2021'!$A:$A,A786,'Glasgow-2021'!$B:$B,B786)</f>
        <v>0</v>
      </c>
      <c r="L786" s="148">
        <v>0</v>
      </c>
      <c r="M786" s="148">
        <v>0</v>
      </c>
      <c r="N786" s="148">
        <v>0</v>
      </c>
      <c r="O786" s="148">
        <v>1</v>
      </c>
      <c r="P786" s="148">
        <v>0</v>
      </c>
      <c r="Q786" s="148">
        <v>1</v>
      </c>
      <c r="R786" s="148">
        <v>0</v>
      </c>
      <c r="S786" s="18" t="s">
        <v>1654</v>
      </c>
      <c r="T786" s="20" t="s">
        <v>1655</v>
      </c>
      <c r="U786" s="21">
        <v>11320</v>
      </c>
      <c r="V786" s="20"/>
      <c r="W786" s="25"/>
      <c r="X786" s="138"/>
      <c r="Y786" s="138"/>
      <c r="Z786" s="138"/>
      <c r="AA786" s="138"/>
      <c r="AB786" s="138"/>
    </row>
    <row r="787" spans="1:28" ht="57">
      <c r="A787" s="35" t="s">
        <v>11313</v>
      </c>
      <c r="B787" s="35" t="s">
        <v>11314</v>
      </c>
      <c r="C787" s="29"/>
      <c r="D787" s="16" t="s">
        <v>39</v>
      </c>
      <c r="E787" s="18"/>
      <c r="F787" s="26" t="s">
        <v>3132</v>
      </c>
      <c r="G787" s="37" t="s">
        <v>31</v>
      </c>
      <c r="H787" s="148">
        <f t="shared" si="12"/>
        <v>1</v>
      </c>
      <c r="I787" s="148">
        <f>COUNTIFS('Belgrade-2023'!$A:$A,A787,'Belgrade-2023'!$B:$B,B787)</f>
        <v>0</v>
      </c>
      <c r="J787" s="148">
        <f>COUNTIFS('Lodz_Krakow-2022'!$A:$A,A787,'Lodz_Krakow-2022'!$B:$B,B787)</f>
        <v>0</v>
      </c>
      <c r="K787" s="148">
        <f>COUNTIFS('Glasgow-2021'!$A:$A,A787,'Glasgow-2021'!$B:$B,B787)</f>
        <v>0</v>
      </c>
      <c r="L787" s="148">
        <v>0</v>
      </c>
      <c r="M787" s="148">
        <v>0</v>
      </c>
      <c r="N787" s="148">
        <v>0</v>
      </c>
      <c r="O787" s="148">
        <v>0</v>
      </c>
      <c r="P787" s="148">
        <v>0</v>
      </c>
      <c r="Q787" s="148">
        <v>0</v>
      </c>
      <c r="R787" s="148">
        <v>1</v>
      </c>
      <c r="S787" s="18"/>
      <c r="T787" s="20"/>
      <c r="U787" s="20"/>
      <c r="V787" s="20"/>
      <c r="W787" s="20"/>
      <c r="X787" s="20"/>
      <c r="Y787" s="138"/>
      <c r="Z787" s="138"/>
      <c r="AA787" s="138"/>
      <c r="AB787" s="25"/>
    </row>
    <row r="788" spans="1:28">
      <c r="A788" s="16" t="s">
        <v>11315</v>
      </c>
      <c r="B788" s="16" t="s">
        <v>11316</v>
      </c>
      <c r="C788" s="22" t="s">
        <v>1657</v>
      </c>
      <c r="D788" s="16" t="s">
        <v>21</v>
      </c>
      <c r="E788" s="18"/>
      <c r="F788" s="19" t="s">
        <v>354</v>
      </c>
      <c r="G788" s="16" t="s">
        <v>1658</v>
      </c>
      <c r="H788" s="148">
        <f t="shared" si="12"/>
        <v>1</v>
      </c>
      <c r="I788" s="148">
        <f>COUNTIFS('Belgrade-2023'!$A:$A,A788,'Belgrade-2023'!$B:$B,B788)</f>
        <v>0</v>
      </c>
      <c r="J788" s="148">
        <f>COUNTIFS('Lodz_Krakow-2022'!$A:$A,A788,'Lodz_Krakow-2022'!$B:$B,B788)</f>
        <v>0</v>
      </c>
      <c r="K788" s="148">
        <f>COUNTIFS('Glasgow-2021'!$A:$A,A788,'Glasgow-2021'!$B:$B,B788)</f>
        <v>0</v>
      </c>
      <c r="L788" s="148">
        <v>0</v>
      </c>
      <c r="M788" s="148">
        <v>0</v>
      </c>
      <c r="N788" s="148">
        <v>0</v>
      </c>
      <c r="O788" s="148">
        <v>1</v>
      </c>
      <c r="P788" s="148">
        <v>0</v>
      </c>
      <c r="Q788" s="148">
        <v>0</v>
      </c>
      <c r="R788" s="148">
        <v>0</v>
      </c>
      <c r="S788" s="18" t="s">
        <v>1659</v>
      </c>
      <c r="T788" s="20" t="s">
        <v>1660</v>
      </c>
      <c r="U788" s="21">
        <v>50032</v>
      </c>
      <c r="V788" s="20"/>
      <c r="W788" s="20"/>
      <c r="X788" s="20"/>
      <c r="Y788" s="20"/>
      <c r="Z788" s="20"/>
      <c r="AA788" s="20"/>
      <c r="AB788" s="20"/>
    </row>
    <row r="789" spans="1:28" ht="28.5">
      <c r="A789" s="23" t="s">
        <v>11317</v>
      </c>
      <c r="B789" s="23" t="s">
        <v>11318</v>
      </c>
      <c r="C789" s="24"/>
      <c r="D789" s="16" t="s">
        <v>39</v>
      </c>
      <c r="E789" s="18"/>
      <c r="F789" s="26" t="s">
        <v>3140</v>
      </c>
      <c r="G789" s="45" t="s">
        <v>146</v>
      </c>
      <c r="H789" s="148">
        <f t="shared" si="12"/>
        <v>1</v>
      </c>
      <c r="I789" s="148">
        <f>COUNTIFS('Belgrade-2023'!$A:$A,A789,'Belgrade-2023'!$B:$B,B789)</f>
        <v>0</v>
      </c>
      <c r="J789" s="148">
        <f>COUNTIFS('Lodz_Krakow-2022'!$A:$A,A789,'Lodz_Krakow-2022'!$B:$B,B789)</f>
        <v>0</v>
      </c>
      <c r="K789" s="148">
        <f>COUNTIFS('Glasgow-2021'!$A:$A,A789,'Glasgow-2021'!$B:$B,B789)</f>
        <v>0</v>
      </c>
      <c r="L789" s="148">
        <v>0</v>
      </c>
      <c r="M789" s="148">
        <v>0</v>
      </c>
      <c r="N789" s="148">
        <v>0</v>
      </c>
      <c r="O789" s="148">
        <v>0</v>
      </c>
      <c r="P789" s="148">
        <v>0</v>
      </c>
      <c r="Q789" s="148">
        <v>0</v>
      </c>
      <c r="R789" s="148">
        <v>1</v>
      </c>
      <c r="S789" s="18"/>
      <c r="T789" s="20"/>
      <c r="U789" s="20"/>
      <c r="V789" s="20"/>
      <c r="W789" s="20"/>
      <c r="X789" s="20"/>
      <c r="Y789" s="138"/>
      <c r="Z789" s="138"/>
      <c r="AA789" s="138"/>
      <c r="AB789" s="25"/>
    </row>
    <row r="790" spans="1:28" ht="57">
      <c r="A790" s="25" t="s">
        <v>11317</v>
      </c>
      <c r="B790" s="25" t="s">
        <v>9709</v>
      </c>
      <c r="C790" s="24"/>
      <c r="D790" s="16" t="s">
        <v>39</v>
      </c>
      <c r="E790" s="18"/>
      <c r="F790" s="26" t="s">
        <v>3135</v>
      </c>
      <c r="G790" s="19" t="s">
        <v>146</v>
      </c>
      <c r="H790" s="148">
        <f t="shared" si="12"/>
        <v>1</v>
      </c>
      <c r="I790" s="148">
        <f>COUNTIFS('Belgrade-2023'!$A:$A,A790,'Belgrade-2023'!$B:$B,B790)</f>
        <v>0</v>
      </c>
      <c r="J790" s="148">
        <f>COUNTIFS('Lodz_Krakow-2022'!$A:$A,A790,'Lodz_Krakow-2022'!$B:$B,B790)</f>
        <v>0</v>
      </c>
      <c r="K790" s="148">
        <f>COUNTIFS('Glasgow-2021'!$A:$A,A790,'Glasgow-2021'!$B:$B,B790)</f>
        <v>0</v>
      </c>
      <c r="L790" s="148">
        <v>0</v>
      </c>
      <c r="M790" s="148">
        <v>0</v>
      </c>
      <c r="N790" s="148">
        <v>0</v>
      </c>
      <c r="O790" s="148">
        <v>0</v>
      </c>
      <c r="P790" s="148">
        <v>0</v>
      </c>
      <c r="Q790" s="148">
        <v>0</v>
      </c>
      <c r="R790" s="148">
        <v>1</v>
      </c>
      <c r="S790" s="18"/>
      <c r="T790" s="20"/>
      <c r="U790" s="20"/>
      <c r="V790" s="20"/>
      <c r="W790" s="20"/>
      <c r="X790" s="20"/>
      <c r="Y790" s="138"/>
      <c r="Z790" s="138"/>
      <c r="AA790" s="138"/>
      <c r="AB790" s="25"/>
    </row>
    <row r="791" spans="1:28" ht="28.5">
      <c r="A791" s="33" t="s">
        <v>11317</v>
      </c>
      <c r="B791" s="33" t="s">
        <v>10152</v>
      </c>
      <c r="C791" s="29"/>
      <c r="D791" s="16" t="s">
        <v>39</v>
      </c>
      <c r="E791" s="18"/>
      <c r="F791" s="26" t="s">
        <v>3137</v>
      </c>
      <c r="G791" s="51" t="s">
        <v>9594</v>
      </c>
      <c r="H791" s="148">
        <f t="shared" si="12"/>
        <v>1</v>
      </c>
      <c r="I791" s="148">
        <f>COUNTIFS('Belgrade-2023'!$A:$A,A791,'Belgrade-2023'!$B:$B,B791)</f>
        <v>0</v>
      </c>
      <c r="J791" s="148">
        <f>COUNTIFS('Lodz_Krakow-2022'!$A:$A,A791,'Lodz_Krakow-2022'!$B:$B,B791)</f>
        <v>0</v>
      </c>
      <c r="K791" s="148">
        <f>COUNTIFS('Glasgow-2021'!$A:$A,A791,'Glasgow-2021'!$B:$B,B791)</f>
        <v>0</v>
      </c>
      <c r="L791" s="148">
        <v>0</v>
      </c>
      <c r="M791" s="148">
        <v>0</v>
      </c>
      <c r="N791" s="148">
        <v>0</v>
      </c>
      <c r="O791" s="148">
        <v>0</v>
      </c>
      <c r="P791" s="148">
        <v>0</v>
      </c>
      <c r="Q791" s="148">
        <v>0</v>
      </c>
      <c r="R791" s="148">
        <v>1</v>
      </c>
      <c r="S791" s="18"/>
      <c r="T791" s="20"/>
      <c r="U791" s="20"/>
      <c r="V791" s="20"/>
      <c r="W791" s="20"/>
      <c r="X791" s="20"/>
      <c r="Y791" s="138"/>
      <c r="Z791" s="138"/>
      <c r="AA791" s="138"/>
      <c r="AB791" s="25"/>
    </row>
    <row r="792" spans="1:28">
      <c r="A792" s="16" t="s">
        <v>11319</v>
      </c>
      <c r="B792" s="16" t="s">
        <v>11320</v>
      </c>
      <c r="C792" s="17" t="s">
        <v>1662</v>
      </c>
      <c r="D792" s="16" t="s">
        <v>21</v>
      </c>
      <c r="E792" s="18"/>
      <c r="F792" s="19" t="s">
        <v>9584</v>
      </c>
      <c r="G792" s="16" t="s">
        <v>57</v>
      </c>
      <c r="H792" s="148">
        <f t="shared" si="12"/>
        <v>1</v>
      </c>
      <c r="I792" s="148">
        <f>COUNTIFS('Belgrade-2023'!$A:$A,A792,'Belgrade-2023'!$B:$B,B792)</f>
        <v>0</v>
      </c>
      <c r="J792" s="148">
        <f>COUNTIFS('Lodz_Krakow-2022'!$A:$A,A792,'Lodz_Krakow-2022'!$B:$B,B792)</f>
        <v>0</v>
      </c>
      <c r="K792" s="148">
        <f>COUNTIFS('Glasgow-2021'!$A:$A,A792,'Glasgow-2021'!$B:$B,B792)</f>
        <v>0</v>
      </c>
      <c r="L792" s="148">
        <v>0</v>
      </c>
      <c r="M792" s="148">
        <v>0</v>
      </c>
      <c r="N792" s="148">
        <v>0</v>
      </c>
      <c r="O792" s="148">
        <v>1</v>
      </c>
      <c r="P792" s="148">
        <v>0</v>
      </c>
      <c r="Q792" s="148">
        <v>0</v>
      </c>
      <c r="R792" s="148">
        <v>0</v>
      </c>
      <c r="S792" s="18" t="s">
        <v>1663</v>
      </c>
      <c r="T792" s="20" t="s">
        <v>9586</v>
      </c>
      <c r="U792" s="21">
        <v>3800</v>
      </c>
      <c r="V792" s="20"/>
      <c r="W792" s="20"/>
      <c r="X792" s="20"/>
      <c r="Y792" s="20"/>
      <c r="Z792" s="20"/>
      <c r="AA792" s="20"/>
      <c r="AB792" s="20"/>
    </row>
    <row r="793" spans="1:28">
      <c r="A793" s="16" t="s">
        <v>11321</v>
      </c>
      <c r="B793" s="16" t="s">
        <v>11322</v>
      </c>
      <c r="C793" s="17" t="s">
        <v>1667</v>
      </c>
      <c r="D793" s="16" t="s">
        <v>21</v>
      </c>
      <c r="E793" s="18"/>
      <c r="F793" s="19"/>
      <c r="G793" s="16" t="s">
        <v>172</v>
      </c>
      <c r="H793" s="148">
        <f t="shared" si="12"/>
        <v>1</v>
      </c>
      <c r="I793" s="148">
        <f>COUNTIFS('Belgrade-2023'!$A:$A,A793,'Belgrade-2023'!$B:$B,B793)</f>
        <v>0</v>
      </c>
      <c r="J793" s="148">
        <f>COUNTIFS('Lodz_Krakow-2022'!$A:$A,A793,'Lodz_Krakow-2022'!$B:$B,B793)</f>
        <v>0</v>
      </c>
      <c r="K793" s="148">
        <f>COUNTIFS('Glasgow-2021'!$A:$A,A793,'Glasgow-2021'!$B:$B,B793)</f>
        <v>0</v>
      </c>
      <c r="L793" s="148">
        <v>0</v>
      </c>
      <c r="M793" s="148">
        <v>1</v>
      </c>
      <c r="N793" s="148">
        <v>0</v>
      </c>
      <c r="O793" s="148">
        <v>0</v>
      </c>
      <c r="P793" s="148">
        <v>0</v>
      </c>
      <c r="Q793" s="148">
        <v>0</v>
      </c>
      <c r="R793" s="148">
        <v>0</v>
      </c>
      <c r="S793" s="18"/>
      <c r="T793" s="20"/>
      <c r="U793" s="20"/>
      <c r="V793" s="20"/>
      <c r="W793" s="20"/>
      <c r="X793" s="20"/>
      <c r="Y793" s="20"/>
      <c r="Z793" s="20"/>
      <c r="AA793" s="20"/>
      <c r="AB793" s="20"/>
    </row>
    <row r="794" spans="1:28">
      <c r="A794" s="23" t="s">
        <v>11323</v>
      </c>
      <c r="B794" s="23" t="s">
        <v>5316</v>
      </c>
      <c r="C794" s="30" t="s">
        <v>4540</v>
      </c>
      <c r="D794" s="31" t="s">
        <v>39</v>
      </c>
      <c r="E794" s="138"/>
      <c r="F794" s="25" t="s">
        <v>9807</v>
      </c>
      <c r="G794" s="27" t="s">
        <v>3612</v>
      </c>
      <c r="H794" s="148">
        <f t="shared" si="12"/>
        <v>1</v>
      </c>
      <c r="I794" s="148">
        <f>COUNTIFS('Belgrade-2023'!$A:$A,A794,'Belgrade-2023'!$B:$B,B794)</f>
        <v>0</v>
      </c>
      <c r="J794" s="148">
        <f>COUNTIFS('Lodz_Krakow-2022'!$A:$A,A794,'Lodz_Krakow-2022'!$B:$B,B794)</f>
        <v>0</v>
      </c>
      <c r="K794" s="148">
        <f>COUNTIFS('Glasgow-2021'!$A:$A,A794,'Glasgow-2021'!$B:$B,B794)</f>
        <v>0</v>
      </c>
      <c r="L794" s="148">
        <v>0</v>
      </c>
      <c r="M794" s="148">
        <v>0</v>
      </c>
      <c r="N794" s="148">
        <v>0</v>
      </c>
      <c r="O794" s="148">
        <v>0</v>
      </c>
      <c r="P794" s="148">
        <v>0</v>
      </c>
      <c r="Q794" s="148">
        <v>1</v>
      </c>
      <c r="R794" s="148">
        <v>0</v>
      </c>
      <c r="S794" s="18"/>
      <c r="T794" s="20"/>
      <c r="U794" s="20"/>
      <c r="V794" s="20"/>
      <c r="W794" s="25"/>
      <c r="X794" s="138"/>
      <c r="Y794" s="138"/>
      <c r="Z794" s="138"/>
      <c r="AA794" s="138"/>
      <c r="AB794" s="138"/>
    </row>
    <row r="795" spans="1:28" ht="57">
      <c r="A795" s="33" t="s">
        <v>11324</v>
      </c>
      <c r="B795" s="33" t="s">
        <v>9710</v>
      </c>
      <c r="C795" s="29"/>
      <c r="D795" s="16" t="s">
        <v>39</v>
      </c>
      <c r="E795" s="18"/>
      <c r="F795" s="26" t="s">
        <v>3143</v>
      </c>
      <c r="G795" s="34" t="s">
        <v>350</v>
      </c>
      <c r="H795" s="148">
        <f t="shared" si="12"/>
        <v>1</v>
      </c>
      <c r="I795" s="148">
        <f>COUNTIFS('Belgrade-2023'!$A:$A,A795,'Belgrade-2023'!$B:$B,B795)</f>
        <v>0</v>
      </c>
      <c r="J795" s="148">
        <f>COUNTIFS('Lodz_Krakow-2022'!$A:$A,A795,'Lodz_Krakow-2022'!$B:$B,B795)</f>
        <v>0</v>
      </c>
      <c r="K795" s="148">
        <f>COUNTIFS('Glasgow-2021'!$A:$A,A795,'Glasgow-2021'!$B:$B,B795)</f>
        <v>0</v>
      </c>
      <c r="L795" s="148">
        <v>0</v>
      </c>
      <c r="M795" s="148">
        <v>0</v>
      </c>
      <c r="N795" s="148">
        <v>0</v>
      </c>
      <c r="O795" s="148">
        <v>0</v>
      </c>
      <c r="P795" s="148">
        <v>0</v>
      </c>
      <c r="Q795" s="148">
        <v>0</v>
      </c>
      <c r="R795" s="148">
        <v>1</v>
      </c>
      <c r="S795" s="18"/>
      <c r="T795" s="20"/>
      <c r="U795" s="20"/>
      <c r="V795" s="20"/>
      <c r="W795" s="20"/>
      <c r="X795" s="20"/>
      <c r="Y795" s="138"/>
      <c r="Z795" s="138"/>
      <c r="AA795" s="138"/>
      <c r="AB795" s="25"/>
    </row>
    <row r="796" spans="1:28">
      <c r="A796" s="16" t="s">
        <v>11325</v>
      </c>
      <c r="B796" s="16" t="s">
        <v>11326</v>
      </c>
      <c r="C796" s="17" t="s">
        <v>1670</v>
      </c>
      <c r="D796" s="16" t="s">
        <v>39</v>
      </c>
      <c r="E796" s="18" t="s">
        <v>40</v>
      </c>
      <c r="F796" s="19"/>
      <c r="G796" s="16" t="s">
        <v>43</v>
      </c>
      <c r="H796" s="148">
        <f t="shared" si="12"/>
        <v>3</v>
      </c>
      <c r="I796" s="148">
        <f>COUNTIFS('Belgrade-2023'!$A:$A,A796,'Belgrade-2023'!$B:$B,B796)</f>
        <v>0</v>
      </c>
      <c r="J796" s="148">
        <f>COUNTIFS('Lodz_Krakow-2022'!$A:$A,A796,'Lodz_Krakow-2022'!$B:$B,B796)</f>
        <v>1</v>
      </c>
      <c r="K796" s="148">
        <f>COUNTIFS('Glasgow-2021'!$A:$A,A796,'Glasgow-2021'!$B:$B,B796)</f>
        <v>0</v>
      </c>
      <c r="L796" s="148">
        <v>1</v>
      </c>
      <c r="M796" s="148">
        <v>1</v>
      </c>
      <c r="N796" s="148">
        <v>0</v>
      </c>
      <c r="O796" s="148">
        <v>0</v>
      </c>
      <c r="P796" s="148">
        <v>0</v>
      </c>
      <c r="Q796" s="148">
        <v>0</v>
      </c>
      <c r="R796" s="148">
        <v>0</v>
      </c>
      <c r="S796" s="18"/>
      <c r="T796" s="20"/>
      <c r="U796" s="20"/>
      <c r="V796" s="20"/>
      <c r="W796" s="20"/>
      <c r="X796" s="20"/>
      <c r="Y796" s="20"/>
      <c r="Z796" s="20"/>
      <c r="AA796" s="20"/>
      <c r="AB796" s="20"/>
    </row>
    <row r="797" spans="1:28">
      <c r="A797" s="16" t="s">
        <v>11327</v>
      </c>
      <c r="B797" s="16" t="s">
        <v>11328</v>
      </c>
      <c r="C797" s="17" t="s">
        <v>1673</v>
      </c>
      <c r="D797" s="16" t="s">
        <v>28</v>
      </c>
      <c r="E797" s="18"/>
      <c r="F797" s="40" t="s">
        <v>4541</v>
      </c>
      <c r="G797" s="16" t="s">
        <v>1132</v>
      </c>
      <c r="H797" s="148">
        <f t="shared" si="12"/>
        <v>3</v>
      </c>
      <c r="I797" s="148">
        <f>COUNTIFS('Belgrade-2023'!$A:$A,A797,'Belgrade-2023'!$B:$B,B797)</f>
        <v>1</v>
      </c>
      <c r="J797" s="148">
        <f>COUNTIFS('Lodz_Krakow-2022'!$A:$A,A797,'Lodz_Krakow-2022'!$B:$B,B797)</f>
        <v>0</v>
      </c>
      <c r="K797" s="148">
        <f>COUNTIFS('Glasgow-2021'!$A:$A,A797,'Glasgow-2021'!$B:$B,B797)</f>
        <v>0</v>
      </c>
      <c r="L797" s="148">
        <v>1</v>
      </c>
      <c r="M797" s="148">
        <v>1</v>
      </c>
      <c r="N797" s="148">
        <v>0</v>
      </c>
      <c r="O797" s="148">
        <v>0</v>
      </c>
      <c r="P797" s="148">
        <v>0</v>
      </c>
      <c r="Q797" s="148">
        <v>0</v>
      </c>
      <c r="R797" s="148">
        <v>0</v>
      </c>
      <c r="S797" s="18"/>
      <c r="T797" s="20"/>
      <c r="U797" s="20"/>
      <c r="V797" s="20"/>
      <c r="W797" s="20"/>
      <c r="X797" s="20"/>
      <c r="Y797" s="20"/>
      <c r="Z797" s="20"/>
      <c r="AA797" s="20"/>
      <c r="AB797" s="20"/>
    </row>
    <row r="798" spans="1:28">
      <c r="A798" s="48" t="s">
        <v>11329</v>
      </c>
      <c r="B798" s="49" t="s">
        <v>11330</v>
      </c>
      <c r="C798" s="50" t="s">
        <v>2290</v>
      </c>
      <c r="D798" s="16"/>
      <c r="E798" s="18"/>
      <c r="F798" s="38" t="s">
        <v>144</v>
      </c>
      <c r="G798" s="45" t="s">
        <v>154</v>
      </c>
      <c r="H798" s="148">
        <f t="shared" si="12"/>
        <v>2</v>
      </c>
      <c r="I798" s="148">
        <f>COUNTIFS('Belgrade-2023'!$A:$A,A798,'Belgrade-2023'!$B:$B,B798)</f>
        <v>0</v>
      </c>
      <c r="J798" s="148">
        <f>COUNTIFS('Lodz_Krakow-2022'!$A:$A,A798,'Lodz_Krakow-2022'!$B:$B,B798)</f>
        <v>0</v>
      </c>
      <c r="K798" s="148">
        <f>COUNTIFS('Glasgow-2021'!$A:$A,A798,'Glasgow-2021'!$B:$B,B798)</f>
        <v>0</v>
      </c>
      <c r="L798" s="148">
        <v>1</v>
      </c>
      <c r="M798" s="148">
        <v>1</v>
      </c>
      <c r="N798" s="148">
        <v>0</v>
      </c>
      <c r="O798" s="148">
        <v>0</v>
      </c>
      <c r="P798" s="148">
        <v>0</v>
      </c>
      <c r="Q798" s="148">
        <v>0</v>
      </c>
      <c r="R798" s="148">
        <v>0</v>
      </c>
      <c r="S798" s="18"/>
      <c r="T798" s="20"/>
      <c r="U798" s="20"/>
      <c r="V798" s="20"/>
      <c r="W798" s="20"/>
      <c r="X798" s="20"/>
      <c r="Y798" s="138"/>
      <c r="Z798" s="138"/>
      <c r="AA798" s="138"/>
      <c r="AB798" s="138"/>
    </row>
    <row r="799" spans="1:28">
      <c r="A799" s="33" t="s">
        <v>11331</v>
      </c>
      <c r="B799" s="33" t="s">
        <v>11332</v>
      </c>
      <c r="C799" s="29"/>
      <c r="D799" s="16" t="s">
        <v>39</v>
      </c>
      <c r="E799" s="18"/>
      <c r="F799" s="25" t="s">
        <v>3146</v>
      </c>
      <c r="G799" s="51" t="s">
        <v>146</v>
      </c>
      <c r="H799" s="148">
        <f t="shared" si="12"/>
        <v>1</v>
      </c>
      <c r="I799" s="148">
        <f>COUNTIFS('Belgrade-2023'!$A:$A,A799,'Belgrade-2023'!$B:$B,B799)</f>
        <v>0</v>
      </c>
      <c r="J799" s="148">
        <f>COUNTIFS('Lodz_Krakow-2022'!$A:$A,A799,'Lodz_Krakow-2022'!$B:$B,B799)</f>
        <v>0</v>
      </c>
      <c r="K799" s="148">
        <f>COUNTIFS('Glasgow-2021'!$A:$A,A799,'Glasgow-2021'!$B:$B,B799)</f>
        <v>0</v>
      </c>
      <c r="L799" s="148">
        <v>0</v>
      </c>
      <c r="M799" s="148">
        <v>0</v>
      </c>
      <c r="N799" s="148">
        <v>0</v>
      </c>
      <c r="O799" s="148">
        <v>0</v>
      </c>
      <c r="P799" s="148">
        <v>0</v>
      </c>
      <c r="Q799" s="148">
        <v>0</v>
      </c>
      <c r="R799" s="148">
        <v>1</v>
      </c>
      <c r="S799" s="18"/>
      <c r="T799" s="20"/>
      <c r="U799" s="20"/>
      <c r="V799" s="20"/>
      <c r="W799" s="20"/>
      <c r="X799" s="20"/>
      <c r="Y799" s="138"/>
      <c r="Z799" s="138"/>
      <c r="AA799" s="138"/>
      <c r="AB799" s="25"/>
    </row>
    <row r="800" spans="1:28">
      <c r="A800" s="16" t="s">
        <v>11333</v>
      </c>
      <c r="B800" s="16" t="s">
        <v>11334</v>
      </c>
      <c r="C800" s="17" t="s">
        <v>1675</v>
      </c>
      <c r="D800" s="16" t="s">
        <v>28</v>
      </c>
      <c r="E800" s="18"/>
      <c r="F800" s="19" t="s">
        <v>1674</v>
      </c>
      <c r="G800" s="16" t="s">
        <v>146</v>
      </c>
      <c r="H800" s="148">
        <f t="shared" si="12"/>
        <v>1</v>
      </c>
      <c r="I800" s="148">
        <f>COUNTIFS('Belgrade-2023'!$A:$A,A800,'Belgrade-2023'!$B:$B,B800)</f>
        <v>0</v>
      </c>
      <c r="J800" s="148">
        <f>COUNTIFS('Lodz_Krakow-2022'!$A:$A,A800,'Lodz_Krakow-2022'!$B:$B,B800)</f>
        <v>0</v>
      </c>
      <c r="K800" s="148">
        <f>COUNTIFS('Glasgow-2021'!$A:$A,A800,'Glasgow-2021'!$B:$B,B800)</f>
        <v>0</v>
      </c>
      <c r="L800" s="148">
        <v>0</v>
      </c>
      <c r="M800" s="148">
        <v>0</v>
      </c>
      <c r="N800" s="148">
        <v>0</v>
      </c>
      <c r="O800" s="148">
        <v>1</v>
      </c>
      <c r="P800" s="148">
        <v>0</v>
      </c>
      <c r="Q800" s="148">
        <v>0</v>
      </c>
      <c r="R800" s="148">
        <v>0</v>
      </c>
      <c r="S800" s="18" t="s">
        <v>1676</v>
      </c>
      <c r="T800" s="20" t="s">
        <v>1677</v>
      </c>
      <c r="U800" s="21">
        <v>1800</v>
      </c>
      <c r="V800" s="20"/>
      <c r="W800" s="20"/>
      <c r="X800" s="20"/>
      <c r="Y800" s="20"/>
      <c r="Z800" s="20"/>
      <c r="AA800" s="20"/>
      <c r="AB800" s="20"/>
    </row>
    <row r="801" spans="1:28">
      <c r="A801" s="23" t="s">
        <v>11335</v>
      </c>
      <c r="B801" s="23" t="s">
        <v>11336</v>
      </c>
      <c r="C801" s="52" t="s">
        <v>4544</v>
      </c>
      <c r="D801" s="16" t="s">
        <v>39</v>
      </c>
      <c r="E801" s="18"/>
      <c r="F801" s="19"/>
      <c r="G801" s="16" t="s">
        <v>154</v>
      </c>
      <c r="H801" s="148">
        <f t="shared" si="12"/>
        <v>1</v>
      </c>
      <c r="I801" s="148">
        <f>COUNTIFS('Belgrade-2023'!$A:$A,A801,'Belgrade-2023'!$B:$B,B801)</f>
        <v>0</v>
      </c>
      <c r="J801" s="148">
        <f>COUNTIFS('Lodz_Krakow-2022'!$A:$A,A801,'Lodz_Krakow-2022'!$B:$B,B801)</f>
        <v>0</v>
      </c>
      <c r="K801" s="148">
        <f>COUNTIFS('Glasgow-2021'!$A:$A,A801,'Glasgow-2021'!$B:$B,B801)</f>
        <v>0</v>
      </c>
      <c r="L801" s="148">
        <v>0</v>
      </c>
      <c r="M801" s="148">
        <v>0</v>
      </c>
      <c r="N801" s="148">
        <v>0</v>
      </c>
      <c r="O801" s="148">
        <v>0</v>
      </c>
      <c r="P801" s="148">
        <v>1</v>
      </c>
      <c r="Q801" s="148">
        <v>0</v>
      </c>
      <c r="R801" s="148">
        <v>0</v>
      </c>
      <c r="S801" s="18"/>
      <c r="T801" s="20"/>
      <c r="U801" s="20"/>
      <c r="V801" s="20"/>
      <c r="W801" s="20"/>
      <c r="X801" s="20"/>
      <c r="Y801" s="20"/>
      <c r="Z801" s="20"/>
      <c r="AA801" s="20"/>
      <c r="AB801" s="20"/>
    </row>
    <row r="802" spans="1:28">
      <c r="A802" s="33" t="s">
        <v>11337</v>
      </c>
      <c r="B802" s="33" t="s">
        <v>11338</v>
      </c>
      <c r="C802" s="29"/>
      <c r="D802" s="16" t="s">
        <v>39</v>
      </c>
      <c r="E802" s="18"/>
      <c r="F802" s="25" t="s">
        <v>3150</v>
      </c>
      <c r="G802" s="37" t="s">
        <v>353</v>
      </c>
      <c r="H802" s="148">
        <f t="shared" si="12"/>
        <v>1</v>
      </c>
      <c r="I802" s="148">
        <f>COUNTIFS('Belgrade-2023'!$A:$A,A802,'Belgrade-2023'!$B:$B,B802)</f>
        <v>0</v>
      </c>
      <c r="J802" s="148">
        <f>COUNTIFS('Lodz_Krakow-2022'!$A:$A,A802,'Lodz_Krakow-2022'!$B:$B,B802)</f>
        <v>0</v>
      </c>
      <c r="K802" s="148">
        <f>COUNTIFS('Glasgow-2021'!$A:$A,A802,'Glasgow-2021'!$B:$B,B802)</f>
        <v>0</v>
      </c>
      <c r="L802" s="148">
        <v>0</v>
      </c>
      <c r="M802" s="148">
        <v>0</v>
      </c>
      <c r="N802" s="148">
        <v>0</v>
      </c>
      <c r="O802" s="148">
        <v>0</v>
      </c>
      <c r="P802" s="148">
        <v>0</v>
      </c>
      <c r="Q802" s="148">
        <v>0</v>
      </c>
      <c r="R802" s="148">
        <v>1</v>
      </c>
      <c r="S802" s="18"/>
      <c r="T802" s="20"/>
      <c r="U802" s="20"/>
      <c r="V802" s="20"/>
      <c r="W802" s="20"/>
      <c r="X802" s="20"/>
      <c r="Y802" s="138"/>
      <c r="Z802" s="138"/>
      <c r="AA802" s="138"/>
      <c r="AB802" s="25"/>
    </row>
    <row r="803" spans="1:28">
      <c r="A803" s="16" t="s">
        <v>1679</v>
      </c>
      <c r="B803" s="16" t="s">
        <v>1680</v>
      </c>
      <c r="C803" s="17" t="s">
        <v>1681</v>
      </c>
      <c r="D803" s="16" t="s">
        <v>21</v>
      </c>
      <c r="E803" s="18"/>
      <c r="F803" s="19"/>
      <c r="G803" s="16" t="s">
        <v>232</v>
      </c>
      <c r="H803" s="148">
        <f t="shared" si="12"/>
        <v>1</v>
      </c>
      <c r="I803" s="148">
        <f>COUNTIFS('Belgrade-2023'!$A:$A,A803,'Belgrade-2023'!$B:$B,B803)</f>
        <v>0</v>
      </c>
      <c r="J803" s="148">
        <f>COUNTIFS('Lodz_Krakow-2022'!$A:$A,A803,'Lodz_Krakow-2022'!$B:$B,B803)</f>
        <v>0</v>
      </c>
      <c r="K803" s="148">
        <f>COUNTIFS('Glasgow-2021'!$A:$A,A803,'Glasgow-2021'!$B:$B,B803)</f>
        <v>0</v>
      </c>
      <c r="L803" s="148">
        <v>0</v>
      </c>
      <c r="M803" s="148">
        <v>1</v>
      </c>
      <c r="N803" s="148">
        <v>0</v>
      </c>
      <c r="O803" s="148">
        <v>0</v>
      </c>
      <c r="P803" s="148">
        <v>0</v>
      </c>
      <c r="Q803" s="148">
        <v>0</v>
      </c>
      <c r="R803" s="148">
        <v>0</v>
      </c>
      <c r="S803" s="18"/>
      <c r="T803" s="20"/>
      <c r="U803" s="20"/>
      <c r="V803" s="20"/>
      <c r="W803" s="20"/>
      <c r="X803" s="20"/>
      <c r="Y803" s="20"/>
      <c r="Z803" s="20"/>
      <c r="AA803" s="20"/>
      <c r="AB803" s="20"/>
    </row>
    <row r="804" spans="1:28">
      <c r="A804" s="35" t="s">
        <v>3889</v>
      </c>
      <c r="B804" s="35" t="s">
        <v>3890</v>
      </c>
      <c r="C804" s="25" t="s">
        <v>4545</v>
      </c>
      <c r="D804" s="31" t="s">
        <v>39</v>
      </c>
      <c r="E804" s="138"/>
      <c r="F804" s="25" t="s">
        <v>9808</v>
      </c>
      <c r="G804" s="36" t="s">
        <v>3612</v>
      </c>
      <c r="H804" s="148">
        <f t="shared" si="12"/>
        <v>1</v>
      </c>
      <c r="I804" s="148">
        <f>COUNTIFS('Belgrade-2023'!$A:$A,A804,'Belgrade-2023'!$B:$B,B804)</f>
        <v>0</v>
      </c>
      <c r="J804" s="148">
        <f>COUNTIFS('Lodz_Krakow-2022'!$A:$A,A804,'Lodz_Krakow-2022'!$B:$B,B804)</f>
        <v>0</v>
      </c>
      <c r="K804" s="148">
        <f>COUNTIFS('Glasgow-2021'!$A:$A,A804,'Glasgow-2021'!$B:$B,B804)</f>
        <v>0</v>
      </c>
      <c r="L804" s="148">
        <v>0</v>
      </c>
      <c r="M804" s="148">
        <v>0</v>
      </c>
      <c r="N804" s="148">
        <v>0</v>
      </c>
      <c r="O804" s="148">
        <v>0</v>
      </c>
      <c r="P804" s="148">
        <v>0</v>
      </c>
      <c r="Q804" s="148">
        <v>1</v>
      </c>
      <c r="R804" s="148">
        <v>0</v>
      </c>
      <c r="S804" s="18"/>
      <c r="T804" s="20"/>
      <c r="U804" s="20"/>
      <c r="V804" s="20"/>
      <c r="W804" s="25"/>
      <c r="X804" s="138"/>
      <c r="Y804" s="138"/>
      <c r="Z804" s="138"/>
      <c r="AA804" s="138"/>
      <c r="AB804" s="138"/>
    </row>
    <row r="805" spans="1:28" ht="42.75">
      <c r="A805" s="16" t="s">
        <v>11339</v>
      </c>
      <c r="B805" s="16" t="s">
        <v>11340</v>
      </c>
      <c r="C805" s="17" t="s">
        <v>1684</v>
      </c>
      <c r="D805" s="16" t="s">
        <v>21</v>
      </c>
      <c r="E805" s="18"/>
      <c r="F805" s="59" t="s">
        <v>3152</v>
      </c>
      <c r="G805" s="16" t="s">
        <v>504</v>
      </c>
      <c r="H805" s="148">
        <f t="shared" si="12"/>
        <v>2</v>
      </c>
      <c r="I805" s="148">
        <f>COUNTIFS('Belgrade-2023'!$A:$A,A805,'Belgrade-2023'!$B:$B,B805)</f>
        <v>0</v>
      </c>
      <c r="J805" s="148">
        <f>COUNTIFS('Lodz_Krakow-2022'!$A:$A,A805,'Lodz_Krakow-2022'!$B:$B,B805)</f>
        <v>0</v>
      </c>
      <c r="K805" s="148">
        <f>COUNTIFS('Glasgow-2021'!$A:$A,A805,'Glasgow-2021'!$B:$B,B805)</f>
        <v>0</v>
      </c>
      <c r="L805" s="148">
        <v>0</v>
      </c>
      <c r="M805" s="148">
        <v>1</v>
      </c>
      <c r="N805" s="148">
        <v>0</v>
      </c>
      <c r="O805" s="148">
        <v>0</v>
      </c>
      <c r="P805" s="148">
        <v>0</v>
      </c>
      <c r="Q805" s="148">
        <v>0</v>
      </c>
      <c r="R805" s="148">
        <v>1</v>
      </c>
      <c r="S805" s="18"/>
      <c r="T805" s="20"/>
      <c r="U805" s="20"/>
      <c r="V805" s="20"/>
      <c r="W805" s="20"/>
      <c r="X805" s="20"/>
      <c r="Y805" s="20"/>
      <c r="Z805" s="20"/>
      <c r="AA805" s="20"/>
      <c r="AB805" s="20"/>
    </row>
    <row r="806" spans="1:28">
      <c r="A806" s="16" t="s">
        <v>11341</v>
      </c>
      <c r="B806" s="16" t="s">
        <v>11342</v>
      </c>
      <c r="C806" s="17" t="s">
        <v>1686</v>
      </c>
      <c r="D806" s="16" t="s">
        <v>28</v>
      </c>
      <c r="E806" s="18"/>
      <c r="F806" s="19" t="s">
        <v>1685</v>
      </c>
      <c r="G806" s="16" t="s">
        <v>50</v>
      </c>
      <c r="H806" s="148">
        <f t="shared" si="12"/>
        <v>1</v>
      </c>
      <c r="I806" s="148">
        <f>COUNTIFS('Belgrade-2023'!$A:$A,A806,'Belgrade-2023'!$B:$B,B806)</f>
        <v>0</v>
      </c>
      <c r="J806" s="148">
        <f>COUNTIFS('Lodz_Krakow-2022'!$A:$A,A806,'Lodz_Krakow-2022'!$B:$B,B806)</f>
        <v>0</v>
      </c>
      <c r="K806" s="148">
        <f>COUNTIFS('Glasgow-2021'!$A:$A,A806,'Glasgow-2021'!$B:$B,B806)</f>
        <v>0</v>
      </c>
      <c r="L806" s="148">
        <v>0</v>
      </c>
      <c r="M806" s="148">
        <v>0</v>
      </c>
      <c r="N806" s="148">
        <v>0</v>
      </c>
      <c r="O806" s="148">
        <v>1</v>
      </c>
      <c r="P806" s="148">
        <v>0</v>
      </c>
      <c r="Q806" s="148">
        <v>0</v>
      </c>
      <c r="R806" s="148">
        <v>0</v>
      </c>
      <c r="S806" s="18" t="s">
        <v>1687</v>
      </c>
      <c r="T806" s="20" t="s">
        <v>1688</v>
      </c>
      <c r="U806" s="21">
        <v>8001</v>
      </c>
      <c r="V806" s="20"/>
      <c r="W806" s="20"/>
      <c r="X806" s="20"/>
      <c r="Y806" s="20"/>
      <c r="Z806" s="20"/>
      <c r="AA806" s="20"/>
      <c r="AB806" s="20"/>
    </row>
    <row r="807" spans="1:28">
      <c r="A807" s="16" t="s">
        <v>11343</v>
      </c>
      <c r="B807" s="16" t="s">
        <v>11344</v>
      </c>
      <c r="C807" s="17" t="s">
        <v>1691</v>
      </c>
      <c r="D807" s="16" t="s">
        <v>28</v>
      </c>
      <c r="E807" s="18"/>
      <c r="F807" s="19"/>
      <c r="G807" s="16" t="s">
        <v>1692</v>
      </c>
      <c r="H807" s="148">
        <f t="shared" si="12"/>
        <v>1</v>
      </c>
      <c r="I807" s="148">
        <f>COUNTIFS('Belgrade-2023'!$A:$A,A807,'Belgrade-2023'!$B:$B,B807)</f>
        <v>0</v>
      </c>
      <c r="J807" s="148">
        <f>COUNTIFS('Lodz_Krakow-2022'!$A:$A,A807,'Lodz_Krakow-2022'!$B:$B,B807)</f>
        <v>0</v>
      </c>
      <c r="K807" s="148">
        <f>COUNTIFS('Glasgow-2021'!$A:$A,A807,'Glasgow-2021'!$B:$B,B807)</f>
        <v>0</v>
      </c>
      <c r="L807" s="148">
        <v>0</v>
      </c>
      <c r="M807" s="148">
        <v>1</v>
      </c>
      <c r="N807" s="148">
        <v>0</v>
      </c>
      <c r="O807" s="148">
        <v>0</v>
      </c>
      <c r="P807" s="148">
        <v>0</v>
      </c>
      <c r="Q807" s="148">
        <v>0</v>
      </c>
      <c r="R807" s="148">
        <v>0</v>
      </c>
      <c r="S807" s="18"/>
      <c r="T807" s="20"/>
      <c r="U807" s="20"/>
      <c r="V807" s="20"/>
      <c r="W807" s="20"/>
      <c r="X807" s="20"/>
      <c r="Y807" s="20"/>
      <c r="Z807" s="20"/>
      <c r="AA807" s="20"/>
      <c r="AB807" s="20"/>
    </row>
    <row r="808" spans="1:28">
      <c r="A808" s="23" t="s">
        <v>11345</v>
      </c>
      <c r="B808" s="23" t="s">
        <v>10197</v>
      </c>
      <c r="C808" s="30" t="s">
        <v>4546</v>
      </c>
      <c r="D808" s="31" t="s">
        <v>39</v>
      </c>
      <c r="E808" s="138"/>
      <c r="F808" s="25" t="s">
        <v>3837</v>
      </c>
      <c r="G808" s="45" t="s">
        <v>274</v>
      </c>
      <c r="H808" s="148">
        <f t="shared" si="12"/>
        <v>1</v>
      </c>
      <c r="I808" s="148">
        <f>COUNTIFS('Belgrade-2023'!$A:$A,A808,'Belgrade-2023'!$B:$B,B808)</f>
        <v>0</v>
      </c>
      <c r="J808" s="148">
        <f>COUNTIFS('Lodz_Krakow-2022'!$A:$A,A808,'Lodz_Krakow-2022'!$B:$B,B808)</f>
        <v>0</v>
      </c>
      <c r="K808" s="148">
        <f>COUNTIFS('Glasgow-2021'!$A:$A,A808,'Glasgow-2021'!$B:$B,B808)</f>
        <v>0</v>
      </c>
      <c r="L808" s="148">
        <v>0</v>
      </c>
      <c r="M808" s="148">
        <v>0</v>
      </c>
      <c r="N808" s="148">
        <v>0</v>
      </c>
      <c r="O808" s="148">
        <v>0</v>
      </c>
      <c r="P808" s="148">
        <v>0</v>
      </c>
      <c r="Q808" s="148">
        <v>1</v>
      </c>
      <c r="R808" s="148">
        <v>0</v>
      </c>
      <c r="S808" s="18"/>
      <c r="T808" s="20"/>
      <c r="U808" s="20"/>
      <c r="V808" s="20"/>
      <c r="W808" s="25"/>
      <c r="X808" s="138"/>
      <c r="Y808" s="138"/>
      <c r="Z808" s="138"/>
      <c r="AA808" s="138"/>
      <c r="AB808" s="138"/>
    </row>
    <row r="809" spans="1:28" ht="42.75">
      <c r="A809" s="25" t="s">
        <v>11346</v>
      </c>
      <c r="B809" s="25" t="s">
        <v>11347</v>
      </c>
      <c r="C809" s="29"/>
      <c r="D809" s="16" t="s">
        <v>39</v>
      </c>
      <c r="E809" s="18"/>
      <c r="F809" s="26" t="s">
        <v>3156</v>
      </c>
      <c r="G809" s="46" t="s">
        <v>87</v>
      </c>
      <c r="H809" s="148">
        <f t="shared" si="12"/>
        <v>1</v>
      </c>
      <c r="I809" s="148">
        <f>COUNTIFS('Belgrade-2023'!$A:$A,A809,'Belgrade-2023'!$B:$B,B809)</f>
        <v>0</v>
      </c>
      <c r="J809" s="148">
        <f>COUNTIFS('Lodz_Krakow-2022'!$A:$A,A809,'Lodz_Krakow-2022'!$B:$B,B809)</f>
        <v>0</v>
      </c>
      <c r="K809" s="148">
        <f>COUNTIFS('Glasgow-2021'!$A:$A,A809,'Glasgow-2021'!$B:$B,B809)</f>
        <v>0</v>
      </c>
      <c r="L809" s="148">
        <v>0</v>
      </c>
      <c r="M809" s="148">
        <v>0</v>
      </c>
      <c r="N809" s="148">
        <v>0</v>
      </c>
      <c r="O809" s="148">
        <v>0</v>
      </c>
      <c r="P809" s="148">
        <v>0</v>
      </c>
      <c r="Q809" s="148">
        <v>0</v>
      </c>
      <c r="R809" s="148">
        <v>1</v>
      </c>
      <c r="S809" s="18"/>
      <c r="T809" s="20"/>
      <c r="U809" s="20"/>
      <c r="V809" s="20"/>
      <c r="W809" s="20"/>
      <c r="X809" s="20"/>
      <c r="Y809" s="138"/>
      <c r="Z809" s="138"/>
      <c r="AA809" s="138"/>
      <c r="AB809" s="25"/>
    </row>
    <row r="810" spans="1:28">
      <c r="A810" s="33" t="s">
        <v>11348</v>
      </c>
      <c r="B810" s="33" t="s">
        <v>11349</v>
      </c>
      <c r="C810" s="25" t="s">
        <v>4547</v>
      </c>
      <c r="D810" s="31" t="s">
        <v>39</v>
      </c>
      <c r="E810" s="138"/>
      <c r="F810" s="25" t="s">
        <v>3897</v>
      </c>
      <c r="G810" s="51" t="s">
        <v>38</v>
      </c>
      <c r="H810" s="148">
        <f t="shared" si="12"/>
        <v>1</v>
      </c>
      <c r="I810" s="148">
        <f>COUNTIFS('Belgrade-2023'!$A:$A,A810,'Belgrade-2023'!$B:$B,B810)</f>
        <v>0</v>
      </c>
      <c r="J810" s="148">
        <f>COUNTIFS('Lodz_Krakow-2022'!$A:$A,A810,'Lodz_Krakow-2022'!$B:$B,B810)</f>
        <v>0</v>
      </c>
      <c r="K810" s="148">
        <f>COUNTIFS('Glasgow-2021'!$A:$A,A810,'Glasgow-2021'!$B:$B,B810)</f>
        <v>0</v>
      </c>
      <c r="L810" s="148">
        <v>0</v>
      </c>
      <c r="M810" s="148">
        <v>0</v>
      </c>
      <c r="N810" s="148">
        <v>0</v>
      </c>
      <c r="O810" s="148">
        <v>0</v>
      </c>
      <c r="P810" s="148">
        <v>0</v>
      </c>
      <c r="Q810" s="148">
        <v>1</v>
      </c>
      <c r="R810" s="148">
        <v>0</v>
      </c>
      <c r="S810" s="18"/>
      <c r="T810" s="20"/>
      <c r="U810" s="20"/>
      <c r="V810" s="20"/>
      <c r="W810" s="25"/>
      <c r="X810" s="138"/>
      <c r="Y810" s="138"/>
      <c r="Z810" s="138"/>
      <c r="AA810" s="138"/>
      <c r="AB810" s="138"/>
    </row>
    <row r="811" spans="1:28">
      <c r="A811" s="16" t="s">
        <v>11350</v>
      </c>
      <c r="B811" s="16" t="s">
        <v>11351</v>
      </c>
      <c r="C811" s="17" t="s">
        <v>1694</v>
      </c>
      <c r="D811" s="16" t="s">
        <v>28</v>
      </c>
      <c r="E811" s="18"/>
      <c r="F811" s="19" t="s">
        <v>1693</v>
      </c>
      <c r="G811" s="16" t="s">
        <v>295</v>
      </c>
      <c r="H811" s="148">
        <f t="shared" si="12"/>
        <v>1</v>
      </c>
      <c r="I811" s="148">
        <f>COUNTIFS('Belgrade-2023'!$A:$A,A811,'Belgrade-2023'!$B:$B,B811)</f>
        <v>0</v>
      </c>
      <c r="J811" s="148">
        <f>COUNTIFS('Lodz_Krakow-2022'!$A:$A,A811,'Lodz_Krakow-2022'!$B:$B,B811)</f>
        <v>0</v>
      </c>
      <c r="K811" s="148">
        <f>COUNTIFS('Glasgow-2021'!$A:$A,A811,'Glasgow-2021'!$B:$B,B811)</f>
        <v>0</v>
      </c>
      <c r="L811" s="148">
        <v>0</v>
      </c>
      <c r="M811" s="148">
        <v>0</v>
      </c>
      <c r="N811" s="148">
        <v>0</v>
      </c>
      <c r="O811" s="148">
        <v>1</v>
      </c>
      <c r="P811" s="148">
        <v>0</v>
      </c>
      <c r="Q811" s="148">
        <v>0</v>
      </c>
      <c r="R811" s="148">
        <v>0</v>
      </c>
      <c r="S811" s="18" t="s">
        <v>1695</v>
      </c>
      <c r="T811" s="20" t="s">
        <v>1696</v>
      </c>
      <c r="U811" s="20" t="s">
        <v>1697</v>
      </c>
      <c r="V811" s="20"/>
      <c r="W811" s="20"/>
      <c r="X811" s="20"/>
      <c r="Y811" s="20"/>
      <c r="Z811" s="20"/>
      <c r="AA811" s="20"/>
      <c r="AB811" s="20"/>
    </row>
    <row r="812" spans="1:28">
      <c r="A812" s="16" t="s">
        <v>11352</v>
      </c>
      <c r="B812" s="16" t="s">
        <v>11151</v>
      </c>
      <c r="C812" s="17" t="s">
        <v>1699</v>
      </c>
      <c r="D812" s="16" t="s">
        <v>28</v>
      </c>
      <c r="E812" s="18"/>
      <c r="F812" s="19" t="s">
        <v>797</v>
      </c>
      <c r="G812" s="16" t="s">
        <v>43</v>
      </c>
      <c r="H812" s="148">
        <f t="shared" si="12"/>
        <v>4</v>
      </c>
      <c r="I812" s="148">
        <f>COUNTIFS('Belgrade-2023'!$A:$A,A812,'Belgrade-2023'!$B:$B,B812)</f>
        <v>0</v>
      </c>
      <c r="J812" s="148">
        <f>COUNTIFS('Lodz_Krakow-2022'!$A:$A,A812,'Lodz_Krakow-2022'!$B:$B,B812)</f>
        <v>0</v>
      </c>
      <c r="K812" s="148">
        <f>COUNTIFS('Glasgow-2021'!$A:$A,A812,'Glasgow-2021'!$B:$B,B812)</f>
        <v>0</v>
      </c>
      <c r="L812" s="148">
        <v>1</v>
      </c>
      <c r="M812" s="148">
        <v>0</v>
      </c>
      <c r="N812" s="148">
        <v>1</v>
      </c>
      <c r="O812" s="148">
        <v>1</v>
      </c>
      <c r="P812" s="148">
        <v>1</v>
      </c>
      <c r="Q812" s="148">
        <v>0</v>
      </c>
      <c r="R812" s="148">
        <v>0</v>
      </c>
      <c r="S812" s="18" t="s">
        <v>1700</v>
      </c>
      <c r="T812" s="20" t="s">
        <v>800</v>
      </c>
      <c r="U812" s="20" t="s">
        <v>1701</v>
      </c>
      <c r="V812" s="20"/>
      <c r="W812" s="20"/>
      <c r="X812" s="20"/>
      <c r="Y812" s="20"/>
      <c r="Z812" s="20"/>
      <c r="AA812" s="20"/>
      <c r="AB812" s="20"/>
    </row>
    <row r="813" spans="1:28">
      <c r="A813" s="16" t="s">
        <v>11353</v>
      </c>
      <c r="B813" s="16" t="s">
        <v>11354</v>
      </c>
      <c r="C813" s="17" t="s">
        <v>1706</v>
      </c>
      <c r="D813" s="16" t="s">
        <v>39</v>
      </c>
      <c r="E813" s="18"/>
      <c r="F813" s="19"/>
      <c r="G813" s="16" t="s">
        <v>331</v>
      </c>
      <c r="H813" s="148">
        <f t="shared" si="12"/>
        <v>1</v>
      </c>
      <c r="I813" s="148">
        <f>COUNTIFS('Belgrade-2023'!$A:$A,A813,'Belgrade-2023'!$B:$B,B813)</f>
        <v>0</v>
      </c>
      <c r="J813" s="148">
        <f>COUNTIFS('Lodz_Krakow-2022'!$A:$A,A813,'Lodz_Krakow-2022'!$B:$B,B813)</f>
        <v>0</v>
      </c>
      <c r="K813" s="148">
        <f>COUNTIFS('Glasgow-2021'!$A:$A,A813,'Glasgow-2021'!$B:$B,B813)</f>
        <v>0</v>
      </c>
      <c r="L813" s="148">
        <v>0</v>
      </c>
      <c r="M813" s="148">
        <v>0</v>
      </c>
      <c r="N813" s="148">
        <v>1</v>
      </c>
      <c r="O813" s="148">
        <v>0</v>
      </c>
      <c r="P813" s="148">
        <v>0</v>
      </c>
      <c r="Q813" s="148">
        <v>0</v>
      </c>
      <c r="R813" s="148">
        <v>0</v>
      </c>
      <c r="S813" s="18"/>
      <c r="T813" s="20" t="s">
        <v>333</v>
      </c>
      <c r="U813" s="20"/>
      <c r="V813" s="20"/>
      <c r="W813" s="20"/>
      <c r="X813" s="20"/>
      <c r="Y813" s="20"/>
      <c r="Z813" s="20"/>
      <c r="AA813" s="20"/>
      <c r="AB813" s="20"/>
    </row>
    <row r="814" spans="1:28">
      <c r="A814" s="35" t="s">
        <v>11355</v>
      </c>
      <c r="B814" s="35" t="s">
        <v>11356</v>
      </c>
      <c r="C814" s="25" t="s">
        <v>4548</v>
      </c>
      <c r="D814" s="31" t="s">
        <v>39</v>
      </c>
      <c r="E814" s="138"/>
      <c r="F814" s="25" t="s">
        <v>3771</v>
      </c>
      <c r="G814" s="36" t="s">
        <v>1080</v>
      </c>
      <c r="H814" s="148">
        <f t="shared" si="12"/>
        <v>1</v>
      </c>
      <c r="I814" s="148">
        <f>COUNTIFS('Belgrade-2023'!$A:$A,A814,'Belgrade-2023'!$B:$B,B814)</f>
        <v>0</v>
      </c>
      <c r="J814" s="148">
        <f>COUNTIFS('Lodz_Krakow-2022'!$A:$A,A814,'Lodz_Krakow-2022'!$B:$B,B814)</f>
        <v>0</v>
      </c>
      <c r="K814" s="148">
        <f>COUNTIFS('Glasgow-2021'!$A:$A,A814,'Glasgow-2021'!$B:$B,B814)</f>
        <v>0</v>
      </c>
      <c r="L814" s="148">
        <v>0</v>
      </c>
      <c r="M814" s="148">
        <v>0</v>
      </c>
      <c r="N814" s="148">
        <v>0</v>
      </c>
      <c r="O814" s="148">
        <v>0</v>
      </c>
      <c r="P814" s="148">
        <v>0</v>
      </c>
      <c r="Q814" s="148">
        <v>1</v>
      </c>
      <c r="R814" s="148">
        <v>0</v>
      </c>
      <c r="S814" s="18"/>
      <c r="T814" s="20"/>
      <c r="U814" s="20"/>
      <c r="V814" s="20"/>
      <c r="W814" s="32"/>
      <c r="X814" s="32"/>
      <c r="Y814" s="32"/>
      <c r="Z814" s="32"/>
      <c r="AA814" s="32"/>
      <c r="AB814" s="32"/>
    </row>
    <row r="815" spans="1:28">
      <c r="A815" s="16" t="s">
        <v>11357</v>
      </c>
      <c r="B815" s="16" t="s">
        <v>1865</v>
      </c>
      <c r="C815" s="22" t="s">
        <v>1709</v>
      </c>
      <c r="D815" s="16" t="s">
        <v>21</v>
      </c>
      <c r="E815" s="18"/>
      <c r="F815" s="19" t="s">
        <v>1710</v>
      </c>
      <c r="G815" s="16" t="s">
        <v>87</v>
      </c>
      <c r="H815" s="148">
        <f t="shared" si="12"/>
        <v>2</v>
      </c>
      <c r="I815" s="148">
        <f>COUNTIFS('Belgrade-2023'!$A:$A,A815,'Belgrade-2023'!$B:$B,B815)</f>
        <v>0</v>
      </c>
      <c r="J815" s="148">
        <f>COUNTIFS('Lodz_Krakow-2022'!$A:$A,A815,'Lodz_Krakow-2022'!$B:$B,B815)</f>
        <v>0</v>
      </c>
      <c r="K815" s="148">
        <f>COUNTIFS('Glasgow-2021'!$A:$A,A815,'Glasgow-2021'!$B:$B,B815)</f>
        <v>0</v>
      </c>
      <c r="L815" s="148">
        <v>0</v>
      </c>
      <c r="M815" s="148">
        <v>1</v>
      </c>
      <c r="N815" s="148">
        <v>0</v>
      </c>
      <c r="O815" s="148">
        <v>1</v>
      </c>
      <c r="P815" s="148">
        <v>0</v>
      </c>
      <c r="Q815" s="148">
        <v>0</v>
      </c>
      <c r="R815" s="148">
        <v>0</v>
      </c>
      <c r="S815" s="18"/>
      <c r="T815" s="20"/>
      <c r="U815" s="20"/>
      <c r="V815" s="20"/>
      <c r="W815" s="20"/>
      <c r="X815" s="20"/>
      <c r="Y815" s="20"/>
      <c r="Z815" s="20"/>
      <c r="AA815" s="20"/>
      <c r="AB815" s="20"/>
    </row>
    <row r="816" spans="1:28">
      <c r="A816" s="16" t="s">
        <v>11358</v>
      </c>
      <c r="B816" s="16" t="s">
        <v>11359</v>
      </c>
      <c r="C816" s="17" t="s">
        <v>1714</v>
      </c>
      <c r="D816" s="16" t="s">
        <v>28</v>
      </c>
      <c r="E816" s="18"/>
      <c r="F816" s="19" t="s">
        <v>1257</v>
      </c>
      <c r="G816" s="16" t="s">
        <v>38</v>
      </c>
      <c r="H816" s="148">
        <f t="shared" si="12"/>
        <v>3</v>
      </c>
      <c r="I816" s="148">
        <f>COUNTIFS('Belgrade-2023'!$A:$A,A816,'Belgrade-2023'!$B:$B,B816)</f>
        <v>0</v>
      </c>
      <c r="J816" s="148">
        <f>COUNTIFS('Lodz_Krakow-2022'!$A:$A,A816,'Lodz_Krakow-2022'!$B:$B,B816)</f>
        <v>0</v>
      </c>
      <c r="K816" s="148">
        <f>COUNTIFS('Glasgow-2021'!$A:$A,A816,'Glasgow-2021'!$B:$B,B816)</f>
        <v>0</v>
      </c>
      <c r="L816" s="148">
        <v>1</v>
      </c>
      <c r="M816" s="148">
        <v>1</v>
      </c>
      <c r="N816" s="148">
        <v>0</v>
      </c>
      <c r="O816" s="148">
        <v>1</v>
      </c>
      <c r="P816" s="148">
        <v>0</v>
      </c>
      <c r="Q816" s="148">
        <v>0</v>
      </c>
      <c r="R816" s="148">
        <v>0</v>
      </c>
      <c r="S816" s="18" t="s">
        <v>1715</v>
      </c>
      <c r="T816" s="20" t="s">
        <v>1716</v>
      </c>
      <c r="U816" s="20" t="s">
        <v>1717</v>
      </c>
      <c r="V816" s="20"/>
      <c r="W816" s="20"/>
      <c r="X816" s="20"/>
      <c r="Y816" s="20"/>
      <c r="Z816" s="20"/>
      <c r="AA816" s="20"/>
      <c r="AB816" s="20"/>
    </row>
    <row r="817" spans="1:28">
      <c r="A817" s="23" t="s">
        <v>11360</v>
      </c>
      <c r="B817" s="23" t="s">
        <v>11361</v>
      </c>
      <c r="C817" s="25" t="s">
        <v>4549</v>
      </c>
      <c r="D817" s="53" t="s">
        <v>39</v>
      </c>
      <c r="E817" s="138"/>
      <c r="F817" s="25" t="s">
        <v>3901</v>
      </c>
      <c r="G817" s="45" t="s">
        <v>9433</v>
      </c>
      <c r="H817" s="148">
        <f t="shared" ref="H817:H879" si="13">SUM(I817:R817)</f>
        <v>2</v>
      </c>
      <c r="I817" s="148">
        <f>COUNTIFS('Belgrade-2023'!$A:$A,A817,'Belgrade-2023'!$B:$B,B817)</f>
        <v>0</v>
      </c>
      <c r="J817" s="148">
        <f>COUNTIFS('Lodz_Krakow-2022'!$A:$A,A817,'Lodz_Krakow-2022'!$B:$B,B817)</f>
        <v>0</v>
      </c>
      <c r="K817" s="148">
        <f>COUNTIFS('Glasgow-2021'!$A:$A,A817,'Glasgow-2021'!$B:$B,B817)</f>
        <v>0</v>
      </c>
      <c r="L817" s="148">
        <v>0</v>
      </c>
      <c r="M817" s="148">
        <v>0</v>
      </c>
      <c r="N817" s="148">
        <v>0</v>
      </c>
      <c r="O817" s="148">
        <v>0</v>
      </c>
      <c r="P817" s="148">
        <v>0</v>
      </c>
      <c r="Q817" s="148">
        <v>1</v>
      </c>
      <c r="R817" s="148">
        <v>1</v>
      </c>
      <c r="S817" s="18"/>
      <c r="T817" s="20"/>
      <c r="U817" s="20"/>
      <c r="V817" s="20"/>
      <c r="W817" s="25"/>
      <c r="X817" s="138"/>
      <c r="Y817" s="138"/>
      <c r="Z817" s="138"/>
      <c r="AA817" s="138"/>
      <c r="AB817" s="138"/>
    </row>
    <row r="818" spans="1:28">
      <c r="A818" s="25" t="s">
        <v>11362</v>
      </c>
      <c r="B818" s="25" t="s">
        <v>11363</v>
      </c>
      <c r="C818" s="30" t="s">
        <v>4550</v>
      </c>
      <c r="D818" s="54" t="s">
        <v>39</v>
      </c>
      <c r="E818" s="138"/>
      <c r="F818" s="25" t="s">
        <v>9777</v>
      </c>
      <c r="G818" s="46" t="s">
        <v>3612</v>
      </c>
      <c r="H818" s="148">
        <f t="shared" si="13"/>
        <v>1</v>
      </c>
      <c r="I818" s="148">
        <f>COUNTIFS('Belgrade-2023'!$A:$A,A818,'Belgrade-2023'!$B:$B,B818)</f>
        <v>0</v>
      </c>
      <c r="J818" s="148">
        <f>COUNTIFS('Lodz_Krakow-2022'!$A:$A,A818,'Lodz_Krakow-2022'!$B:$B,B818)</f>
        <v>0</v>
      </c>
      <c r="K818" s="148">
        <f>COUNTIFS('Glasgow-2021'!$A:$A,A818,'Glasgow-2021'!$B:$B,B818)</f>
        <v>0</v>
      </c>
      <c r="L818" s="148">
        <v>0</v>
      </c>
      <c r="M818" s="148">
        <v>0</v>
      </c>
      <c r="N818" s="148">
        <v>0</v>
      </c>
      <c r="O818" s="148">
        <v>0</v>
      </c>
      <c r="P818" s="148">
        <v>0</v>
      </c>
      <c r="Q818" s="148">
        <v>1</v>
      </c>
      <c r="R818" s="148">
        <v>0</v>
      </c>
      <c r="S818" s="18"/>
      <c r="T818" s="20"/>
      <c r="U818" s="20"/>
      <c r="V818" s="20"/>
      <c r="W818" s="32"/>
      <c r="X818" s="32"/>
      <c r="Y818" s="32"/>
      <c r="Z818" s="32"/>
      <c r="AA818" s="32"/>
      <c r="AB818" s="32"/>
    </row>
    <row r="819" spans="1:28">
      <c r="A819" s="33" t="s">
        <v>11364</v>
      </c>
      <c r="B819" s="33" t="s">
        <v>10296</v>
      </c>
      <c r="C819" s="29"/>
      <c r="D819" s="16" t="s">
        <v>39</v>
      </c>
      <c r="E819" s="18"/>
      <c r="F819" s="25" t="s">
        <v>9708</v>
      </c>
      <c r="G819" s="51" t="s">
        <v>146</v>
      </c>
      <c r="H819" s="148">
        <f t="shared" si="13"/>
        <v>0</v>
      </c>
      <c r="I819" s="148">
        <f>COUNTIFS('Belgrade-2023'!$A:$A,A819,'Belgrade-2023'!$B:$B,B819)</f>
        <v>0</v>
      </c>
      <c r="J819" s="148">
        <f>COUNTIFS('Lodz_Krakow-2022'!$A:$A,A819,'Lodz_Krakow-2022'!$B:$B,B819)</f>
        <v>0</v>
      </c>
      <c r="K819" s="148">
        <f>COUNTIFS('Glasgow-2021'!$A:$A,A819,'Glasgow-2021'!$B:$B,B819)</f>
        <v>0</v>
      </c>
      <c r="L819" s="148">
        <v>0</v>
      </c>
      <c r="M819" s="148"/>
      <c r="N819" s="148"/>
      <c r="O819" s="148"/>
      <c r="P819" s="148"/>
      <c r="Q819" s="148"/>
      <c r="R819" s="148">
        <v>0</v>
      </c>
      <c r="S819" s="18"/>
      <c r="T819" s="20"/>
      <c r="U819" s="20"/>
      <c r="V819" s="20"/>
      <c r="W819" s="20"/>
      <c r="X819" s="20"/>
      <c r="Y819" s="138"/>
      <c r="Z819" s="138"/>
      <c r="AA819" s="138"/>
      <c r="AB819" s="25"/>
    </row>
    <row r="820" spans="1:28">
      <c r="A820" s="16" t="s">
        <v>11365</v>
      </c>
      <c r="B820" s="16" t="s">
        <v>10923</v>
      </c>
      <c r="C820" s="17" t="s">
        <v>1718</v>
      </c>
      <c r="D820" s="16" t="s">
        <v>28</v>
      </c>
      <c r="E820" s="18"/>
      <c r="F820" s="19" t="s">
        <v>9591</v>
      </c>
      <c r="G820" s="16" t="s">
        <v>50</v>
      </c>
      <c r="H820" s="148">
        <f t="shared" si="13"/>
        <v>1</v>
      </c>
      <c r="I820" s="148">
        <f>COUNTIFS('Belgrade-2023'!$A:$A,A820,'Belgrade-2023'!$B:$B,B820)</f>
        <v>0</v>
      </c>
      <c r="J820" s="148">
        <f>COUNTIFS('Lodz_Krakow-2022'!$A:$A,A820,'Lodz_Krakow-2022'!$B:$B,B820)</f>
        <v>0</v>
      </c>
      <c r="K820" s="148">
        <f>COUNTIFS('Glasgow-2021'!$A:$A,A820,'Glasgow-2021'!$B:$B,B820)</f>
        <v>0</v>
      </c>
      <c r="L820" s="148">
        <v>0</v>
      </c>
      <c r="M820" s="148">
        <v>0</v>
      </c>
      <c r="N820" s="148">
        <v>0</v>
      </c>
      <c r="O820" s="148">
        <v>1</v>
      </c>
      <c r="P820" s="148">
        <v>0</v>
      </c>
      <c r="Q820" s="148">
        <v>0</v>
      </c>
      <c r="R820" s="148">
        <v>0</v>
      </c>
      <c r="S820" s="18"/>
      <c r="T820" s="20" t="s">
        <v>1719</v>
      </c>
      <c r="U820" s="21">
        <v>50008</v>
      </c>
      <c r="V820" s="20"/>
      <c r="W820" s="20"/>
      <c r="X820" s="20"/>
      <c r="Y820" s="20"/>
      <c r="Z820" s="20"/>
      <c r="AA820" s="20"/>
      <c r="AB820" s="20"/>
    </row>
    <row r="821" spans="1:28">
      <c r="A821" s="35" t="s">
        <v>11366</v>
      </c>
      <c r="B821" s="35" t="s">
        <v>11367</v>
      </c>
      <c r="C821" s="25" t="s">
        <v>4551</v>
      </c>
      <c r="D821" s="31" t="s">
        <v>21</v>
      </c>
      <c r="E821" s="138"/>
      <c r="F821" s="25" t="s">
        <v>9810</v>
      </c>
      <c r="G821" s="36" t="s">
        <v>3612</v>
      </c>
      <c r="H821" s="148">
        <f t="shared" si="13"/>
        <v>2</v>
      </c>
      <c r="I821" s="148">
        <f>COUNTIFS('Belgrade-2023'!$A:$A,A821,'Belgrade-2023'!$B:$B,B821)</f>
        <v>0</v>
      </c>
      <c r="J821" s="148">
        <f>COUNTIFS('Lodz_Krakow-2022'!$A:$A,A821,'Lodz_Krakow-2022'!$B:$B,B821)</f>
        <v>0</v>
      </c>
      <c r="K821" s="148">
        <f>COUNTIFS('Glasgow-2021'!$A:$A,A821,'Glasgow-2021'!$B:$B,B821)</f>
        <v>1</v>
      </c>
      <c r="L821" s="148">
        <v>0</v>
      </c>
      <c r="M821" s="148">
        <v>0</v>
      </c>
      <c r="N821" s="148">
        <v>0</v>
      </c>
      <c r="O821" s="148">
        <v>0</v>
      </c>
      <c r="P821" s="148">
        <v>0</v>
      </c>
      <c r="Q821" s="148">
        <v>1</v>
      </c>
      <c r="R821" s="148">
        <v>0</v>
      </c>
      <c r="S821" s="18"/>
      <c r="T821" s="20"/>
      <c r="U821" s="20"/>
      <c r="V821" s="20"/>
      <c r="W821" s="25"/>
      <c r="X821" s="138"/>
      <c r="Y821" s="138"/>
      <c r="Z821" s="138"/>
      <c r="AA821" s="138"/>
      <c r="AB821" s="138"/>
    </row>
    <row r="822" spans="1:28">
      <c r="A822" s="16" t="s">
        <v>11368</v>
      </c>
      <c r="B822" s="16" t="s">
        <v>11369</v>
      </c>
      <c r="C822" s="17" t="s">
        <v>1725</v>
      </c>
      <c r="D822" s="16" t="s">
        <v>28</v>
      </c>
      <c r="E822" s="18"/>
      <c r="F822" s="19"/>
      <c r="G822" s="16" t="s">
        <v>87</v>
      </c>
      <c r="H822" s="148">
        <f t="shared" si="13"/>
        <v>1</v>
      </c>
      <c r="I822" s="148">
        <f>COUNTIFS('Belgrade-2023'!$A:$A,A822,'Belgrade-2023'!$B:$B,B822)</f>
        <v>0</v>
      </c>
      <c r="J822" s="148">
        <f>COUNTIFS('Lodz_Krakow-2022'!$A:$A,A822,'Lodz_Krakow-2022'!$B:$B,B822)</f>
        <v>0</v>
      </c>
      <c r="K822" s="148">
        <f>COUNTIFS('Glasgow-2021'!$A:$A,A822,'Glasgow-2021'!$B:$B,B822)</f>
        <v>0</v>
      </c>
      <c r="L822" s="148">
        <v>0</v>
      </c>
      <c r="M822" s="148">
        <v>1</v>
      </c>
      <c r="N822" s="148">
        <v>0</v>
      </c>
      <c r="O822" s="148">
        <v>0</v>
      </c>
      <c r="P822" s="148">
        <v>0</v>
      </c>
      <c r="Q822" s="148">
        <v>0</v>
      </c>
      <c r="R822" s="148">
        <v>0</v>
      </c>
      <c r="S822" s="18"/>
      <c r="T822" s="20"/>
      <c r="U822" s="20"/>
      <c r="V822" s="20"/>
      <c r="W822" s="20"/>
      <c r="X822" s="20"/>
      <c r="Y822" s="20"/>
      <c r="Z822" s="20"/>
      <c r="AA822" s="20"/>
      <c r="AB822" s="20"/>
    </row>
    <row r="823" spans="1:28">
      <c r="A823" s="16" t="s">
        <v>11370</v>
      </c>
      <c r="B823" s="47" t="s">
        <v>11371</v>
      </c>
      <c r="C823" s="17" t="s">
        <v>1722</v>
      </c>
      <c r="D823" s="16" t="s">
        <v>28</v>
      </c>
      <c r="E823" s="18"/>
      <c r="F823" s="19" t="s">
        <v>1721</v>
      </c>
      <c r="G823" s="16" t="s">
        <v>141</v>
      </c>
      <c r="H823" s="148">
        <f t="shared" si="13"/>
        <v>5</v>
      </c>
      <c r="I823" s="148">
        <f>COUNTIFS('Belgrade-2023'!$A:$A,A823,'Belgrade-2023'!$B:$B,B823)</f>
        <v>0</v>
      </c>
      <c r="J823" s="148">
        <f>COUNTIFS('Lodz_Krakow-2022'!$A:$A,A823,'Lodz_Krakow-2022'!$B:$B,B823)</f>
        <v>0</v>
      </c>
      <c r="K823" s="148">
        <f>COUNTIFS('Glasgow-2021'!$A:$A,A823,'Glasgow-2021'!$B:$B,B823)</f>
        <v>0</v>
      </c>
      <c r="L823" s="148">
        <v>1</v>
      </c>
      <c r="M823" s="148">
        <v>0</v>
      </c>
      <c r="N823" s="148">
        <v>1</v>
      </c>
      <c r="O823" s="148">
        <v>1</v>
      </c>
      <c r="P823" s="148">
        <v>0</v>
      </c>
      <c r="Q823" s="148">
        <v>1</v>
      </c>
      <c r="R823" s="148">
        <v>1</v>
      </c>
      <c r="S823" s="18"/>
      <c r="T823" s="20" t="s">
        <v>1728</v>
      </c>
      <c r="U823" s="20"/>
      <c r="V823" s="20"/>
      <c r="W823" s="25"/>
      <c r="X823" s="138"/>
      <c r="Y823" s="138"/>
      <c r="Z823" s="138"/>
      <c r="AA823" s="138"/>
      <c r="AB823" s="138"/>
    </row>
    <row r="824" spans="1:28">
      <c r="A824" s="16" t="s">
        <v>11372</v>
      </c>
      <c r="B824" s="16" t="s">
        <v>11373</v>
      </c>
      <c r="C824" s="17" t="s">
        <v>1733</v>
      </c>
      <c r="D824" s="16" t="s">
        <v>28</v>
      </c>
      <c r="E824" s="18"/>
      <c r="F824" s="19"/>
      <c r="G824" s="16" t="s">
        <v>350</v>
      </c>
      <c r="H824" s="148">
        <f t="shared" si="13"/>
        <v>4</v>
      </c>
      <c r="I824" s="148">
        <f>COUNTIFS('Belgrade-2023'!$A:$A,A824,'Belgrade-2023'!$B:$B,B824)</f>
        <v>0</v>
      </c>
      <c r="J824" s="148">
        <f>COUNTIFS('Lodz_Krakow-2022'!$A:$A,A824,'Lodz_Krakow-2022'!$B:$B,B824)</f>
        <v>0</v>
      </c>
      <c r="K824" s="148">
        <f>COUNTIFS('Glasgow-2021'!$A:$A,A824,'Glasgow-2021'!$B:$B,B824)</f>
        <v>1</v>
      </c>
      <c r="L824" s="148">
        <v>1</v>
      </c>
      <c r="M824" s="148">
        <v>0</v>
      </c>
      <c r="N824" s="148">
        <v>1</v>
      </c>
      <c r="O824" s="148">
        <v>0</v>
      </c>
      <c r="P824" s="148">
        <v>1</v>
      </c>
      <c r="Q824" s="148">
        <v>0</v>
      </c>
      <c r="R824" s="148">
        <v>0</v>
      </c>
      <c r="S824" s="18"/>
      <c r="T824" s="20" t="s">
        <v>350</v>
      </c>
      <c r="U824" s="20"/>
      <c r="V824" s="20"/>
      <c r="W824" s="20"/>
      <c r="X824" s="20"/>
      <c r="Y824" s="20"/>
      <c r="Z824" s="20"/>
      <c r="AA824" s="20"/>
      <c r="AB824" s="20"/>
    </row>
    <row r="825" spans="1:28">
      <c r="A825" s="23" t="s">
        <v>11374</v>
      </c>
      <c r="B825" s="23" t="s">
        <v>11375</v>
      </c>
      <c r="C825" s="25" t="s">
        <v>4552</v>
      </c>
      <c r="D825" s="53" t="s">
        <v>39</v>
      </c>
      <c r="E825" s="138"/>
      <c r="F825" s="25" t="s">
        <v>9811</v>
      </c>
      <c r="G825" s="27" t="s">
        <v>3612</v>
      </c>
      <c r="H825" s="148">
        <f t="shared" si="13"/>
        <v>1</v>
      </c>
      <c r="I825" s="148">
        <f>COUNTIFS('Belgrade-2023'!$A:$A,A825,'Belgrade-2023'!$B:$B,B825)</f>
        <v>0</v>
      </c>
      <c r="J825" s="148">
        <f>COUNTIFS('Lodz_Krakow-2022'!$A:$A,A825,'Lodz_Krakow-2022'!$B:$B,B825)</f>
        <v>0</v>
      </c>
      <c r="K825" s="148">
        <f>COUNTIFS('Glasgow-2021'!$A:$A,A825,'Glasgow-2021'!$B:$B,B825)</f>
        <v>0</v>
      </c>
      <c r="L825" s="148">
        <v>0</v>
      </c>
      <c r="M825" s="148">
        <v>0</v>
      </c>
      <c r="N825" s="148">
        <v>0</v>
      </c>
      <c r="O825" s="148">
        <v>0</v>
      </c>
      <c r="P825" s="148">
        <v>0</v>
      </c>
      <c r="Q825" s="148">
        <v>1</v>
      </c>
      <c r="R825" s="148">
        <v>0</v>
      </c>
      <c r="S825" s="18"/>
      <c r="T825" s="20"/>
      <c r="U825" s="20"/>
      <c r="V825" s="20"/>
      <c r="W825" s="25"/>
      <c r="X825" s="138"/>
      <c r="Y825" s="138"/>
      <c r="Z825" s="138"/>
      <c r="AA825" s="138"/>
      <c r="AB825" s="138"/>
    </row>
    <row r="826" spans="1:28" ht="28.5">
      <c r="A826" s="25" t="s">
        <v>11376</v>
      </c>
      <c r="B826" s="25" t="s">
        <v>11377</v>
      </c>
      <c r="C826" s="25" t="s">
        <v>4553</v>
      </c>
      <c r="D826" s="20" t="s">
        <v>39</v>
      </c>
      <c r="E826" s="138"/>
      <c r="F826" s="26" t="s">
        <v>3914</v>
      </c>
      <c r="G826" s="46" t="s">
        <v>141</v>
      </c>
      <c r="H826" s="148">
        <f t="shared" si="13"/>
        <v>1</v>
      </c>
      <c r="I826" s="148">
        <f>COUNTIFS('Belgrade-2023'!$A:$A,A826,'Belgrade-2023'!$B:$B,B826)</f>
        <v>0</v>
      </c>
      <c r="J826" s="148">
        <f>COUNTIFS('Lodz_Krakow-2022'!$A:$A,A826,'Lodz_Krakow-2022'!$B:$B,B826)</f>
        <v>0</v>
      </c>
      <c r="K826" s="148">
        <f>COUNTIFS('Glasgow-2021'!$A:$A,A826,'Glasgow-2021'!$B:$B,B826)</f>
        <v>0</v>
      </c>
      <c r="L826" s="148">
        <v>0</v>
      </c>
      <c r="M826" s="148">
        <v>0</v>
      </c>
      <c r="N826" s="148">
        <v>0</v>
      </c>
      <c r="O826" s="148">
        <v>0</v>
      </c>
      <c r="P826" s="148">
        <v>0</v>
      </c>
      <c r="Q826" s="148">
        <v>1</v>
      </c>
      <c r="R826" s="148">
        <v>0</v>
      </c>
      <c r="S826" s="18"/>
      <c r="T826" s="20"/>
      <c r="U826" s="20"/>
      <c r="V826" s="20"/>
      <c r="W826" s="25"/>
      <c r="X826" s="138"/>
      <c r="Y826" s="138"/>
      <c r="Z826" s="138"/>
      <c r="AA826" s="138"/>
      <c r="AB826" s="138"/>
    </row>
    <row r="827" spans="1:28">
      <c r="A827" s="25" t="s">
        <v>11378</v>
      </c>
      <c r="B827" s="25" t="s">
        <v>11379</v>
      </c>
      <c r="C827" s="25" t="s">
        <v>4554</v>
      </c>
      <c r="D827" s="20" t="s">
        <v>39</v>
      </c>
      <c r="E827" s="138"/>
      <c r="F827" s="25" t="s">
        <v>3615</v>
      </c>
      <c r="G827" s="46" t="s">
        <v>3612</v>
      </c>
      <c r="H827" s="148">
        <f t="shared" si="13"/>
        <v>1</v>
      </c>
      <c r="I827" s="148">
        <f>COUNTIFS('Belgrade-2023'!$A:$A,A827,'Belgrade-2023'!$B:$B,B827)</f>
        <v>0</v>
      </c>
      <c r="J827" s="148">
        <f>COUNTIFS('Lodz_Krakow-2022'!$A:$A,A827,'Lodz_Krakow-2022'!$B:$B,B827)</f>
        <v>0</v>
      </c>
      <c r="K827" s="148">
        <f>COUNTIFS('Glasgow-2021'!$A:$A,A827,'Glasgow-2021'!$B:$B,B827)</f>
        <v>0</v>
      </c>
      <c r="L827" s="148">
        <v>0</v>
      </c>
      <c r="M827" s="148">
        <v>0</v>
      </c>
      <c r="N827" s="148">
        <v>0</v>
      </c>
      <c r="O827" s="148">
        <v>0</v>
      </c>
      <c r="P827" s="148">
        <v>0</v>
      </c>
      <c r="Q827" s="148">
        <v>1</v>
      </c>
      <c r="R827" s="148">
        <v>0</v>
      </c>
      <c r="S827" s="18"/>
      <c r="T827" s="20"/>
      <c r="U827" s="20"/>
      <c r="V827" s="20"/>
      <c r="W827" s="25"/>
      <c r="X827" s="138"/>
      <c r="Y827" s="138"/>
      <c r="Z827" s="138"/>
      <c r="AA827" s="138"/>
      <c r="AB827" s="138"/>
    </row>
    <row r="828" spans="1:28">
      <c r="A828" s="33" t="s">
        <v>11380</v>
      </c>
      <c r="B828" s="33" t="s">
        <v>11381</v>
      </c>
      <c r="C828" s="25" t="s">
        <v>4555</v>
      </c>
      <c r="D828" s="54" t="s">
        <v>39</v>
      </c>
      <c r="E828" s="138"/>
      <c r="F828" s="25" t="s">
        <v>2199</v>
      </c>
      <c r="G828" s="51" t="s">
        <v>31</v>
      </c>
      <c r="H828" s="148">
        <f t="shared" si="13"/>
        <v>1</v>
      </c>
      <c r="I828" s="148">
        <f>COUNTIFS('Belgrade-2023'!$A:$A,A828,'Belgrade-2023'!$B:$B,B828)</f>
        <v>0</v>
      </c>
      <c r="J828" s="148">
        <f>COUNTIFS('Lodz_Krakow-2022'!$A:$A,A828,'Lodz_Krakow-2022'!$B:$B,B828)</f>
        <v>0</v>
      </c>
      <c r="K828" s="148">
        <f>COUNTIFS('Glasgow-2021'!$A:$A,A828,'Glasgow-2021'!$B:$B,B828)</f>
        <v>0</v>
      </c>
      <c r="L828" s="148">
        <v>0</v>
      </c>
      <c r="M828" s="148">
        <v>0</v>
      </c>
      <c r="N828" s="148">
        <v>0</v>
      </c>
      <c r="O828" s="148">
        <v>0</v>
      </c>
      <c r="P828" s="148">
        <v>0</v>
      </c>
      <c r="Q828" s="148">
        <v>1</v>
      </c>
      <c r="R828" s="148">
        <v>0</v>
      </c>
      <c r="S828" s="18"/>
      <c r="T828" s="20"/>
      <c r="U828" s="20"/>
      <c r="V828" s="20"/>
      <c r="W828" s="32"/>
      <c r="X828" s="32"/>
      <c r="Y828" s="32"/>
      <c r="Z828" s="32"/>
      <c r="AA828" s="32"/>
      <c r="AB828" s="32"/>
    </row>
    <row r="829" spans="1:28" ht="28.5">
      <c r="A829" s="16" t="s">
        <v>11382</v>
      </c>
      <c r="B829" s="16" t="s">
        <v>10296</v>
      </c>
      <c r="C829" s="17" t="s">
        <v>1735</v>
      </c>
      <c r="D829" s="16" t="s">
        <v>21</v>
      </c>
      <c r="E829" s="18"/>
      <c r="F829" s="59" t="s">
        <v>3172</v>
      </c>
      <c r="G829" s="16" t="s">
        <v>146</v>
      </c>
      <c r="H829" s="148">
        <f t="shared" si="13"/>
        <v>3</v>
      </c>
      <c r="I829" s="148">
        <f>COUNTIFS('Belgrade-2023'!$A:$A,A829,'Belgrade-2023'!$B:$B,B829)</f>
        <v>0</v>
      </c>
      <c r="J829" s="148">
        <f>COUNTIFS('Lodz_Krakow-2022'!$A:$A,A829,'Lodz_Krakow-2022'!$B:$B,B829)</f>
        <v>0</v>
      </c>
      <c r="K829" s="148">
        <f>COUNTIFS('Glasgow-2021'!$A:$A,A829,'Glasgow-2021'!$B:$B,B829)</f>
        <v>0</v>
      </c>
      <c r="L829" s="148">
        <v>0</v>
      </c>
      <c r="M829" s="148">
        <v>0</v>
      </c>
      <c r="N829" s="148">
        <v>1</v>
      </c>
      <c r="O829" s="148">
        <v>0</v>
      </c>
      <c r="P829" s="148">
        <v>1</v>
      </c>
      <c r="Q829" s="148">
        <v>0</v>
      </c>
      <c r="R829" s="148">
        <v>1</v>
      </c>
      <c r="S829" s="18"/>
      <c r="T829" s="20" t="s">
        <v>377</v>
      </c>
      <c r="U829" s="20"/>
      <c r="V829" s="20"/>
      <c r="W829" s="20"/>
      <c r="X829" s="20"/>
      <c r="Y829" s="20"/>
      <c r="Z829" s="20"/>
      <c r="AA829" s="20"/>
      <c r="AB829" s="20"/>
    </row>
    <row r="830" spans="1:28">
      <c r="A830" s="16" t="s">
        <v>11383</v>
      </c>
      <c r="B830" s="16" t="s">
        <v>11384</v>
      </c>
      <c r="C830" s="17" t="s">
        <v>1736</v>
      </c>
      <c r="D830" s="16" t="s">
        <v>21</v>
      </c>
      <c r="E830" s="18"/>
      <c r="F830" s="19" t="s">
        <v>1050</v>
      </c>
      <c r="G830" s="16" t="s">
        <v>70</v>
      </c>
      <c r="H830" s="148">
        <f t="shared" si="13"/>
        <v>1</v>
      </c>
      <c r="I830" s="148">
        <f>COUNTIFS('Belgrade-2023'!$A:$A,A830,'Belgrade-2023'!$B:$B,B830)</f>
        <v>0</v>
      </c>
      <c r="J830" s="148">
        <f>COUNTIFS('Lodz_Krakow-2022'!$A:$A,A830,'Lodz_Krakow-2022'!$B:$B,B830)</f>
        <v>0</v>
      </c>
      <c r="K830" s="148">
        <f>COUNTIFS('Glasgow-2021'!$A:$A,A830,'Glasgow-2021'!$B:$B,B830)</f>
        <v>0</v>
      </c>
      <c r="L830" s="148">
        <v>0</v>
      </c>
      <c r="M830" s="148">
        <v>0</v>
      </c>
      <c r="N830" s="148">
        <v>0</v>
      </c>
      <c r="O830" s="148">
        <v>1</v>
      </c>
      <c r="P830" s="148">
        <v>0</v>
      </c>
      <c r="Q830" s="148">
        <v>0</v>
      </c>
      <c r="R830" s="148">
        <v>0</v>
      </c>
      <c r="S830" s="18" t="s">
        <v>1737</v>
      </c>
      <c r="T830" s="20" t="s">
        <v>1738</v>
      </c>
      <c r="U830" s="20"/>
      <c r="V830" s="20"/>
      <c r="W830" s="20"/>
      <c r="X830" s="20"/>
      <c r="Y830" s="20"/>
      <c r="Z830" s="20"/>
      <c r="AA830" s="20"/>
      <c r="AB830" s="20"/>
    </row>
    <row r="831" spans="1:28">
      <c r="A831" s="16" t="s">
        <v>11386</v>
      </c>
      <c r="B831" s="16" t="s">
        <v>11387</v>
      </c>
      <c r="C831" s="17" t="s">
        <v>1741</v>
      </c>
      <c r="D831" s="16" t="s">
        <v>28</v>
      </c>
      <c r="E831" s="18"/>
      <c r="F831" s="19" t="s">
        <v>1740</v>
      </c>
      <c r="G831" s="16" t="s">
        <v>208</v>
      </c>
      <c r="H831" s="148">
        <f t="shared" si="13"/>
        <v>1</v>
      </c>
      <c r="I831" s="148">
        <f>COUNTIFS('Belgrade-2023'!$A:$A,A831,'Belgrade-2023'!$B:$B,B831)</f>
        <v>0</v>
      </c>
      <c r="J831" s="148">
        <f>COUNTIFS('Lodz_Krakow-2022'!$A:$A,A831,'Lodz_Krakow-2022'!$B:$B,B831)</f>
        <v>0</v>
      </c>
      <c r="K831" s="148">
        <f>COUNTIFS('Glasgow-2021'!$A:$A,A831,'Glasgow-2021'!$B:$B,B831)</f>
        <v>0</v>
      </c>
      <c r="L831" s="148">
        <v>0</v>
      </c>
      <c r="M831" s="148">
        <v>0</v>
      </c>
      <c r="N831" s="148">
        <v>0</v>
      </c>
      <c r="O831" s="148">
        <v>1</v>
      </c>
      <c r="P831" s="148">
        <v>0</v>
      </c>
      <c r="Q831" s="148">
        <v>0</v>
      </c>
      <c r="R831" s="148">
        <v>0</v>
      </c>
      <c r="S831" s="18" t="s">
        <v>1742</v>
      </c>
      <c r="T831" s="20" t="s">
        <v>1743</v>
      </c>
      <c r="U831" s="21">
        <v>79194</v>
      </c>
      <c r="V831" s="20"/>
      <c r="W831" s="20"/>
      <c r="X831" s="20"/>
      <c r="Y831" s="20"/>
      <c r="Z831" s="20"/>
      <c r="AA831" s="20"/>
      <c r="AB831" s="20"/>
    </row>
    <row r="832" spans="1:28">
      <c r="A832" s="16" t="s">
        <v>11388</v>
      </c>
      <c r="B832" s="16" t="s">
        <v>11389</v>
      </c>
      <c r="C832" s="17" t="s">
        <v>1748</v>
      </c>
      <c r="D832" s="16" t="s">
        <v>21</v>
      </c>
      <c r="E832" s="18"/>
      <c r="F832" s="19"/>
      <c r="G832" s="16" t="s">
        <v>31</v>
      </c>
      <c r="H832" s="148">
        <f t="shared" si="13"/>
        <v>1</v>
      </c>
      <c r="I832" s="148">
        <f>COUNTIFS('Belgrade-2023'!$A:$A,A832,'Belgrade-2023'!$B:$B,B832)</f>
        <v>0</v>
      </c>
      <c r="J832" s="148">
        <f>COUNTIFS('Lodz_Krakow-2022'!$A:$A,A832,'Lodz_Krakow-2022'!$B:$B,B832)</f>
        <v>0</v>
      </c>
      <c r="K832" s="148">
        <f>COUNTIFS('Glasgow-2021'!$A:$A,A832,'Glasgow-2021'!$B:$B,B832)</f>
        <v>0</v>
      </c>
      <c r="L832" s="148">
        <v>0</v>
      </c>
      <c r="M832" s="148">
        <v>0</v>
      </c>
      <c r="N832" s="148">
        <v>1</v>
      </c>
      <c r="O832" s="148">
        <v>0</v>
      </c>
      <c r="P832" s="148">
        <v>0</v>
      </c>
      <c r="Q832" s="148">
        <v>0</v>
      </c>
      <c r="R832" s="148">
        <v>0</v>
      </c>
      <c r="S832" s="18"/>
      <c r="T832" s="20" t="s">
        <v>410</v>
      </c>
      <c r="U832" s="20"/>
      <c r="V832" s="20"/>
      <c r="W832" s="20"/>
      <c r="X832" s="20"/>
      <c r="Y832" s="20"/>
      <c r="Z832" s="20"/>
      <c r="AA832" s="20"/>
      <c r="AB832" s="20"/>
    </row>
    <row r="833" spans="1:28">
      <c r="A833" s="16" t="s">
        <v>11390</v>
      </c>
      <c r="B833" s="16" t="s">
        <v>11391</v>
      </c>
      <c r="C833" s="17" t="s">
        <v>1749</v>
      </c>
      <c r="D833" s="16" t="s">
        <v>21</v>
      </c>
      <c r="E833" s="18"/>
      <c r="F833" s="19" t="s">
        <v>867</v>
      </c>
      <c r="G833" s="16" t="s">
        <v>50</v>
      </c>
      <c r="H833" s="148">
        <f t="shared" si="13"/>
        <v>1</v>
      </c>
      <c r="I833" s="148">
        <f>COUNTIFS('Belgrade-2023'!$A:$A,A833,'Belgrade-2023'!$B:$B,B833)</f>
        <v>0</v>
      </c>
      <c r="J833" s="148">
        <f>COUNTIFS('Lodz_Krakow-2022'!$A:$A,A833,'Lodz_Krakow-2022'!$B:$B,B833)</f>
        <v>0</v>
      </c>
      <c r="K833" s="148">
        <f>COUNTIFS('Glasgow-2021'!$A:$A,A833,'Glasgow-2021'!$B:$B,B833)</f>
        <v>0</v>
      </c>
      <c r="L833" s="148">
        <v>0</v>
      </c>
      <c r="M833" s="148">
        <v>0</v>
      </c>
      <c r="N833" s="148">
        <v>0</v>
      </c>
      <c r="O833" s="148">
        <v>1</v>
      </c>
      <c r="P833" s="148">
        <v>0</v>
      </c>
      <c r="Q833" s="148">
        <v>0</v>
      </c>
      <c r="R833" s="148">
        <v>0</v>
      </c>
      <c r="S833" s="18" t="s">
        <v>1750</v>
      </c>
      <c r="T833" s="20" t="s">
        <v>1751</v>
      </c>
      <c r="U833" s="21">
        <v>3005</v>
      </c>
      <c r="V833" s="20"/>
      <c r="W833" s="20"/>
      <c r="X833" s="20"/>
      <c r="Y833" s="20"/>
      <c r="Z833" s="20"/>
      <c r="AA833" s="20"/>
      <c r="AB833" s="20"/>
    </row>
    <row r="834" spans="1:28">
      <c r="A834" s="48" t="s">
        <v>11392</v>
      </c>
      <c r="B834" s="49" t="s">
        <v>11393</v>
      </c>
      <c r="C834" s="40" t="s">
        <v>4559</v>
      </c>
      <c r="D834" s="16" t="s">
        <v>4884</v>
      </c>
      <c r="E834" s="18"/>
      <c r="F834" s="38" t="s">
        <v>4560</v>
      </c>
      <c r="G834" s="45" t="s">
        <v>38</v>
      </c>
      <c r="H834" s="148">
        <f t="shared" si="13"/>
        <v>1</v>
      </c>
      <c r="I834" s="148">
        <f>COUNTIFS('Belgrade-2023'!$A:$A,A834,'Belgrade-2023'!$B:$B,B834)</f>
        <v>0</v>
      </c>
      <c r="J834" s="148">
        <f>COUNTIFS('Lodz_Krakow-2022'!$A:$A,A834,'Lodz_Krakow-2022'!$B:$B,B834)</f>
        <v>0</v>
      </c>
      <c r="K834" s="148">
        <f>COUNTIFS('Glasgow-2021'!$A:$A,A834,'Glasgow-2021'!$B:$B,B834)</f>
        <v>0</v>
      </c>
      <c r="L834" s="148">
        <v>1</v>
      </c>
      <c r="M834" s="148">
        <v>0</v>
      </c>
      <c r="N834" s="148">
        <v>0</v>
      </c>
      <c r="O834" s="148">
        <v>0</v>
      </c>
      <c r="P834" s="148">
        <v>0</v>
      </c>
      <c r="Q834" s="148">
        <v>0</v>
      </c>
      <c r="R834" s="148">
        <v>0</v>
      </c>
      <c r="S834" s="18"/>
      <c r="T834" s="20"/>
      <c r="U834" s="20"/>
      <c r="V834" s="20"/>
      <c r="W834" s="20"/>
      <c r="X834" s="20"/>
      <c r="Y834" s="138"/>
      <c r="Z834" s="138"/>
      <c r="AA834" s="138"/>
      <c r="AB834" s="138"/>
    </row>
    <row r="835" spans="1:28">
      <c r="A835" s="25" t="s">
        <v>11394</v>
      </c>
      <c r="B835" s="25" t="s">
        <v>10110</v>
      </c>
      <c r="C835" s="30" t="s">
        <v>4561</v>
      </c>
      <c r="D835" s="31" t="s">
        <v>21</v>
      </c>
      <c r="E835" s="138"/>
      <c r="F835" s="25" t="s">
        <v>3922</v>
      </c>
      <c r="G835" s="46" t="s">
        <v>172</v>
      </c>
      <c r="H835" s="148">
        <f t="shared" si="13"/>
        <v>1</v>
      </c>
      <c r="I835" s="148">
        <f>COUNTIFS('Belgrade-2023'!$A:$A,A835,'Belgrade-2023'!$B:$B,B835)</f>
        <v>0</v>
      </c>
      <c r="J835" s="148">
        <f>COUNTIFS('Lodz_Krakow-2022'!$A:$A,A835,'Lodz_Krakow-2022'!$B:$B,B835)</f>
        <v>0</v>
      </c>
      <c r="K835" s="148">
        <f>COUNTIFS('Glasgow-2021'!$A:$A,A835,'Glasgow-2021'!$B:$B,B835)</f>
        <v>0</v>
      </c>
      <c r="L835" s="148">
        <v>0</v>
      </c>
      <c r="M835" s="148">
        <v>0</v>
      </c>
      <c r="N835" s="148">
        <v>0</v>
      </c>
      <c r="O835" s="148">
        <v>0</v>
      </c>
      <c r="P835" s="148">
        <v>0</v>
      </c>
      <c r="Q835" s="148">
        <v>1</v>
      </c>
      <c r="R835" s="148">
        <v>0</v>
      </c>
      <c r="S835" s="18"/>
      <c r="T835" s="20"/>
      <c r="U835" s="20"/>
      <c r="V835" s="20"/>
      <c r="W835" s="25"/>
      <c r="X835" s="138"/>
      <c r="Y835" s="138"/>
      <c r="Z835" s="138"/>
      <c r="AA835" s="138"/>
      <c r="AB835" s="138"/>
    </row>
    <row r="836" spans="1:28">
      <c r="A836" s="33" t="s">
        <v>11395</v>
      </c>
      <c r="B836" s="33" t="s">
        <v>11396</v>
      </c>
      <c r="C836" s="29"/>
      <c r="D836" s="16" t="s">
        <v>39</v>
      </c>
      <c r="E836" s="18"/>
      <c r="F836" s="25" t="s">
        <v>9712</v>
      </c>
      <c r="G836" s="34" t="s">
        <v>146</v>
      </c>
      <c r="H836" s="148">
        <f t="shared" si="13"/>
        <v>1</v>
      </c>
      <c r="I836" s="148">
        <f>COUNTIFS('Belgrade-2023'!$A:$A,A836,'Belgrade-2023'!$B:$B,B836)</f>
        <v>0</v>
      </c>
      <c r="J836" s="148">
        <f>COUNTIFS('Lodz_Krakow-2022'!$A:$A,A836,'Lodz_Krakow-2022'!$B:$B,B836)</f>
        <v>0</v>
      </c>
      <c r="K836" s="148">
        <f>COUNTIFS('Glasgow-2021'!$A:$A,A836,'Glasgow-2021'!$B:$B,B836)</f>
        <v>0</v>
      </c>
      <c r="L836" s="148">
        <v>0</v>
      </c>
      <c r="M836" s="148">
        <v>0</v>
      </c>
      <c r="N836" s="148">
        <v>0</v>
      </c>
      <c r="O836" s="148">
        <v>0</v>
      </c>
      <c r="P836" s="148">
        <v>0</v>
      </c>
      <c r="Q836" s="148">
        <v>0</v>
      </c>
      <c r="R836" s="148">
        <v>1</v>
      </c>
      <c r="S836" s="18"/>
      <c r="T836" s="20"/>
      <c r="U836" s="20"/>
      <c r="V836" s="20"/>
      <c r="W836" s="20"/>
      <c r="X836" s="20"/>
      <c r="Y836" s="138"/>
      <c r="Z836" s="138"/>
      <c r="AA836" s="138"/>
      <c r="AB836" s="25"/>
    </row>
    <row r="837" spans="1:28">
      <c r="A837" s="16" t="s">
        <v>11397</v>
      </c>
      <c r="B837" s="16" t="s">
        <v>11398</v>
      </c>
      <c r="C837" s="17" t="s">
        <v>1753</v>
      </c>
      <c r="D837" s="16" t="s">
        <v>21</v>
      </c>
      <c r="E837" s="18"/>
      <c r="F837" s="19" t="s">
        <v>1752</v>
      </c>
      <c r="G837" s="16" t="s">
        <v>9536</v>
      </c>
      <c r="H837" s="148">
        <f t="shared" si="13"/>
        <v>1</v>
      </c>
      <c r="I837" s="148">
        <f>COUNTIFS('Belgrade-2023'!$A:$A,A837,'Belgrade-2023'!$B:$B,B837)</f>
        <v>0</v>
      </c>
      <c r="J837" s="148">
        <f>COUNTIFS('Lodz_Krakow-2022'!$A:$A,A837,'Lodz_Krakow-2022'!$B:$B,B837)</f>
        <v>0</v>
      </c>
      <c r="K837" s="148">
        <f>COUNTIFS('Glasgow-2021'!$A:$A,A837,'Glasgow-2021'!$B:$B,B837)</f>
        <v>0</v>
      </c>
      <c r="L837" s="148">
        <v>0</v>
      </c>
      <c r="M837" s="148">
        <v>0</v>
      </c>
      <c r="N837" s="148">
        <v>0</v>
      </c>
      <c r="O837" s="148">
        <v>1</v>
      </c>
      <c r="P837" s="148">
        <v>0</v>
      </c>
      <c r="Q837" s="148">
        <v>0</v>
      </c>
      <c r="R837" s="148">
        <v>0</v>
      </c>
      <c r="S837" s="18" t="s">
        <v>1754</v>
      </c>
      <c r="T837" s="20" t="s">
        <v>1755</v>
      </c>
      <c r="U837" s="21">
        <v>90211</v>
      </c>
      <c r="V837" s="20"/>
      <c r="W837" s="20"/>
      <c r="X837" s="20"/>
      <c r="Y837" s="20"/>
      <c r="Z837" s="20"/>
      <c r="AA837" s="20"/>
      <c r="AB837" s="20"/>
    </row>
    <row r="838" spans="1:28">
      <c r="A838" s="16" t="s">
        <v>11399</v>
      </c>
      <c r="B838" s="16" t="s">
        <v>11400</v>
      </c>
      <c r="C838" s="17" t="s">
        <v>1759</v>
      </c>
      <c r="D838" s="16" t="s">
        <v>21</v>
      </c>
      <c r="E838" s="18"/>
      <c r="F838" s="19"/>
      <c r="G838" s="16" t="s">
        <v>1643</v>
      </c>
      <c r="H838" s="148">
        <f t="shared" si="13"/>
        <v>1</v>
      </c>
      <c r="I838" s="148">
        <f>COUNTIFS('Belgrade-2023'!$A:$A,A838,'Belgrade-2023'!$B:$B,B838)</f>
        <v>0</v>
      </c>
      <c r="J838" s="148">
        <f>COUNTIFS('Lodz_Krakow-2022'!$A:$A,A838,'Lodz_Krakow-2022'!$B:$B,B838)</f>
        <v>0</v>
      </c>
      <c r="K838" s="148">
        <f>COUNTIFS('Glasgow-2021'!$A:$A,A838,'Glasgow-2021'!$B:$B,B838)</f>
        <v>0</v>
      </c>
      <c r="L838" s="148">
        <v>0</v>
      </c>
      <c r="M838" s="148">
        <v>0</v>
      </c>
      <c r="N838" s="148">
        <v>1</v>
      </c>
      <c r="O838" s="148">
        <v>0</v>
      </c>
      <c r="P838" s="148">
        <v>0</v>
      </c>
      <c r="Q838" s="148">
        <v>0</v>
      </c>
      <c r="R838" s="148">
        <v>0</v>
      </c>
      <c r="S838" s="18"/>
      <c r="T838" s="20" t="s">
        <v>1644</v>
      </c>
      <c r="U838" s="20"/>
      <c r="V838" s="20"/>
      <c r="W838" s="20"/>
      <c r="X838" s="20"/>
      <c r="Y838" s="20"/>
      <c r="Z838" s="20"/>
      <c r="AA838" s="20"/>
      <c r="AB838" s="20"/>
    </row>
    <row r="839" spans="1:28">
      <c r="A839" s="35" t="s">
        <v>11401</v>
      </c>
      <c r="B839" s="35" t="s">
        <v>11402</v>
      </c>
      <c r="C839" s="25" t="s">
        <v>4562</v>
      </c>
      <c r="D839" s="31" t="s">
        <v>39</v>
      </c>
      <c r="E839" s="138"/>
      <c r="F839" s="25" t="s">
        <v>3925</v>
      </c>
      <c r="G839" s="36" t="s">
        <v>3190</v>
      </c>
      <c r="H839" s="148">
        <f t="shared" si="13"/>
        <v>1</v>
      </c>
      <c r="I839" s="148">
        <f>COUNTIFS('Belgrade-2023'!$A:$A,A839,'Belgrade-2023'!$B:$B,B839)</f>
        <v>0</v>
      </c>
      <c r="J839" s="148">
        <f>COUNTIFS('Lodz_Krakow-2022'!$A:$A,A839,'Lodz_Krakow-2022'!$B:$B,B839)</f>
        <v>0</v>
      </c>
      <c r="K839" s="148">
        <f>COUNTIFS('Glasgow-2021'!$A:$A,A839,'Glasgow-2021'!$B:$B,B839)</f>
        <v>0</v>
      </c>
      <c r="L839" s="148">
        <v>0</v>
      </c>
      <c r="M839" s="148">
        <v>0</v>
      </c>
      <c r="N839" s="148">
        <v>0</v>
      </c>
      <c r="O839" s="148">
        <v>0</v>
      </c>
      <c r="P839" s="148">
        <v>0</v>
      </c>
      <c r="Q839" s="148">
        <v>1</v>
      </c>
      <c r="R839" s="148">
        <v>0</v>
      </c>
      <c r="S839" s="18"/>
      <c r="T839" s="20"/>
      <c r="U839" s="20"/>
      <c r="V839" s="20"/>
      <c r="W839" s="25"/>
      <c r="X839" s="138"/>
      <c r="Y839" s="138"/>
      <c r="Z839" s="138"/>
      <c r="AA839" s="138"/>
      <c r="AB839" s="138"/>
    </row>
    <row r="840" spans="1:28">
      <c r="A840" s="16" t="s">
        <v>11403</v>
      </c>
      <c r="B840" s="16" t="s">
        <v>11404</v>
      </c>
      <c r="C840" s="17" t="s">
        <v>1762</v>
      </c>
      <c r="D840" s="16" t="s">
        <v>28</v>
      </c>
      <c r="E840" s="18"/>
      <c r="F840" s="40" t="s">
        <v>4355</v>
      </c>
      <c r="G840" s="16" t="s">
        <v>9594</v>
      </c>
      <c r="H840" s="148">
        <f t="shared" si="13"/>
        <v>6</v>
      </c>
      <c r="I840" s="148">
        <f>COUNTIFS('Belgrade-2023'!$A:$A,A840,'Belgrade-2023'!$B:$B,B840)</f>
        <v>1</v>
      </c>
      <c r="J840" s="148">
        <f>COUNTIFS('Lodz_Krakow-2022'!$A:$A,A840,'Lodz_Krakow-2022'!$B:$B,B840)</f>
        <v>1</v>
      </c>
      <c r="K840" s="148">
        <f>COUNTIFS('Glasgow-2021'!$A:$A,A840,'Glasgow-2021'!$B:$B,B840)</f>
        <v>1</v>
      </c>
      <c r="L840" s="148">
        <v>1</v>
      </c>
      <c r="M840" s="148">
        <v>0</v>
      </c>
      <c r="N840" s="148">
        <v>1</v>
      </c>
      <c r="O840" s="148">
        <v>0</v>
      </c>
      <c r="P840" s="148">
        <v>0</v>
      </c>
      <c r="Q840" s="148">
        <v>0</v>
      </c>
      <c r="R840" s="148">
        <v>1</v>
      </c>
      <c r="S840" s="18"/>
      <c r="T840" s="20" t="s">
        <v>1763</v>
      </c>
      <c r="U840" s="20"/>
      <c r="V840" s="20"/>
      <c r="W840" s="20"/>
      <c r="X840" s="20"/>
      <c r="Y840" s="20"/>
      <c r="Z840" s="20"/>
      <c r="AA840" s="20"/>
      <c r="AB840" s="20"/>
    </row>
    <row r="841" spans="1:28">
      <c r="A841" s="16" t="s">
        <v>11405</v>
      </c>
      <c r="B841" s="16" t="s">
        <v>11314</v>
      </c>
      <c r="C841" s="22" t="s">
        <v>1765</v>
      </c>
      <c r="D841" s="16" t="s">
        <v>21</v>
      </c>
      <c r="E841" s="18"/>
      <c r="F841" s="19" t="s">
        <v>1764</v>
      </c>
      <c r="G841" s="16" t="s">
        <v>646</v>
      </c>
      <c r="H841" s="148">
        <f t="shared" si="13"/>
        <v>2</v>
      </c>
      <c r="I841" s="148">
        <f>COUNTIFS('Belgrade-2023'!$A:$A,A841,'Belgrade-2023'!$B:$B,B841)</f>
        <v>0</v>
      </c>
      <c r="J841" s="148">
        <f>COUNTIFS('Lodz_Krakow-2022'!$A:$A,A841,'Lodz_Krakow-2022'!$B:$B,B841)</f>
        <v>0</v>
      </c>
      <c r="K841" s="148">
        <f>COUNTIFS('Glasgow-2021'!$A:$A,A841,'Glasgow-2021'!$B:$B,B841)</f>
        <v>0</v>
      </c>
      <c r="L841" s="148">
        <v>0</v>
      </c>
      <c r="M841" s="148">
        <v>0</v>
      </c>
      <c r="N841" s="148">
        <v>0</v>
      </c>
      <c r="O841" s="148">
        <v>1</v>
      </c>
      <c r="P841" s="148">
        <v>0</v>
      </c>
      <c r="Q841" s="148">
        <v>1</v>
      </c>
      <c r="R841" s="148">
        <v>0</v>
      </c>
      <c r="S841" s="18" t="s">
        <v>1766</v>
      </c>
      <c r="T841" s="20" t="s">
        <v>1767</v>
      </c>
      <c r="U841" s="21">
        <v>4000</v>
      </c>
      <c r="V841" s="20"/>
      <c r="W841" s="20"/>
      <c r="X841" s="20"/>
      <c r="Y841" s="20"/>
      <c r="Z841" s="20"/>
      <c r="AA841" s="20"/>
      <c r="AB841" s="20"/>
    </row>
    <row r="842" spans="1:28">
      <c r="A842" s="23" t="s">
        <v>11406</v>
      </c>
      <c r="B842" s="23" t="s">
        <v>11314</v>
      </c>
      <c r="C842" s="24"/>
      <c r="D842" s="16" t="s">
        <v>39</v>
      </c>
      <c r="E842" s="18"/>
      <c r="F842" s="25" t="s">
        <v>3181</v>
      </c>
      <c r="G842" s="45" t="s">
        <v>146</v>
      </c>
      <c r="H842" s="148">
        <f t="shared" si="13"/>
        <v>1</v>
      </c>
      <c r="I842" s="148">
        <f>COUNTIFS('Belgrade-2023'!$A:$A,A842,'Belgrade-2023'!$B:$B,B842)</f>
        <v>0</v>
      </c>
      <c r="J842" s="148">
        <f>COUNTIFS('Lodz_Krakow-2022'!$A:$A,A842,'Lodz_Krakow-2022'!$B:$B,B842)</f>
        <v>0</v>
      </c>
      <c r="K842" s="148">
        <f>COUNTIFS('Glasgow-2021'!$A:$A,A842,'Glasgow-2021'!$B:$B,B842)</f>
        <v>0</v>
      </c>
      <c r="L842" s="148">
        <v>0</v>
      </c>
      <c r="M842" s="148">
        <v>0</v>
      </c>
      <c r="N842" s="148">
        <v>0</v>
      </c>
      <c r="O842" s="148">
        <v>0</v>
      </c>
      <c r="P842" s="148">
        <v>0</v>
      </c>
      <c r="Q842" s="148">
        <v>0</v>
      </c>
      <c r="R842" s="148">
        <v>1</v>
      </c>
      <c r="S842" s="18"/>
      <c r="T842" s="20"/>
      <c r="U842" s="20"/>
      <c r="V842" s="20"/>
      <c r="W842" s="20"/>
      <c r="X842" s="20"/>
      <c r="Y842" s="138"/>
      <c r="Z842" s="138"/>
      <c r="AA842" s="138"/>
      <c r="AB842" s="25"/>
    </row>
    <row r="843" spans="1:28">
      <c r="A843" s="33" t="s">
        <v>11407</v>
      </c>
      <c r="B843" s="33" t="s">
        <v>10590</v>
      </c>
      <c r="C843" s="29"/>
      <c r="D843" s="16" t="s">
        <v>39</v>
      </c>
      <c r="E843" s="18"/>
      <c r="F843" s="25" t="s">
        <v>3184</v>
      </c>
      <c r="G843" s="51" t="s">
        <v>172</v>
      </c>
      <c r="H843" s="148">
        <f t="shared" si="13"/>
        <v>2</v>
      </c>
      <c r="I843" s="148">
        <f>COUNTIFS('Belgrade-2023'!$A:$A,A843,'Belgrade-2023'!$B:$B,B843)</f>
        <v>0</v>
      </c>
      <c r="J843" s="148">
        <f>COUNTIFS('Lodz_Krakow-2022'!$A:$A,A843,'Lodz_Krakow-2022'!$B:$B,B843)</f>
        <v>1</v>
      </c>
      <c r="K843" s="148">
        <f>COUNTIFS('Glasgow-2021'!$A:$A,A843,'Glasgow-2021'!$B:$B,B843)</f>
        <v>0</v>
      </c>
      <c r="L843" s="148">
        <v>0</v>
      </c>
      <c r="M843" s="148">
        <v>0</v>
      </c>
      <c r="N843" s="148">
        <v>0</v>
      </c>
      <c r="O843" s="148">
        <v>0</v>
      </c>
      <c r="P843" s="148">
        <v>0</v>
      </c>
      <c r="Q843" s="148">
        <v>0</v>
      </c>
      <c r="R843" s="148">
        <v>1</v>
      </c>
      <c r="S843" s="18"/>
      <c r="T843" s="20"/>
      <c r="U843" s="20"/>
      <c r="V843" s="20"/>
      <c r="W843" s="20"/>
      <c r="X843" s="20"/>
      <c r="Y843" s="138"/>
      <c r="Z843" s="138"/>
      <c r="AA843" s="138"/>
      <c r="AB843" s="25"/>
    </row>
    <row r="844" spans="1:28">
      <c r="A844" s="16" t="s">
        <v>11408</v>
      </c>
      <c r="B844" s="16" t="s">
        <v>11409</v>
      </c>
      <c r="C844" s="22" t="s">
        <v>1769</v>
      </c>
      <c r="D844" s="16" t="s">
        <v>28</v>
      </c>
      <c r="E844" s="18"/>
      <c r="F844" s="19" t="s">
        <v>1768</v>
      </c>
      <c r="G844" s="16" t="s">
        <v>31</v>
      </c>
      <c r="H844" s="148">
        <f t="shared" si="13"/>
        <v>1</v>
      </c>
      <c r="I844" s="148">
        <f>COUNTIFS('Belgrade-2023'!$A:$A,A844,'Belgrade-2023'!$B:$B,B844)</f>
        <v>0</v>
      </c>
      <c r="J844" s="148">
        <f>COUNTIFS('Lodz_Krakow-2022'!$A:$A,A844,'Lodz_Krakow-2022'!$B:$B,B844)</f>
        <v>0</v>
      </c>
      <c r="K844" s="148">
        <f>COUNTIFS('Glasgow-2021'!$A:$A,A844,'Glasgow-2021'!$B:$B,B844)</f>
        <v>0</v>
      </c>
      <c r="L844" s="148">
        <v>0</v>
      </c>
      <c r="M844" s="148">
        <v>0</v>
      </c>
      <c r="N844" s="148">
        <v>0</v>
      </c>
      <c r="O844" s="148">
        <v>1</v>
      </c>
      <c r="P844" s="148">
        <v>0</v>
      </c>
      <c r="Q844" s="148">
        <v>0</v>
      </c>
      <c r="R844" s="148">
        <v>0</v>
      </c>
      <c r="S844" s="18" t="s">
        <v>1770</v>
      </c>
      <c r="T844" s="20" t="s">
        <v>1771</v>
      </c>
      <c r="U844" s="20" t="s">
        <v>1772</v>
      </c>
      <c r="V844" s="20"/>
      <c r="W844" s="20"/>
      <c r="X844" s="20"/>
      <c r="Y844" s="20"/>
      <c r="Z844" s="20"/>
      <c r="AA844" s="20"/>
      <c r="AB844" s="20"/>
    </row>
    <row r="845" spans="1:28">
      <c r="A845" s="35" t="s">
        <v>11410</v>
      </c>
      <c r="B845" s="35" t="s">
        <v>11411</v>
      </c>
      <c r="C845" s="29"/>
      <c r="D845" s="16" t="s">
        <v>39</v>
      </c>
      <c r="E845" s="18"/>
      <c r="F845" s="25" t="s">
        <v>3188</v>
      </c>
      <c r="G845" s="36" t="s">
        <v>3190</v>
      </c>
      <c r="H845" s="148">
        <f t="shared" si="13"/>
        <v>1</v>
      </c>
      <c r="I845" s="148">
        <f>COUNTIFS('Belgrade-2023'!$A:$A,A845,'Belgrade-2023'!$B:$B,B845)</f>
        <v>0</v>
      </c>
      <c r="J845" s="148">
        <f>COUNTIFS('Lodz_Krakow-2022'!$A:$A,A845,'Lodz_Krakow-2022'!$B:$B,B845)</f>
        <v>0</v>
      </c>
      <c r="K845" s="148">
        <f>COUNTIFS('Glasgow-2021'!$A:$A,A845,'Glasgow-2021'!$B:$B,B845)</f>
        <v>0</v>
      </c>
      <c r="L845" s="148">
        <v>0</v>
      </c>
      <c r="M845" s="148">
        <v>0</v>
      </c>
      <c r="N845" s="148">
        <v>0</v>
      </c>
      <c r="O845" s="148">
        <v>0</v>
      </c>
      <c r="P845" s="148">
        <v>0</v>
      </c>
      <c r="Q845" s="148">
        <v>0</v>
      </c>
      <c r="R845" s="148">
        <v>1</v>
      </c>
      <c r="S845" s="18"/>
      <c r="T845" s="20"/>
      <c r="U845" s="20"/>
      <c r="V845" s="20"/>
      <c r="W845" s="20"/>
      <c r="X845" s="20"/>
      <c r="Y845" s="138"/>
      <c r="Z845" s="138"/>
      <c r="AA845" s="138"/>
      <c r="AB845" s="25"/>
    </row>
    <row r="846" spans="1:28">
      <c r="A846" s="16" t="s">
        <v>11412</v>
      </c>
      <c r="B846" s="16" t="s">
        <v>11413</v>
      </c>
      <c r="C846" s="17" t="s">
        <v>1775</v>
      </c>
      <c r="D846" s="16" t="s">
        <v>28</v>
      </c>
      <c r="E846" s="18"/>
      <c r="F846" s="46" t="s">
        <v>3928</v>
      </c>
      <c r="G846" s="16" t="s">
        <v>146</v>
      </c>
      <c r="H846" s="148">
        <f t="shared" si="13"/>
        <v>9</v>
      </c>
      <c r="I846" s="148">
        <f>COUNTIFS('Belgrade-2023'!$A:$A,A846,'Belgrade-2023'!$B:$B,B846)</f>
        <v>1</v>
      </c>
      <c r="J846" s="148">
        <f>COUNTIFS('Lodz_Krakow-2022'!$A:$A,A846,'Lodz_Krakow-2022'!$B:$B,B846)</f>
        <v>1</v>
      </c>
      <c r="K846" s="148">
        <f>COUNTIFS('Glasgow-2021'!$A:$A,A846,'Glasgow-2021'!$B:$B,B846)</f>
        <v>0</v>
      </c>
      <c r="L846" s="148">
        <v>1</v>
      </c>
      <c r="M846" s="148">
        <v>1</v>
      </c>
      <c r="N846" s="148">
        <v>1</v>
      </c>
      <c r="O846" s="148">
        <v>1</v>
      </c>
      <c r="P846" s="148">
        <v>1</v>
      </c>
      <c r="Q846" s="148">
        <v>1</v>
      </c>
      <c r="R846" s="148">
        <v>1</v>
      </c>
      <c r="S846" s="18"/>
      <c r="T846" s="20" t="s">
        <v>937</v>
      </c>
      <c r="U846" s="20"/>
      <c r="V846" s="20"/>
      <c r="W846" s="25"/>
      <c r="X846" s="138"/>
      <c r="Y846" s="138"/>
      <c r="Z846" s="138"/>
      <c r="AA846" s="138"/>
      <c r="AB846" s="138"/>
    </row>
    <row r="847" spans="1:28">
      <c r="A847" s="23" t="s">
        <v>11414</v>
      </c>
      <c r="B847" s="23" t="s">
        <v>10183</v>
      </c>
      <c r="C847" s="30" t="s">
        <v>4563</v>
      </c>
      <c r="D847" s="31" t="s">
        <v>28</v>
      </c>
      <c r="E847" s="138"/>
      <c r="F847" s="25" t="s">
        <v>9749</v>
      </c>
      <c r="G847" s="27" t="s">
        <v>3612</v>
      </c>
      <c r="H847" s="148">
        <f t="shared" si="13"/>
        <v>1</v>
      </c>
      <c r="I847" s="148">
        <f>COUNTIFS('Belgrade-2023'!$A:$A,A847,'Belgrade-2023'!$B:$B,B847)</f>
        <v>0</v>
      </c>
      <c r="J847" s="148">
        <f>COUNTIFS('Lodz_Krakow-2022'!$A:$A,A847,'Lodz_Krakow-2022'!$B:$B,B847)</f>
        <v>0</v>
      </c>
      <c r="K847" s="148">
        <f>COUNTIFS('Glasgow-2021'!$A:$A,A847,'Glasgow-2021'!$B:$B,B847)</f>
        <v>0</v>
      </c>
      <c r="L847" s="148">
        <v>0</v>
      </c>
      <c r="M847" s="148">
        <v>0</v>
      </c>
      <c r="N847" s="148">
        <v>0</v>
      </c>
      <c r="O847" s="148">
        <v>0</v>
      </c>
      <c r="P847" s="148">
        <v>0</v>
      </c>
      <c r="Q847" s="148">
        <v>1</v>
      </c>
      <c r="R847" s="148">
        <v>0</v>
      </c>
      <c r="S847" s="18"/>
      <c r="T847" s="20"/>
      <c r="U847" s="20"/>
      <c r="V847" s="20"/>
      <c r="W847" s="25"/>
      <c r="X847" s="138"/>
      <c r="Y847" s="138"/>
      <c r="Z847" s="138"/>
      <c r="AA847" s="138"/>
      <c r="AB847" s="138"/>
    </row>
    <row r="848" spans="1:28" ht="57">
      <c r="A848" s="33" t="s">
        <v>11415</v>
      </c>
      <c r="B848" s="33" t="s">
        <v>11416</v>
      </c>
      <c r="C848" s="29"/>
      <c r="D848" s="16" t="s">
        <v>39</v>
      </c>
      <c r="E848" s="18"/>
      <c r="F848" s="26" t="s">
        <v>3194</v>
      </c>
      <c r="G848" s="34" t="s">
        <v>3190</v>
      </c>
      <c r="H848" s="148">
        <f t="shared" si="13"/>
        <v>1</v>
      </c>
      <c r="I848" s="148">
        <f>COUNTIFS('Belgrade-2023'!$A:$A,A848,'Belgrade-2023'!$B:$B,B848)</f>
        <v>0</v>
      </c>
      <c r="J848" s="148">
        <f>COUNTIFS('Lodz_Krakow-2022'!$A:$A,A848,'Lodz_Krakow-2022'!$B:$B,B848)</f>
        <v>0</v>
      </c>
      <c r="K848" s="148">
        <f>COUNTIFS('Glasgow-2021'!$A:$A,A848,'Glasgow-2021'!$B:$B,B848)</f>
        <v>0</v>
      </c>
      <c r="L848" s="148">
        <v>0</v>
      </c>
      <c r="M848" s="148">
        <v>0</v>
      </c>
      <c r="N848" s="148">
        <v>0</v>
      </c>
      <c r="O848" s="148">
        <v>0</v>
      </c>
      <c r="P848" s="148">
        <v>0</v>
      </c>
      <c r="Q848" s="148">
        <v>0</v>
      </c>
      <c r="R848" s="148">
        <v>1</v>
      </c>
      <c r="S848" s="18"/>
      <c r="T848" s="20"/>
      <c r="U848" s="20"/>
      <c r="V848" s="20"/>
      <c r="W848" s="20"/>
      <c r="X848" s="20"/>
      <c r="Y848" s="138"/>
      <c r="Z848" s="138"/>
      <c r="AA848" s="138"/>
      <c r="AB848" s="25"/>
    </row>
    <row r="849" spans="1:28">
      <c r="A849" s="16" t="s">
        <v>11417</v>
      </c>
      <c r="B849" s="16" t="s">
        <v>11418</v>
      </c>
      <c r="C849" s="17" t="s">
        <v>1776</v>
      </c>
      <c r="D849" s="16" t="s">
        <v>28</v>
      </c>
      <c r="E849" s="18"/>
      <c r="F849" s="19" t="s">
        <v>435</v>
      </c>
      <c r="G849" s="16" t="s">
        <v>1777</v>
      </c>
      <c r="H849" s="148">
        <f t="shared" si="13"/>
        <v>1</v>
      </c>
      <c r="I849" s="148">
        <f>COUNTIFS('Belgrade-2023'!$A:$A,A849,'Belgrade-2023'!$B:$B,B849)</f>
        <v>0</v>
      </c>
      <c r="J849" s="148">
        <f>COUNTIFS('Lodz_Krakow-2022'!$A:$A,A849,'Lodz_Krakow-2022'!$B:$B,B849)</f>
        <v>0</v>
      </c>
      <c r="K849" s="148">
        <f>COUNTIFS('Glasgow-2021'!$A:$A,A849,'Glasgow-2021'!$B:$B,B849)</f>
        <v>0</v>
      </c>
      <c r="L849" s="148">
        <v>0</v>
      </c>
      <c r="M849" s="148">
        <v>0</v>
      </c>
      <c r="N849" s="148">
        <v>0</v>
      </c>
      <c r="O849" s="148">
        <v>1</v>
      </c>
      <c r="P849" s="148">
        <v>0</v>
      </c>
      <c r="Q849" s="148">
        <v>0</v>
      </c>
      <c r="R849" s="148">
        <v>0</v>
      </c>
      <c r="S849" s="18" t="s">
        <v>1778</v>
      </c>
      <c r="T849" s="20" t="s">
        <v>1779</v>
      </c>
      <c r="U849" s="21">
        <v>12000</v>
      </c>
      <c r="V849" s="20"/>
      <c r="W849" s="20"/>
      <c r="X849" s="20"/>
      <c r="Y849" s="20"/>
      <c r="Z849" s="20"/>
      <c r="AA849" s="20"/>
      <c r="AB849" s="20"/>
    </row>
    <row r="850" spans="1:28">
      <c r="A850" s="16" t="s">
        <v>11419</v>
      </c>
      <c r="B850" s="16" t="s">
        <v>10347</v>
      </c>
      <c r="C850" s="17" t="s">
        <v>1781</v>
      </c>
      <c r="D850" s="16" t="s">
        <v>21</v>
      </c>
      <c r="E850" s="18"/>
      <c r="F850" s="19" t="s">
        <v>9595</v>
      </c>
      <c r="G850" s="16" t="s">
        <v>3612</v>
      </c>
      <c r="H850" s="148">
        <f t="shared" si="13"/>
        <v>2</v>
      </c>
      <c r="I850" s="148">
        <f>COUNTIFS('Belgrade-2023'!$A:$A,A850,'Belgrade-2023'!$B:$B,B850)</f>
        <v>0</v>
      </c>
      <c r="J850" s="148">
        <f>COUNTIFS('Lodz_Krakow-2022'!$A:$A,A850,'Lodz_Krakow-2022'!$B:$B,B850)</f>
        <v>0</v>
      </c>
      <c r="K850" s="148">
        <f>COUNTIFS('Glasgow-2021'!$A:$A,A850,'Glasgow-2021'!$B:$B,B850)</f>
        <v>1</v>
      </c>
      <c r="L850" s="148">
        <v>0</v>
      </c>
      <c r="M850" s="148">
        <v>0</v>
      </c>
      <c r="N850" s="148">
        <v>0</v>
      </c>
      <c r="O850" s="148">
        <v>1</v>
      </c>
      <c r="P850" s="148">
        <v>0</v>
      </c>
      <c r="Q850" s="148">
        <v>0</v>
      </c>
      <c r="R850" s="148">
        <v>0</v>
      </c>
      <c r="S850" s="18" t="s">
        <v>1782</v>
      </c>
      <c r="T850" s="20" t="s">
        <v>1783</v>
      </c>
      <c r="U850" s="21">
        <v>20124</v>
      </c>
      <c r="V850" s="20"/>
      <c r="W850" s="20"/>
      <c r="X850" s="20"/>
      <c r="Y850" s="20"/>
      <c r="Z850" s="20"/>
      <c r="AA850" s="20"/>
      <c r="AB850" s="20"/>
    </row>
    <row r="851" spans="1:28">
      <c r="A851" s="16" t="s">
        <v>11420</v>
      </c>
      <c r="B851" s="16" t="s">
        <v>10770</v>
      </c>
      <c r="C851" s="17" t="s">
        <v>1786</v>
      </c>
      <c r="D851" s="16" t="s">
        <v>28</v>
      </c>
      <c r="E851" s="18"/>
      <c r="F851" s="19"/>
      <c r="G851" s="16" t="s">
        <v>504</v>
      </c>
      <c r="H851" s="148">
        <f t="shared" si="13"/>
        <v>3</v>
      </c>
      <c r="I851" s="148">
        <f>COUNTIFS('Belgrade-2023'!$A:$A,A851,'Belgrade-2023'!$B:$B,B851)</f>
        <v>0</v>
      </c>
      <c r="J851" s="148">
        <f>COUNTIFS('Lodz_Krakow-2022'!$A:$A,A851,'Lodz_Krakow-2022'!$B:$B,B851)</f>
        <v>0</v>
      </c>
      <c r="K851" s="148">
        <f>COUNTIFS('Glasgow-2021'!$A:$A,A851,'Glasgow-2021'!$B:$B,B851)</f>
        <v>1</v>
      </c>
      <c r="L851" s="148">
        <v>1</v>
      </c>
      <c r="M851" s="148">
        <v>1</v>
      </c>
      <c r="N851" s="148">
        <v>0</v>
      </c>
      <c r="O851" s="148">
        <v>0</v>
      </c>
      <c r="P851" s="148">
        <v>0</v>
      </c>
      <c r="Q851" s="148">
        <v>0</v>
      </c>
      <c r="R851" s="148">
        <v>0</v>
      </c>
      <c r="S851" s="18"/>
      <c r="T851" s="20"/>
      <c r="U851" s="20"/>
      <c r="V851" s="20"/>
      <c r="W851" s="20"/>
      <c r="X851" s="20"/>
      <c r="Y851" s="20"/>
      <c r="Z851" s="20"/>
      <c r="AA851" s="20"/>
      <c r="AB851" s="20"/>
    </row>
    <row r="852" spans="1:28">
      <c r="A852" s="48" t="s">
        <v>11421</v>
      </c>
      <c r="B852" s="49" t="s">
        <v>11422</v>
      </c>
      <c r="C852" s="40" t="s">
        <v>4566</v>
      </c>
      <c r="D852" s="16"/>
      <c r="E852" s="18"/>
      <c r="F852" s="38" t="s">
        <v>144</v>
      </c>
      <c r="G852" s="45" t="s">
        <v>154</v>
      </c>
      <c r="H852" s="148">
        <f t="shared" si="13"/>
        <v>1</v>
      </c>
      <c r="I852" s="148">
        <f>COUNTIFS('Belgrade-2023'!$A:$A,A852,'Belgrade-2023'!$B:$B,B852)</f>
        <v>0</v>
      </c>
      <c r="J852" s="148">
        <f>COUNTIFS('Lodz_Krakow-2022'!$A:$A,A852,'Lodz_Krakow-2022'!$B:$B,B852)</f>
        <v>0</v>
      </c>
      <c r="K852" s="148">
        <f>COUNTIFS('Glasgow-2021'!$A:$A,A852,'Glasgow-2021'!$B:$B,B852)</f>
        <v>0</v>
      </c>
      <c r="L852" s="148">
        <v>1</v>
      </c>
      <c r="M852" s="148">
        <v>0</v>
      </c>
      <c r="N852" s="148">
        <v>0</v>
      </c>
      <c r="O852" s="148">
        <v>0</v>
      </c>
      <c r="P852" s="148">
        <v>0</v>
      </c>
      <c r="Q852" s="148">
        <v>0</v>
      </c>
      <c r="R852" s="148">
        <v>0</v>
      </c>
      <c r="S852" s="18"/>
      <c r="T852" s="20"/>
      <c r="U852" s="20"/>
      <c r="V852" s="20"/>
      <c r="W852" s="20"/>
      <c r="X852" s="20"/>
      <c r="Y852" s="138"/>
      <c r="Z852" s="138"/>
      <c r="AA852" s="138"/>
      <c r="AB852" s="138"/>
    </row>
    <row r="853" spans="1:28">
      <c r="A853" s="25" t="s">
        <v>3932</v>
      </c>
      <c r="B853" s="25" t="s">
        <v>11423</v>
      </c>
      <c r="C853" s="25" t="s">
        <v>4567</v>
      </c>
      <c r="D853" s="53" t="s">
        <v>28</v>
      </c>
      <c r="E853" s="138"/>
      <c r="F853" s="25" t="s">
        <v>3934</v>
      </c>
      <c r="G853" s="46" t="s">
        <v>70</v>
      </c>
      <c r="H853" s="148">
        <f t="shared" si="13"/>
        <v>1</v>
      </c>
      <c r="I853" s="148">
        <f>COUNTIFS('Belgrade-2023'!$A:$A,A853,'Belgrade-2023'!$B:$B,B853)</f>
        <v>0</v>
      </c>
      <c r="J853" s="148">
        <f>COUNTIFS('Lodz_Krakow-2022'!$A:$A,A853,'Lodz_Krakow-2022'!$B:$B,B853)</f>
        <v>0</v>
      </c>
      <c r="K853" s="148">
        <f>COUNTIFS('Glasgow-2021'!$A:$A,A853,'Glasgow-2021'!$B:$B,B853)</f>
        <v>0</v>
      </c>
      <c r="L853" s="148">
        <v>0</v>
      </c>
      <c r="M853" s="148">
        <v>0</v>
      </c>
      <c r="N853" s="148">
        <v>0</v>
      </c>
      <c r="O853" s="148">
        <v>0</v>
      </c>
      <c r="P853" s="148">
        <v>0</v>
      </c>
      <c r="Q853" s="148">
        <v>1</v>
      </c>
      <c r="R853" s="148">
        <v>0</v>
      </c>
      <c r="S853" s="18"/>
      <c r="T853" s="20"/>
      <c r="U853" s="20"/>
      <c r="V853" s="20"/>
      <c r="W853" s="32"/>
      <c r="X853" s="32"/>
      <c r="Y853" s="32"/>
      <c r="Z853" s="32"/>
      <c r="AA853" s="32"/>
      <c r="AB853" s="32"/>
    </row>
    <row r="854" spans="1:28">
      <c r="A854" s="33" t="s">
        <v>3932</v>
      </c>
      <c r="B854" s="33" t="s">
        <v>3935</v>
      </c>
      <c r="C854" s="25" t="s">
        <v>4568</v>
      </c>
      <c r="D854" s="54" t="s">
        <v>21</v>
      </c>
      <c r="E854" s="138"/>
      <c r="F854" s="25" t="s">
        <v>3934</v>
      </c>
      <c r="G854" s="34" t="s">
        <v>70</v>
      </c>
      <c r="H854" s="148">
        <f t="shared" si="13"/>
        <v>1</v>
      </c>
      <c r="I854" s="148">
        <f>COUNTIFS('Belgrade-2023'!$A:$A,A854,'Belgrade-2023'!$B:$B,B854)</f>
        <v>0</v>
      </c>
      <c r="J854" s="148">
        <f>COUNTIFS('Lodz_Krakow-2022'!$A:$A,A854,'Lodz_Krakow-2022'!$B:$B,B854)</f>
        <v>0</v>
      </c>
      <c r="K854" s="148">
        <f>COUNTIFS('Glasgow-2021'!$A:$A,A854,'Glasgow-2021'!$B:$B,B854)</f>
        <v>0</v>
      </c>
      <c r="L854" s="148">
        <v>0</v>
      </c>
      <c r="M854" s="148">
        <v>0</v>
      </c>
      <c r="N854" s="148">
        <v>0</v>
      </c>
      <c r="O854" s="148">
        <v>0</v>
      </c>
      <c r="P854" s="148">
        <v>0</v>
      </c>
      <c r="Q854" s="148">
        <v>1</v>
      </c>
      <c r="R854" s="148">
        <v>0</v>
      </c>
      <c r="S854" s="18"/>
      <c r="T854" s="20"/>
      <c r="U854" s="20"/>
      <c r="V854" s="20"/>
      <c r="W854" s="25"/>
      <c r="X854" s="138"/>
      <c r="Y854" s="138"/>
      <c r="Z854" s="138"/>
      <c r="AA854" s="138"/>
      <c r="AB854" s="138"/>
    </row>
    <row r="855" spans="1:28">
      <c r="A855" s="16" t="s">
        <v>11424</v>
      </c>
      <c r="B855" s="16" t="s">
        <v>11425</v>
      </c>
      <c r="C855" s="22" t="s">
        <v>1788</v>
      </c>
      <c r="D855" s="16" t="s">
        <v>21</v>
      </c>
      <c r="E855" s="18"/>
      <c r="F855" s="19"/>
      <c r="G855" s="16" t="s">
        <v>87</v>
      </c>
      <c r="H855" s="148">
        <f t="shared" si="13"/>
        <v>2</v>
      </c>
      <c r="I855" s="148">
        <f>COUNTIFS('Belgrade-2023'!$A:$A,A855,'Belgrade-2023'!$B:$B,B855)</f>
        <v>0</v>
      </c>
      <c r="J855" s="148">
        <f>COUNTIFS('Lodz_Krakow-2022'!$A:$A,A855,'Lodz_Krakow-2022'!$B:$B,B855)</f>
        <v>0</v>
      </c>
      <c r="K855" s="148">
        <f>COUNTIFS('Glasgow-2021'!$A:$A,A855,'Glasgow-2021'!$B:$B,B855)</f>
        <v>0</v>
      </c>
      <c r="L855" s="148">
        <v>0</v>
      </c>
      <c r="M855" s="148">
        <v>0</v>
      </c>
      <c r="N855" s="148">
        <v>1</v>
      </c>
      <c r="O855" s="148">
        <v>0</v>
      </c>
      <c r="P855" s="148">
        <v>1</v>
      </c>
      <c r="Q855" s="148">
        <v>0</v>
      </c>
      <c r="R855" s="148">
        <v>0</v>
      </c>
      <c r="S855" s="18"/>
      <c r="T855" s="20" t="s">
        <v>601</v>
      </c>
      <c r="U855" s="20"/>
      <c r="V855" s="20"/>
      <c r="W855" s="20"/>
      <c r="X855" s="20"/>
      <c r="Y855" s="20"/>
      <c r="Z855" s="20"/>
      <c r="AA855" s="20"/>
      <c r="AB855" s="20"/>
    </row>
    <row r="856" spans="1:28" ht="42.75">
      <c r="A856" s="35" t="s">
        <v>11426</v>
      </c>
      <c r="B856" s="35" t="s">
        <v>7304</v>
      </c>
      <c r="C856" s="29"/>
      <c r="D856" s="16" t="s">
        <v>39</v>
      </c>
      <c r="E856" s="18"/>
      <c r="F856" s="26" t="s">
        <v>9716</v>
      </c>
      <c r="G856" s="37" t="s">
        <v>70</v>
      </c>
      <c r="H856" s="148">
        <f t="shared" si="13"/>
        <v>1</v>
      </c>
      <c r="I856" s="148">
        <f>COUNTIFS('Belgrade-2023'!$A:$A,A856,'Belgrade-2023'!$B:$B,B856)</f>
        <v>0</v>
      </c>
      <c r="J856" s="148">
        <f>COUNTIFS('Lodz_Krakow-2022'!$A:$A,A856,'Lodz_Krakow-2022'!$B:$B,B856)</f>
        <v>0</v>
      </c>
      <c r="K856" s="148">
        <f>COUNTIFS('Glasgow-2021'!$A:$A,A856,'Glasgow-2021'!$B:$B,B856)</f>
        <v>0</v>
      </c>
      <c r="L856" s="148">
        <v>0</v>
      </c>
      <c r="M856" s="148">
        <v>0</v>
      </c>
      <c r="N856" s="148">
        <v>0</v>
      </c>
      <c r="O856" s="148">
        <v>0</v>
      </c>
      <c r="P856" s="148">
        <v>0</v>
      </c>
      <c r="Q856" s="148">
        <v>0</v>
      </c>
      <c r="R856" s="148">
        <v>1</v>
      </c>
      <c r="S856" s="18"/>
      <c r="T856" s="20"/>
      <c r="U856" s="20"/>
      <c r="V856" s="20"/>
      <c r="W856" s="20"/>
      <c r="X856" s="20"/>
      <c r="Y856" s="138"/>
      <c r="Z856" s="138"/>
      <c r="AA856" s="138"/>
      <c r="AB856" s="25"/>
    </row>
    <row r="857" spans="1:28">
      <c r="A857" s="16" t="s">
        <v>11427</v>
      </c>
      <c r="B857" s="16" t="s">
        <v>11428</v>
      </c>
      <c r="C857" s="17" t="s">
        <v>1791</v>
      </c>
      <c r="D857" s="16" t="s">
        <v>21</v>
      </c>
      <c r="E857" s="18"/>
      <c r="F857" s="19"/>
      <c r="G857" s="16" t="s">
        <v>70</v>
      </c>
      <c r="H857" s="148">
        <f t="shared" si="13"/>
        <v>1</v>
      </c>
      <c r="I857" s="148">
        <f>COUNTIFS('Belgrade-2023'!$A:$A,A857,'Belgrade-2023'!$B:$B,B857)</f>
        <v>0</v>
      </c>
      <c r="J857" s="148">
        <f>COUNTIFS('Lodz_Krakow-2022'!$A:$A,A857,'Lodz_Krakow-2022'!$B:$B,B857)</f>
        <v>0</v>
      </c>
      <c r="K857" s="148">
        <f>COUNTIFS('Glasgow-2021'!$A:$A,A857,'Glasgow-2021'!$B:$B,B857)</f>
        <v>0</v>
      </c>
      <c r="L857" s="148">
        <v>0</v>
      </c>
      <c r="M857" s="148">
        <v>0</v>
      </c>
      <c r="N857" s="148">
        <v>1</v>
      </c>
      <c r="O857" s="148">
        <v>0</v>
      </c>
      <c r="P857" s="148">
        <v>0</v>
      </c>
      <c r="Q857" s="148">
        <v>0</v>
      </c>
      <c r="R857" s="148">
        <v>0</v>
      </c>
      <c r="S857" s="18"/>
      <c r="T857" s="20" t="s">
        <v>9438</v>
      </c>
      <c r="U857" s="20"/>
      <c r="V857" s="20"/>
      <c r="W857" s="20"/>
      <c r="X857" s="20"/>
      <c r="Y857" s="20"/>
      <c r="Z857" s="20"/>
      <c r="AA857" s="20"/>
      <c r="AB857" s="20"/>
    </row>
    <row r="858" spans="1:28">
      <c r="A858" s="16" t="s">
        <v>1792</v>
      </c>
      <c r="B858" s="16" t="s">
        <v>1793</v>
      </c>
      <c r="C858" s="17" t="s">
        <v>1794</v>
      </c>
      <c r="D858" s="16" t="s">
        <v>21</v>
      </c>
      <c r="E858" s="18"/>
      <c r="F858" s="19"/>
      <c r="G858" s="16" t="s">
        <v>473</v>
      </c>
      <c r="H858" s="148">
        <f t="shared" si="13"/>
        <v>1</v>
      </c>
      <c r="I858" s="148">
        <f>COUNTIFS('Belgrade-2023'!$A:$A,A858,'Belgrade-2023'!$B:$B,B858)</f>
        <v>0</v>
      </c>
      <c r="J858" s="148">
        <f>COUNTIFS('Lodz_Krakow-2022'!$A:$A,A858,'Lodz_Krakow-2022'!$B:$B,B858)</f>
        <v>0</v>
      </c>
      <c r="K858" s="148">
        <f>COUNTIFS('Glasgow-2021'!$A:$A,A858,'Glasgow-2021'!$B:$B,B858)</f>
        <v>0</v>
      </c>
      <c r="L858" s="148">
        <v>0</v>
      </c>
      <c r="M858" s="148">
        <v>1</v>
      </c>
      <c r="N858" s="148">
        <v>0</v>
      </c>
      <c r="O858" s="148">
        <v>0</v>
      </c>
      <c r="P858" s="148">
        <v>0</v>
      </c>
      <c r="Q858" s="148">
        <v>0</v>
      </c>
      <c r="R858" s="148">
        <v>0</v>
      </c>
      <c r="S858" s="18"/>
      <c r="T858" s="20"/>
      <c r="U858" s="20"/>
      <c r="V858" s="20"/>
      <c r="W858" s="20"/>
      <c r="X858" s="20"/>
      <c r="Y858" s="20"/>
      <c r="Z858" s="20"/>
      <c r="AA858" s="20"/>
      <c r="AB858" s="20"/>
    </row>
    <row r="859" spans="1:28">
      <c r="A859" s="43" t="s">
        <v>11429</v>
      </c>
      <c r="B859" s="44" t="s">
        <v>11430</v>
      </c>
      <c r="C859" s="40" t="s">
        <v>4569</v>
      </c>
      <c r="D859" s="16"/>
      <c r="E859" s="18"/>
      <c r="F859" s="38" t="s">
        <v>144</v>
      </c>
      <c r="G859" s="37" t="s">
        <v>70</v>
      </c>
      <c r="H859" s="148">
        <f t="shared" si="13"/>
        <v>1</v>
      </c>
      <c r="I859" s="148">
        <f>COUNTIFS('Belgrade-2023'!$A:$A,A859,'Belgrade-2023'!$B:$B,B859)</f>
        <v>0</v>
      </c>
      <c r="J859" s="148">
        <f>COUNTIFS('Lodz_Krakow-2022'!$A:$A,A859,'Lodz_Krakow-2022'!$B:$B,B859)</f>
        <v>0</v>
      </c>
      <c r="K859" s="148">
        <f>COUNTIFS('Glasgow-2021'!$A:$A,A859,'Glasgow-2021'!$B:$B,B859)</f>
        <v>0</v>
      </c>
      <c r="L859" s="148">
        <v>1</v>
      </c>
      <c r="M859" s="148">
        <v>0</v>
      </c>
      <c r="N859" s="148">
        <v>0</v>
      </c>
      <c r="O859" s="148">
        <v>0</v>
      </c>
      <c r="P859" s="148">
        <v>0</v>
      </c>
      <c r="Q859" s="148">
        <v>0</v>
      </c>
      <c r="R859" s="148">
        <v>0</v>
      </c>
      <c r="S859" s="18"/>
      <c r="T859" s="20"/>
      <c r="U859" s="20"/>
      <c r="V859" s="20"/>
      <c r="W859" s="20"/>
      <c r="X859" s="20"/>
      <c r="Y859" s="138"/>
      <c r="Z859" s="138"/>
      <c r="AA859" s="138"/>
      <c r="AB859" s="138"/>
    </row>
    <row r="860" spans="1:28">
      <c r="A860" s="16" t="s">
        <v>11431</v>
      </c>
      <c r="B860" s="16" t="s">
        <v>11432</v>
      </c>
      <c r="C860" s="17" t="s">
        <v>1795</v>
      </c>
      <c r="D860" s="16" t="s">
        <v>28</v>
      </c>
      <c r="E860" s="18"/>
      <c r="F860" s="19"/>
      <c r="G860" s="16" t="s">
        <v>3939</v>
      </c>
      <c r="H860" s="148">
        <f t="shared" si="13"/>
        <v>2</v>
      </c>
      <c r="I860" s="148">
        <f>COUNTIFS('Belgrade-2023'!$A:$A,A860,'Belgrade-2023'!$B:$B,B860)</f>
        <v>0</v>
      </c>
      <c r="J860" s="148">
        <f>COUNTIFS('Lodz_Krakow-2022'!$A:$A,A860,'Lodz_Krakow-2022'!$B:$B,B860)</f>
        <v>0</v>
      </c>
      <c r="K860" s="148">
        <f>COUNTIFS('Glasgow-2021'!$A:$A,A860,'Glasgow-2021'!$B:$B,B860)</f>
        <v>0</v>
      </c>
      <c r="L860" s="148">
        <v>0</v>
      </c>
      <c r="M860" s="148">
        <v>0</v>
      </c>
      <c r="N860" s="148">
        <v>1</v>
      </c>
      <c r="O860" s="148">
        <v>0</v>
      </c>
      <c r="P860" s="148">
        <v>1</v>
      </c>
      <c r="Q860" s="148">
        <v>0</v>
      </c>
      <c r="R860" s="148">
        <v>0</v>
      </c>
      <c r="S860" s="18"/>
      <c r="T860" s="20" t="s">
        <v>9597</v>
      </c>
      <c r="U860" s="20"/>
      <c r="V860" s="20"/>
      <c r="W860" s="20"/>
      <c r="X860" s="20"/>
      <c r="Y860" s="20"/>
      <c r="Z860" s="20"/>
      <c r="AA860" s="20"/>
      <c r="AB860" s="20"/>
    </row>
    <row r="861" spans="1:28">
      <c r="A861" s="16" t="s">
        <v>11433</v>
      </c>
      <c r="B861" s="16" t="s">
        <v>11434</v>
      </c>
      <c r="C861" s="17" t="s">
        <v>1798</v>
      </c>
      <c r="D861" s="16" t="s">
        <v>28</v>
      </c>
      <c r="E861" s="18" t="s">
        <v>40</v>
      </c>
      <c r="F861" s="19"/>
      <c r="G861" s="16" t="s">
        <v>504</v>
      </c>
      <c r="H861" s="148">
        <f t="shared" si="13"/>
        <v>1</v>
      </c>
      <c r="I861" s="148">
        <f>COUNTIFS('Belgrade-2023'!$A:$A,A861,'Belgrade-2023'!$B:$B,B861)</f>
        <v>0</v>
      </c>
      <c r="J861" s="148">
        <f>COUNTIFS('Lodz_Krakow-2022'!$A:$A,A861,'Lodz_Krakow-2022'!$B:$B,B861)</f>
        <v>0</v>
      </c>
      <c r="K861" s="148">
        <f>COUNTIFS('Glasgow-2021'!$A:$A,A861,'Glasgow-2021'!$B:$B,B861)</f>
        <v>0</v>
      </c>
      <c r="L861" s="148">
        <v>0</v>
      </c>
      <c r="M861" s="148">
        <v>1</v>
      </c>
      <c r="N861" s="148">
        <v>0</v>
      </c>
      <c r="O861" s="148">
        <v>0</v>
      </c>
      <c r="P861" s="148">
        <v>0</v>
      </c>
      <c r="Q861" s="148">
        <v>0</v>
      </c>
      <c r="R861" s="148">
        <v>0</v>
      </c>
      <c r="S861" s="18"/>
      <c r="T861" s="20"/>
      <c r="U861" s="20"/>
      <c r="V861" s="20"/>
      <c r="W861" s="20"/>
      <c r="X861" s="20"/>
      <c r="Y861" s="20"/>
      <c r="Z861" s="20"/>
      <c r="AA861" s="20"/>
      <c r="AB861" s="20"/>
    </row>
    <row r="862" spans="1:28">
      <c r="A862" s="16" t="s">
        <v>11435</v>
      </c>
      <c r="B862" s="16" t="s">
        <v>11436</v>
      </c>
      <c r="C862" s="17" t="s">
        <v>1800</v>
      </c>
      <c r="D862" s="16" t="s">
        <v>21</v>
      </c>
      <c r="E862" s="18"/>
      <c r="F862" s="19" t="s">
        <v>1799</v>
      </c>
      <c r="G862" s="16" t="s">
        <v>1801</v>
      </c>
      <c r="H862" s="148">
        <f t="shared" si="13"/>
        <v>1</v>
      </c>
      <c r="I862" s="148">
        <f>COUNTIFS('Belgrade-2023'!$A:$A,A862,'Belgrade-2023'!$B:$B,B862)</f>
        <v>0</v>
      </c>
      <c r="J862" s="148">
        <f>COUNTIFS('Lodz_Krakow-2022'!$A:$A,A862,'Lodz_Krakow-2022'!$B:$B,B862)</f>
        <v>0</v>
      </c>
      <c r="K862" s="148">
        <f>COUNTIFS('Glasgow-2021'!$A:$A,A862,'Glasgow-2021'!$B:$B,B862)</f>
        <v>0</v>
      </c>
      <c r="L862" s="148">
        <v>0</v>
      </c>
      <c r="M862" s="148">
        <v>0</v>
      </c>
      <c r="N862" s="148">
        <v>0</v>
      </c>
      <c r="O862" s="148">
        <v>1</v>
      </c>
      <c r="P862" s="148">
        <v>0</v>
      </c>
      <c r="Q862" s="148">
        <v>0</v>
      </c>
      <c r="R862" s="148">
        <v>0</v>
      </c>
      <c r="S862" s="18"/>
      <c r="T862" s="20"/>
      <c r="U862" s="20"/>
      <c r="V862" s="20"/>
      <c r="W862" s="20"/>
      <c r="X862" s="20"/>
      <c r="Y862" s="20"/>
      <c r="Z862" s="20"/>
      <c r="AA862" s="20"/>
      <c r="AB862" s="20"/>
    </row>
    <row r="863" spans="1:28">
      <c r="A863" s="43" t="s">
        <v>11437</v>
      </c>
      <c r="B863" s="44" t="s">
        <v>9926</v>
      </c>
      <c r="C863" s="40" t="s">
        <v>4571</v>
      </c>
      <c r="D863" s="16"/>
      <c r="E863" s="18"/>
      <c r="F863" s="38" t="s">
        <v>9927</v>
      </c>
      <c r="G863" s="37" t="s">
        <v>31</v>
      </c>
      <c r="H863" s="148">
        <f t="shared" si="13"/>
        <v>1</v>
      </c>
      <c r="I863" s="148">
        <f>COUNTIFS('Belgrade-2023'!$A:$A,A863,'Belgrade-2023'!$B:$B,B863)</f>
        <v>0</v>
      </c>
      <c r="J863" s="148">
        <f>COUNTIFS('Lodz_Krakow-2022'!$A:$A,A863,'Lodz_Krakow-2022'!$B:$B,B863)</f>
        <v>0</v>
      </c>
      <c r="K863" s="148">
        <f>COUNTIFS('Glasgow-2021'!$A:$A,A863,'Glasgow-2021'!$B:$B,B863)</f>
        <v>0</v>
      </c>
      <c r="L863" s="148">
        <v>1</v>
      </c>
      <c r="M863" s="148">
        <v>0</v>
      </c>
      <c r="N863" s="148">
        <v>0</v>
      </c>
      <c r="O863" s="148">
        <v>0</v>
      </c>
      <c r="P863" s="148">
        <v>0</v>
      </c>
      <c r="Q863" s="148">
        <v>0</v>
      </c>
      <c r="R863" s="148">
        <v>0</v>
      </c>
      <c r="S863" s="18"/>
      <c r="T863" s="20"/>
      <c r="U863" s="20"/>
      <c r="V863" s="20"/>
      <c r="W863" s="20"/>
      <c r="X863" s="20"/>
      <c r="Y863" s="138"/>
      <c r="Z863" s="138"/>
      <c r="AA863" s="138"/>
      <c r="AB863" s="138"/>
    </row>
    <row r="864" spans="1:28">
      <c r="A864" s="16" t="s">
        <v>11438</v>
      </c>
      <c r="B864" s="16" t="s">
        <v>11439</v>
      </c>
      <c r="C864" s="17" t="s">
        <v>1803</v>
      </c>
      <c r="D864" s="16" t="s">
        <v>21</v>
      </c>
      <c r="E864" s="18"/>
      <c r="F864" s="19" t="s">
        <v>1802</v>
      </c>
      <c r="G864" s="16" t="s">
        <v>183</v>
      </c>
      <c r="H864" s="148">
        <f t="shared" si="13"/>
        <v>1</v>
      </c>
      <c r="I864" s="148">
        <f>COUNTIFS('Belgrade-2023'!$A:$A,A864,'Belgrade-2023'!$B:$B,B864)</f>
        <v>0</v>
      </c>
      <c r="J864" s="148">
        <f>COUNTIFS('Lodz_Krakow-2022'!$A:$A,A864,'Lodz_Krakow-2022'!$B:$B,B864)</f>
        <v>0</v>
      </c>
      <c r="K864" s="148">
        <f>COUNTIFS('Glasgow-2021'!$A:$A,A864,'Glasgow-2021'!$B:$B,B864)</f>
        <v>0</v>
      </c>
      <c r="L864" s="148">
        <v>0</v>
      </c>
      <c r="M864" s="148">
        <v>0</v>
      </c>
      <c r="N864" s="148">
        <v>0</v>
      </c>
      <c r="O864" s="148">
        <v>1</v>
      </c>
      <c r="P864" s="148">
        <v>0</v>
      </c>
      <c r="Q864" s="148">
        <v>0</v>
      </c>
      <c r="R864" s="148">
        <v>0</v>
      </c>
      <c r="S864" s="18"/>
      <c r="T864" s="20"/>
      <c r="U864" s="20"/>
      <c r="V864" s="20"/>
      <c r="W864" s="20"/>
      <c r="X864" s="20"/>
      <c r="Y864" s="20"/>
      <c r="Z864" s="20"/>
      <c r="AA864" s="20"/>
      <c r="AB864" s="20"/>
    </row>
    <row r="865" spans="1:28">
      <c r="A865" s="23" t="s">
        <v>11440</v>
      </c>
      <c r="B865" s="23" t="s">
        <v>11441</v>
      </c>
      <c r="C865" s="52" t="s">
        <v>4572</v>
      </c>
      <c r="D865" s="16" t="s">
        <v>39</v>
      </c>
      <c r="E865" s="18"/>
      <c r="F865" s="46" t="s">
        <v>3936</v>
      </c>
      <c r="G865" s="16" t="s">
        <v>154</v>
      </c>
      <c r="H865" s="148">
        <f t="shared" si="13"/>
        <v>3</v>
      </c>
      <c r="I865" s="148">
        <f>COUNTIFS('Belgrade-2023'!$A:$A,A865,'Belgrade-2023'!$B:$B,B865)</f>
        <v>0</v>
      </c>
      <c r="J865" s="148">
        <f>COUNTIFS('Lodz_Krakow-2022'!$A:$A,A865,'Lodz_Krakow-2022'!$B:$B,B865)</f>
        <v>0</v>
      </c>
      <c r="K865" s="148">
        <f>COUNTIFS('Glasgow-2021'!$A:$A,A865,'Glasgow-2021'!$B:$B,B865)</f>
        <v>0</v>
      </c>
      <c r="L865" s="148">
        <v>0</v>
      </c>
      <c r="M865" s="148">
        <v>0</v>
      </c>
      <c r="N865" s="148">
        <v>0</v>
      </c>
      <c r="O865" s="148">
        <v>0</v>
      </c>
      <c r="P865" s="148">
        <v>1</v>
      </c>
      <c r="Q865" s="148">
        <v>1</v>
      </c>
      <c r="R865" s="148">
        <v>1</v>
      </c>
      <c r="S865" s="18"/>
      <c r="T865" s="20"/>
      <c r="U865" s="20"/>
      <c r="V865" s="20"/>
      <c r="W865" s="25"/>
      <c r="X865" s="138"/>
      <c r="Y865" s="138"/>
      <c r="Z865" s="138"/>
      <c r="AA865" s="138"/>
      <c r="AB865" s="138"/>
    </row>
    <row r="866" spans="1:28" ht="57">
      <c r="A866" s="33" t="s">
        <v>11442</v>
      </c>
      <c r="B866" s="33" t="s">
        <v>11443</v>
      </c>
      <c r="C866" s="29"/>
      <c r="D866" s="16" t="s">
        <v>39</v>
      </c>
      <c r="E866" s="18"/>
      <c r="F866" s="26" t="s">
        <v>9719</v>
      </c>
      <c r="G866" s="37" t="s">
        <v>31</v>
      </c>
      <c r="H866" s="148">
        <f t="shared" si="13"/>
        <v>2</v>
      </c>
      <c r="I866" s="148">
        <f>COUNTIFS('Belgrade-2023'!$A:$A,A866,'Belgrade-2023'!$B:$B,B866)</f>
        <v>0</v>
      </c>
      <c r="J866" s="148">
        <f>COUNTIFS('Lodz_Krakow-2022'!$A:$A,A866,'Lodz_Krakow-2022'!$B:$B,B866)</f>
        <v>0</v>
      </c>
      <c r="K866" s="148">
        <f>COUNTIFS('Glasgow-2021'!$A:$A,A866,'Glasgow-2021'!$B:$B,B866)</f>
        <v>1</v>
      </c>
      <c r="L866" s="148">
        <v>0</v>
      </c>
      <c r="M866" s="148">
        <v>0</v>
      </c>
      <c r="N866" s="148">
        <v>0</v>
      </c>
      <c r="O866" s="148">
        <v>0</v>
      </c>
      <c r="P866" s="148">
        <v>0</v>
      </c>
      <c r="Q866" s="148">
        <v>0</v>
      </c>
      <c r="R866" s="148">
        <v>1</v>
      </c>
      <c r="S866" s="18"/>
      <c r="T866" s="20"/>
      <c r="U866" s="20"/>
      <c r="V866" s="20"/>
      <c r="W866" s="20"/>
      <c r="X866" s="20"/>
      <c r="Y866" s="138"/>
      <c r="Z866" s="138"/>
      <c r="AA866" s="138"/>
      <c r="AB866" s="25"/>
    </row>
    <row r="867" spans="1:28">
      <c r="A867" s="16" t="s">
        <v>11444</v>
      </c>
      <c r="B867" s="16" t="s">
        <v>11445</v>
      </c>
      <c r="C867" s="17" t="s">
        <v>1805</v>
      </c>
      <c r="D867" s="16" t="s">
        <v>28</v>
      </c>
      <c r="E867" s="18"/>
      <c r="F867" s="19" t="s">
        <v>1804</v>
      </c>
      <c r="G867" s="16" t="s">
        <v>50</v>
      </c>
      <c r="H867" s="148">
        <f t="shared" si="13"/>
        <v>1</v>
      </c>
      <c r="I867" s="148">
        <f>COUNTIFS('Belgrade-2023'!$A:$A,A867,'Belgrade-2023'!$B:$B,B867)</f>
        <v>0</v>
      </c>
      <c r="J867" s="148">
        <f>COUNTIFS('Lodz_Krakow-2022'!$A:$A,A867,'Lodz_Krakow-2022'!$B:$B,B867)</f>
        <v>0</v>
      </c>
      <c r="K867" s="148">
        <f>COUNTIFS('Glasgow-2021'!$A:$A,A867,'Glasgow-2021'!$B:$B,B867)</f>
        <v>0</v>
      </c>
      <c r="L867" s="148">
        <v>0</v>
      </c>
      <c r="M867" s="148">
        <v>0</v>
      </c>
      <c r="N867" s="148">
        <v>0</v>
      </c>
      <c r="O867" s="148">
        <v>1</v>
      </c>
      <c r="P867" s="148">
        <v>0</v>
      </c>
      <c r="Q867" s="148">
        <v>0</v>
      </c>
      <c r="R867" s="148">
        <v>0</v>
      </c>
      <c r="S867" s="18" t="s">
        <v>1806</v>
      </c>
      <c r="T867" s="20" t="s">
        <v>1807</v>
      </c>
      <c r="U867" s="21">
        <v>46005</v>
      </c>
      <c r="V867" s="20"/>
      <c r="W867" s="20"/>
      <c r="X867" s="20"/>
      <c r="Y867" s="20"/>
      <c r="Z867" s="20"/>
      <c r="AA867" s="20"/>
      <c r="AB867" s="20"/>
    </row>
    <row r="868" spans="1:28">
      <c r="A868" s="16" t="s">
        <v>11446</v>
      </c>
      <c r="B868" s="16" t="s">
        <v>11447</v>
      </c>
      <c r="C868" s="17" t="s">
        <v>1808</v>
      </c>
      <c r="D868" s="16" t="s">
        <v>39</v>
      </c>
      <c r="E868" s="18" t="s">
        <v>40</v>
      </c>
      <c r="F868" s="19"/>
      <c r="G868" s="16" t="s">
        <v>50</v>
      </c>
      <c r="H868" s="148">
        <f t="shared" si="13"/>
        <v>1</v>
      </c>
      <c r="I868" s="148">
        <f>COUNTIFS('Belgrade-2023'!$A:$A,A868,'Belgrade-2023'!$B:$B,B868)</f>
        <v>0</v>
      </c>
      <c r="J868" s="148">
        <f>COUNTIFS('Lodz_Krakow-2022'!$A:$A,A868,'Lodz_Krakow-2022'!$B:$B,B868)</f>
        <v>0</v>
      </c>
      <c r="K868" s="148">
        <f>COUNTIFS('Glasgow-2021'!$A:$A,A868,'Glasgow-2021'!$B:$B,B868)</f>
        <v>0</v>
      </c>
      <c r="L868" s="148">
        <v>0</v>
      </c>
      <c r="M868" s="148">
        <v>1</v>
      </c>
      <c r="N868" s="148">
        <v>0</v>
      </c>
      <c r="O868" s="148">
        <v>0</v>
      </c>
      <c r="P868" s="148">
        <v>0</v>
      </c>
      <c r="Q868" s="148">
        <v>0</v>
      </c>
      <c r="R868" s="148">
        <v>0</v>
      </c>
      <c r="S868" s="18"/>
      <c r="T868" s="20"/>
      <c r="U868" s="20"/>
      <c r="V868" s="20"/>
      <c r="W868" s="20"/>
      <c r="X868" s="20"/>
      <c r="Y868" s="20"/>
      <c r="Z868" s="20"/>
      <c r="AA868" s="20"/>
      <c r="AB868" s="20"/>
    </row>
    <row r="869" spans="1:28">
      <c r="A869" s="16" t="s">
        <v>11448</v>
      </c>
      <c r="B869" s="16" t="s">
        <v>11449</v>
      </c>
      <c r="C869" s="17" t="s">
        <v>1809</v>
      </c>
      <c r="D869" s="16" t="s">
        <v>21</v>
      </c>
      <c r="E869" s="18"/>
      <c r="F869" s="19" t="s">
        <v>125</v>
      </c>
      <c r="G869" s="16" t="s">
        <v>50</v>
      </c>
      <c r="H869" s="148">
        <f t="shared" si="13"/>
        <v>1</v>
      </c>
      <c r="I869" s="148">
        <f>COUNTIFS('Belgrade-2023'!$A:$A,A869,'Belgrade-2023'!$B:$B,B869)</f>
        <v>0</v>
      </c>
      <c r="J869" s="148">
        <f>COUNTIFS('Lodz_Krakow-2022'!$A:$A,A869,'Lodz_Krakow-2022'!$B:$B,B869)</f>
        <v>0</v>
      </c>
      <c r="K869" s="148">
        <f>COUNTIFS('Glasgow-2021'!$A:$A,A869,'Glasgow-2021'!$B:$B,B869)</f>
        <v>0</v>
      </c>
      <c r="L869" s="148">
        <v>0</v>
      </c>
      <c r="M869" s="148">
        <v>0</v>
      </c>
      <c r="N869" s="148">
        <v>0</v>
      </c>
      <c r="O869" s="148">
        <v>1</v>
      </c>
      <c r="P869" s="148">
        <v>0</v>
      </c>
      <c r="Q869" s="148">
        <v>0</v>
      </c>
      <c r="R869" s="148">
        <v>0</v>
      </c>
      <c r="S869" s="18" t="s">
        <v>1810</v>
      </c>
      <c r="T869" s="20" t="s">
        <v>1811</v>
      </c>
      <c r="U869" s="21">
        <v>46003</v>
      </c>
      <c r="V869" s="20"/>
      <c r="W869" s="20"/>
      <c r="X869" s="20"/>
      <c r="Y869" s="20"/>
      <c r="Z869" s="20"/>
      <c r="AA869" s="20"/>
      <c r="AB869" s="20"/>
    </row>
    <row r="870" spans="1:28">
      <c r="A870" s="16" t="s">
        <v>11450</v>
      </c>
      <c r="B870" s="16" t="s">
        <v>11451</v>
      </c>
      <c r="C870" s="17" t="s">
        <v>380</v>
      </c>
      <c r="D870" s="16" t="s">
        <v>39</v>
      </c>
      <c r="E870" s="18"/>
      <c r="F870" s="19"/>
      <c r="G870" s="16" t="s">
        <v>232</v>
      </c>
      <c r="H870" s="148">
        <f t="shared" si="13"/>
        <v>1</v>
      </c>
      <c r="I870" s="148">
        <f>COUNTIFS('Belgrade-2023'!$A:$A,A870,'Belgrade-2023'!$B:$B,B870)</f>
        <v>0</v>
      </c>
      <c r="J870" s="148">
        <f>COUNTIFS('Lodz_Krakow-2022'!$A:$A,A870,'Lodz_Krakow-2022'!$B:$B,B870)</f>
        <v>0</v>
      </c>
      <c r="K870" s="148">
        <f>COUNTIFS('Glasgow-2021'!$A:$A,A870,'Glasgow-2021'!$B:$B,B870)</f>
        <v>0</v>
      </c>
      <c r="L870" s="148">
        <v>0</v>
      </c>
      <c r="M870" s="148">
        <v>0</v>
      </c>
      <c r="N870" s="148">
        <v>1</v>
      </c>
      <c r="O870" s="148">
        <v>0</v>
      </c>
      <c r="P870" s="148">
        <v>0</v>
      </c>
      <c r="Q870" s="148">
        <v>0</v>
      </c>
      <c r="R870" s="148">
        <v>0</v>
      </c>
      <c r="S870" s="18"/>
      <c r="T870" s="20" t="s">
        <v>1814</v>
      </c>
      <c r="U870" s="20"/>
      <c r="V870" s="20"/>
      <c r="W870" s="20"/>
      <c r="X870" s="20"/>
      <c r="Y870" s="20"/>
      <c r="Z870" s="20"/>
      <c r="AA870" s="20"/>
      <c r="AB870" s="20"/>
    </row>
    <row r="871" spans="1:28">
      <c r="A871" s="16" t="s">
        <v>11452</v>
      </c>
      <c r="B871" s="16" t="s">
        <v>11453</v>
      </c>
      <c r="C871" s="17" t="s">
        <v>1817</v>
      </c>
      <c r="D871" s="16" t="s">
        <v>21</v>
      </c>
      <c r="E871" s="18"/>
      <c r="F871" s="19"/>
      <c r="G871" s="16" t="s">
        <v>473</v>
      </c>
      <c r="H871" s="148">
        <f t="shared" si="13"/>
        <v>1</v>
      </c>
      <c r="I871" s="148">
        <f>COUNTIFS('Belgrade-2023'!$A:$A,A871,'Belgrade-2023'!$B:$B,B871)</f>
        <v>0</v>
      </c>
      <c r="J871" s="148">
        <f>COUNTIFS('Lodz_Krakow-2022'!$A:$A,A871,'Lodz_Krakow-2022'!$B:$B,B871)</f>
        <v>0</v>
      </c>
      <c r="K871" s="148">
        <f>COUNTIFS('Glasgow-2021'!$A:$A,A871,'Glasgow-2021'!$B:$B,B871)</f>
        <v>0</v>
      </c>
      <c r="L871" s="148">
        <v>0</v>
      </c>
      <c r="M871" s="148">
        <v>1</v>
      </c>
      <c r="N871" s="148">
        <v>0</v>
      </c>
      <c r="O871" s="148">
        <v>0</v>
      </c>
      <c r="P871" s="148">
        <v>0</v>
      </c>
      <c r="Q871" s="148">
        <v>0</v>
      </c>
      <c r="R871" s="148">
        <v>0</v>
      </c>
      <c r="S871" s="18"/>
      <c r="T871" s="20"/>
      <c r="U871" s="20"/>
      <c r="V871" s="20"/>
      <c r="W871" s="20"/>
      <c r="X871" s="20"/>
      <c r="Y871" s="20"/>
      <c r="Z871" s="20"/>
      <c r="AA871" s="20"/>
      <c r="AB871" s="20"/>
    </row>
    <row r="872" spans="1:28">
      <c r="A872" s="16" t="s">
        <v>11454</v>
      </c>
      <c r="B872" s="16" t="s">
        <v>11148</v>
      </c>
      <c r="C872" s="17" t="s">
        <v>1820</v>
      </c>
      <c r="D872" s="16" t="s">
        <v>28</v>
      </c>
      <c r="E872" s="18"/>
      <c r="F872" s="19"/>
      <c r="G872" s="16" t="s">
        <v>473</v>
      </c>
      <c r="H872" s="148">
        <f t="shared" si="13"/>
        <v>1</v>
      </c>
      <c r="I872" s="148">
        <f>COUNTIFS('Belgrade-2023'!$A:$A,A872,'Belgrade-2023'!$B:$B,B872)</f>
        <v>0</v>
      </c>
      <c r="J872" s="148">
        <f>COUNTIFS('Lodz_Krakow-2022'!$A:$A,A872,'Lodz_Krakow-2022'!$B:$B,B872)</f>
        <v>0</v>
      </c>
      <c r="K872" s="148">
        <f>COUNTIFS('Glasgow-2021'!$A:$A,A872,'Glasgow-2021'!$B:$B,B872)</f>
        <v>0</v>
      </c>
      <c r="L872" s="148">
        <v>0</v>
      </c>
      <c r="M872" s="148">
        <v>1</v>
      </c>
      <c r="N872" s="148">
        <v>0</v>
      </c>
      <c r="O872" s="148">
        <v>0</v>
      </c>
      <c r="P872" s="148">
        <v>0</v>
      </c>
      <c r="Q872" s="148">
        <v>0</v>
      </c>
      <c r="R872" s="148">
        <v>0</v>
      </c>
      <c r="S872" s="18"/>
      <c r="T872" s="20"/>
      <c r="U872" s="20"/>
      <c r="V872" s="20"/>
      <c r="W872" s="20"/>
      <c r="X872" s="20"/>
      <c r="Y872" s="20"/>
      <c r="Z872" s="20"/>
      <c r="AA872" s="20"/>
      <c r="AB872" s="20"/>
    </row>
    <row r="873" spans="1:28">
      <c r="A873" s="16" t="s">
        <v>11455</v>
      </c>
      <c r="B873" s="16" t="s">
        <v>3890</v>
      </c>
      <c r="C873" s="17" t="s">
        <v>1822</v>
      </c>
      <c r="D873" s="16" t="s">
        <v>28</v>
      </c>
      <c r="E873" s="18"/>
      <c r="F873" s="19" t="s">
        <v>1821</v>
      </c>
      <c r="G873" s="16" t="s">
        <v>3612</v>
      </c>
      <c r="H873" s="148">
        <f t="shared" si="13"/>
        <v>1</v>
      </c>
      <c r="I873" s="148">
        <f>COUNTIFS('Belgrade-2023'!$A:$A,A873,'Belgrade-2023'!$B:$B,B873)</f>
        <v>0</v>
      </c>
      <c r="J873" s="148">
        <f>COUNTIFS('Lodz_Krakow-2022'!$A:$A,A873,'Lodz_Krakow-2022'!$B:$B,B873)</f>
        <v>0</v>
      </c>
      <c r="K873" s="148">
        <f>COUNTIFS('Glasgow-2021'!$A:$A,A873,'Glasgow-2021'!$B:$B,B873)</f>
        <v>0</v>
      </c>
      <c r="L873" s="148">
        <v>0</v>
      </c>
      <c r="M873" s="148">
        <v>0</v>
      </c>
      <c r="N873" s="148">
        <v>0</v>
      </c>
      <c r="O873" s="148">
        <v>1</v>
      </c>
      <c r="P873" s="148">
        <v>0</v>
      </c>
      <c r="Q873" s="148">
        <v>0</v>
      </c>
      <c r="R873" s="148">
        <v>0</v>
      </c>
      <c r="S873" s="18" t="s">
        <v>1823</v>
      </c>
      <c r="T873" s="20" t="s">
        <v>1824</v>
      </c>
      <c r="U873" s="21">
        <v>175</v>
      </c>
      <c r="V873" s="20"/>
      <c r="W873" s="20"/>
      <c r="X873" s="20"/>
      <c r="Y873" s="20"/>
      <c r="Z873" s="20"/>
      <c r="AA873" s="20"/>
      <c r="AB873" s="20"/>
    </row>
    <row r="874" spans="1:28">
      <c r="A874" s="16" t="s">
        <v>11456</v>
      </c>
      <c r="B874" s="16" t="s">
        <v>11457</v>
      </c>
      <c r="C874" s="17" t="s">
        <v>1827</v>
      </c>
      <c r="D874" s="16" t="s">
        <v>28</v>
      </c>
      <c r="E874" s="18"/>
      <c r="F874" s="19"/>
      <c r="G874" s="16" t="s">
        <v>172</v>
      </c>
      <c r="H874" s="148">
        <f t="shared" si="13"/>
        <v>3</v>
      </c>
      <c r="I874" s="148">
        <f>COUNTIFS('Belgrade-2023'!$A:$A,A874,'Belgrade-2023'!$B:$B,B874)</f>
        <v>1</v>
      </c>
      <c r="J874" s="148">
        <f>COUNTIFS('Lodz_Krakow-2022'!$A:$A,A874,'Lodz_Krakow-2022'!$B:$B,B874)</f>
        <v>0</v>
      </c>
      <c r="K874" s="148">
        <f>COUNTIFS('Glasgow-2021'!$A:$A,A874,'Glasgow-2021'!$B:$B,B874)</f>
        <v>0</v>
      </c>
      <c r="L874" s="148">
        <v>0</v>
      </c>
      <c r="M874" s="148">
        <v>1</v>
      </c>
      <c r="N874" s="148">
        <v>1</v>
      </c>
      <c r="O874" s="148">
        <v>0</v>
      </c>
      <c r="P874" s="148">
        <v>0</v>
      </c>
      <c r="Q874" s="148">
        <v>0</v>
      </c>
      <c r="R874" s="148">
        <v>0</v>
      </c>
      <c r="S874" s="18"/>
      <c r="T874" s="20" t="s">
        <v>1828</v>
      </c>
      <c r="U874" s="20"/>
      <c r="V874" s="20"/>
      <c r="W874" s="20"/>
      <c r="X874" s="20"/>
      <c r="Y874" s="20"/>
      <c r="Z874" s="20"/>
      <c r="AA874" s="20"/>
      <c r="AB874" s="20"/>
    </row>
    <row r="875" spans="1:28">
      <c r="A875" s="16" t="s">
        <v>11458</v>
      </c>
      <c r="B875" s="16" t="s">
        <v>9601</v>
      </c>
      <c r="C875" s="17" t="s">
        <v>1830</v>
      </c>
      <c r="D875" s="16" t="s">
        <v>21</v>
      </c>
      <c r="E875" s="18"/>
      <c r="F875" s="46" t="s">
        <v>9818</v>
      </c>
      <c r="G875" s="16" t="s">
        <v>3939</v>
      </c>
      <c r="H875" s="148">
        <f t="shared" si="13"/>
        <v>2</v>
      </c>
      <c r="I875" s="148">
        <f>COUNTIFS('Belgrade-2023'!$A:$A,A875,'Belgrade-2023'!$B:$B,B875)</f>
        <v>0</v>
      </c>
      <c r="J875" s="148">
        <f>COUNTIFS('Lodz_Krakow-2022'!$A:$A,A875,'Lodz_Krakow-2022'!$B:$B,B875)</f>
        <v>0</v>
      </c>
      <c r="K875" s="148">
        <f>COUNTIFS('Glasgow-2021'!$A:$A,A875,'Glasgow-2021'!$B:$B,B875)</f>
        <v>0</v>
      </c>
      <c r="L875" s="148">
        <v>0</v>
      </c>
      <c r="M875" s="148">
        <v>1</v>
      </c>
      <c r="N875" s="148">
        <v>0</v>
      </c>
      <c r="O875" s="148">
        <v>0</v>
      </c>
      <c r="P875" s="148">
        <v>0</v>
      </c>
      <c r="Q875" s="148">
        <v>1</v>
      </c>
      <c r="R875" s="148">
        <v>0</v>
      </c>
      <c r="S875" s="18"/>
      <c r="T875" s="20"/>
      <c r="U875" s="20"/>
      <c r="V875" s="20"/>
      <c r="W875" s="25"/>
      <c r="X875" s="138"/>
      <c r="Y875" s="138"/>
      <c r="Z875" s="138"/>
      <c r="AA875" s="138"/>
      <c r="AB875" s="138"/>
    </row>
    <row r="876" spans="1:28">
      <c r="A876" s="23" t="s">
        <v>11459</v>
      </c>
      <c r="B876" s="23" t="s">
        <v>11460</v>
      </c>
      <c r="C876" s="46" t="s">
        <v>4573</v>
      </c>
      <c r="D876" s="16" t="s">
        <v>39</v>
      </c>
      <c r="E876" s="18"/>
      <c r="F876" s="19"/>
      <c r="G876" s="16" t="s">
        <v>154</v>
      </c>
      <c r="H876" s="148">
        <f t="shared" si="13"/>
        <v>1</v>
      </c>
      <c r="I876" s="148">
        <f>COUNTIFS('Belgrade-2023'!$A:$A,A876,'Belgrade-2023'!$B:$B,B876)</f>
        <v>0</v>
      </c>
      <c r="J876" s="148">
        <f>COUNTIFS('Lodz_Krakow-2022'!$A:$A,A876,'Lodz_Krakow-2022'!$B:$B,B876)</f>
        <v>0</v>
      </c>
      <c r="K876" s="148">
        <f>COUNTIFS('Glasgow-2021'!$A:$A,A876,'Glasgow-2021'!$B:$B,B876)</f>
        <v>0</v>
      </c>
      <c r="L876" s="148">
        <v>0</v>
      </c>
      <c r="M876" s="148">
        <v>0</v>
      </c>
      <c r="N876" s="148">
        <v>0</v>
      </c>
      <c r="O876" s="148">
        <v>0</v>
      </c>
      <c r="P876" s="148">
        <v>1</v>
      </c>
      <c r="Q876" s="148">
        <v>0</v>
      </c>
      <c r="R876" s="148">
        <v>0</v>
      </c>
      <c r="S876" s="18"/>
      <c r="T876" s="20"/>
      <c r="U876" s="20"/>
      <c r="V876" s="20"/>
      <c r="W876" s="20"/>
      <c r="X876" s="20"/>
      <c r="Y876" s="20"/>
      <c r="Z876" s="20"/>
      <c r="AA876" s="20"/>
      <c r="AB876" s="20"/>
    </row>
    <row r="877" spans="1:28">
      <c r="A877" s="41" t="s">
        <v>11461</v>
      </c>
      <c r="B877" s="42" t="s">
        <v>11462</v>
      </c>
      <c r="C877" s="40" t="s">
        <v>4576</v>
      </c>
      <c r="D877" s="16"/>
      <c r="E877" s="18"/>
      <c r="F877" s="38" t="s">
        <v>4577</v>
      </c>
      <c r="G877" s="37" t="s">
        <v>70</v>
      </c>
      <c r="H877" s="148">
        <f t="shared" si="13"/>
        <v>1</v>
      </c>
      <c r="I877" s="148">
        <f>COUNTIFS('Belgrade-2023'!$A:$A,A877,'Belgrade-2023'!$B:$B,B877)</f>
        <v>0</v>
      </c>
      <c r="J877" s="148">
        <f>COUNTIFS('Lodz_Krakow-2022'!$A:$A,A877,'Lodz_Krakow-2022'!$B:$B,B877)</f>
        <v>0</v>
      </c>
      <c r="K877" s="148">
        <f>COUNTIFS('Glasgow-2021'!$A:$A,A877,'Glasgow-2021'!$B:$B,B877)</f>
        <v>0</v>
      </c>
      <c r="L877" s="148">
        <v>1</v>
      </c>
      <c r="M877" s="148">
        <v>0</v>
      </c>
      <c r="N877" s="148">
        <v>0</v>
      </c>
      <c r="O877" s="148">
        <v>0</v>
      </c>
      <c r="P877" s="148">
        <v>0</v>
      </c>
      <c r="Q877" s="148">
        <v>0</v>
      </c>
      <c r="R877" s="148">
        <v>0</v>
      </c>
      <c r="S877" s="18"/>
      <c r="T877" s="20"/>
      <c r="U877" s="20"/>
      <c r="V877" s="20"/>
      <c r="W877" s="20"/>
      <c r="X877" s="20"/>
      <c r="Y877" s="138"/>
      <c r="Z877" s="138"/>
      <c r="AA877" s="138"/>
      <c r="AB877" s="138"/>
    </row>
    <row r="878" spans="1:28">
      <c r="A878" s="16" t="s">
        <v>11463</v>
      </c>
      <c r="B878" s="16" t="s">
        <v>11464</v>
      </c>
      <c r="C878" s="17" t="s">
        <v>1833</v>
      </c>
      <c r="D878" s="16" t="s">
        <v>21</v>
      </c>
      <c r="E878" s="18" t="s">
        <v>40</v>
      </c>
      <c r="F878" s="19"/>
      <c r="G878" s="16" t="s">
        <v>141</v>
      </c>
      <c r="H878" s="148">
        <f t="shared" si="13"/>
        <v>1</v>
      </c>
      <c r="I878" s="148">
        <f>COUNTIFS('Belgrade-2023'!$A:$A,A878,'Belgrade-2023'!$B:$B,B878)</f>
        <v>0</v>
      </c>
      <c r="J878" s="148">
        <f>COUNTIFS('Lodz_Krakow-2022'!$A:$A,A878,'Lodz_Krakow-2022'!$B:$B,B878)</f>
        <v>0</v>
      </c>
      <c r="K878" s="148">
        <f>COUNTIFS('Glasgow-2021'!$A:$A,A878,'Glasgow-2021'!$B:$B,B878)</f>
        <v>0</v>
      </c>
      <c r="L878" s="148">
        <v>0</v>
      </c>
      <c r="M878" s="148">
        <v>1</v>
      </c>
      <c r="N878" s="148">
        <v>0</v>
      </c>
      <c r="O878" s="148">
        <v>0</v>
      </c>
      <c r="P878" s="148">
        <v>0</v>
      </c>
      <c r="Q878" s="148">
        <v>0</v>
      </c>
      <c r="R878" s="148">
        <v>0</v>
      </c>
      <c r="S878" s="18"/>
      <c r="T878" s="20"/>
      <c r="U878" s="20"/>
      <c r="V878" s="20"/>
      <c r="W878" s="20"/>
      <c r="X878" s="20"/>
      <c r="Y878" s="20"/>
      <c r="Z878" s="20"/>
      <c r="AA878" s="20"/>
      <c r="AB878" s="20"/>
    </row>
    <row r="879" spans="1:28">
      <c r="A879" s="16" t="s">
        <v>11465</v>
      </c>
      <c r="B879" s="16" t="s">
        <v>11466</v>
      </c>
      <c r="C879" s="17" t="s">
        <v>1836</v>
      </c>
      <c r="D879" s="16" t="s">
        <v>21</v>
      </c>
      <c r="E879" s="18"/>
      <c r="F879" s="19"/>
      <c r="G879" s="16" t="s">
        <v>172</v>
      </c>
      <c r="H879" s="148">
        <f t="shared" si="13"/>
        <v>1</v>
      </c>
      <c r="I879" s="148">
        <f>COUNTIFS('Belgrade-2023'!$A:$A,A879,'Belgrade-2023'!$B:$B,B879)</f>
        <v>0</v>
      </c>
      <c r="J879" s="148">
        <f>COUNTIFS('Lodz_Krakow-2022'!$A:$A,A879,'Lodz_Krakow-2022'!$B:$B,B879)</f>
        <v>0</v>
      </c>
      <c r="K879" s="148">
        <f>COUNTIFS('Glasgow-2021'!$A:$A,A879,'Glasgow-2021'!$B:$B,B879)</f>
        <v>0</v>
      </c>
      <c r="L879" s="148">
        <v>0</v>
      </c>
      <c r="M879" s="148">
        <v>1</v>
      </c>
      <c r="N879" s="148">
        <v>0</v>
      </c>
      <c r="O879" s="148">
        <v>0</v>
      </c>
      <c r="P879" s="148">
        <v>0</v>
      </c>
      <c r="Q879" s="148">
        <v>0</v>
      </c>
      <c r="R879" s="148">
        <v>0</v>
      </c>
      <c r="S879" s="18"/>
      <c r="T879" s="20"/>
      <c r="U879" s="20"/>
      <c r="V879" s="20"/>
      <c r="W879" s="20"/>
      <c r="X879" s="20"/>
      <c r="Y879" s="20"/>
      <c r="Z879" s="20"/>
      <c r="AA879" s="20"/>
      <c r="AB879" s="20"/>
    </row>
    <row r="880" spans="1:28">
      <c r="A880" s="23" t="s">
        <v>11467</v>
      </c>
      <c r="B880" s="23" t="s">
        <v>3588</v>
      </c>
      <c r="C880" s="30" t="s">
        <v>4578</v>
      </c>
      <c r="D880" s="31" t="s">
        <v>21</v>
      </c>
      <c r="E880" s="138"/>
      <c r="F880" s="25" t="s">
        <v>3942</v>
      </c>
      <c r="G880" s="27" t="s">
        <v>3612</v>
      </c>
      <c r="H880" s="148">
        <f t="shared" ref="H880:H943" si="14">SUM(I880:R880)</f>
        <v>1</v>
      </c>
      <c r="I880" s="148">
        <f>COUNTIFS('Belgrade-2023'!$A:$A,A880,'Belgrade-2023'!$B:$B,B880)</f>
        <v>0</v>
      </c>
      <c r="J880" s="148">
        <f>COUNTIFS('Lodz_Krakow-2022'!$A:$A,A880,'Lodz_Krakow-2022'!$B:$B,B880)</f>
        <v>0</v>
      </c>
      <c r="K880" s="148">
        <f>COUNTIFS('Glasgow-2021'!$A:$A,A880,'Glasgow-2021'!$B:$B,B880)</f>
        <v>0</v>
      </c>
      <c r="L880" s="148">
        <v>0</v>
      </c>
      <c r="M880" s="148">
        <v>0</v>
      </c>
      <c r="N880" s="148">
        <v>0</v>
      </c>
      <c r="O880" s="148">
        <v>0</v>
      </c>
      <c r="P880" s="148">
        <v>0</v>
      </c>
      <c r="Q880" s="148">
        <v>1</v>
      </c>
      <c r="R880" s="148">
        <v>0</v>
      </c>
      <c r="S880" s="18"/>
      <c r="T880" s="20"/>
      <c r="U880" s="20"/>
      <c r="V880" s="20"/>
      <c r="W880" s="25"/>
      <c r="X880" s="138"/>
      <c r="Y880" s="138"/>
      <c r="Z880" s="138"/>
      <c r="AA880" s="138"/>
      <c r="AB880" s="138"/>
    </row>
    <row r="881" spans="1:28">
      <c r="A881" s="33" t="s">
        <v>11468</v>
      </c>
      <c r="B881" s="33" t="s">
        <v>11469</v>
      </c>
      <c r="C881" s="29"/>
      <c r="D881" s="16" t="s">
        <v>39</v>
      </c>
      <c r="E881" s="18"/>
      <c r="F881" s="25" t="s">
        <v>3206</v>
      </c>
      <c r="G881" s="51" t="s">
        <v>57</v>
      </c>
      <c r="H881" s="148">
        <f t="shared" si="14"/>
        <v>1</v>
      </c>
      <c r="I881" s="148">
        <f>COUNTIFS('Belgrade-2023'!$A:$A,A881,'Belgrade-2023'!$B:$B,B881)</f>
        <v>0</v>
      </c>
      <c r="J881" s="148">
        <f>COUNTIFS('Lodz_Krakow-2022'!$A:$A,A881,'Lodz_Krakow-2022'!$B:$B,B881)</f>
        <v>0</v>
      </c>
      <c r="K881" s="148">
        <f>COUNTIFS('Glasgow-2021'!$A:$A,A881,'Glasgow-2021'!$B:$B,B881)</f>
        <v>0</v>
      </c>
      <c r="L881" s="148">
        <v>0</v>
      </c>
      <c r="M881" s="148">
        <v>0</v>
      </c>
      <c r="N881" s="148">
        <v>0</v>
      </c>
      <c r="O881" s="148">
        <v>0</v>
      </c>
      <c r="P881" s="148">
        <v>0</v>
      </c>
      <c r="Q881" s="148">
        <v>0</v>
      </c>
      <c r="R881" s="148">
        <v>1</v>
      </c>
      <c r="S881" s="18"/>
      <c r="T881" s="20"/>
      <c r="U881" s="20"/>
      <c r="V881" s="20"/>
      <c r="W881" s="20"/>
      <c r="X881" s="20"/>
      <c r="Y881" s="138"/>
      <c r="Z881" s="138"/>
      <c r="AA881" s="138"/>
      <c r="AB881" s="25"/>
    </row>
    <row r="882" spans="1:28">
      <c r="A882" s="16" t="s">
        <v>11470</v>
      </c>
      <c r="B882" s="16" t="s">
        <v>11469</v>
      </c>
      <c r="C882" s="22" t="s">
        <v>1837</v>
      </c>
      <c r="D882" s="16" t="s">
        <v>28</v>
      </c>
      <c r="E882" s="18"/>
      <c r="F882" s="19" t="s">
        <v>9602</v>
      </c>
      <c r="G882" s="16" t="s">
        <v>57</v>
      </c>
      <c r="H882" s="148">
        <f t="shared" si="14"/>
        <v>2</v>
      </c>
      <c r="I882" s="148">
        <f>COUNTIFS('Belgrade-2023'!$A:$A,A882,'Belgrade-2023'!$B:$B,B882)</f>
        <v>0</v>
      </c>
      <c r="J882" s="148">
        <f>COUNTIFS('Lodz_Krakow-2022'!$A:$A,A882,'Lodz_Krakow-2022'!$B:$B,B882)</f>
        <v>0</v>
      </c>
      <c r="K882" s="148">
        <f>COUNTIFS('Glasgow-2021'!$A:$A,A882,'Glasgow-2021'!$B:$B,B882)</f>
        <v>0</v>
      </c>
      <c r="L882" s="148">
        <v>0</v>
      </c>
      <c r="M882" s="148">
        <v>0</v>
      </c>
      <c r="N882" s="148">
        <v>0</v>
      </c>
      <c r="O882" s="148">
        <v>1</v>
      </c>
      <c r="P882" s="148">
        <v>0</v>
      </c>
      <c r="Q882" s="148">
        <v>1</v>
      </c>
      <c r="R882" s="148">
        <v>0</v>
      </c>
      <c r="S882" s="18" t="s">
        <v>1838</v>
      </c>
      <c r="T882" s="20" t="s">
        <v>1839</v>
      </c>
      <c r="U882" s="21">
        <v>57100</v>
      </c>
      <c r="V882" s="20"/>
      <c r="W882" s="25"/>
      <c r="X882" s="138"/>
      <c r="Y882" s="138"/>
      <c r="Z882" s="138"/>
      <c r="AA882" s="138"/>
      <c r="AB882" s="138"/>
    </row>
    <row r="883" spans="1:28">
      <c r="A883" s="23" t="s">
        <v>11471</v>
      </c>
      <c r="B883" s="23" t="s">
        <v>11472</v>
      </c>
      <c r="C883" s="29"/>
      <c r="D883" s="16" t="s">
        <v>39</v>
      </c>
      <c r="E883" s="18"/>
      <c r="F883" s="25" t="s">
        <v>9708</v>
      </c>
      <c r="G883" s="45" t="s">
        <v>146</v>
      </c>
      <c r="H883" s="148">
        <f t="shared" si="14"/>
        <v>1</v>
      </c>
      <c r="I883" s="148">
        <f>COUNTIFS('Belgrade-2023'!$A:$A,A883,'Belgrade-2023'!$B:$B,B883)</f>
        <v>0</v>
      </c>
      <c r="J883" s="148">
        <f>COUNTIFS('Lodz_Krakow-2022'!$A:$A,A883,'Lodz_Krakow-2022'!$B:$B,B883)</f>
        <v>0</v>
      </c>
      <c r="K883" s="148">
        <f>COUNTIFS('Glasgow-2021'!$A:$A,A883,'Glasgow-2021'!$B:$B,B883)</f>
        <v>0</v>
      </c>
      <c r="L883" s="148">
        <v>0</v>
      </c>
      <c r="M883" s="148">
        <v>0</v>
      </c>
      <c r="N883" s="148">
        <v>0</v>
      </c>
      <c r="O883" s="148">
        <v>0</v>
      </c>
      <c r="P883" s="148">
        <v>0</v>
      </c>
      <c r="Q883" s="148">
        <v>0</v>
      </c>
      <c r="R883" s="148">
        <v>1</v>
      </c>
      <c r="S883" s="18"/>
      <c r="T883" s="20"/>
      <c r="U883" s="20"/>
      <c r="V883" s="20"/>
      <c r="W883" s="20"/>
      <c r="X883" s="20"/>
      <c r="Y883" s="138"/>
      <c r="Z883" s="138"/>
      <c r="AA883" s="138"/>
      <c r="AB883" s="25"/>
    </row>
    <row r="884" spans="1:28">
      <c r="A884" s="38" t="s">
        <v>11473</v>
      </c>
      <c r="B884" s="39" t="s">
        <v>11474</v>
      </c>
      <c r="C884" s="50" t="s">
        <v>4581</v>
      </c>
      <c r="D884" s="16"/>
      <c r="E884" s="18"/>
      <c r="F884" s="38" t="s">
        <v>144</v>
      </c>
      <c r="G884" s="19" t="s">
        <v>87</v>
      </c>
      <c r="H884" s="148">
        <f t="shared" si="14"/>
        <v>1</v>
      </c>
      <c r="I884" s="148">
        <f>COUNTIFS('Belgrade-2023'!$A:$A,A884,'Belgrade-2023'!$B:$B,B884)</f>
        <v>0</v>
      </c>
      <c r="J884" s="148">
        <f>COUNTIFS('Lodz_Krakow-2022'!$A:$A,A884,'Lodz_Krakow-2022'!$B:$B,B884)</f>
        <v>0</v>
      </c>
      <c r="K884" s="148">
        <f>COUNTIFS('Glasgow-2021'!$A:$A,A884,'Glasgow-2021'!$B:$B,B884)</f>
        <v>0</v>
      </c>
      <c r="L884" s="148">
        <v>1</v>
      </c>
      <c r="M884" s="148">
        <v>0</v>
      </c>
      <c r="N884" s="148">
        <v>0</v>
      </c>
      <c r="O884" s="148">
        <v>0</v>
      </c>
      <c r="P884" s="148">
        <v>0</v>
      </c>
      <c r="Q884" s="148">
        <v>0</v>
      </c>
      <c r="R884" s="148">
        <v>0</v>
      </c>
      <c r="S884" s="18"/>
      <c r="T884" s="20"/>
      <c r="U884" s="20"/>
      <c r="V884" s="20"/>
      <c r="W884" s="20"/>
      <c r="X884" s="20"/>
      <c r="Y884" s="138"/>
      <c r="Z884" s="138"/>
      <c r="AA884" s="138"/>
      <c r="AB884" s="138"/>
    </row>
    <row r="885" spans="1:28" ht="57">
      <c r="A885" s="25" t="s">
        <v>11475</v>
      </c>
      <c r="B885" s="25" t="s">
        <v>11476</v>
      </c>
      <c r="C885" s="29"/>
      <c r="D885" s="16" t="s">
        <v>39</v>
      </c>
      <c r="E885" s="18"/>
      <c r="F885" s="26" t="s">
        <v>3213</v>
      </c>
      <c r="G885" s="338" t="s">
        <v>154</v>
      </c>
      <c r="H885" s="148">
        <f t="shared" si="14"/>
        <v>1</v>
      </c>
      <c r="I885" s="148">
        <f>COUNTIFS('Belgrade-2023'!$A:$A,A885,'Belgrade-2023'!$B:$B,B885)</f>
        <v>0</v>
      </c>
      <c r="J885" s="148">
        <f>COUNTIFS('Lodz_Krakow-2022'!$A:$A,A885,'Lodz_Krakow-2022'!$B:$B,B885)</f>
        <v>0</v>
      </c>
      <c r="K885" s="148">
        <f>COUNTIFS('Glasgow-2021'!$A:$A,A885,'Glasgow-2021'!$B:$B,B885)</f>
        <v>0</v>
      </c>
      <c r="L885" s="148">
        <v>0</v>
      </c>
      <c r="M885" s="148">
        <v>0</v>
      </c>
      <c r="N885" s="148">
        <v>0</v>
      </c>
      <c r="O885" s="148">
        <v>0</v>
      </c>
      <c r="P885" s="148">
        <v>0</v>
      </c>
      <c r="Q885" s="148">
        <v>0</v>
      </c>
      <c r="R885" s="148">
        <v>1</v>
      </c>
      <c r="S885" s="18"/>
      <c r="T885" s="20"/>
      <c r="U885" s="20"/>
      <c r="V885" s="20"/>
      <c r="W885" s="20"/>
      <c r="X885" s="20"/>
      <c r="Y885" s="138"/>
      <c r="Z885" s="138"/>
      <c r="AA885" s="138"/>
      <c r="AB885" s="25"/>
    </row>
    <row r="886" spans="1:28">
      <c r="A886" s="38" t="s">
        <v>10770</v>
      </c>
      <c r="B886" s="39" t="s">
        <v>11477</v>
      </c>
      <c r="C886" s="50" t="s">
        <v>4583</v>
      </c>
      <c r="D886" s="16"/>
      <c r="E886" s="18"/>
      <c r="F886" s="38" t="s">
        <v>4584</v>
      </c>
      <c r="G886" s="19" t="s">
        <v>3939</v>
      </c>
      <c r="H886" s="148">
        <f t="shared" si="14"/>
        <v>1</v>
      </c>
      <c r="I886" s="148">
        <f>COUNTIFS('Belgrade-2023'!$A:$A,A886,'Belgrade-2023'!$B:$B,B886)</f>
        <v>0</v>
      </c>
      <c r="J886" s="148">
        <f>COUNTIFS('Lodz_Krakow-2022'!$A:$A,A886,'Lodz_Krakow-2022'!$B:$B,B886)</f>
        <v>0</v>
      </c>
      <c r="K886" s="148">
        <f>COUNTIFS('Glasgow-2021'!$A:$A,A886,'Glasgow-2021'!$B:$B,B886)</f>
        <v>0</v>
      </c>
      <c r="L886" s="148">
        <v>1</v>
      </c>
      <c r="M886" s="148">
        <v>0</v>
      </c>
      <c r="N886" s="148">
        <v>0</v>
      </c>
      <c r="O886" s="148">
        <v>0</v>
      </c>
      <c r="P886" s="148">
        <v>0</v>
      </c>
      <c r="Q886" s="148">
        <v>0</v>
      </c>
      <c r="R886" s="148">
        <v>0</v>
      </c>
      <c r="S886" s="18"/>
      <c r="T886" s="20"/>
      <c r="U886" s="20"/>
      <c r="V886" s="20"/>
      <c r="W886" s="20"/>
      <c r="X886" s="20"/>
      <c r="Y886" s="138"/>
      <c r="Z886" s="138"/>
      <c r="AA886" s="138"/>
      <c r="AB886" s="138"/>
    </row>
    <row r="887" spans="1:28">
      <c r="A887" s="25" t="s">
        <v>11478</v>
      </c>
      <c r="B887" s="25" t="s">
        <v>11479</v>
      </c>
      <c r="C887" s="24"/>
      <c r="D887" s="16" t="s">
        <v>39</v>
      </c>
      <c r="E887" s="18"/>
      <c r="F887" s="25" t="s">
        <v>3217</v>
      </c>
      <c r="G887" s="19" t="s">
        <v>146</v>
      </c>
      <c r="H887" s="148">
        <f t="shared" si="14"/>
        <v>1</v>
      </c>
      <c r="I887" s="148">
        <f>COUNTIFS('Belgrade-2023'!$A:$A,A887,'Belgrade-2023'!$B:$B,B887)</f>
        <v>0</v>
      </c>
      <c r="J887" s="148">
        <f>COUNTIFS('Lodz_Krakow-2022'!$A:$A,A887,'Lodz_Krakow-2022'!$B:$B,B887)</f>
        <v>0</v>
      </c>
      <c r="K887" s="148">
        <f>COUNTIFS('Glasgow-2021'!$A:$A,A887,'Glasgow-2021'!$B:$B,B887)</f>
        <v>0</v>
      </c>
      <c r="L887" s="148">
        <v>0</v>
      </c>
      <c r="M887" s="148">
        <v>0</v>
      </c>
      <c r="N887" s="148">
        <v>0</v>
      </c>
      <c r="O887" s="148">
        <v>0</v>
      </c>
      <c r="P887" s="148">
        <v>0</v>
      </c>
      <c r="Q887" s="148">
        <v>0</v>
      </c>
      <c r="R887" s="148">
        <v>1</v>
      </c>
      <c r="S887" s="18"/>
      <c r="T887" s="20"/>
      <c r="U887" s="20"/>
      <c r="V887" s="20"/>
      <c r="W887" s="20"/>
      <c r="X887" s="20"/>
      <c r="Y887" s="138"/>
      <c r="Z887" s="138"/>
      <c r="AA887" s="138"/>
      <c r="AB887" s="25"/>
    </row>
    <row r="888" spans="1:28">
      <c r="A888" s="33" t="s">
        <v>11480</v>
      </c>
      <c r="B888" s="33" t="s">
        <v>11481</v>
      </c>
      <c r="C888" s="29"/>
      <c r="D888" s="16" t="s">
        <v>39</v>
      </c>
      <c r="E888" s="18"/>
      <c r="F888" s="25" t="s">
        <v>9720</v>
      </c>
      <c r="G888" s="51" t="s">
        <v>146</v>
      </c>
      <c r="H888" s="148">
        <f t="shared" si="14"/>
        <v>1</v>
      </c>
      <c r="I888" s="148">
        <f>COUNTIFS('Belgrade-2023'!$A:$A,A888,'Belgrade-2023'!$B:$B,B888)</f>
        <v>0</v>
      </c>
      <c r="J888" s="148">
        <f>COUNTIFS('Lodz_Krakow-2022'!$A:$A,A888,'Lodz_Krakow-2022'!$B:$B,B888)</f>
        <v>0</v>
      </c>
      <c r="K888" s="148">
        <f>COUNTIFS('Glasgow-2021'!$A:$A,A888,'Glasgow-2021'!$B:$B,B888)</f>
        <v>0</v>
      </c>
      <c r="L888" s="148">
        <v>0</v>
      </c>
      <c r="M888" s="148">
        <v>0</v>
      </c>
      <c r="N888" s="148">
        <v>0</v>
      </c>
      <c r="O888" s="148">
        <v>0</v>
      </c>
      <c r="P888" s="148">
        <v>0</v>
      </c>
      <c r="Q888" s="148">
        <v>0</v>
      </c>
      <c r="R888" s="148">
        <v>1</v>
      </c>
      <c r="S888" s="18"/>
      <c r="T888" s="20"/>
      <c r="U888" s="20"/>
      <c r="V888" s="20"/>
      <c r="W888" s="20"/>
      <c r="X888" s="20"/>
      <c r="Y888" s="138"/>
      <c r="Z888" s="138"/>
      <c r="AA888" s="138"/>
      <c r="AB888" s="25"/>
    </row>
    <row r="889" spans="1:28">
      <c r="A889" s="16" t="s">
        <v>11482</v>
      </c>
      <c r="B889" s="16" t="s">
        <v>10675</v>
      </c>
      <c r="C889" s="17" t="s">
        <v>1842</v>
      </c>
      <c r="D889" s="16" t="s">
        <v>21</v>
      </c>
      <c r="E889" s="18"/>
      <c r="F889" s="19" t="s">
        <v>1841</v>
      </c>
      <c r="G889" s="16" t="s">
        <v>31</v>
      </c>
      <c r="H889" s="148">
        <f t="shared" si="14"/>
        <v>1</v>
      </c>
      <c r="I889" s="148">
        <f>COUNTIFS('Belgrade-2023'!$A:$A,A889,'Belgrade-2023'!$B:$B,B889)</f>
        <v>0</v>
      </c>
      <c r="J889" s="148">
        <f>COUNTIFS('Lodz_Krakow-2022'!$A:$A,A889,'Lodz_Krakow-2022'!$B:$B,B889)</f>
        <v>0</v>
      </c>
      <c r="K889" s="148">
        <f>COUNTIFS('Glasgow-2021'!$A:$A,A889,'Glasgow-2021'!$B:$B,B889)</f>
        <v>0</v>
      </c>
      <c r="L889" s="148">
        <v>0</v>
      </c>
      <c r="M889" s="148">
        <v>0</v>
      </c>
      <c r="N889" s="148">
        <v>0</v>
      </c>
      <c r="O889" s="148">
        <v>1</v>
      </c>
      <c r="P889" s="148">
        <v>0</v>
      </c>
      <c r="Q889" s="148">
        <v>0</v>
      </c>
      <c r="R889" s="148">
        <v>0</v>
      </c>
      <c r="S889" s="18" t="s">
        <v>1843</v>
      </c>
      <c r="T889" s="20" t="s">
        <v>1844</v>
      </c>
      <c r="U889" s="20" t="s">
        <v>1845</v>
      </c>
      <c r="V889" s="20"/>
      <c r="W889" s="20"/>
      <c r="X889" s="20"/>
      <c r="Y889" s="20"/>
      <c r="Z889" s="20"/>
      <c r="AA889" s="20"/>
      <c r="AB889" s="20"/>
    </row>
    <row r="890" spans="1:28">
      <c r="A890" s="16" t="s">
        <v>11118</v>
      </c>
      <c r="B890" s="16" t="s">
        <v>11483</v>
      </c>
      <c r="C890" s="17" t="s">
        <v>1847</v>
      </c>
      <c r="D890" s="16" t="s">
        <v>21</v>
      </c>
      <c r="E890" s="18"/>
      <c r="F890" s="19"/>
      <c r="G890" s="16" t="s">
        <v>232</v>
      </c>
      <c r="H890" s="148">
        <f t="shared" si="14"/>
        <v>2</v>
      </c>
      <c r="I890" s="148">
        <f>COUNTIFS('Belgrade-2023'!$A:$A,A890,'Belgrade-2023'!$B:$B,B890)</f>
        <v>0</v>
      </c>
      <c r="J890" s="148">
        <f>COUNTIFS('Lodz_Krakow-2022'!$A:$A,A890,'Lodz_Krakow-2022'!$B:$B,B890)</f>
        <v>0</v>
      </c>
      <c r="K890" s="148">
        <f>COUNTIFS('Glasgow-2021'!$A:$A,A890,'Glasgow-2021'!$B:$B,B890)</f>
        <v>0</v>
      </c>
      <c r="L890" s="148">
        <v>1</v>
      </c>
      <c r="M890" s="148">
        <v>1</v>
      </c>
      <c r="N890" s="148">
        <v>0</v>
      </c>
      <c r="O890" s="148">
        <v>0</v>
      </c>
      <c r="P890" s="148">
        <v>0</v>
      </c>
      <c r="Q890" s="148">
        <v>0</v>
      </c>
      <c r="R890" s="148">
        <v>0</v>
      </c>
      <c r="S890" s="18"/>
      <c r="T890" s="20"/>
      <c r="U890" s="20"/>
      <c r="V890" s="20"/>
      <c r="W890" s="20"/>
      <c r="X890" s="20"/>
      <c r="Y890" s="20"/>
      <c r="Z890" s="20"/>
      <c r="AA890" s="20"/>
      <c r="AB890" s="20"/>
    </row>
    <row r="891" spans="1:28">
      <c r="A891" s="16" t="s">
        <v>11118</v>
      </c>
      <c r="B891" s="16" t="s">
        <v>11484</v>
      </c>
      <c r="C891" s="17"/>
      <c r="D891" s="16" t="s">
        <v>39</v>
      </c>
      <c r="E891" s="18"/>
      <c r="F891" s="19"/>
      <c r="G891" s="16" t="s">
        <v>232</v>
      </c>
      <c r="H891" s="148">
        <f t="shared" si="14"/>
        <v>1</v>
      </c>
      <c r="I891" s="148">
        <f>COUNTIFS('Belgrade-2023'!$A:$A,A891,'Belgrade-2023'!$B:$B,B891)</f>
        <v>0</v>
      </c>
      <c r="J891" s="148">
        <f>COUNTIFS('Lodz_Krakow-2022'!$A:$A,A891,'Lodz_Krakow-2022'!$B:$B,B891)</f>
        <v>0</v>
      </c>
      <c r="K891" s="148">
        <f>COUNTIFS('Glasgow-2021'!$A:$A,A891,'Glasgow-2021'!$B:$B,B891)</f>
        <v>0</v>
      </c>
      <c r="L891" s="148">
        <v>0</v>
      </c>
      <c r="M891" s="148">
        <v>0</v>
      </c>
      <c r="N891" s="148">
        <v>1</v>
      </c>
      <c r="O891" s="148">
        <v>0</v>
      </c>
      <c r="P891" s="148">
        <v>0</v>
      </c>
      <c r="Q891" s="148">
        <v>0</v>
      </c>
      <c r="R891" s="148">
        <v>0</v>
      </c>
      <c r="S891" s="18"/>
      <c r="T891" s="20" t="s">
        <v>495</v>
      </c>
      <c r="U891" s="20"/>
      <c r="V891" s="20"/>
      <c r="W891" s="20"/>
      <c r="X891" s="20"/>
      <c r="Y891" s="20"/>
      <c r="Z891" s="20"/>
      <c r="AA891" s="20"/>
      <c r="AB891" s="20"/>
    </row>
    <row r="892" spans="1:28">
      <c r="A892" s="16" t="s">
        <v>11118</v>
      </c>
      <c r="B892" s="16" t="s">
        <v>11485</v>
      </c>
      <c r="C892" s="17" t="s">
        <v>1848</v>
      </c>
      <c r="D892" s="16" t="s">
        <v>28</v>
      </c>
      <c r="E892" s="18"/>
      <c r="F892" s="19" t="s">
        <v>638</v>
      </c>
      <c r="G892" s="16" t="s">
        <v>232</v>
      </c>
      <c r="H892" s="148">
        <f t="shared" si="14"/>
        <v>1</v>
      </c>
      <c r="I892" s="148">
        <f>COUNTIFS('Belgrade-2023'!$A:$A,A892,'Belgrade-2023'!$B:$B,B892)</f>
        <v>0</v>
      </c>
      <c r="J892" s="148">
        <f>COUNTIFS('Lodz_Krakow-2022'!$A:$A,A892,'Lodz_Krakow-2022'!$B:$B,B892)</f>
        <v>0</v>
      </c>
      <c r="K892" s="148">
        <f>COUNTIFS('Glasgow-2021'!$A:$A,A892,'Glasgow-2021'!$B:$B,B892)</f>
        <v>0</v>
      </c>
      <c r="L892" s="148">
        <v>0</v>
      </c>
      <c r="M892" s="148">
        <v>0</v>
      </c>
      <c r="N892" s="148">
        <v>0</v>
      </c>
      <c r="O892" s="148">
        <v>1</v>
      </c>
      <c r="P892" s="148">
        <v>0</v>
      </c>
      <c r="Q892" s="148">
        <v>0</v>
      </c>
      <c r="R892" s="148">
        <v>0</v>
      </c>
      <c r="S892" s="18"/>
      <c r="T892" s="20"/>
      <c r="U892" s="20"/>
      <c r="V892" s="20"/>
      <c r="W892" s="20"/>
      <c r="X892" s="20"/>
      <c r="Y892" s="20"/>
      <c r="Z892" s="20"/>
      <c r="AA892" s="20"/>
      <c r="AB892" s="20"/>
    </row>
    <row r="893" spans="1:28">
      <c r="A893" s="48" t="s">
        <v>11118</v>
      </c>
      <c r="B893" s="49" t="s">
        <v>11486</v>
      </c>
      <c r="C893" s="40" t="s">
        <v>4586</v>
      </c>
      <c r="D893" s="16"/>
      <c r="E893" s="18"/>
      <c r="F893" s="38" t="s">
        <v>4400</v>
      </c>
      <c r="G893" s="45" t="s">
        <v>350</v>
      </c>
      <c r="H893" s="148">
        <f t="shared" si="14"/>
        <v>2</v>
      </c>
      <c r="I893" s="148">
        <f>COUNTIFS('Belgrade-2023'!$A:$A,A893,'Belgrade-2023'!$B:$B,B893)</f>
        <v>0</v>
      </c>
      <c r="J893" s="148">
        <f>COUNTIFS('Lodz_Krakow-2022'!$A:$A,A893,'Lodz_Krakow-2022'!$B:$B,B893)</f>
        <v>0</v>
      </c>
      <c r="K893" s="148">
        <f>COUNTIFS('Glasgow-2021'!$A:$A,A893,'Glasgow-2021'!$B:$B,B893)</f>
        <v>1</v>
      </c>
      <c r="L893" s="148">
        <v>1</v>
      </c>
      <c r="M893" s="148">
        <v>0</v>
      </c>
      <c r="N893" s="148">
        <v>0</v>
      </c>
      <c r="O893" s="148">
        <v>0</v>
      </c>
      <c r="P893" s="148">
        <v>0</v>
      </c>
      <c r="Q893" s="148">
        <v>0</v>
      </c>
      <c r="R893" s="148">
        <v>0</v>
      </c>
      <c r="S893" s="18"/>
      <c r="T893" s="20"/>
      <c r="U893" s="20"/>
      <c r="V893" s="20"/>
      <c r="W893" s="20"/>
      <c r="X893" s="20"/>
      <c r="Y893" s="138"/>
      <c r="Z893" s="138"/>
      <c r="AA893" s="138"/>
      <c r="AB893" s="138"/>
    </row>
    <row r="894" spans="1:28">
      <c r="A894" s="41" t="s">
        <v>11118</v>
      </c>
      <c r="B894" s="42" t="s">
        <v>11487</v>
      </c>
      <c r="C894" s="40" t="s">
        <v>4588</v>
      </c>
      <c r="D894" s="16"/>
      <c r="E894" s="18"/>
      <c r="F894" s="38" t="s">
        <v>1321</v>
      </c>
      <c r="G894" s="51" t="s">
        <v>3090</v>
      </c>
      <c r="H894" s="148">
        <f t="shared" si="14"/>
        <v>1</v>
      </c>
      <c r="I894" s="148">
        <f>COUNTIFS('Belgrade-2023'!$A:$A,A894,'Belgrade-2023'!$B:$B,B894)</f>
        <v>0</v>
      </c>
      <c r="J894" s="148">
        <f>COUNTIFS('Lodz_Krakow-2022'!$A:$A,A894,'Lodz_Krakow-2022'!$B:$B,B894)</f>
        <v>0</v>
      </c>
      <c r="K894" s="148">
        <f>COUNTIFS('Glasgow-2021'!$A:$A,A894,'Glasgow-2021'!$B:$B,B894)</f>
        <v>0</v>
      </c>
      <c r="L894" s="148">
        <v>1</v>
      </c>
      <c r="M894" s="148">
        <v>0</v>
      </c>
      <c r="N894" s="148">
        <v>0</v>
      </c>
      <c r="O894" s="148">
        <v>0</v>
      </c>
      <c r="P894" s="148">
        <v>0</v>
      </c>
      <c r="Q894" s="148">
        <v>0</v>
      </c>
      <c r="R894" s="148">
        <v>0</v>
      </c>
      <c r="S894" s="18"/>
      <c r="T894" s="20"/>
      <c r="U894" s="20"/>
      <c r="V894" s="20"/>
      <c r="W894" s="20"/>
      <c r="X894" s="20"/>
      <c r="Y894" s="138"/>
      <c r="Z894" s="138"/>
      <c r="AA894" s="138"/>
      <c r="AB894" s="138"/>
    </row>
    <row r="895" spans="1:28">
      <c r="A895" s="16" t="s">
        <v>11488</v>
      </c>
      <c r="B895" s="16" t="s">
        <v>10804</v>
      </c>
      <c r="C895" s="17" t="s">
        <v>1850</v>
      </c>
      <c r="D895" s="16" t="s">
        <v>28</v>
      </c>
      <c r="E895" s="18"/>
      <c r="F895" s="19" t="s">
        <v>173</v>
      </c>
      <c r="G895" s="16" t="s">
        <v>50</v>
      </c>
      <c r="H895" s="148">
        <f t="shared" si="14"/>
        <v>1</v>
      </c>
      <c r="I895" s="148">
        <f>COUNTIFS('Belgrade-2023'!$A:$A,A895,'Belgrade-2023'!$B:$B,B895)</f>
        <v>0</v>
      </c>
      <c r="J895" s="148">
        <f>COUNTIFS('Lodz_Krakow-2022'!$A:$A,A895,'Lodz_Krakow-2022'!$B:$B,B895)</f>
        <v>0</v>
      </c>
      <c r="K895" s="148">
        <f>COUNTIFS('Glasgow-2021'!$A:$A,A895,'Glasgow-2021'!$B:$B,B895)</f>
        <v>0</v>
      </c>
      <c r="L895" s="148">
        <v>0</v>
      </c>
      <c r="M895" s="148">
        <v>0</v>
      </c>
      <c r="N895" s="148">
        <v>0</v>
      </c>
      <c r="O895" s="148">
        <v>1</v>
      </c>
      <c r="P895" s="148">
        <v>0</v>
      </c>
      <c r="Q895" s="148">
        <v>0</v>
      </c>
      <c r="R895" s="148">
        <v>0</v>
      </c>
      <c r="S895" s="18" t="s">
        <v>1851</v>
      </c>
      <c r="T895" s="20" t="s">
        <v>9604</v>
      </c>
      <c r="U895" s="21">
        <v>46010</v>
      </c>
      <c r="V895" s="20"/>
      <c r="W895" s="20"/>
      <c r="X895" s="20"/>
      <c r="Y895" s="20"/>
      <c r="Z895" s="20"/>
      <c r="AA895" s="20"/>
      <c r="AB895" s="20"/>
    </row>
    <row r="896" spans="1:28">
      <c r="A896" s="16" t="s">
        <v>11489</v>
      </c>
      <c r="B896" s="16" t="s">
        <v>11246</v>
      </c>
      <c r="C896" s="22" t="s">
        <v>1854</v>
      </c>
      <c r="D896" s="16" t="s">
        <v>28</v>
      </c>
      <c r="E896" s="18" t="s">
        <v>230</v>
      </c>
      <c r="F896" s="19"/>
      <c r="G896" s="16" t="s">
        <v>87</v>
      </c>
      <c r="H896" s="148">
        <f t="shared" si="14"/>
        <v>2</v>
      </c>
      <c r="I896" s="148">
        <f>COUNTIFS('Belgrade-2023'!$A:$A,A896,'Belgrade-2023'!$B:$B,B896)</f>
        <v>0</v>
      </c>
      <c r="J896" s="148">
        <f>COUNTIFS('Lodz_Krakow-2022'!$A:$A,A896,'Lodz_Krakow-2022'!$B:$B,B896)</f>
        <v>0</v>
      </c>
      <c r="K896" s="148">
        <f>COUNTIFS('Glasgow-2021'!$A:$A,A896,'Glasgow-2021'!$B:$B,B896)</f>
        <v>1</v>
      </c>
      <c r="L896" s="148">
        <v>0</v>
      </c>
      <c r="M896" s="148">
        <v>1</v>
      </c>
      <c r="N896" s="148">
        <v>0</v>
      </c>
      <c r="O896" s="148">
        <v>0</v>
      </c>
      <c r="P896" s="148">
        <v>0</v>
      </c>
      <c r="Q896" s="148">
        <v>0</v>
      </c>
      <c r="R896" s="148">
        <v>0</v>
      </c>
      <c r="S896" s="18"/>
      <c r="T896" s="20"/>
      <c r="U896" s="20"/>
      <c r="V896" s="20"/>
      <c r="W896" s="20"/>
      <c r="X896" s="20"/>
      <c r="Y896" s="20"/>
      <c r="Z896" s="20"/>
      <c r="AA896" s="20"/>
      <c r="AB896" s="20"/>
    </row>
    <row r="897" spans="1:28">
      <c r="A897" s="23" t="s">
        <v>11490</v>
      </c>
      <c r="B897" s="23" t="s">
        <v>11491</v>
      </c>
      <c r="C897" s="24"/>
      <c r="D897" s="16" t="s">
        <v>39</v>
      </c>
      <c r="E897" s="18"/>
      <c r="F897" s="25" t="s">
        <v>3221</v>
      </c>
      <c r="G897" s="45" t="s">
        <v>31</v>
      </c>
      <c r="H897" s="148">
        <f t="shared" si="14"/>
        <v>2</v>
      </c>
      <c r="I897" s="148">
        <f>COUNTIFS('Belgrade-2023'!$A:$A,A897,'Belgrade-2023'!$B:$B,B897)</f>
        <v>0</v>
      </c>
      <c r="J897" s="148">
        <f>COUNTIFS('Lodz_Krakow-2022'!$A:$A,A897,'Lodz_Krakow-2022'!$B:$B,B897)</f>
        <v>0</v>
      </c>
      <c r="K897" s="148">
        <f>COUNTIFS('Glasgow-2021'!$A:$A,A897,'Glasgow-2021'!$B:$B,B897)</f>
        <v>1</v>
      </c>
      <c r="L897" s="148">
        <v>0</v>
      </c>
      <c r="M897" s="148">
        <v>0</v>
      </c>
      <c r="N897" s="148">
        <v>0</v>
      </c>
      <c r="O897" s="148">
        <v>0</v>
      </c>
      <c r="P897" s="148">
        <v>0</v>
      </c>
      <c r="Q897" s="148">
        <v>0</v>
      </c>
      <c r="R897" s="148">
        <v>1</v>
      </c>
      <c r="S897" s="18"/>
      <c r="T897" s="20"/>
      <c r="U897" s="20"/>
      <c r="V897" s="20"/>
      <c r="W897" s="20"/>
      <c r="X897" s="20"/>
      <c r="Y897" s="138"/>
      <c r="Z897" s="138"/>
      <c r="AA897" s="138"/>
      <c r="AB897" s="25"/>
    </row>
    <row r="898" spans="1:28" ht="42.75">
      <c r="A898" s="33" t="s">
        <v>11492</v>
      </c>
      <c r="B898" s="33" t="s">
        <v>11493</v>
      </c>
      <c r="C898" s="29"/>
      <c r="D898" s="16" t="s">
        <v>39</v>
      </c>
      <c r="E898" s="18"/>
      <c r="F898" s="26" t="s">
        <v>3225</v>
      </c>
      <c r="G898" s="51" t="s">
        <v>50</v>
      </c>
      <c r="H898" s="148">
        <f t="shared" si="14"/>
        <v>1</v>
      </c>
      <c r="I898" s="148">
        <f>COUNTIFS('Belgrade-2023'!$A:$A,A898,'Belgrade-2023'!$B:$B,B898)</f>
        <v>0</v>
      </c>
      <c r="J898" s="148">
        <f>COUNTIFS('Lodz_Krakow-2022'!$A:$A,A898,'Lodz_Krakow-2022'!$B:$B,B898)</f>
        <v>0</v>
      </c>
      <c r="K898" s="148">
        <f>COUNTIFS('Glasgow-2021'!$A:$A,A898,'Glasgow-2021'!$B:$B,B898)</f>
        <v>0</v>
      </c>
      <c r="L898" s="148">
        <v>0</v>
      </c>
      <c r="M898" s="148">
        <v>0</v>
      </c>
      <c r="N898" s="148">
        <v>0</v>
      </c>
      <c r="O898" s="148">
        <v>0</v>
      </c>
      <c r="P898" s="148">
        <v>0</v>
      </c>
      <c r="Q898" s="148">
        <v>0</v>
      </c>
      <c r="R898" s="148">
        <v>1</v>
      </c>
      <c r="S898" s="18"/>
      <c r="T898" s="20"/>
      <c r="U898" s="20"/>
      <c r="V898" s="20"/>
      <c r="W898" s="20"/>
      <c r="X898" s="20"/>
      <c r="Y898" s="138"/>
      <c r="Z898" s="138"/>
      <c r="AA898" s="138"/>
      <c r="AB898" s="25"/>
    </row>
    <row r="899" spans="1:28">
      <c r="A899" s="16" t="s">
        <v>11494</v>
      </c>
      <c r="B899" s="16" t="s">
        <v>11495</v>
      </c>
      <c r="C899" s="17" t="s">
        <v>1855</v>
      </c>
      <c r="D899" s="16" t="s">
        <v>21</v>
      </c>
      <c r="E899" s="18"/>
      <c r="F899" s="19" t="s">
        <v>125</v>
      </c>
      <c r="G899" s="16" t="s">
        <v>50</v>
      </c>
      <c r="H899" s="148">
        <f t="shared" si="14"/>
        <v>1</v>
      </c>
      <c r="I899" s="148">
        <f>COUNTIFS('Belgrade-2023'!$A:$A,A899,'Belgrade-2023'!$B:$B,B899)</f>
        <v>0</v>
      </c>
      <c r="J899" s="148">
        <f>COUNTIFS('Lodz_Krakow-2022'!$A:$A,A899,'Lodz_Krakow-2022'!$B:$B,B899)</f>
        <v>0</v>
      </c>
      <c r="K899" s="148">
        <f>COUNTIFS('Glasgow-2021'!$A:$A,A899,'Glasgow-2021'!$B:$B,B899)</f>
        <v>0</v>
      </c>
      <c r="L899" s="148">
        <v>0</v>
      </c>
      <c r="M899" s="148">
        <v>0</v>
      </c>
      <c r="N899" s="148">
        <v>0</v>
      </c>
      <c r="O899" s="148">
        <v>1</v>
      </c>
      <c r="P899" s="148">
        <v>0</v>
      </c>
      <c r="Q899" s="148">
        <v>0</v>
      </c>
      <c r="R899" s="148">
        <v>0</v>
      </c>
      <c r="S899" s="18" t="s">
        <v>1856</v>
      </c>
      <c r="T899" s="20" t="s">
        <v>1857</v>
      </c>
      <c r="U899" s="21">
        <v>46740</v>
      </c>
      <c r="V899" s="20"/>
      <c r="W899" s="20"/>
      <c r="X899" s="20"/>
      <c r="Y899" s="20"/>
      <c r="Z899" s="20"/>
      <c r="AA899" s="20"/>
      <c r="AB899" s="20"/>
    </row>
    <row r="900" spans="1:28">
      <c r="A900" s="16" t="s">
        <v>11496</v>
      </c>
      <c r="B900" s="16" t="s">
        <v>11497</v>
      </c>
      <c r="C900" s="17" t="s">
        <v>1858</v>
      </c>
      <c r="D900" s="16" t="s">
        <v>21</v>
      </c>
      <c r="E900" s="18"/>
      <c r="F900" s="19" t="s">
        <v>1084</v>
      </c>
      <c r="G900" s="16" t="s">
        <v>50</v>
      </c>
      <c r="H900" s="148">
        <f t="shared" si="14"/>
        <v>1</v>
      </c>
      <c r="I900" s="148">
        <f>COUNTIFS('Belgrade-2023'!$A:$A,A900,'Belgrade-2023'!$B:$B,B900)</f>
        <v>0</v>
      </c>
      <c r="J900" s="148">
        <f>COUNTIFS('Lodz_Krakow-2022'!$A:$A,A900,'Lodz_Krakow-2022'!$B:$B,B900)</f>
        <v>0</v>
      </c>
      <c r="K900" s="148">
        <f>COUNTIFS('Glasgow-2021'!$A:$A,A900,'Glasgow-2021'!$B:$B,B900)</f>
        <v>0</v>
      </c>
      <c r="L900" s="148">
        <v>0</v>
      </c>
      <c r="M900" s="148">
        <v>0</v>
      </c>
      <c r="N900" s="148">
        <v>0</v>
      </c>
      <c r="O900" s="148">
        <v>1</v>
      </c>
      <c r="P900" s="148">
        <v>0</v>
      </c>
      <c r="Q900" s="148">
        <v>0</v>
      </c>
      <c r="R900" s="148">
        <v>0</v>
      </c>
      <c r="S900" s="18" t="s">
        <v>1348</v>
      </c>
      <c r="T900" s="20" t="s">
        <v>9562</v>
      </c>
      <c r="U900" s="21">
        <v>3690</v>
      </c>
      <c r="V900" s="20"/>
      <c r="W900" s="20"/>
      <c r="X900" s="20"/>
      <c r="Y900" s="20"/>
      <c r="Z900" s="20"/>
      <c r="AA900" s="20"/>
      <c r="AB900" s="20"/>
    </row>
    <row r="901" spans="1:28">
      <c r="A901" s="16" t="s">
        <v>11498</v>
      </c>
      <c r="B901" s="16" t="s">
        <v>11306</v>
      </c>
      <c r="C901" s="17" t="s">
        <v>1859</v>
      </c>
      <c r="D901" s="16" t="s">
        <v>28</v>
      </c>
      <c r="E901" s="18"/>
      <c r="F901" s="19" t="s">
        <v>212</v>
      </c>
      <c r="G901" s="16" t="s">
        <v>50</v>
      </c>
      <c r="H901" s="148">
        <f t="shared" si="14"/>
        <v>1</v>
      </c>
      <c r="I901" s="148">
        <f>COUNTIFS('Belgrade-2023'!$A:$A,A901,'Belgrade-2023'!$B:$B,B901)</f>
        <v>0</v>
      </c>
      <c r="J901" s="148">
        <f>COUNTIFS('Lodz_Krakow-2022'!$A:$A,A901,'Lodz_Krakow-2022'!$B:$B,B901)</f>
        <v>0</v>
      </c>
      <c r="K901" s="148">
        <f>COUNTIFS('Glasgow-2021'!$A:$A,A901,'Glasgow-2021'!$B:$B,B901)</f>
        <v>0</v>
      </c>
      <c r="L901" s="148">
        <v>0</v>
      </c>
      <c r="M901" s="148">
        <v>0</v>
      </c>
      <c r="N901" s="148">
        <v>0</v>
      </c>
      <c r="O901" s="148">
        <v>1</v>
      </c>
      <c r="P901" s="148">
        <v>0</v>
      </c>
      <c r="Q901" s="148">
        <v>0</v>
      </c>
      <c r="R901" s="148">
        <v>0</v>
      </c>
      <c r="S901" s="18" t="s">
        <v>1860</v>
      </c>
      <c r="T901" s="20" t="s">
        <v>1861</v>
      </c>
      <c r="U901" s="21">
        <v>46021</v>
      </c>
      <c r="V901" s="20"/>
      <c r="W901" s="20"/>
      <c r="X901" s="20"/>
      <c r="Y901" s="20"/>
      <c r="Z901" s="20"/>
      <c r="AA901" s="20"/>
      <c r="AB901" s="20"/>
    </row>
    <row r="902" spans="1:28">
      <c r="A902" s="35" t="s">
        <v>3945</v>
      </c>
      <c r="B902" s="35" t="s">
        <v>3946</v>
      </c>
      <c r="C902" s="25" t="s">
        <v>4589</v>
      </c>
      <c r="D902" s="31" t="s">
        <v>21</v>
      </c>
      <c r="E902" s="138"/>
      <c r="F902" s="25" t="s">
        <v>3947</v>
      </c>
      <c r="G902" s="36" t="s">
        <v>50</v>
      </c>
      <c r="H902" s="148">
        <f t="shared" si="14"/>
        <v>1</v>
      </c>
      <c r="I902" s="148">
        <f>COUNTIFS('Belgrade-2023'!$A:$A,A902,'Belgrade-2023'!$B:$B,B902)</f>
        <v>0</v>
      </c>
      <c r="J902" s="148">
        <f>COUNTIFS('Lodz_Krakow-2022'!$A:$A,A902,'Lodz_Krakow-2022'!$B:$B,B902)</f>
        <v>0</v>
      </c>
      <c r="K902" s="148">
        <f>COUNTIFS('Glasgow-2021'!$A:$A,A902,'Glasgow-2021'!$B:$B,B902)</f>
        <v>0</v>
      </c>
      <c r="L902" s="148">
        <v>0</v>
      </c>
      <c r="M902" s="148">
        <v>0</v>
      </c>
      <c r="N902" s="148">
        <v>0</v>
      </c>
      <c r="O902" s="148">
        <v>0</v>
      </c>
      <c r="P902" s="148">
        <v>0</v>
      </c>
      <c r="Q902" s="148">
        <v>1</v>
      </c>
      <c r="R902" s="148">
        <v>0</v>
      </c>
      <c r="S902" s="18"/>
      <c r="T902" s="20"/>
      <c r="U902" s="20"/>
      <c r="V902" s="20"/>
      <c r="W902" s="25"/>
      <c r="X902" s="138"/>
      <c r="Y902" s="138"/>
      <c r="Z902" s="138"/>
      <c r="AA902" s="138"/>
      <c r="AB902" s="138"/>
    </row>
    <row r="903" spans="1:28">
      <c r="A903" s="16" t="s">
        <v>11499</v>
      </c>
      <c r="B903" s="16" t="s">
        <v>11500</v>
      </c>
      <c r="C903" s="17" t="s">
        <v>1862</v>
      </c>
      <c r="D903" s="16" t="s">
        <v>39</v>
      </c>
      <c r="E903" s="18"/>
      <c r="F903" s="19" t="s">
        <v>9607</v>
      </c>
      <c r="G903" s="16" t="s">
        <v>154</v>
      </c>
      <c r="H903" s="148">
        <f t="shared" si="14"/>
        <v>1</v>
      </c>
      <c r="I903" s="148">
        <f>COUNTIFS('Belgrade-2023'!$A:$A,A903,'Belgrade-2023'!$B:$B,B903)</f>
        <v>0</v>
      </c>
      <c r="J903" s="148">
        <f>COUNTIFS('Lodz_Krakow-2022'!$A:$A,A903,'Lodz_Krakow-2022'!$B:$B,B903)</f>
        <v>0</v>
      </c>
      <c r="K903" s="148">
        <f>COUNTIFS('Glasgow-2021'!$A:$A,A903,'Glasgow-2021'!$B:$B,B903)</f>
        <v>0</v>
      </c>
      <c r="L903" s="148">
        <v>0</v>
      </c>
      <c r="M903" s="148">
        <v>0</v>
      </c>
      <c r="N903" s="148">
        <v>0</v>
      </c>
      <c r="O903" s="148">
        <v>1</v>
      </c>
      <c r="P903" s="148">
        <v>0</v>
      </c>
      <c r="Q903" s="148">
        <v>0</v>
      </c>
      <c r="R903" s="148">
        <v>0</v>
      </c>
      <c r="S903" s="18"/>
      <c r="T903" s="20"/>
      <c r="U903" s="20"/>
      <c r="V903" s="20"/>
      <c r="W903" s="20"/>
      <c r="X903" s="20"/>
      <c r="Y903" s="20"/>
      <c r="Z903" s="20"/>
      <c r="AA903" s="20"/>
      <c r="AB903" s="20"/>
    </row>
    <row r="904" spans="1:28">
      <c r="A904" s="16" t="s">
        <v>11501</v>
      </c>
      <c r="B904" s="16" t="s">
        <v>11502</v>
      </c>
      <c r="C904" s="17" t="s">
        <v>1863</v>
      </c>
      <c r="D904" s="16" t="s">
        <v>28</v>
      </c>
      <c r="E904" s="18"/>
      <c r="F904" s="19"/>
      <c r="G904" s="16" t="s">
        <v>154</v>
      </c>
      <c r="H904" s="148">
        <f t="shared" si="14"/>
        <v>2</v>
      </c>
      <c r="I904" s="148">
        <f>COUNTIFS('Belgrade-2023'!$A:$A,A904,'Belgrade-2023'!$B:$B,B904)</f>
        <v>0</v>
      </c>
      <c r="J904" s="148">
        <f>COUNTIFS('Lodz_Krakow-2022'!$A:$A,A904,'Lodz_Krakow-2022'!$B:$B,B904)</f>
        <v>0</v>
      </c>
      <c r="K904" s="148">
        <f>COUNTIFS('Glasgow-2021'!$A:$A,A904,'Glasgow-2021'!$B:$B,B904)</f>
        <v>0</v>
      </c>
      <c r="L904" s="148">
        <v>0</v>
      </c>
      <c r="M904" s="148">
        <v>0</v>
      </c>
      <c r="N904" s="148">
        <v>0</v>
      </c>
      <c r="O904" s="148">
        <v>1</v>
      </c>
      <c r="P904" s="148">
        <v>0</v>
      </c>
      <c r="Q904" s="148">
        <v>0</v>
      </c>
      <c r="R904" s="148">
        <v>1</v>
      </c>
      <c r="S904" s="18"/>
      <c r="T904" s="20"/>
      <c r="U904" s="20"/>
      <c r="V904" s="20"/>
      <c r="W904" s="20"/>
      <c r="X904" s="20"/>
      <c r="Y904" s="20"/>
      <c r="Z904" s="20"/>
      <c r="AA904" s="20"/>
      <c r="AB904" s="20"/>
    </row>
    <row r="905" spans="1:28">
      <c r="A905" s="16" t="s">
        <v>1864</v>
      </c>
      <c r="B905" s="16" t="s">
        <v>1865</v>
      </c>
      <c r="C905" s="17" t="s">
        <v>1866</v>
      </c>
      <c r="D905" s="16" t="s">
        <v>21</v>
      </c>
      <c r="E905" s="18" t="s">
        <v>230</v>
      </c>
      <c r="F905" s="19"/>
      <c r="G905" s="16" t="s">
        <v>3612</v>
      </c>
      <c r="H905" s="148">
        <f t="shared" si="14"/>
        <v>2</v>
      </c>
      <c r="I905" s="148">
        <f>COUNTIFS('Belgrade-2023'!$A:$A,A905,'Belgrade-2023'!$B:$B,B905)</f>
        <v>0</v>
      </c>
      <c r="J905" s="148">
        <f>COUNTIFS('Lodz_Krakow-2022'!$A:$A,A905,'Lodz_Krakow-2022'!$B:$B,B905)</f>
        <v>1</v>
      </c>
      <c r="K905" s="148">
        <f>COUNTIFS('Glasgow-2021'!$A:$A,A905,'Glasgow-2021'!$B:$B,B905)</f>
        <v>0</v>
      </c>
      <c r="L905" s="148">
        <v>0</v>
      </c>
      <c r="M905" s="148">
        <v>1</v>
      </c>
      <c r="N905" s="148">
        <v>0</v>
      </c>
      <c r="O905" s="148">
        <v>0</v>
      </c>
      <c r="P905" s="148">
        <v>0</v>
      </c>
      <c r="Q905" s="148">
        <v>0</v>
      </c>
      <c r="R905" s="148">
        <v>0</v>
      </c>
      <c r="S905" s="18"/>
      <c r="T905" s="20"/>
      <c r="U905" s="20"/>
      <c r="V905" s="20"/>
      <c r="W905" s="20"/>
      <c r="X905" s="20"/>
      <c r="Y905" s="20"/>
      <c r="Z905" s="20"/>
      <c r="AA905" s="20"/>
      <c r="AB905" s="20"/>
    </row>
    <row r="906" spans="1:28">
      <c r="A906" s="16" t="s">
        <v>11503</v>
      </c>
      <c r="B906" s="16" t="s">
        <v>10454</v>
      </c>
      <c r="C906" s="17" t="s">
        <v>1867</v>
      </c>
      <c r="D906" s="16" t="s">
        <v>21</v>
      </c>
      <c r="E906" s="18"/>
      <c r="F906" s="19"/>
      <c r="G906" s="16" t="s">
        <v>31</v>
      </c>
      <c r="H906" s="148">
        <f t="shared" si="14"/>
        <v>1</v>
      </c>
      <c r="I906" s="148">
        <f>COUNTIFS('Belgrade-2023'!$A:$A,A906,'Belgrade-2023'!$B:$B,B906)</f>
        <v>0</v>
      </c>
      <c r="J906" s="148">
        <f>COUNTIFS('Lodz_Krakow-2022'!$A:$A,A906,'Lodz_Krakow-2022'!$B:$B,B906)</f>
        <v>0</v>
      </c>
      <c r="K906" s="148">
        <f>COUNTIFS('Glasgow-2021'!$A:$A,A906,'Glasgow-2021'!$B:$B,B906)</f>
        <v>0</v>
      </c>
      <c r="L906" s="148">
        <v>0</v>
      </c>
      <c r="M906" s="148">
        <v>1</v>
      </c>
      <c r="N906" s="148">
        <v>0</v>
      </c>
      <c r="O906" s="148">
        <v>0</v>
      </c>
      <c r="P906" s="148">
        <v>0</v>
      </c>
      <c r="Q906" s="148">
        <v>0</v>
      </c>
      <c r="R906" s="148">
        <v>0</v>
      </c>
      <c r="S906" s="18"/>
      <c r="T906" s="20"/>
      <c r="U906" s="20"/>
      <c r="V906" s="20"/>
      <c r="W906" s="20"/>
      <c r="X906" s="20"/>
      <c r="Y906" s="20"/>
      <c r="Z906" s="20"/>
      <c r="AA906" s="20"/>
      <c r="AB906" s="20"/>
    </row>
    <row r="907" spans="1:28">
      <c r="A907" s="16" t="s">
        <v>11504</v>
      </c>
      <c r="B907" s="16" t="s">
        <v>11505</v>
      </c>
      <c r="C907" s="17"/>
      <c r="D907" s="16" t="s">
        <v>28</v>
      </c>
      <c r="E907" s="18"/>
      <c r="F907" s="19"/>
      <c r="G907" s="16" t="s">
        <v>172</v>
      </c>
      <c r="H907" s="148">
        <f t="shared" si="14"/>
        <v>1</v>
      </c>
      <c r="I907" s="148">
        <f>COUNTIFS('Belgrade-2023'!$A:$A,A907,'Belgrade-2023'!$B:$B,B907)</f>
        <v>0</v>
      </c>
      <c r="J907" s="148">
        <f>COUNTIFS('Lodz_Krakow-2022'!$A:$A,A907,'Lodz_Krakow-2022'!$B:$B,B907)</f>
        <v>0</v>
      </c>
      <c r="K907" s="148">
        <f>COUNTIFS('Glasgow-2021'!$A:$A,A907,'Glasgow-2021'!$B:$B,B907)</f>
        <v>0</v>
      </c>
      <c r="L907" s="148">
        <v>0</v>
      </c>
      <c r="M907" s="148">
        <v>0</v>
      </c>
      <c r="N907" s="148">
        <v>1</v>
      </c>
      <c r="O907" s="148">
        <v>0</v>
      </c>
      <c r="P907" s="148">
        <v>0</v>
      </c>
      <c r="Q907" s="148">
        <v>0</v>
      </c>
      <c r="R907" s="148">
        <v>0</v>
      </c>
      <c r="S907" s="18"/>
      <c r="T907" s="20" t="s">
        <v>1828</v>
      </c>
      <c r="U907" s="20"/>
      <c r="V907" s="20"/>
      <c r="W907" s="20"/>
      <c r="X907" s="20"/>
      <c r="Y907" s="20"/>
      <c r="Z907" s="20"/>
      <c r="AA907" s="20"/>
      <c r="AB907" s="20"/>
    </row>
    <row r="908" spans="1:28">
      <c r="A908" s="16" t="s">
        <v>11506</v>
      </c>
      <c r="B908" s="16" t="s">
        <v>10329</v>
      </c>
      <c r="C908" s="17" t="s">
        <v>1871</v>
      </c>
      <c r="D908" s="16" t="s">
        <v>21</v>
      </c>
      <c r="E908" s="18"/>
      <c r="F908" s="19" t="s">
        <v>1870</v>
      </c>
      <c r="G908" s="16" t="s">
        <v>43</v>
      </c>
      <c r="H908" s="148">
        <f t="shared" si="14"/>
        <v>1</v>
      </c>
      <c r="I908" s="148">
        <f>COUNTIFS('Belgrade-2023'!$A:$A,A908,'Belgrade-2023'!$B:$B,B908)</f>
        <v>0</v>
      </c>
      <c r="J908" s="148">
        <f>COUNTIFS('Lodz_Krakow-2022'!$A:$A,A908,'Lodz_Krakow-2022'!$B:$B,B908)</f>
        <v>0</v>
      </c>
      <c r="K908" s="148">
        <f>COUNTIFS('Glasgow-2021'!$A:$A,A908,'Glasgow-2021'!$B:$B,B908)</f>
        <v>0</v>
      </c>
      <c r="L908" s="148">
        <v>0</v>
      </c>
      <c r="M908" s="148">
        <v>0</v>
      </c>
      <c r="N908" s="148">
        <v>0</v>
      </c>
      <c r="O908" s="148">
        <v>1</v>
      </c>
      <c r="P908" s="148">
        <v>0</v>
      </c>
      <c r="Q908" s="148">
        <v>0</v>
      </c>
      <c r="R908" s="148">
        <v>0</v>
      </c>
      <c r="S908" s="18"/>
      <c r="T908" s="20" t="s">
        <v>1872</v>
      </c>
      <c r="U908" s="20" t="s">
        <v>1873</v>
      </c>
      <c r="V908" s="20"/>
      <c r="W908" s="20"/>
      <c r="X908" s="20"/>
      <c r="Y908" s="20"/>
      <c r="Z908" s="20"/>
      <c r="AA908" s="20"/>
      <c r="AB908" s="20"/>
    </row>
    <row r="909" spans="1:28">
      <c r="A909" s="16" t="s">
        <v>11507</v>
      </c>
      <c r="B909" s="16" t="s">
        <v>11508</v>
      </c>
      <c r="C909" s="17" t="s">
        <v>1876</v>
      </c>
      <c r="D909" s="16" t="s">
        <v>28</v>
      </c>
      <c r="E909" s="18"/>
      <c r="F909" s="19" t="s">
        <v>1875</v>
      </c>
      <c r="G909" s="16" t="s">
        <v>3612</v>
      </c>
      <c r="H909" s="148">
        <f t="shared" si="14"/>
        <v>4</v>
      </c>
      <c r="I909" s="148">
        <f>COUNTIFS('Belgrade-2023'!$A:$A,A909,'Belgrade-2023'!$B:$B,B909)</f>
        <v>1</v>
      </c>
      <c r="J909" s="148">
        <f>COUNTIFS('Lodz_Krakow-2022'!$A:$A,A909,'Lodz_Krakow-2022'!$B:$B,B909)</f>
        <v>0</v>
      </c>
      <c r="K909" s="148">
        <f>COUNTIFS('Glasgow-2021'!$A:$A,A909,'Glasgow-2021'!$B:$B,B909)</f>
        <v>1</v>
      </c>
      <c r="L909" s="148">
        <v>0</v>
      </c>
      <c r="M909" s="148">
        <v>0</v>
      </c>
      <c r="N909" s="148">
        <v>0</v>
      </c>
      <c r="O909" s="148">
        <v>1</v>
      </c>
      <c r="P909" s="148">
        <v>0</v>
      </c>
      <c r="Q909" s="148">
        <v>0</v>
      </c>
      <c r="R909" s="148">
        <v>1</v>
      </c>
      <c r="S909" s="18" t="s">
        <v>1877</v>
      </c>
      <c r="T909" s="20" t="s">
        <v>1878</v>
      </c>
      <c r="U909" s="21">
        <v>35131</v>
      </c>
      <c r="V909" s="20"/>
      <c r="W909" s="20"/>
      <c r="X909" s="20"/>
      <c r="Y909" s="20"/>
      <c r="Z909" s="20"/>
      <c r="AA909" s="20"/>
      <c r="AB909" s="20"/>
    </row>
    <row r="910" spans="1:28">
      <c r="A910" s="16" t="s">
        <v>11509</v>
      </c>
      <c r="B910" s="16" t="s">
        <v>11510</v>
      </c>
      <c r="C910" s="22" t="s">
        <v>1882</v>
      </c>
      <c r="D910" s="16" t="s">
        <v>28</v>
      </c>
      <c r="E910" s="18"/>
      <c r="F910" s="19"/>
      <c r="G910" s="16" t="s">
        <v>646</v>
      </c>
      <c r="H910" s="148">
        <f t="shared" si="14"/>
        <v>2</v>
      </c>
      <c r="I910" s="148">
        <f>COUNTIFS('Belgrade-2023'!$A:$A,A910,'Belgrade-2023'!$B:$B,B910)</f>
        <v>0</v>
      </c>
      <c r="J910" s="148">
        <f>COUNTIFS('Lodz_Krakow-2022'!$A:$A,A910,'Lodz_Krakow-2022'!$B:$B,B910)</f>
        <v>0</v>
      </c>
      <c r="K910" s="148">
        <f>COUNTIFS('Glasgow-2021'!$A:$A,A910,'Glasgow-2021'!$B:$B,B910)</f>
        <v>0</v>
      </c>
      <c r="L910" s="148">
        <v>0</v>
      </c>
      <c r="M910" s="148">
        <v>0</v>
      </c>
      <c r="N910" s="148">
        <v>1</v>
      </c>
      <c r="O910" s="148">
        <v>0</v>
      </c>
      <c r="P910" s="148">
        <v>0</v>
      </c>
      <c r="Q910" s="148">
        <v>0</v>
      </c>
      <c r="R910" s="148">
        <v>1</v>
      </c>
      <c r="S910" s="18"/>
      <c r="T910" s="20" t="s">
        <v>1883</v>
      </c>
      <c r="U910" s="20"/>
      <c r="V910" s="20"/>
      <c r="W910" s="20"/>
      <c r="X910" s="20"/>
      <c r="Y910" s="20"/>
      <c r="Z910" s="20"/>
      <c r="AA910" s="20"/>
      <c r="AB910" s="20"/>
    </row>
    <row r="911" spans="1:28">
      <c r="A911" s="23" t="s">
        <v>11511</v>
      </c>
      <c r="B911" s="23" t="s">
        <v>11512</v>
      </c>
      <c r="C911" s="29"/>
      <c r="D911" s="16" t="s">
        <v>39</v>
      </c>
      <c r="E911" s="18"/>
      <c r="F911" s="25" t="s">
        <v>9708</v>
      </c>
      <c r="G911" s="45" t="s">
        <v>146</v>
      </c>
      <c r="H911" s="148">
        <f t="shared" si="14"/>
        <v>1</v>
      </c>
      <c r="I911" s="148">
        <f>COUNTIFS('Belgrade-2023'!$A:$A,A911,'Belgrade-2023'!$B:$B,B911)</f>
        <v>0</v>
      </c>
      <c r="J911" s="148">
        <f>COUNTIFS('Lodz_Krakow-2022'!$A:$A,A911,'Lodz_Krakow-2022'!$B:$B,B911)</f>
        <v>0</v>
      </c>
      <c r="K911" s="148">
        <f>COUNTIFS('Glasgow-2021'!$A:$A,A911,'Glasgow-2021'!$B:$B,B911)</f>
        <v>0</v>
      </c>
      <c r="L911" s="148">
        <v>0</v>
      </c>
      <c r="M911" s="148">
        <v>0</v>
      </c>
      <c r="N911" s="148">
        <v>0</v>
      </c>
      <c r="O911" s="148">
        <v>0</v>
      </c>
      <c r="P911" s="148">
        <v>0</v>
      </c>
      <c r="Q911" s="148">
        <v>0</v>
      </c>
      <c r="R911" s="148">
        <v>1</v>
      </c>
      <c r="S911" s="18"/>
      <c r="T911" s="20"/>
      <c r="U911" s="20"/>
      <c r="V911" s="20"/>
      <c r="W911" s="20"/>
      <c r="X911" s="20"/>
      <c r="Y911" s="138"/>
      <c r="Z911" s="138"/>
      <c r="AA911" s="138"/>
      <c r="AB911" s="25"/>
    </row>
    <row r="912" spans="1:28">
      <c r="A912" s="38" t="s">
        <v>10722</v>
      </c>
      <c r="B912" s="39" t="s">
        <v>10229</v>
      </c>
      <c r="C912" s="40" t="s">
        <v>4590</v>
      </c>
      <c r="D912" s="16" t="s">
        <v>28</v>
      </c>
      <c r="E912" s="18"/>
      <c r="F912" s="38" t="s">
        <v>4591</v>
      </c>
      <c r="G912" s="51" t="s">
        <v>38</v>
      </c>
      <c r="H912" s="148">
        <f t="shared" si="14"/>
        <v>1</v>
      </c>
      <c r="I912" s="148">
        <f>COUNTIFS('Belgrade-2023'!$A:$A,A912,'Belgrade-2023'!$B:$B,B912)</f>
        <v>0</v>
      </c>
      <c r="J912" s="148">
        <f>COUNTIFS('Lodz_Krakow-2022'!$A:$A,A912,'Lodz_Krakow-2022'!$B:$B,B912)</f>
        <v>0</v>
      </c>
      <c r="K912" s="148">
        <f>COUNTIFS('Glasgow-2021'!$A:$A,A912,'Glasgow-2021'!$B:$B,B912)</f>
        <v>0</v>
      </c>
      <c r="L912" s="148">
        <v>1</v>
      </c>
      <c r="M912" s="148">
        <v>0</v>
      </c>
      <c r="N912" s="148">
        <v>0</v>
      </c>
      <c r="O912" s="148">
        <v>0</v>
      </c>
      <c r="P912" s="148">
        <v>0</v>
      </c>
      <c r="Q912" s="148">
        <v>0</v>
      </c>
      <c r="R912" s="148">
        <v>0</v>
      </c>
      <c r="S912" s="18"/>
      <c r="T912" s="20"/>
      <c r="U912" s="20"/>
      <c r="V912" s="20"/>
      <c r="W912" s="20"/>
      <c r="X912" s="20"/>
      <c r="Y912" s="138"/>
      <c r="Z912" s="138"/>
      <c r="AA912" s="138"/>
      <c r="AB912" s="138"/>
    </row>
    <row r="913" spans="1:28">
      <c r="A913" s="25" t="s">
        <v>11513</v>
      </c>
      <c r="B913" s="25" t="s">
        <v>11514</v>
      </c>
      <c r="C913" s="46" t="s">
        <v>4592</v>
      </c>
      <c r="D913" s="16" t="s">
        <v>28</v>
      </c>
      <c r="E913" s="18"/>
      <c r="F913" s="19"/>
      <c r="G913" s="16" t="s">
        <v>154</v>
      </c>
      <c r="H913" s="148">
        <f t="shared" si="14"/>
        <v>1</v>
      </c>
      <c r="I913" s="148">
        <f>COUNTIFS('Belgrade-2023'!$A:$A,A913,'Belgrade-2023'!$B:$B,B913)</f>
        <v>0</v>
      </c>
      <c r="J913" s="148">
        <f>COUNTIFS('Lodz_Krakow-2022'!$A:$A,A913,'Lodz_Krakow-2022'!$B:$B,B913)</f>
        <v>0</v>
      </c>
      <c r="K913" s="148">
        <f>COUNTIFS('Glasgow-2021'!$A:$A,A913,'Glasgow-2021'!$B:$B,B913)</f>
        <v>0</v>
      </c>
      <c r="L913" s="148">
        <v>0</v>
      </c>
      <c r="M913" s="148">
        <v>0</v>
      </c>
      <c r="N913" s="148">
        <v>0</v>
      </c>
      <c r="O913" s="148">
        <v>0</v>
      </c>
      <c r="P913" s="148">
        <v>1</v>
      </c>
      <c r="Q913" s="148">
        <v>0</v>
      </c>
      <c r="R913" s="148">
        <v>0</v>
      </c>
      <c r="S913" s="18"/>
      <c r="T913" s="20"/>
      <c r="U913" s="20"/>
      <c r="V913" s="20"/>
      <c r="W913" s="20"/>
      <c r="X913" s="20"/>
      <c r="Y913" s="20"/>
      <c r="Z913" s="20"/>
      <c r="AA913" s="20"/>
      <c r="AB913" s="20"/>
    </row>
    <row r="914" spans="1:28">
      <c r="A914" s="25" t="s">
        <v>11515</v>
      </c>
      <c r="B914" s="25" t="s">
        <v>9821</v>
      </c>
      <c r="C914" s="25" t="s">
        <v>4593</v>
      </c>
      <c r="D914" s="31" t="s">
        <v>39</v>
      </c>
      <c r="E914" s="138"/>
      <c r="F914" s="25" t="s">
        <v>3950</v>
      </c>
      <c r="G914" s="27" t="s">
        <v>1253</v>
      </c>
      <c r="H914" s="148">
        <f t="shared" si="14"/>
        <v>1</v>
      </c>
      <c r="I914" s="148">
        <f>COUNTIFS('Belgrade-2023'!$A:$A,A914,'Belgrade-2023'!$B:$B,B914)</f>
        <v>0</v>
      </c>
      <c r="J914" s="148">
        <f>COUNTIFS('Lodz_Krakow-2022'!$A:$A,A914,'Lodz_Krakow-2022'!$B:$B,B914)</f>
        <v>0</v>
      </c>
      <c r="K914" s="148">
        <f>COUNTIFS('Glasgow-2021'!$A:$A,A914,'Glasgow-2021'!$B:$B,B914)</f>
        <v>0</v>
      </c>
      <c r="L914" s="148">
        <v>0</v>
      </c>
      <c r="M914" s="148">
        <v>0</v>
      </c>
      <c r="N914" s="148">
        <v>0</v>
      </c>
      <c r="O914" s="148">
        <v>0</v>
      </c>
      <c r="P914" s="148">
        <v>0</v>
      </c>
      <c r="Q914" s="148">
        <v>1</v>
      </c>
      <c r="R914" s="148">
        <v>0</v>
      </c>
      <c r="S914" s="18"/>
      <c r="T914" s="20"/>
      <c r="U914" s="20"/>
      <c r="V914" s="20"/>
      <c r="W914" s="25"/>
      <c r="X914" s="138"/>
      <c r="Y914" s="138"/>
      <c r="Z914" s="138"/>
      <c r="AA914" s="138"/>
      <c r="AB914" s="138"/>
    </row>
    <row r="915" spans="1:28">
      <c r="A915" s="38" t="s">
        <v>11516</v>
      </c>
      <c r="B915" s="39" t="s">
        <v>11517</v>
      </c>
      <c r="C915" s="50" t="s">
        <v>4596</v>
      </c>
      <c r="D915" s="16"/>
      <c r="E915" s="18"/>
      <c r="F915" s="38" t="s">
        <v>4597</v>
      </c>
      <c r="G915" s="19" t="s">
        <v>504</v>
      </c>
      <c r="H915" s="148">
        <f t="shared" si="14"/>
        <v>1</v>
      </c>
      <c r="I915" s="148">
        <f>COUNTIFS('Belgrade-2023'!$A:$A,A915,'Belgrade-2023'!$B:$B,B915)</f>
        <v>0</v>
      </c>
      <c r="J915" s="148">
        <f>COUNTIFS('Lodz_Krakow-2022'!$A:$A,A915,'Lodz_Krakow-2022'!$B:$B,B915)</f>
        <v>0</v>
      </c>
      <c r="K915" s="148">
        <f>COUNTIFS('Glasgow-2021'!$A:$A,A915,'Glasgow-2021'!$B:$B,B915)</f>
        <v>0</v>
      </c>
      <c r="L915" s="148">
        <v>1</v>
      </c>
      <c r="M915" s="148">
        <v>0</v>
      </c>
      <c r="N915" s="148">
        <v>0</v>
      </c>
      <c r="O915" s="148">
        <v>0</v>
      </c>
      <c r="P915" s="148">
        <v>0</v>
      </c>
      <c r="Q915" s="148">
        <v>0</v>
      </c>
      <c r="R915" s="148">
        <v>0</v>
      </c>
      <c r="S915" s="18"/>
      <c r="T915" s="20"/>
      <c r="U915" s="20"/>
      <c r="V915" s="20"/>
      <c r="W915" s="20"/>
      <c r="X915" s="20"/>
      <c r="Y915" s="138"/>
      <c r="Z915" s="138"/>
      <c r="AA915" s="138"/>
      <c r="AB915" s="138"/>
    </row>
    <row r="916" spans="1:28" ht="42.75" customHeight="1">
      <c r="A916" s="33" t="s">
        <v>11518</v>
      </c>
      <c r="B916" s="33" t="s">
        <v>11519</v>
      </c>
      <c r="C916" s="29"/>
      <c r="D916" s="16" t="s">
        <v>21</v>
      </c>
      <c r="E916" s="18"/>
      <c r="F916" s="26" t="s">
        <v>3239</v>
      </c>
      <c r="G916" s="51" t="s">
        <v>31</v>
      </c>
      <c r="H916" s="148">
        <f t="shared" si="14"/>
        <v>1</v>
      </c>
      <c r="I916" s="148">
        <f>COUNTIFS('Belgrade-2023'!$A:$A,A916,'Belgrade-2023'!$B:$B,B916)</f>
        <v>0</v>
      </c>
      <c r="J916" s="148">
        <f>COUNTIFS('Lodz_Krakow-2022'!$A:$A,A916,'Lodz_Krakow-2022'!$B:$B,B916)</f>
        <v>0</v>
      </c>
      <c r="K916" s="148">
        <f>COUNTIFS('Glasgow-2021'!$A:$A,A916,'Glasgow-2021'!$B:$B,B916)</f>
        <v>0</v>
      </c>
      <c r="L916" s="148">
        <v>0</v>
      </c>
      <c r="M916" s="148">
        <v>0</v>
      </c>
      <c r="N916" s="148">
        <v>0</v>
      </c>
      <c r="O916" s="148">
        <v>0</v>
      </c>
      <c r="P916" s="148">
        <v>0</v>
      </c>
      <c r="Q916" s="148">
        <v>0</v>
      </c>
      <c r="R916" s="148">
        <v>1</v>
      </c>
      <c r="S916" s="18"/>
      <c r="T916" s="20"/>
      <c r="U916" s="20"/>
      <c r="V916" s="20"/>
      <c r="W916" s="20"/>
      <c r="X916" s="20"/>
      <c r="Y916" s="138"/>
      <c r="Z916" s="138"/>
      <c r="AA916" s="138"/>
      <c r="AB916" s="25"/>
    </row>
    <row r="917" spans="1:28">
      <c r="A917" s="16" t="s">
        <v>11520</v>
      </c>
      <c r="B917" s="16" t="s">
        <v>11521</v>
      </c>
      <c r="C917" s="17" t="s">
        <v>1886</v>
      </c>
      <c r="D917" s="16" t="s">
        <v>28</v>
      </c>
      <c r="E917" s="18" t="s">
        <v>230</v>
      </c>
      <c r="F917" s="19"/>
      <c r="G917" s="16" t="s">
        <v>196</v>
      </c>
      <c r="H917" s="148">
        <f t="shared" si="14"/>
        <v>1</v>
      </c>
      <c r="I917" s="148">
        <f>COUNTIFS('Belgrade-2023'!$A:$A,A917,'Belgrade-2023'!$B:$B,B917)</f>
        <v>0</v>
      </c>
      <c r="J917" s="148">
        <f>COUNTIFS('Lodz_Krakow-2022'!$A:$A,A917,'Lodz_Krakow-2022'!$B:$B,B917)</f>
        <v>0</v>
      </c>
      <c r="K917" s="148">
        <f>COUNTIFS('Glasgow-2021'!$A:$A,A917,'Glasgow-2021'!$B:$B,B917)</f>
        <v>0</v>
      </c>
      <c r="L917" s="148">
        <v>0</v>
      </c>
      <c r="M917" s="148">
        <v>1</v>
      </c>
      <c r="N917" s="148">
        <v>0</v>
      </c>
      <c r="O917" s="148">
        <v>0</v>
      </c>
      <c r="P917" s="148">
        <v>0</v>
      </c>
      <c r="Q917" s="148">
        <v>0</v>
      </c>
      <c r="R917" s="148">
        <v>0</v>
      </c>
      <c r="S917" s="18"/>
      <c r="T917" s="20"/>
      <c r="U917" s="20"/>
      <c r="V917" s="20"/>
      <c r="W917" s="20"/>
      <c r="X917" s="20"/>
      <c r="Y917" s="20"/>
      <c r="Z917" s="20"/>
      <c r="AA917" s="20"/>
      <c r="AB917" s="20"/>
    </row>
    <row r="918" spans="1:28">
      <c r="A918" s="16" t="s">
        <v>11522</v>
      </c>
      <c r="B918" s="16" t="s">
        <v>11523</v>
      </c>
      <c r="C918" s="63" t="s">
        <v>1888</v>
      </c>
      <c r="D918" s="16" t="s">
        <v>21</v>
      </c>
      <c r="E918" s="18"/>
      <c r="F918" s="19" t="s">
        <v>1887</v>
      </c>
      <c r="G918" s="16" t="s">
        <v>50</v>
      </c>
      <c r="H918" s="148">
        <f t="shared" si="14"/>
        <v>1</v>
      </c>
      <c r="I918" s="148">
        <f>COUNTIFS('Belgrade-2023'!$A:$A,A918,'Belgrade-2023'!$B:$B,B918)</f>
        <v>0</v>
      </c>
      <c r="J918" s="148">
        <f>COUNTIFS('Lodz_Krakow-2022'!$A:$A,A918,'Lodz_Krakow-2022'!$B:$B,B918)</f>
        <v>0</v>
      </c>
      <c r="K918" s="148">
        <f>COUNTIFS('Glasgow-2021'!$A:$A,A918,'Glasgow-2021'!$B:$B,B918)</f>
        <v>0</v>
      </c>
      <c r="L918" s="148">
        <v>0</v>
      </c>
      <c r="M918" s="148">
        <v>0</v>
      </c>
      <c r="N918" s="148">
        <v>0</v>
      </c>
      <c r="O918" s="148">
        <v>1</v>
      </c>
      <c r="P918" s="148">
        <v>0</v>
      </c>
      <c r="Q918" s="148">
        <v>0</v>
      </c>
      <c r="R918" s="148">
        <v>0</v>
      </c>
      <c r="S918" s="18" t="s">
        <v>1889</v>
      </c>
      <c r="T918" s="20" t="s">
        <v>1890</v>
      </c>
      <c r="U918" s="21">
        <v>8011</v>
      </c>
      <c r="V918" s="20"/>
      <c r="W918" s="20"/>
      <c r="X918" s="20"/>
      <c r="Y918" s="20"/>
      <c r="Z918" s="20"/>
      <c r="AA918" s="20"/>
      <c r="AB918" s="20"/>
    </row>
    <row r="919" spans="1:28">
      <c r="A919" s="23" t="s">
        <v>11524</v>
      </c>
      <c r="B919" s="23" t="s">
        <v>11525</v>
      </c>
      <c r="C919" s="64" t="s">
        <v>4598</v>
      </c>
      <c r="D919" s="31" t="s">
        <v>21</v>
      </c>
      <c r="E919" s="138"/>
      <c r="F919" s="25" t="s">
        <v>3954</v>
      </c>
      <c r="G919" s="27" t="s">
        <v>208</v>
      </c>
      <c r="H919" s="148">
        <f t="shared" si="14"/>
        <v>1</v>
      </c>
      <c r="I919" s="148">
        <f>COUNTIFS('Belgrade-2023'!$A:$A,A919,'Belgrade-2023'!$B:$B,B919)</f>
        <v>0</v>
      </c>
      <c r="J919" s="148">
        <f>COUNTIFS('Lodz_Krakow-2022'!$A:$A,A919,'Lodz_Krakow-2022'!$B:$B,B919)</f>
        <v>0</v>
      </c>
      <c r="K919" s="148">
        <f>COUNTIFS('Glasgow-2021'!$A:$A,A919,'Glasgow-2021'!$B:$B,B919)</f>
        <v>0</v>
      </c>
      <c r="L919" s="148">
        <v>0</v>
      </c>
      <c r="M919" s="148">
        <v>0</v>
      </c>
      <c r="N919" s="148">
        <v>0</v>
      </c>
      <c r="O919" s="148">
        <v>0</v>
      </c>
      <c r="P919" s="148">
        <v>0</v>
      </c>
      <c r="Q919" s="148">
        <v>1</v>
      </c>
      <c r="R919" s="148">
        <v>0</v>
      </c>
      <c r="S919" s="18"/>
      <c r="T919" s="20"/>
      <c r="U919" s="20"/>
      <c r="V919" s="20"/>
      <c r="W919" s="25"/>
      <c r="X919" s="138"/>
      <c r="Y919" s="138"/>
      <c r="Z919" s="138"/>
      <c r="AA919" s="138"/>
      <c r="AB919" s="138"/>
    </row>
    <row r="920" spans="1:28">
      <c r="A920" s="41" t="s">
        <v>11526</v>
      </c>
      <c r="B920" s="42" t="s">
        <v>10183</v>
      </c>
      <c r="C920" s="65" t="s">
        <v>4600</v>
      </c>
      <c r="D920" s="16"/>
      <c r="E920" s="66"/>
      <c r="F920" s="38" t="s">
        <v>4601</v>
      </c>
      <c r="G920" s="51" t="s">
        <v>646</v>
      </c>
      <c r="H920" s="148">
        <f t="shared" si="14"/>
        <v>2</v>
      </c>
      <c r="I920" s="148">
        <f>COUNTIFS('Belgrade-2023'!$A:$A,A920,'Belgrade-2023'!$B:$B,B920)</f>
        <v>0</v>
      </c>
      <c r="J920" s="148">
        <f>COUNTIFS('Lodz_Krakow-2022'!$A:$A,A920,'Lodz_Krakow-2022'!$B:$B,B920)</f>
        <v>1</v>
      </c>
      <c r="K920" s="148">
        <f>COUNTIFS('Glasgow-2021'!$A:$A,A920,'Glasgow-2021'!$B:$B,B920)</f>
        <v>0</v>
      </c>
      <c r="L920" s="148">
        <v>1</v>
      </c>
      <c r="M920" s="148">
        <v>0</v>
      </c>
      <c r="N920" s="148">
        <v>0</v>
      </c>
      <c r="O920" s="148">
        <v>0</v>
      </c>
      <c r="P920" s="148">
        <v>0</v>
      </c>
      <c r="Q920" s="148">
        <v>0</v>
      </c>
      <c r="R920" s="148">
        <v>0</v>
      </c>
      <c r="S920" s="18"/>
      <c r="T920" s="20"/>
      <c r="U920" s="20"/>
      <c r="V920" s="20"/>
      <c r="W920" s="20"/>
      <c r="X920" s="20"/>
      <c r="Y920" s="138"/>
      <c r="Z920" s="138"/>
      <c r="AA920" s="138"/>
      <c r="AB920" s="138"/>
    </row>
    <row r="921" spans="1:28">
      <c r="A921" s="16" t="s">
        <v>11527</v>
      </c>
      <c r="B921" s="16" t="s">
        <v>10718</v>
      </c>
      <c r="C921" s="67" t="s">
        <v>1892</v>
      </c>
      <c r="D921" s="16" t="s">
        <v>28</v>
      </c>
      <c r="E921" s="68" t="s">
        <v>230</v>
      </c>
      <c r="F921" s="40" t="s">
        <v>4294</v>
      </c>
      <c r="G921" s="16" t="s">
        <v>87</v>
      </c>
      <c r="H921" s="148">
        <f t="shared" si="14"/>
        <v>3</v>
      </c>
      <c r="I921" s="148">
        <f>COUNTIFS('Belgrade-2023'!$A:$A,A921,'Belgrade-2023'!$B:$B,B921)</f>
        <v>0</v>
      </c>
      <c r="J921" s="148">
        <f>COUNTIFS('Lodz_Krakow-2022'!$A:$A,A921,'Lodz_Krakow-2022'!$B:$B,B921)</f>
        <v>1</v>
      </c>
      <c r="K921" s="148">
        <f>COUNTIFS('Glasgow-2021'!$A:$A,A921,'Glasgow-2021'!$B:$B,B921)</f>
        <v>0</v>
      </c>
      <c r="L921" s="148">
        <v>1</v>
      </c>
      <c r="M921" s="148">
        <v>1</v>
      </c>
      <c r="N921" s="148">
        <v>0</v>
      </c>
      <c r="O921" s="148">
        <v>0</v>
      </c>
      <c r="P921" s="148">
        <v>0</v>
      </c>
      <c r="Q921" s="148">
        <v>0</v>
      </c>
      <c r="R921" s="148">
        <v>0</v>
      </c>
      <c r="S921" s="18"/>
      <c r="T921" s="20"/>
      <c r="U921" s="20"/>
      <c r="V921" s="20"/>
      <c r="W921" s="20"/>
      <c r="X921" s="20"/>
      <c r="Y921" s="20"/>
      <c r="Z921" s="20"/>
      <c r="AA921" s="20"/>
      <c r="AB921" s="20"/>
    </row>
    <row r="922" spans="1:28">
      <c r="A922" s="16" t="s">
        <v>11528</v>
      </c>
      <c r="B922" s="16" t="s">
        <v>10382</v>
      </c>
      <c r="C922" s="69" t="s">
        <v>1894</v>
      </c>
      <c r="D922" s="16" t="s">
        <v>21</v>
      </c>
      <c r="E922" s="70"/>
      <c r="F922" s="19" t="s">
        <v>9608</v>
      </c>
      <c r="G922" s="16" t="s">
        <v>50</v>
      </c>
      <c r="H922" s="148">
        <f t="shared" si="14"/>
        <v>2</v>
      </c>
      <c r="I922" s="148">
        <f>COUNTIFS('Belgrade-2023'!$A:$A,A922,'Belgrade-2023'!$B:$B,B922)</f>
        <v>0</v>
      </c>
      <c r="J922" s="148">
        <f>COUNTIFS('Lodz_Krakow-2022'!$A:$A,A922,'Lodz_Krakow-2022'!$B:$B,B922)</f>
        <v>0</v>
      </c>
      <c r="K922" s="148">
        <f>COUNTIFS('Glasgow-2021'!$A:$A,A922,'Glasgow-2021'!$B:$B,B922)</f>
        <v>0</v>
      </c>
      <c r="L922" s="148">
        <v>0</v>
      </c>
      <c r="M922" s="148">
        <v>0</v>
      </c>
      <c r="N922" s="148">
        <v>1</v>
      </c>
      <c r="O922" s="148">
        <v>1</v>
      </c>
      <c r="P922" s="148">
        <v>0</v>
      </c>
      <c r="Q922" s="148">
        <v>0</v>
      </c>
      <c r="R922" s="148">
        <v>0</v>
      </c>
      <c r="S922" s="18" t="s">
        <v>1895</v>
      </c>
      <c r="T922" s="20" t="s">
        <v>9609</v>
      </c>
      <c r="U922" s="21">
        <v>46021</v>
      </c>
      <c r="V922" s="20"/>
      <c r="W922" s="20"/>
      <c r="X922" s="20"/>
      <c r="Y922" s="20"/>
      <c r="Z922" s="20"/>
      <c r="AA922" s="20"/>
      <c r="AB922" s="20"/>
    </row>
    <row r="923" spans="1:28">
      <c r="A923" s="23" t="s">
        <v>11529</v>
      </c>
      <c r="B923" s="23" t="s">
        <v>11530</v>
      </c>
      <c r="C923" s="71" t="s">
        <v>4602</v>
      </c>
      <c r="D923" s="53" t="s">
        <v>39</v>
      </c>
      <c r="E923" s="138"/>
      <c r="F923" s="25" t="s">
        <v>3957</v>
      </c>
      <c r="G923" s="27" t="s">
        <v>3612</v>
      </c>
      <c r="H923" s="148">
        <f t="shared" si="14"/>
        <v>1</v>
      </c>
      <c r="I923" s="148">
        <f>COUNTIFS('Belgrade-2023'!$A:$A,A923,'Belgrade-2023'!$B:$B,B923)</f>
        <v>0</v>
      </c>
      <c r="J923" s="148">
        <f>COUNTIFS('Lodz_Krakow-2022'!$A:$A,A923,'Lodz_Krakow-2022'!$B:$B,B923)</f>
        <v>0</v>
      </c>
      <c r="K923" s="148">
        <f>COUNTIFS('Glasgow-2021'!$A:$A,A923,'Glasgow-2021'!$B:$B,B923)</f>
        <v>0</v>
      </c>
      <c r="L923" s="148">
        <v>0</v>
      </c>
      <c r="M923" s="148">
        <v>0</v>
      </c>
      <c r="N923" s="148">
        <v>0</v>
      </c>
      <c r="O923" s="148">
        <v>0</v>
      </c>
      <c r="P923" s="148">
        <v>0</v>
      </c>
      <c r="Q923" s="148">
        <v>1</v>
      </c>
      <c r="R923" s="148">
        <v>0</v>
      </c>
      <c r="S923" s="18"/>
      <c r="T923" s="20"/>
      <c r="U923" s="20"/>
      <c r="V923" s="20"/>
      <c r="W923" s="25"/>
      <c r="X923" s="138"/>
      <c r="Y923" s="138"/>
      <c r="Z923" s="138"/>
      <c r="AA923" s="138"/>
      <c r="AB923" s="138"/>
    </row>
    <row r="924" spans="1:28">
      <c r="A924" s="33" t="s">
        <v>11531</v>
      </c>
      <c r="B924" s="33" t="s">
        <v>11532</v>
      </c>
      <c r="C924" s="30" t="s">
        <v>4603</v>
      </c>
      <c r="D924" s="54" t="s">
        <v>39</v>
      </c>
      <c r="E924" s="72"/>
      <c r="F924" s="32"/>
      <c r="G924" s="51" t="s">
        <v>9433</v>
      </c>
      <c r="H924" s="148">
        <f t="shared" si="14"/>
        <v>1</v>
      </c>
      <c r="I924" s="148">
        <f>COUNTIFS('Belgrade-2023'!$A:$A,A924,'Belgrade-2023'!$B:$B,B924)</f>
        <v>0</v>
      </c>
      <c r="J924" s="148">
        <f>COUNTIFS('Lodz_Krakow-2022'!$A:$A,A924,'Lodz_Krakow-2022'!$B:$B,B924)</f>
        <v>0</v>
      </c>
      <c r="K924" s="148">
        <f>COUNTIFS('Glasgow-2021'!$A:$A,A924,'Glasgow-2021'!$B:$B,B924)</f>
        <v>0</v>
      </c>
      <c r="L924" s="148">
        <v>0</v>
      </c>
      <c r="M924" s="148">
        <v>0</v>
      </c>
      <c r="N924" s="148">
        <v>0</v>
      </c>
      <c r="O924" s="148">
        <v>0</v>
      </c>
      <c r="P924" s="148">
        <v>0</v>
      </c>
      <c r="Q924" s="148">
        <v>1</v>
      </c>
      <c r="R924" s="148">
        <v>0</v>
      </c>
      <c r="S924" s="18"/>
      <c r="T924" s="20"/>
      <c r="U924" s="20"/>
      <c r="V924" s="20"/>
      <c r="W924" s="32"/>
      <c r="X924" s="32"/>
      <c r="Y924" s="32"/>
      <c r="Z924" s="32"/>
      <c r="AA924" s="32"/>
      <c r="AB924" s="32"/>
    </row>
    <row r="925" spans="1:28">
      <c r="A925" s="16" t="s">
        <v>11533</v>
      </c>
      <c r="B925" s="16" t="s">
        <v>11534</v>
      </c>
      <c r="C925" s="69" t="s">
        <v>1899</v>
      </c>
      <c r="D925" s="16" t="s">
        <v>39</v>
      </c>
      <c r="E925" s="68" t="s">
        <v>230</v>
      </c>
      <c r="F925" s="19"/>
      <c r="G925" s="16" t="s">
        <v>70</v>
      </c>
      <c r="H925" s="148">
        <f t="shared" si="14"/>
        <v>1</v>
      </c>
      <c r="I925" s="148">
        <f>COUNTIFS('Belgrade-2023'!$A:$A,A925,'Belgrade-2023'!$B:$B,B925)</f>
        <v>0</v>
      </c>
      <c r="J925" s="148">
        <f>COUNTIFS('Lodz_Krakow-2022'!$A:$A,A925,'Lodz_Krakow-2022'!$B:$B,B925)</f>
        <v>0</v>
      </c>
      <c r="K925" s="148">
        <f>COUNTIFS('Glasgow-2021'!$A:$A,A925,'Glasgow-2021'!$B:$B,B925)</f>
        <v>0</v>
      </c>
      <c r="L925" s="148">
        <v>0</v>
      </c>
      <c r="M925" s="148">
        <v>1</v>
      </c>
      <c r="N925" s="148">
        <v>0</v>
      </c>
      <c r="O925" s="148">
        <v>0</v>
      </c>
      <c r="P925" s="148">
        <v>0</v>
      </c>
      <c r="Q925" s="148">
        <v>0</v>
      </c>
      <c r="R925" s="148">
        <v>0</v>
      </c>
      <c r="S925" s="18"/>
      <c r="T925" s="20"/>
      <c r="U925" s="20"/>
      <c r="V925" s="20"/>
      <c r="W925" s="20"/>
      <c r="X925" s="20"/>
      <c r="Y925" s="20"/>
      <c r="Z925" s="20"/>
      <c r="AA925" s="20"/>
      <c r="AB925" s="20"/>
    </row>
    <row r="926" spans="1:28">
      <c r="A926" s="35" t="s">
        <v>3241</v>
      </c>
      <c r="B926" s="35" t="s">
        <v>11535</v>
      </c>
      <c r="C926" s="24"/>
      <c r="D926" s="16" t="s">
        <v>39</v>
      </c>
      <c r="E926" s="70"/>
      <c r="F926" s="25" t="s">
        <v>3243</v>
      </c>
      <c r="G926" s="36" t="s">
        <v>141</v>
      </c>
      <c r="H926" s="148">
        <f t="shared" si="14"/>
        <v>1</v>
      </c>
      <c r="I926" s="148">
        <f>COUNTIFS('Belgrade-2023'!$A:$A,A926,'Belgrade-2023'!$B:$B,B926)</f>
        <v>0</v>
      </c>
      <c r="J926" s="148">
        <f>COUNTIFS('Lodz_Krakow-2022'!$A:$A,A926,'Lodz_Krakow-2022'!$B:$B,B926)</f>
        <v>0</v>
      </c>
      <c r="K926" s="148">
        <f>COUNTIFS('Glasgow-2021'!$A:$A,A926,'Glasgow-2021'!$B:$B,B926)</f>
        <v>0</v>
      </c>
      <c r="L926" s="148">
        <v>0</v>
      </c>
      <c r="M926" s="148">
        <v>0</v>
      </c>
      <c r="N926" s="148">
        <v>0</v>
      </c>
      <c r="O926" s="148">
        <v>0</v>
      </c>
      <c r="P926" s="148">
        <v>0</v>
      </c>
      <c r="Q926" s="148">
        <v>0</v>
      </c>
      <c r="R926" s="148">
        <v>1</v>
      </c>
      <c r="S926" s="18"/>
      <c r="T926" s="20"/>
      <c r="U926" s="20"/>
      <c r="V926" s="20"/>
      <c r="W926" s="20"/>
      <c r="X926" s="20"/>
      <c r="Y926" s="138"/>
      <c r="Z926" s="138"/>
      <c r="AA926" s="138"/>
      <c r="AB926" s="25"/>
    </row>
    <row r="927" spans="1:28">
      <c r="A927" s="16" t="s">
        <v>11536</v>
      </c>
      <c r="B927" s="16" t="s">
        <v>11306</v>
      </c>
      <c r="C927" s="69" t="s">
        <v>1900</v>
      </c>
      <c r="D927" s="16" t="s">
        <v>28</v>
      </c>
      <c r="E927" s="18"/>
      <c r="F927" s="19" t="s">
        <v>212</v>
      </c>
      <c r="G927" s="16" t="s">
        <v>50</v>
      </c>
      <c r="H927" s="148">
        <f t="shared" si="14"/>
        <v>1</v>
      </c>
      <c r="I927" s="148">
        <f>COUNTIFS('Belgrade-2023'!$A:$A,A927,'Belgrade-2023'!$B:$B,B927)</f>
        <v>0</v>
      </c>
      <c r="J927" s="148">
        <f>COUNTIFS('Lodz_Krakow-2022'!$A:$A,A927,'Lodz_Krakow-2022'!$B:$B,B927)</f>
        <v>0</v>
      </c>
      <c r="K927" s="148">
        <f>COUNTIFS('Glasgow-2021'!$A:$A,A927,'Glasgow-2021'!$B:$B,B927)</f>
        <v>0</v>
      </c>
      <c r="L927" s="148">
        <v>0</v>
      </c>
      <c r="M927" s="148">
        <v>0</v>
      </c>
      <c r="N927" s="148">
        <v>0</v>
      </c>
      <c r="O927" s="148">
        <v>1</v>
      </c>
      <c r="P927" s="148">
        <v>0</v>
      </c>
      <c r="Q927" s="148">
        <v>0</v>
      </c>
      <c r="R927" s="148">
        <v>0</v>
      </c>
      <c r="S927" s="18" t="s">
        <v>1901</v>
      </c>
      <c r="T927" s="20" t="s">
        <v>1902</v>
      </c>
      <c r="U927" s="21">
        <v>46117</v>
      </c>
      <c r="V927" s="20"/>
      <c r="W927" s="20"/>
      <c r="X927" s="20"/>
      <c r="Y927" s="20"/>
      <c r="Z927" s="20"/>
      <c r="AA927" s="20"/>
      <c r="AB927" s="20"/>
    </row>
    <row r="928" spans="1:28">
      <c r="A928" s="16" t="s">
        <v>11537</v>
      </c>
      <c r="B928" s="16" t="s">
        <v>11538</v>
      </c>
      <c r="C928" s="69" t="s">
        <v>1906</v>
      </c>
      <c r="D928" s="16" t="s">
        <v>28</v>
      </c>
      <c r="E928" s="18"/>
      <c r="F928" s="40" t="s">
        <v>4604</v>
      </c>
      <c r="G928" s="16" t="s">
        <v>445</v>
      </c>
      <c r="H928" s="148">
        <f t="shared" si="14"/>
        <v>3</v>
      </c>
      <c r="I928" s="148">
        <f>COUNTIFS('Belgrade-2023'!$A:$A,A928,'Belgrade-2023'!$B:$B,B928)</f>
        <v>0</v>
      </c>
      <c r="J928" s="148">
        <f>COUNTIFS('Lodz_Krakow-2022'!$A:$A,A928,'Lodz_Krakow-2022'!$B:$B,B928)</f>
        <v>0</v>
      </c>
      <c r="K928" s="148">
        <f>COUNTIFS('Glasgow-2021'!$A:$A,A928,'Glasgow-2021'!$B:$B,B928)</f>
        <v>0</v>
      </c>
      <c r="L928" s="148">
        <v>1</v>
      </c>
      <c r="M928" s="148">
        <v>0</v>
      </c>
      <c r="N928" s="148">
        <v>1</v>
      </c>
      <c r="O928" s="148">
        <v>0</v>
      </c>
      <c r="P928" s="148">
        <v>0</v>
      </c>
      <c r="Q928" s="148">
        <v>1</v>
      </c>
      <c r="R928" s="148">
        <v>0</v>
      </c>
      <c r="S928" s="18"/>
      <c r="T928" s="20" t="s">
        <v>575</v>
      </c>
      <c r="U928" s="20"/>
      <c r="V928" s="20"/>
      <c r="W928" s="25"/>
      <c r="X928" s="138"/>
      <c r="Y928" s="138"/>
      <c r="Z928" s="138"/>
      <c r="AA928" s="138"/>
      <c r="AB928" s="138"/>
    </row>
    <row r="929" spans="1:28">
      <c r="A929" s="16" t="s">
        <v>11539</v>
      </c>
      <c r="B929" s="16" t="s">
        <v>11041</v>
      </c>
      <c r="C929" s="69" t="s">
        <v>1908</v>
      </c>
      <c r="D929" s="16" t="s">
        <v>21</v>
      </c>
      <c r="E929" s="18"/>
      <c r="F929" s="19" t="s">
        <v>1907</v>
      </c>
      <c r="G929" s="16" t="s">
        <v>3612</v>
      </c>
      <c r="H929" s="148">
        <f t="shared" si="14"/>
        <v>1</v>
      </c>
      <c r="I929" s="148">
        <f>COUNTIFS('Belgrade-2023'!$A:$A,A929,'Belgrade-2023'!$B:$B,B929)</f>
        <v>0</v>
      </c>
      <c r="J929" s="148">
        <f>COUNTIFS('Lodz_Krakow-2022'!$A:$A,A929,'Lodz_Krakow-2022'!$B:$B,B929)</f>
        <v>0</v>
      </c>
      <c r="K929" s="148">
        <f>COUNTIFS('Glasgow-2021'!$A:$A,A929,'Glasgow-2021'!$B:$B,B929)</f>
        <v>0</v>
      </c>
      <c r="L929" s="148">
        <v>0</v>
      </c>
      <c r="M929" s="148">
        <v>0</v>
      </c>
      <c r="N929" s="148">
        <v>0</v>
      </c>
      <c r="O929" s="148">
        <v>1</v>
      </c>
      <c r="P929" s="148">
        <v>0</v>
      </c>
      <c r="Q929" s="148">
        <v>0</v>
      </c>
      <c r="R929" s="148">
        <v>0</v>
      </c>
      <c r="S929" s="18"/>
      <c r="T929" s="20" t="s">
        <v>1909</v>
      </c>
      <c r="U929" s="21">
        <v>10137</v>
      </c>
      <c r="V929" s="20"/>
      <c r="W929" s="20"/>
      <c r="X929" s="20"/>
      <c r="Y929" s="20"/>
      <c r="Z929" s="20"/>
      <c r="AA929" s="20"/>
      <c r="AB929" s="20"/>
    </row>
    <row r="930" spans="1:28">
      <c r="A930" s="16" t="s">
        <v>11540</v>
      </c>
      <c r="B930" s="16" t="s">
        <v>10653</v>
      </c>
      <c r="C930" s="69" t="s">
        <v>248</v>
      </c>
      <c r="D930" s="16" t="s">
        <v>28</v>
      </c>
      <c r="E930" s="18"/>
      <c r="F930" s="46" t="s">
        <v>3245</v>
      </c>
      <c r="G930" s="16" t="s">
        <v>146</v>
      </c>
      <c r="H930" s="148">
        <f t="shared" si="14"/>
        <v>5</v>
      </c>
      <c r="I930" s="148">
        <f>COUNTIFS('Belgrade-2023'!$A:$A,A930,'Belgrade-2023'!$B:$B,B930)</f>
        <v>0</v>
      </c>
      <c r="J930" s="148">
        <f>COUNTIFS('Lodz_Krakow-2022'!$A:$A,A930,'Lodz_Krakow-2022'!$B:$B,B930)</f>
        <v>0</v>
      </c>
      <c r="K930" s="148">
        <f>COUNTIFS('Glasgow-2021'!$A:$A,A930,'Glasgow-2021'!$B:$B,B930)</f>
        <v>1</v>
      </c>
      <c r="L930" s="148">
        <v>0</v>
      </c>
      <c r="M930" s="148">
        <v>1</v>
      </c>
      <c r="N930" s="148">
        <v>1</v>
      </c>
      <c r="O930" s="148">
        <v>0</v>
      </c>
      <c r="P930" s="148">
        <v>1</v>
      </c>
      <c r="Q930" s="148">
        <v>0</v>
      </c>
      <c r="R930" s="148">
        <v>1</v>
      </c>
      <c r="S930" s="18"/>
      <c r="T930" s="20" t="s">
        <v>377</v>
      </c>
      <c r="U930" s="20"/>
      <c r="V930" s="20"/>
      <c r="W930" s="20"/>
      <c r="X930" s="20"/>
      <c r="Y930" s="20"/>
      <c r="Z930" s="20"/>
      <c r="AA930" s="20"/>
      <c r="AB930" s="20"/>
    </row>
    <row r="931" spans="1:28">
      <c r="A931" s="35" t="s">
        <v>11541</v>
      </c>
      <c r="B931" s="35" t="s">
        <v>11542</v>
      </c>
      <c r="C931" s="73" t="s">
        <v>4605</v>
      </c>
      <c r="D931" s="31" t="s">
        <v>21</v>
      </c>
      <c r="E931" s="138"/>
      <c r="F931" s="25" t="s">
        <v>3584</v>
      </c>
      <c r="G931" s="36" t="s">
        <v>87</v>
      </c>
      <c r="H931" s="148">
        <f t="shared" si="14"/>
        <v>1</v>
      </c>
      <c r="I931" s="148">
        <f>COUNTIFS('Belgrade-2023'!$A:$A,A931,'Belgrade-2023'!$B:$B,B931)</f>
        <v>0</v>
      </c>
      <c r="J931" s="148">
        <f>COUNTIFS('Lodz_Krakow-2022'!$A:$A,A931,'Lodz_Krakow-2022'!$B:$B,B931)</f>
        <v>0</v>
      </c>
      <c r="K931" s="148">
        <f>COUNTIFS('Glasgow-2021'!$A:$A,A931,'Glasgow-2021'!$B:$B,B931)</f>
        <v>0</v>
      </c>
      <c r="L931" s="148">
        <v>0</v>
      </c>
      <c r="M931" s="148">
        <v>0</v>
      </c>
      <c r="N931" s="148">
        <v>0</v>
      </c>
      <c r="O931" s="148">
        <v>0</v>
      </c>
      <c r="P931" s="148">
        <v>0</v>
      </c>
      <c r="Q931" s="148">
        <v>1</v>
      </c>
      <c r="R931" s="148">
        <v>0</v>
      </c>
      <c r="S931" s="18"/>
      <c r="T931" s="20"/>
      <c r="U931" s="20"/>
      <c r="V931" s="20"/>
      <c r="W931" s="32"/>
      <c r="X931" s="32"/>
      <c r="Y931" s="32"/>
      <c r="Z931" s="32"/>
      <c r="AA931" s="32"/>
      <c r="AB931" s="32"/>
    </row>
    <row r="932" spans="1:28">
      <c r="A932" s="16" t="s">
        <v>11543</v>
      </c>
      <c r="B932" s="16" t="s">
        <v>11544</v>
      </c>
      <c r="C932" s="69" t="s">
        <v>1914</v>
      </c>
      <c r="D932" s="16" t="s">
        <v>21</v>
      </c>
      <c r="E932" s="18"/>
      <c r="F932" s="19"/>
      <c r="G932" s="16" t="s">
        <v>473</v>
      </c>
      <c r="H932" s="148">
        <f t="shared" si="14"/>
        <v>1</v>
      </c>
      <c r="I932" s="148">
        <f>COUNTIFS('Belgrade-2023'!$A:$A,A932,'Belgrade-2023'!$B:$B,B932)</f>
        <v>0</v>
      </c>
      <c r="J932" s="148">
        <f>COUNTIFS('Lodz_Krakow-2022'!$A:$A,A932,'Lodz_Krakow-2022'!$B:$B,B932)</f>
        <v>0</v>
      </c>
      <c r="K932" s="148">
        <f>COUNTIFS('Glasgow-2021'!$A:$A,A932,'Glasgow-2021'!$B:$B,B932)</f>
        <v>0</v>
      </c>
      <c r="L932" s="148">
        <v>0</v>
      </c>
      <c r="M932" s="148">
        <v>1</v>
      </c>
      <c r="N932" s="148">
        <v>0</v>
      </c>
      <c r="O932" s="148">
        <v>0</v>
      </c>
      <c r="P932" s="148">
        <v>0</v>
      </c>
      <c r="Q932" s="148">
        <v>0</v>
      </c>
      <c r="R932" s="148">
        <v>0</v>
      </c>
      <c r="S932" s="18"/>
      <c r="T932" s="20"/>
      <c r="U932" s="20"/>
      <c r="V932" s="20"/>
      <c r="W932" s="20"/>
      <c r="X932" s="20"/>
      <c r="Y932" s="20"/>
      <c r="Z932" s="20"/>
      <c r="AA932" s="20"/>
      <c r="AB932" s="20"/>
    </row>
    <row r="933" spans="1:28">
      <c r="A933" s="16" t="s">
        <v>11545</v>
      </c>
      <c r="B933" s="16" t="s">
        <v>11546</v>
      </c>
      <c r="C933" s="69" t="s">
        <v>1916</v>
      </c>
      <c r="D933" s="16" t="s">
        <v>21</v>
      </c>
      <c r="E933" s="18"/>
      <c r="F933" s="19" t="s">
        <v>1915</v>
      </c>
      <c r="G933" s="16" t="s">
        <v>1253</v>
      </c>
      <c r="H933" s="148">
        <f t="shared" si="14"/>
        <v>3</v>
      </c>
      <c r="I933" s="148">
        <f>COUNTIFS('Belgrade-2023'!$A:$A,A933,'Belgrade-2023'!$B:$B,B933)</f>
        <v>1</v>
      </c>
      <c r="J933" s="148">
        <f>COUNTIFS('Lodz_Krakow-2022'!$A:$A,A933,'Lodz_Krakow-2022'!$B:$B,B933)</f>
        <v>1</v>
      </c>
      <c r="K933" s="148">
        <f>COUNTIFS('Glasgow-2021'!$A:$A,A933,'Glasgow-2021'!$B:$B,B933)</f>
        <v>0</v>
      </c>
      <c r="L933" s="148">
        <v>0</v>
      </c>
      <c r="M933" s="148">
        <v>0</v>
      </c>
      <c r="N933" s="148">
        <v>0</v>
      </c>
      <c r="O933" s="148">
        <v>1</v>
      </c>
      <c r="P933" s="148">
        <v>0</v>
      </c>
      <c r="Q933" s="148">
        <v>0</v>
      </c>
      <c r="R933" s="148">
        <v>0</v>
      </c>
      <c r="S933" s="18" t="s">
        <v>1917</v>
      </c>
      <c r="T933" s="20" t="s">
        <v>1918</v>
      </c>
      <c r="U933" s="21">
        <v>1040</v>
      </c>
      <c r="V933" s="20"/>
      <c r="W933" s="20"/>
      <c r="X933" s="20"/>
      <c r="Y933" s="20"/>
      <c r="Z933" s="20"/>
      <c r="AA933" s="20"/>
      <c r="AB933" s="20"/>
    </row>
    <row r="934" spans="1:28">
      <c r="A934" s="16" t="s">
        <v>10266</v>
      </c>
      <c r="B934" s="16" t="s">
        <v>10265</v>
      </c>
      <c r="C934" s="69" t="s">
        <v>302</v>
      </c>
      <c r="D934" s="16" t="s">
        <v>39</v>
      </c>
      <c r="E934" s="18"/>
      <c r="F934" s="19"/>
      <c r="G934" s="16" t="s">
        <v>232</v>
      </c>
      <c r="H934" s="148">
        <f t="shared" si="14"/>
        <v>1</v>
      </c>
      <c r="I934" s="148">
        <f>COUNTIFS('Belgrade-2023'!$A:$A,A934,'Belgrade-2023'!$B:$B,B934)</f>
        <v>0</v>
      </c>
      <c r="J934" s="148">
        <f>COUNTIFS('Lodz_Krakow-2022'!$A:$A,A934,'Lodz_Krakow-2022'!$B:$B,B934)</f>
        <v>0</v>
      </c>
      <c r="K934" s="148">
        <f>COUNTIFS('Glasgow-2021'!$A:$A,A934,'Glasgow-2021'!$B:$B,B934)</f>
        <v>0</v>
      </c>
      <c r="L934" s="148">
        <v>0</v>
      </c>
      <c r="M934" s="148">
        <v>0</v>
      </c>
      <c r="N934" s="148">
        <v>1</v>
      </c>
      <c r="O934" s="148">
        <v>0</v>
      </c>
      <c r="P934" s="148">
        <v>0</v>
      </c>
      <c r="Q934" s="148">
        <v>0</v>
      </c>
      <c r="R934" s="148">
        <v>0</v>
      </c>
      <c r="S934" s="18"/>
      <c r="T934" s="20" t="s">
        <v>1919</v>
      </c>
      <c r="U934" s="20"/>
      <c r="V934" s="20"/>
      <c r="W934" s="20"/>
      <c r="X934" s="20"/>
      <c r="Y934" s="20"/>
      <c r="Z934" s="20"/>
      <c r="AA934" s="20"/>
      <c r="AB934" s="20"/>
    </row>
    <row r="935" spans="1:28">
      <c r="A935" s="23" t="s">
        <v>11547</v>
      </c>
      <c r="B935" s="23" t="s">
        <v>11548</v>
      </c>
      <c r="C935" s="73" t="s">
        <v>4606</v>
      </c>
      <c r="D935" s="31" t="s">
        <v>21</v>
      </c>
      <c r="E935" s="138"/>
      <c r="F935" s="25" t="s">
        <v>9777</v>
      </c>
      <c r="G935" s="37" t="s">
        <v>3612</v>
      </c>
      <c r="H935" s="148">
        <f t="shared" si="14"/>
        <v>1</v>
      </c>
      <c r="I935" s="148">
        <f>COUNTIFS('Belgrade-2023'!$A:$A,A935,'Belgrade-2023'!$B:$B,B935)</f>
        <v>0</v>
      </c>
      <c r="J935" s="148">
        <f>COUNTIFS('Lodz_Krakow-2022'!$A:$A,A935,'Lodz_Krakow-2022'!$B:$B,B935)</f>
        <v>0</v>
      </c>
      <c r="K935" s="148">
        <f>COUNTIFS('Glasgow-2021'!$A:$A,A935,'Glasgow-2021'!$B:$B,B935)</f>
        <v>0</v>
      </c>
      <c r="L935" s="148">
        <v>0</v>
      </c>
      <c r="M935" s="148">
        <v>0</v>
      </c>
      <c r="N935" s="148">
        <v>0</v>
      </c>
      <c r="O935" s="148">
        <v>0</v>
      </c>
      <c r="P935" s="148">
        <v>0</v>
      </c>
      <c r="Q935" s="148">
        <v>1</v>
      </c>
      <c r="R935" s="148">
        <v>0</v>
      </c>
      <c r="S935" s="18"/>
      <c r="T935" s="20"/>
      <c r="U935" s="20"/>
      <c r="V935" s="20"/>
      <c r="W935" s="25"/>
      <c r="X935" s="138"/>
      <c r="Y935" s="138"/>
      <c r="Z935" s="138"/>
      <c r="AA935" s="138"/>
      <c r="AB935" s="138"/>
    </row>
    <row r="936" spans="1:28" ht="42.75">
      <c r="A936" s="33" t="s">
        <v>11549</v>
      </c>
      <c r="B936" s="33" t="s">
        <v>10203</v>
      </c>
      <c r="C936" s="24"/>
      <c r="D936" s="16" t="s">
        <v>39</v>
      </c>
      <c r="E936" s="18"/>
      <c r="F936" s="59" t="s">
        <v>3248</v>
      </c>
      <c r="G936" s="16" t="s">
        <v>204</v>
      </c>
      <c r="H936" s="148">
        <f t="shared" si="14"/>
        <v>1</v>
      </c>
      <c r="I936" s="148">
        <f>COUNTIFS('Belgrade-2023'!$A:$A,A936,'Belgrade-2023'!$B:$B,B936)</f>
        <v>0</v>
      </c>
      <c r="J936" s="148">
        <f>COUNTIFS('Lodz_Krakow-2022'!$A:$A,A936,'Lodz_Krakow-2022'!$B:$B,B936)</f>
        <v>0</v>
      </c>
      <c r="K936" s="148">
        <f>COUNTIFS('Glasgow-2021'!$A:$A,A936,'Glasgow-2021'!$B:$B,B936)</f>
        <v>0</v>
      </c>
      <c r="L936" s="148">
        <v>0</v>
      </c>
      <c r="M936" s="148">
        <v>0</v>
      </c>
      <c r="N936" s="148">
        <v>0</v>
      </c>
      <c r="O936" s="148">
        <v>0</v>
      </c>
      <c r="P936" s="148">
        <v>0</v>
      </c>
      <c r="Q936" s="148">
        <v>0</v>
      </c>
      <c r="R936" s="148">
        <v>1</v>
      </c>
      <c r="S936" s="18"/>
      <c r="T936" s="20"/>
      <c r="U936" s="20"/>
      <c r="V936" s="20"/>
      <c r="W936" s="20"/>
      <c r="X936" s="20"/>
      <c r="Y936" s="138"/>
      <c r="Z936" s="138"/>
      <c r="AA936" s="138"/>
      <c r="AB936" s="25"/>
    </row>
    <row r="937" spans="1:28">
      <c r="A937" s="16" t="s">
        <v>1680</v>
      </c>
      <c r="B937" s="16" t="s">
        <v>1415</v>
      </c>
      <c r="C937" s="69"/>
      <c r="D937" s="16" t="s">
        <v>39</v>
      </c>
      <c r="E937" s="18"/>
      <c r="F937" s="19"/>
      <c r="G937" s="16" t="s">
        <v>232</v>
      </c>
      <c r="H937" s="148">
        <f t="shared" si="14"/>
        <v>1</v>
      </c>
      <c r="I937" s="148">
        <f>COUNTIFS('Belgrade-2023'!$A:$A,A937,'Belgrade-2023'!$B:$B,B937)</f>
        <v>0</v>
      </c>
      <c r="J937" s="148">
        <f>COUNTIFS('Lodz_Krakow-2022'!$A:$A,A937,'Lodz_Krakow-2022'!$B:$B,B937)</f>
        <v>0</v>
      </c>
      <c r="K937" s="148">
        <f>COUNTIFS('Glasgow-2021'!$A:$A,A937,'Glasgow-2021'!$B:$B,B937)</f>
        <v>0</v>
      </c>
      <c r="L937" s="148">
        <v>0</v>
      </c>
      <c r="M937" s="148">
        <v>0</v>
      </c>
      <c r="N937" s="148">
        <v>1</v>
      </c>
      <c r="O937" s="148">
        <v>0</v>
      </c>
      <c r="P937" s="148">
        <v>0</v>
      </c>
      <c r="Q937" s="148">
        <v>0</v>
      </c>
      <c r="R937" s="148">
        <v>0</v>
      </c>
      <c r="S937" s="18"/>
      <c r="T937" s="20" t="s">
        <v>530</v>
      </c>
      <c r="U937" s="20"/>
      <c r="V937" s="20"/>
      <c r="W937" s="20"/>
      <c r="X937" s="20"/>
      <c r="Y937" s="20"/>
      <c r="Z937" s="20"/>
      <c r="AA937" s="20"/>
      <c r="AB937" s="20"/>
    </row>
    <row r="938" spans="1:28">
      <c r="A938" s="16" t="s">
        <v>1680</v>
      </c>
      <c r="B938" s="16" t="s">
        <v>10037</v>
      </c>
      <c r="C938" s="69" t="s">
        <v>1920</v>
      </c>
      <c r="D938" s="16" t="s">
        <v>21</v>
      </c>
      <c r="E938" s="18"/>
      <c r="F938" s="19"/>
      <c r="G938" s="16" t="s">
        <v>232</v>
      </c>
      <c r="H938" s="148">
        <f t="shared" si="14"/>
        <v>1</v>
      </c>
      <c r="I938" s="148">
        <f>COUNTIFS('Belgrade-2023'!$A:$A,A938,'Belgrade-2023'!$B:$B,B938)</f>
        <v>0</v>
      </c>
      <c r="J938" s="148">
        <f>COUNTIFS('Lodz_Krakow-2022'!$A:$A,A938,'Lodz_Krakow-2022'!$B:$B,B938)</f>
        <v>0</v>
      </c>
      <c r="K938" s="148">
        <f>COUNTIFS('Glasgow-2021'!$A:$A,A938,'Glasgow-2021'!$B:$B,B938)</f>
        <v>0</v>
      </c>
      <c r="L938" s="148">
        <v>0</v>
      </c>
      <c r="M938" s="148">
        <v>1</v>
      </c>
      <c r="N938" s="148">
        <v>0</v>
      </c>
      <c r="O938" s="148">
        <v>0</v>
      </c>
      <c r="P938" s="148">
        <v>0</v>
      </c>
      <c r="Q938" s="148">
        <v>0</v>
      </c>
      <c r="R938" s="148">
        <v>0</v>
      </c>
      <c r="S938" s="18"/>
      <c r="T938" s="20"/>
      <c r="U938" s="20"/>
      <c r="V938" s="20"/>
      <c r="W938" s="20"/>
      <c r="X938" s="20"/>
      <c r="Y938" s="20"/>
      <c r="Z938" s="20"/>
      <c r="AA938" s="20"/>
      <c r="AB938" s="20"/>
    </row>
    <row r="939" spans="1:28">
      <c r="A939" s="16" t="s">
        <v>1409</v>
      </c>
      <c r="B939" s="16" t="s">
        <v>527</v>
      </c>
      <c r="C939" s="69" t="s">
        <v>1921</v>
      </c>
      <c r="D939" s="16" t="s">
        <v>39</v>
      </c>
      <c r="E939" s="18"/>
      <c r="F939" s="19"/>
      <c r="G939" s="16" t="s">
        <v>232</v>
      </c>
      <c r="H939" s="148">
        <f t="shared" si="14"/>
        <v>1</v>
      </c>
      <c r="I939" s="148">
        <f>COUNTIFS('Belgrade-2023'!$A:$A,A939,'Belgrade-2023'!$B:$B,B939)</f>
        <v>0</v>
      </c>
      <c r="J939" s="148">
        <f>COUNTIFS('Lodz_Krakow-2022'!$A:$A,A939,'Lodz_Krakow-2022'!$B:$B,B939)</f>
        <v>0</v>
      </c>
      <c r="K939" s="148">
        <f>COUNTIFS('Glasgow-2021'!$A:$A,A939,'Glasgow-2021'!$B:$B,B939)</f>
        <v>0</v>
      </c>
      <c r="L939" s="148">
        <v>0</v>
      </c>
      <c r="M939" s="148">
        <v>0</v>
      </c>
      <c r="N939" s="148">
        <v>1</v>
      </c>
      <c r="O939" s="148">
        <v>0</v>
      </c>
      <c r="P939" s="148">
        <v>0</v>
      </c>
      <c r="Q939" s="148">
        <v>0</v>
      </c>
      <c r="R939" s="148">
        <v>0</v>
      </c>
      <c r="S939" s="18"/>
      <c r="T939" s="20" t="s">
        <v>521</v>
      </c>
      <c r="U939" s="20"/>
      <c r="V939" s="20"/>
      <c r="W939" s="20"/>
      <c r="X939" s="20"/>
      <c r="Y939" s="20"/>
      <c r="Z939" s="20"/>
      <c r="AA939" s="20"/>
      <c r="AB939" s="20"/>
    </row>
    <row r="940" spans="1:28">
      <c r="A940" s="35" t="s">
        <v>1409</v>
      </c>
      <c r="B940" s="35" t="s">
        <v>11550</v>
      </c>
      <c r="C940" s="74" t="s">
        <v>4607</v>
      </c>
      <c r="D940" s="16" t="s">
        <v>39</v>
      </c>
      <c r="E940" s="18"/>
      <c r="F940" s="19"/>
      <c r="G940" s="16" t="s">
        <v>154</v>
      </c>
      <c r="H940" s="148">
        <f t="shared" si="14"/>
        <v>1</v>
      </c>
      <c r="I940" s="148">
        <f>COUNTIFS('Belgrade-2023'!$A:$A,A940,'Belgrade-2023'!$B:$B,B940)</f>
        <v>0</v>
      </c>
      <c r="J940" s="148">
        <f>COUNTIFS('Lodz_Krakow-2022'!$A:$A,A940,'Lodz_Krakow-2022'!$B:$B,B940)</f>
        <v>0</v>
      </c>
      <c r="K940" s="148">
        <f>COUNTIFS('Glasgow-2021'!$A:$A,A940,'Glasgow-2021'!$B:$B,B940)</f>
        <v>0</v>
      </c>
      <c r="L940" s="148">
        <v>0</v>
      </c>
      <c r="M940" s="148">
        <v>0</v>
      </c>
      <c r="N940" s="148">
        <v>0</v>
      </c>
      <c r="O940" s="148">
        <v>0</v>
      </c>
      <c r="P940" s="148">
        <v>1</v>
      </c>
      <c r="Q940" s="148">
        <v>0</v>
      </c>
      <c r="R940" s="148">
        <v>0</v>
      </c>
      <c r="S940" s="18"/>
      <c r="T940" s="20"/>
      <c r="U940" s="20"/>
      <c r="V940" s="20"/>
      <c r="W940" s="20"/>
      <c r="X940" s="20"/>
      <c r="Y940" s="20"/>
      <c r="Z940" s="20"/>
      <c r="AA940" s="20"/>
      <c r="AB940" s="20"/>
    </row>
    <row r="941" spans="1:28">
      <c r="A941" s="16" t="s">
        <v>11551</v>
      </c>
      <c r="B941" s="16" t="s">
        <v>11163</v>
      </c>
      <c r="C941" s="69" t="s">
        <v>1923</v>
      </c>
      <c r="D941" s="16" t="s">
        <v>39</v>
      </c>
      <c r="E941" s="18"/>
      <c r="F941" s="19"/>
      <c r="G941" s="16" t="s">
        <v>232</v>
      </c>
      <c r="H941" s="148">
        <f t="shared" si="14"/>
        <v>1</v>
      </c>
      <c r="I941" s="148">
        <f>COUNTIFS('Belgrade-2023'!$A:$A,A941,'Belgrade-2023'!$B:$B,B941)</f>
        <v>0</v>
      </c>
      <c r="J941" s="148">
        <f>COUNTIFS('Lodz_Krakow-2022'!$A:$A,A941,'Lodz_Krakow-2022'!$B:$B,B941)</f>
        <v>0</v>
      </c>
      <c r="K941" s="148">
        <f>COUNTIFS('Glasgow-2021'!$A:$A,A941,'Glasgow-2021'!$B:$B,B941)</f>
        <v>0</v>
      </c>
      <c r="L941" s="148">
        <v>0</v>
      </c>
      <c r="M941" s="148">
        <v>0</v>
      </c>
      <c r="N941" s="148">
        <v>1</v>
      </c>
      <c r="O941" s="148">
        <v>0</v>
      </c>
      <c r="P941" s="148">
        <v>0</v>
      </c>
      <c r="Q941" s="148">
        <v>0</v>
      </c>
      <c r="R941" s="148">
        <v>0</v>
      </c>
      <c r="S941" s="18"/>
      <c r="T941" s="20" t="s">
        <v>980</v>
      </c>
      <c r="U941" s="20"/>
      <c r="V941" s="20"/>
      <c r="W941" s="20"/>
      <c r="X941" s="20"/>
      <c r="Y941" s="20"/>
      <c r="Z941" s="20"/>
      <c r="AA941" s="20"/>
      <c r="AB941" s="20"/>
    </row>
    <row r="942" spans="1:28">
      <c r="A942" s="43" t="s">
        <v>2408</v>
      </c>
      <c r="B942" s="44" t="s">
        <v>10646</v>
      </c>
      <c r="C942" s="75" t="s">
        <v>4609</v>
      </c>
      <c r="D942" s="16"/>
      <c r="E942" s="18"/>
      <c r="F942" s="38" t="s">
        <v>4610</v>
      </c>
      <c r="G942" s="37" t="s">
        <v>3612</v>
      </c>
      <c r="H942" s="148">
        <f t="shared" si="14"/>
        <v>1</v>
      </c>
      <c r="I942" s="148">
        <f>COUNTIFS('Belgrade-2023'!$A:$A,A942,'Belgrade-2023'!$B:$B,B942)</f>
        <v>0</v>
      </c>
      <c r="J942" s="148">
        <f>COUNTIFS('Lodz_Krakow-2022'!$A:$A,A942,'Lodz_Krakow-2022'!$B:$B,B942)</f>
        <v>0</v>
      </c>
      <c r="K942" s="148">
        <f>COUNTIFS('Glasgow-2021'!$A:$A,A942,'Glasgow-2021'!$B:$B,B942)</f>
        <v>0</v>
      </c>
      <c r="L942" s="148">
        <v>1</v>
      </c>
      <c r="M942" s="148">
        <v>0</v>
      </c>
      <c r="N942" s="148">
        <v>0</v>
      </c>
      <c r="O942" s="148">
        <v>0</v>
      </c>
      <c r="P942" s="148">
        <v>0</v>
      </c>
      <c r="Q942" s="148">
        <v>0</v>
      </c>
      <c r="R942" s="148">
        <v>0</v>
      </c>
      <c r="S942" s="18"/>
      <c r="T942" s="20"/>
      <c r="U942" s="20"/>
      <c r="V942" s="20"/>
      <c r="W942" s="20"/>
      <c r="X942" s="20"/>
      <c r="Y942" s="138"/>
      <c r="Z942" s="138"/>
      <c r="AA942" s="138"/>
      <c r="AB942" s="138"/>
    </row>
    <row r="943" spans="1:28">
      <c r="A943" s="16" t="s">
        <v>2408</v>
      </c>
      <c r="B943" s="16" t="s">
        <v>2408</v>
      </c>
      <c r="C943" s="69"/>
      <c r="D943" s="16" t="s">
        <v>39</v>
      </c>
      <c r="E943" s="18"/>
      <c r="F943" s="19"/>
      <c r="G943" s="16" t="s">
        <v>232</v>
      </c>
      <c r="H943" s="148">
        <f t="shared" si="14"/>
        <v>1</v>
      </c>
      <c r="I943" s="148">
        <f>COUNTIFS('Belgrade-2023'!$A:$A,A943,'Belgrade-2023'!$B:$B,B943)</f>
        <v>0</v>
      </c>
      <c r="J943" s="148">
        <f>COUNTIFS('Lodz_Krakow-2022'!$A:$A,A943,'Lodz_Krakow-2022'!$B:$B,B943)</f>
        <v>0</v>
      </c>
      <c r="K943" s="148">
        <f>COUNTIFS('Glasgow-2021'!$A:$A,A943,'Glasgow-2021'!$B:$B,B943)</f>
        <v>0</v>
      </c>
      <c r="L943" s="148">
        <v>0</v>
      </c>
      <c r="M943" s="148">
        <v>0</v>
      </c>
      <c r="N943" s="148">
        <v>1</v>
      </c>
      <c r="O943" s="148">
        <v>0</v>
      </c>
      <c r="P943" s="148">
        <v>0</v>
      </c>
      <c r="Q943" s="148">
        <v>0</v>
      </c>
      <c r="R943" s="148">
        <v>0</v>
      </c>
      <c r="S943" s="18"/>
      <c r="T943" s="20" t="s">
        <v>495</v>
      </c>
      <c r="U943" s="20"/>
      <c r="V943" s="20"/>
      <c r="W943" s="20"/>
      <c r="X943" s="20"/>
      <c r="Y943" s="20"/>
      <c r="Z943" s="20"/>
      <c r="AA943" s="20"/>
      <c r="AB943" s="20"/>
    </row>
    <row r="944" spans="1:28" ht="42.75">
      <c r="A944" s="35" t="s">
        <v>10766</v>
      </c>
      <c r="B944" s="35" t="s">
        <v>10765</v>
      </c>
      <c r="C944" s="24"/>
      <c r="D944" s="16" t="s">
        <v>39</v>
      </c>
      <c r="E944" s="18"/>
      <c r="F944" s="26" t="s">
        <v>2958</v>
      </c>
      <c r="G944" s="37" t="s">
        <v>232</v>
      </c>
      <c r="H944" s="148">
        <f t="shared" ref="H944:H1007" si="15">SUM(I944:R944)</f>
        <v>1</v>
      </c>
      <c r="I944" s="148">
        <f>COUNTIFS('Belgrade-2023'!$A:$A,A944,'Belgrade-2023'!$B:$B,B944)</f>
        <v>0</v>
      </c>
      <c r="J944" s="148">
        <f>COUNTIFS('Lodz_Krakow-2022'!$A:$A,A944,'Lodz_Krakow-2022'!$B:$B,B944)</f>
        <v>0</v>
      </c>
      <c r="K944" s="148">
        <f>COUNTIFS('Glasgow-2021'!$A:$A,A944,'Glasgow-2021'!$B:$B,B944)</f>
        <v>0</v>
      </c>
      <c r="L944" s="148">
        <v>0</v>
      </c>
      <c r="M944" s="148">
        <v>0</v>
      </c>
      <c r="N944" s="148">
        <v>0</v>
      </c>
      <c r="O944" s="148">
        <v>0</v>
      </c>
      <c r="P944" s="148">
        <v>0</v>
      </c>
      <c r="Q944" s="148">
        <v>0</v>
      </c>
      <c r="R944" s="148">
        <v>1</v>
      </c>
      <c r="S944" s="18"/>
      <c r="T944" s="20"/>
      <c r="U944" s="20"/>
      <c r="V944" s="20"/>
      <c r="W944" s="20"/>
      <c r="X944" s="20"/>
      <c r="Y944" s="138"/>
      <c r="Z944" s="138"/>
      <c r="AA944" s="138"/>
      <c r="AB944" s="25"/>
    </row>
    <row r="945" spans="1:28">
      <c r="A945" s="16" t="s">
        <v>11552</v>
      </c>
      <c r="B945" s="16" t="s">
        <v>11553</v>
      </c>
      <c r="C945" s="69" t="s">
        <v>1929</v>
      </c>
      <c r="D945" s="16" t="s">
        <v>39</v>
      </c>
      <c r="E945" s="18"/>
      <c r="F945" s="19"/>
      <c r="G945" s="16" t="s">
        <v>232</v>
      </c>
      <c r="H945" s="148">
        <f t="shared" si="15"/>
        <v>1</v>
      </c>
      <c r="I945" s="148">
        <f>COUNTIFS('Belgrade-2023'!$A:$A,A945,'Belgrade-2023'!$B:$B,B945)</f>
        <v>0</v>
      </c>
      <c r="J945" s="148">
        <f>COUNTIFS('Lodz_Krakow-2022'!$A:$A,A945,'Lodz_Krakow-2022'!$B:$B,B945)</f>
        <v>0</v>
      </c>
      <c r="K945" s="148">
        <f>COUNTIFS('Glasgow-2021'!$A:$A,A945,'Glasgow-2021'!$B:$B,B945)</f>
        <v>0</v>
      </c>
      <c r="L945" s="148">
        <v>0</v>
      </c>
      <c r="M945" s="148">
        <v>0</v>
      </c>
      <c r="N945" s="148">
        <v>1</v>
      </c>
      <c r="O945" s="148">
        <v>0</v>
      </c>
      <c r="P945" s="148">
        <v>0</v>
      </c>
      <c r="Q945" s="148">
        <v>0</v>
      </c>
      <c r="R945" s="148">
        <v>0</v>
      </c>
      <c r="S945" s="18"/>
      <c r="T945" s="20" t="s">
        <v>495</v>
      </c>
      <c r="U945" s="20"/>
      <c r="V945" s="20"/>
      <c r="W945" s="20"/>
      <c r="X945" s="20"/>
      <c r="Y945" s="20"/>
      <c r="Z945" s="20"/>
      <c r="AA945" s="20"/>
      <c r="AB945" s="20"/>
    </row>
    <row r="946" spans="1:28">
      <c r="A946" s="16" t="s">
        <v>11552</v>
      </c>
      <c r="B946" s="16" t="s">
        <v>10276</v>
      </c>
      <c r="C946" s="69" t="s">
        <v>1927</v>
      </c>
      <c r="D946" s="16" t="s">
        <v>39</v>
      </c>
      <c r="E946" s="18" t="s">
        <v>40</v>
      </c>
      <c r="F946" s="19"/>
      <c r="G946" s="16" t="s">
        <v>232</v>
      </c>
      <c r="H946" s="148">
        <f t="shared" si="15"/>
        <v>1</v>
      </c>
      <c r="I946" s="148">
        <f>COUNTIFS('Belgrade-2023'!$A:$A,A946,'Belgrade-2023'!$B:$B,B946)</f>
        <v>0</v>
      </c>
      <c r="J946" s="148">
        <f>COUNTIFS('Lodz_Krakow-2022'!$A:$A,A946,'Lodz_Krakow-2022'!$B:$B,B946)</f>
        <v>0</v>
      </c>
      <c r="K946" s="148">
        <f>COUNTIFS('Glasgow-2021'!$A:$A,A946,'Glasgow-2021'!$B:$B,B946)</f>
        <v>0</v>
      </c>
      <c r="L946" s="148">
        <v>0</v>
      </c>
      <c r="M946" s="148">
        <v>1</v>
      </c>
      <c r="N946" s="148">
        <v>0</v>
      </c>
      <c r="O946" s="148">
        <v>0</v>
      </c>
      <c r="P946" s="148">
        <v>0</v>
      </c>
      <c r="Q946" s="148">
        <v>0</v>
      </c>
      <c r="R946" s="148">
        <v>0</v>
      </c>
      <c r="S946" s="18"/>
      <c r="T946" s="20"/>
      <c r="U946" s="20"/>
      <c r="V946" s="20"/>
      <c r="W946" s="20"/>
      <c r="X946" s="20"/>
      <c r="Y946" s="20"/>
      <c r="Z946" s="20"/>
      <c r="AA946" s="20"/>
      <c r="AB946" s="20"/>
    </row>
    <row r="947" spans="1:28">
      <c r="A947" s="23" t="s">
        <v>11117</v>
      </c>
      <c r="B947" s="23" t="s">
        <v>11554</v>
      </c>
      <c r="C947" s="76"/>
      <c r="D947" s="16" t="s">
        <v>39</v>
      </c>
      <c r="E947" s="18"/>
      <c r="F947" s="19"/>
      <c r="G947" s="16" t="s">
        <v>154</v>
      </c>
      <c r="H947" s="148">
        <f t="shared" si="15"/>
        <v>1</v>
      </c>
      <c r="I947" s="148">
        <f>COUNTIFS('Belgrade-2023'!$A:$A,A947,'Belgrade-2023'!$B:$B,B947)</f>
        <v>0</v>
      </c>
      <c r="J947" s="148">
        <f>COUNTIFS('Lodz_Krakow-2022'!$A:$A,A947,'Lodz_Krakow-2022'!$B:$B,B947)</f>
        <v>0</v>
      </c>
      <c r="K947" s="148">
        <f>COUNTIFS('Glasgow-2021'!$A:$A,A947,'Glasgow-2021'!$B:$B,B947)</f>
        <v>0</v>
      </c>
      <c r="L947" s="148">
        <v>0</v>
      </c>
      <c r="M947" s="148">
        <v>0</v>
      </c>
      <c r="N947" s="148">
        <v>0</v>
      </c>
      <c r="O947" s="148">
        <v>0</v>
      </c>
      <c r="P947" s="148">
        <v>1</v>
      </c>
      <c r="Q947" s="148">
        <v>0</v>
      </c>
      <c r="R947" s="148">
        <v>0</v>
      </c>
      <c r="S947" s="18"/>
      <c r="T947" s="20"/>
      <c r="U947" s="20"/>
      <c r="V947" s="20"/>
      <c r="W947" s="20"/>
      <c r="X947" s="20"/>
      <c r="Y947" s="20"/>
      <c r="Z947" s="20"/>
      <c r="AA947" s="20"/>
      <c r="AB947" s="20"/>
    </row>
    <row r="948" spans="1:28">
      <c r="A948" s="33" t="s">
        <v>11555</v>
      </c>
      <c r="B948" s="33" t="s">
        <v>11556</v>
      </c>
      <c r="C948" s="24"/>
      <c r="D948" s="16" t="s">
        <v>39</v>
      </c>
      <c r="E948" s="18"/>
      <c r="F948" s="25" t="s">
        <v>3254</v>
      </c>
      <c r="G948" s="37" t="s">
        <v>31</v>
      </c>
      <c r="H948" s="148">
        <f t="shared" si="15"/>
        <v>1</v>
      </c>
      <c r="I948" s="148">
        <f>COUNTIFS('Belgrade-2023'!$A:$A,A948,'Belgrade-2023'!$B:$B,B948)</f>
        <v>0</v>
      </c>
      <c r="J948" s="148">
        <f>COUNTIFS('Lodz_Krakow-2022'!$A:$A,A948,'Lodz_Krakow-2022'!$B:$B,B948)</f>
        <v>0</v>
      </c>
      <c r="K948" s="148">
        <f>COUNTIFS('Glasgow-2021'!$A:$A,A948,'Glasgow-2021'!$B:$B,B948)</f>
        <v>0</v>
      </c>
      <c r="L948" s="148">
        <v>0</v>
      </c>
      <c r="M948" s="148">
        <v>0</v>
      </c>
      <c r="N948" s="148">
        <v>0</v>
      </c>
      <c r="O948" s="148">
        <v>0</v>
      </c>
      <c r="P948" s="148">
        <v>0</v>
      </c>
      <c r="Q948" s="148">
        <v>0</v>
      </c>
      <c r="R948" s="148">
        <v>1</v>
      </c>
      <c r="S948" s="18"/>
      <c r="T948" s="20"/>
      <c r="U948" s="20"/>
      <c r="V948" s="20"/>
      <c r="W948" s="20"/>
      <c r="X948" s="20"/>
      <c r="Y948" s="138"/>
      <c r="Z948" s="138"/>
      <c r="AA948" s="138"/>
      <c r="AB948" s="25"/>
    </row>
    <row r="949" spans="1:28">
      <c r="A949" s="16" t="s">
        <v>11557</v>
      </c>
      <c r="B949" s="16" t="s">
        <v>11558</v>
      </c>
      <c r="C949" s="69" t="s">
        <v>1931</v>
      </c>
      <c r="D949" s="16" t="s">
        <v>28</v>
      </c>
      <c r="E949" s="18"/>
      <c r="F949" s="19" t="s">
        <v>1930</v>
      </c>
      <c r="G949" s="16" t="s">
        <v>38</v>
      </c>
      <c r="H949" s="148">
        <f t="shared" si="15"/>
        <v>5</v>
      </c>
      <c r="I949" s="148">
        <f>COUNTIFS('Belgrade-2023'!$A:$A,A949,'Belgrade-2023'!$B:$B,B949)</f>
        <v>0</v>
      </c>
      <c r="J949" s="148">
        <f>COUNTIFS('Lodz_Krakow-2022'!$A:$A,A949,'Lodz_Krakow-2022'!$B:$B,B949)</f>
        <v>1</v>
      </c>
      <c r="K949" s="148">
        <f>COUNTIFS('Glasgow-2021'!$A:$A,A949,'Glasgow-2021'!$B:$B,B949)</f>
        <v>1</v>
      </c>
      <c r="L949" s="148">
        <v>0</v>
      </c>
      <c r="M949" s="148">
        <v>1</v>
      </c>
      <c r="N949" s="148">
        <v>0</v>
      </c>
      <c r="O949" s="148">
        <v>1</v>
      </c>
      <c r="P949" s="148">
        <v>0</v>
      </c>
      <c r="Q949" s="148">
        <v>1</v>
      </c>
      <c r="R949" s="148">
        <v>0</v>
      </c>
      <c r="S949" s="18" t="s">
        <v>1932</v>
      </c>
      <c r="T949" s="20" t="s">
        <v>1933</v>
      </c>
      <c r="U949" s="20" t="s">
        <v>1934</v>
      </c>
      <c r="V949" s="20"/>
      <c r="W949" s="25"/>
      <c r="X949" s="138"/>
      <c r="Y949" s="138"/>
      <c r="Z949" s="138"/>
      <c r="AA949" s="138"/>
      <c r="AB949" s="138"/>
    </row>
    <row r="950" spans="1:28">
      <c r="A950" s="16" t="s">
        <v>11559</v>
      </c>
      <c r="B950" s="16" t="s">
        <v>11560</v>
      </c>
      <c r="C950" s="69" t="s">
        <v>1938</v>
      </c>
      <c r="D950" s="16" t="s">
        <v>28</v>
      </c>
      <c r="E950" s="18"/>
      <c r="F950" s="19" t="s">
        <v>1937</v>
      </c>
      <c r="G950" s="16" t="s">
        <v>331</v>
      </c>
      <c r="H950" s="148">
        <f t="shared" si="15"/>
        <v>1</v>
      </c>
      <c r="I950" s="148">
        <f>COUNTIFS('Belgrade-2023'!$A:$A,A950,'Belgrade-2023'!$B:$B,B950)</f>
        <v>0</v>
      </c>
      <c r="J950" s="148">
        <f>COUNTIFS('Lodz_Krakow-2022'!$A:$A,A950,'Lodz_Krakow-2022'!$B:$B,B950)</f>
        <v>0</v>
      </c>
      <c r="K950" s="148">
        <f>COUNTIFS('Glasgow-2021'!$A:$A,A950,'Glasgow-2021'!$B:$B,B950)</f>
        <v>0</v>
      </c>
      <c r="L950" s="148">
        <v>0</v>
      </c>
      <c r="M950" s="148">
        <v>0</v>
      </c>
      <c r="N950" s="148">
        <v>0</v>
      </c>
      <c r="O950" s="148">
        <v>1</v>
      </c>
      <c r="P950" s="148">
        <v>0</v>
      </c>
      <c r="Q950" s="148">
        <v>0</v>
      </c>
      <c r="R950" s="148">
        <v>0</v>
      </c>
      <c r="S950" s="18" t="s">
        <v>1939</v>
      </c>
      <c r="T950" s="20" t="s">
        <v>1940</v>
      </c>
      <c r="U950" s="21">
        <v>1520034</v>
      </c>
      <c r="V950" s="20"/>
      <c r="W950" s="20"/>
      <c r="X950" s="20"/>
      <c r="Y950" s="20"/>
      <c r="Z950" s="20"/>
      <c r="AA950" s="20"/>
      <c r="AB950" s="20"/>
    </row>
    <row r="951" spans="1:28">
      <c r="A951" s="16" t="s">
        <v>11559</v>
      </c>
      <c r="B951" s="16" t="s">
        <v>11561</v>
      </c>
      <c r="C951" s="69" t="s">
        <v>1943</v>
      </c>
      <c r="D951" s="16" t="s">
        <v>28</v>
      </c>
      <c r="E951" s="18"/>
      <c r="F951" s="19" t="s">
        <v>1942</v>
      </c>
      <c r="G951" s="16" t="s">
        <v>331</v>
      </c>
      <c r="H951" s="148">
        <f t="shared" si="15"/>
        <v>1</v>
      </c>
      <c r="I951" s="148">
        <f>COUNTIFS('Belgrade-2023'!$A:$A,A951,'Belgrade-2023'!$B:$B,B951)</f>
        <v>0</v>
      </c>
      <c r="J951" s="148">
        <f>COUNTIFS('Lodz_Krakow-2022'!$A:$A,A951,'Lodz_Krakow-2022'!$B:$B,B951)</f>
        <v>0</v>
      </c>
      <c r="K951" s="148">
        <f>COUNTIFS('Glasgow-2021'!$A:$A,A951,'Glasgow-2021'!$B:$B,B951)</f>
        <v>0</v>
      </c>
      <c r="L951" s="148">
        <v>0</v>
      </c>
      <c r="M951" s="148">
        <v>0</v>
      </c>
      <c r="N951" s="148">
        <v>0</v>
      </c>
      <c r="O951" s="148">
        <v>1</v>
      </c>
      <c r="P951" s="148">
        <v>0</v>
      </c>
      <c r="Q951" s="148">
        <v>0</v>
      </c>
      <c r="R951" s="148">
        <v>0</v>
      </c>
      <c r="S951" s="18" t="s">
        <v>1944</v>
      </c>
      <c r="T951" s="20" t="s">
        <v>1945</v>
      </c>
      <c r="U951" s="20" t="s">
        <v>1946</v>
      </c>
      <c r="V951" s="20"/>
      <c r="W951" s="20"/>
      <c r="X951" s="20"/>
      <c r="Y951" s="20"/>
      <c r="Z951" s="20"/>
      <c r="AA951" s="20"/>
      <c r="AB951" s="20"/>
    </row>
    <row r="952" spans="1:28">
      <c r="A952" s="48" t="s">
        <v>11562</v>
      </c>
      <c r="B952" s="49" t="s">
        <v>10967</v>
      </c>
      <c r="C952" s="61" t="s">
        <v>4612</v>
      </c>
      <c r="D952" s="16"/>
      <c r="E952" s="18"/>
      <c r="F952" s="38" t="s">
        <v>144</v>
      </c>
      <c r="G952" s="45" t="s">
        <v>38</v>
      </c>
      <c r="H952" s="148">
        <f t="shared" si="15"/>
        <v>1</v>
      </c>
      <c r="I952" s="148">
        <f>COUNTIFS('Belgrade-2023'!$A:$A,A952,'Belgrade-2023'!$B:$B,B952)</f>
        <v>0</v>
      </c>
      <c r="J952" s="148">
        <f>COUNTIFS('Lodz_Krakow-2022'!$A:$A,A952,'Lodz_Krakow-2022'!$B:$B,B952)</f>
        <v>0</v>
      </c>
      <c r="K952" s="148">
        <f>COUNTIFS('Glasgow-2021'!$A:$A,A952,'Glasgow-2021'!$B:$B,B952)</f>
        <v>0</v>
      </c>
      <c r="L952" s="148">
        <v>1</v>
      </c>
      <c r="M952" s="148">
        <v>0</v>
      </c>
      <c r="N952" s="148">
        <v>0</v>
      </c>
      <c r="O952" s="148">
        <v>0</v>
      </c>
      <c r="P952" s="148">
        <v>0</v>
      </c>
      <c r="Q952" s="148">
        <v>0</v>
      </c>
      <c r="R952" s="148">
        <v>0</v>
      </c>
      <c r="S952" s="18"/>
      <c r="T952" s="20"/>
      <c r="U952" s="20"/>
      <c r="V952" s="20"/>
      <c r="W952" s="20"/>
      <c r="X952" s="20"/>
      <c r="Y952" s="138"/>
      <c r="Z952" s="138"/>
      <c r="AA952" s="138"/>
      <c r="AB952" s="138"/>
    </row>
    <row r="953" spans="1:28">
      <c r="A953" s="25" t="s">
        <v>11563</v>
      </c>
      <c r="B953" s="25" t="s">
        <v>11564</v>
      </c>
      <c r="C953" s="25" t="s">
        <v>4613</v>
      </c>
      <c r="D953" s="53" t="s">
        <v>39</v>
      </c>
      <c r="E953" s="138"/>
      <c r="F953" s="25" t="s">
        <v>3976</v>
      </c>
      <c r="G953" s="19" t="s">
        <v>473</v>
      </c>
      <c r="H953" s="148">
        <f t="shared" si="15"/>
        <v>1</v>
      </c>
      <c r="I953" s="148">
        <f>COUNTIFS('Belgrade-2023'!$A:$A,A953,'Belgrade-2023'!$B:$B,B953)</f>
        <v>0</v>
      </c>
      <c r="J953" s="148">
        <f>COUNTIFS('Lodz_Krakow-2022'!$A:$A,A953,'Lodz_Krakow-2022'!$B:$B,B953)</f>
        <v>0</v>
      </c>
      <c r="K953" s="148">
        <f>COUNTIFS('Glasgow-2021'!$A:$A,A953,'Glasgow-2021'!$B:$B,B953)</f>
        <v>0</v>
      </c>
      <c r="L953" s="148">
        <v>0</v>
      </c>
      <c r="M953" s="148">
        <v>0</v>
      </c>
      <c r="N953" s="148">
        <v>0</v>
      </c>
      <c r="O953" s="148">
        <v>0</v>
      </c>
      <c r="P953" s="148">
        <v>0</v>
      </c>
      <c r="Q953" s="148">
        <v>1</v>
      </c>
      <c r="R953" s="148">
        <v>0</v>
      </c>
      <c r="S953" s="18"/>
      <c r="T953" s="20"/>
      <c r="U953" s="20"/>
      <c r="V953" s="20"/>
      <c r="W953" s="25"/>
      <c r="X953" s="138"/>
      <c r="Y953" s="138"/>
      <c r="Z953" s="138"/>
      <c r="AA953" s="138"/>
      <c r="AB953" s="138"/>
    </row>
    <row r="954" spans="1:28">
      <c r="A954" s="25" t="s">
        <v>11565</v>
      </c>
      <c r="B954" s="25" t="s">
        <v>11566</v>
      </c>
      <c r="C954" s="32"/>
      <c r="D954" s="20" t="s">
        <v>39</v>
      </c>
      <c r="E954" s="138"/>
      <c r="F954" s="32"/>
      <c r="G954" s="19" t="s">
        <v>154</v>
      </c>
      <c r="H954" s="148">
        <f t="shared" si="15"/>
        <v>1</v>
      </c>
      <c r="I954" s="148">
        <f>COUNTIFS('Belgrade-2023'!$A:$A,A954,'Belgrade-2023'!$B:$B,B954)</f>
        <v>0</v>
      </c>
      <c r="J954" s="148">
        <f>COUNTIFS('Lodz_Krakow-2022'!$A:$A,A954,'Lodz_Krakow-2022'!$B:$B,B954)</f>
        <v>0</v>
      </c>
      <c r="K954" s="148">
        <f>COUNTIFS('Glasgow-2021'!$A:$A,A954,'Glasgow-2021'!$B:$B,B954)</f>
        <v>0</v>
      </c>
      <c r="L954" s="148">
        <v>0</v>
      </c>
      <c r="M954" s="148">
        <v>0</v>
      </c>
      <c r="N954" s="148">
        <v>0</v>
      </c>
      <c r="O954" s="148">
        <v>0</v>
      </c>
      <c r="P954" s="148">
        <v>0</v>
      </c>
      <c r="Q954" s="148">
        <v>1</v>
      </c>
      <c r="R954" s="148">
        <v>0</v>
      </c>
      <c r="S954" s="18"/>
      <c r="T954" s="20"/>
      <c r="U954" s="20"/>
      <c r="V954" s="20"/>
      <c r="W954" s="32"/>
      <c r="X954" s="32"/>
      <c r="Y954" s="32"/>
      <c r="Z954" s="32"/>
      <c r="AA954" s="32"/>
      <c r="AB954" s="32"/>
    </row>
    <row r="955" spans="1:28">
      <c r="A955" s="33" t="s">
        <v>11567</v>
      </c>
      <c r="B955" s="33" t="s">
        <v>11568</v>
      </c>
      <c r="C955" s="30" t="s">
        <v>4614</v>
      </c>
      <c r="D955" s="54" t="s">
        <v>21</v>
      </c>
      <c r="E955" s="138"/>
      <c r="F955" s="25" t="s">
        <v>9744</v>
      </c>
      <c r="G955" s="51" t="s">
        <v>3612</v>
      </c>
      <c r="H955" s="148">
        <f t="shared" si="15"/>
        <v>1</v>
      </c>
      <c r="I955" s="148">
        <f>COUNTIFS('Belgrade-2023'!$A:$A,A955,'Belgrade-2023'!$B:$B,B955)</f>
        <v>0</v>
      </c>
      <c r="J955" s="148">
        <f>COUNTIFS('Lodz_Krakow-2022'!$A:$A,A955,'Lodz_Krakow-2022'!$B:$B,B955)</f>
        <v>0</v>
      </c>
      <c r="K955" s="148">
        <f>COUNTIFS('Glasgow-2021'!$A:$A,A955,'Glasgow-2021'!$B:$B,B955)</f>
        <v>0</v>
      </c>
      <c r="L955" s="148">
        <v>0</v>
      </c>
      <c r="M955" s="148">
        <v>0</v>
      </c>
      <c r="N955" s="148">
        <v>0</v>
      </c>
      <c r="O955" s="148">
        <v>0</v>
      </c>
      <c r="P955" s="148">
        <v>0</v>
      </c>
      <c r="Q955" s="148">
        <v>1</v>
      </c>
      <c r="R955" s="148">
        <v>0</v>
      </c>
      <c r="S955" s="18"/>
      <c r="T955" s="20"/>
      <c r="U955" s="20"/>
      <c r="V955" s="20"/>
      <c r="W955" s="25"/>
      <c r="X955" s="138"/>
      <c r="Y955" s="138"/>
      <c r="Z955" s="138"/>
      <c r="AA955" s="138"/>
      <c r="AB955" s="138"/>
    </row>
    <row r="956" spans="1:28">
      <c r="A956" s="16" t="s">
        <v>11569</v>
      </c>
      <c r="B956" s="16" t="s">
        <v>11347</v>
      </c>
      <c r="C956" s="69" t="s">
        <v>1949</v>
      </c>
      <c r="D956" s="16" t="s">
        <v>28</v>
      </c>
      <c r="E956" s="18"/>
      <c r="F956" s="19" t="s">
        <v>1948</v>
      </c>
      <c r="G956" s="16" t="s">
        <v>57</v>
      </c>
      <c r="H956" s="148">
        <f t="shared" si="15"/>
        <v>1</v>
      </c>
      <c r="I956" s="148">
        <f>COUNTIFS('Belgrade-2023'!$A:$A,A956,'Belgrade-2023'!$B:$B,B956)</f>
        <v>0</v>
      </c>
      <c r="J956" s="148">
        <f>COUNTIFS('Lodz_Krakow-2022'!$A:$A,A956,'Lodz_Krakow-2022'!$B:$B,B956)</f>
        <v>0</v>
      </c>
      <c r="K956" s="148">
        <f>COUNTIFS('Glasgow-2021'!$A:$A,A956,'Glasgow-2021'!$B:$B,B956)</f>
        <v>0</v>
      </c>
      <c r="L956" s="148">
        <v>0</v>
      </c>
      <c r="M956" s="148">
        <v>0</v>
      </c>
      <c r="N956" s="148">
        <v>0</v>
      </c>
      <c r="O956" s="148">
        <v>1</v>
      </c>
      <c r="P956" s="148">
        <v>0</v>
      </c>
      <c r="Q956" s="148">
        <v>0</v>
      </c>
      <c r="R956" s="148">
        <v>0</v>
      </c>
      <c r="S956" s="18" t="s">
        <v>1950</v>
      </c>
      <c r="T956" s="20" t="s">
        <v>1951</v>
      </c>
      <c r="U956" s="21">
        <v>4510</v>
      </c>
      <c r="V956" s="20"/>
      <c r="W956" s="20"/>
      <c r="X956" s="20"/>
      <c r="Y956" s="20"/>
      <c r="Z956" s="20"/>
      <c r="AA956" s="20"/>
      <c r="AB956" s="20"/>
    </row>
    <row r="957" spans="1:28" ht="42.75">
      <c r="A957" s="23" t="s">
        <v>11570</v>
      </c>
      <c r="B957" s="23" t="s">
        <v>10867</v>
      </c>
      <c r="C957" s="24"/>
      <c r="D957" s="16" t="s">
        <v>39</v>
      </c>
      <c r="E957" s="18"/>
      <c r="F957" s="26" t="s">
        <v>3257</v>
      </c>
      <c r="G957" s="45" t="s">
        <v>146</v>
      </c>
      <c r="H957" s="148">
        <f t="shared" si="15"/>
        <v>1</v>
      </c>
      <c r="I957" s="148">
        <f>COUNTIFS('Belgrade-2023'!$A:$A,A957,'Belgrade-2023'!$B:$B,B957)</f>
        <v>0</v>
      </c>
      <c r="J957" s="148">
        <f>COUNTIFS('Lodz_Krakow-2022'!$A:$A,A957,'Lodz_Krakow-2022'!$B:$B,B957)</f>
        <v>0</v>
      </c>
      <c r="K957" s="148">
        <f>COUNTIFS('Glasgow-2021'!$A:$A,A957,'Glasgow-2021'!$B:$B,B957)</f>
        <v>0</v>
      </c>
      <c r="L957" s="148">
        <v>0</v>
      </c>
      <c r="M957" s="148">
        <v>0</v>
      </c>
      <c r="N957" s="148">
        <v>0</v>
      </c>
      <c r="O957" s="148">
        <v>0</v>
      </c>
      <c r="P957" s="148">
        <v>0</v>
      </c>
      <c r="Q957" s="148">
        <v>0</v>
      </c>
      <c r="R957" s="148">
        <v>1</v>
      </c>
      <c r="S957" s="18"/>
      <c r="T957" s="20"/>
      <c r="U957" s="20"/>
      <c r="V957" s="20"/>
      <c r="W957" s="20"/>
      <c r="X957" s="20"/>
      <c r="Y957" s="138"/>
      <c r="Z957" s="138"/>
      <c r="AA957" s="138"/>
      <c r="AB957" s="25"/>
    </row>
    <row r="958" spans="1:28">
      <c r="A958" s="33" t="s">
        <v>11570</v>
      </c>
      <c r="B958" s="33" t="s">
        <v>11571</v>
      </c>
      <c r="C958" s="24"/>
      <c r="D958" s="16" t="s">
        <v>39</v>
      </c>
      <c r="E958" s="18"/>
      <c r="F958" s="25" t="s">
        <v>3260</v>
      </c>
      <c r="G958" s="51" t="s">
        <v>146</v>
      </c>
      <c r="H958" s="148">
        <f t="shared" si="15"/>
        <v>1</v>
      </c>
      <c r="I958" s="148">
        <f>COUNTIFS('Belgrade-2023'!$A:$A,A958,'Belgrade-2023'!$B:$B,B958)</f>
        <v>0</v>
      </c>
      <c r="J958" s="148">
        <f>COUNTIFS('Lodz_Krakow-2022'!$A:$A,A958,'Lodz_Krakow-2022'!$B:$B,B958)</f>
        <v>0</v>
      </c>
      <c r="K958" s="148">
        <f>COUNTIFS('Glasgow-2021'!$A:$A,A958,'Glasgow-2021'!$B:$B,B958)</f>
        <v>0</v>
      </c>
      <c r="L958" s="148">
        <v>0</v>
      </c>
      <c r="M958" s="148">
        <v>0</v>
      </c>
      <c r="N958" s="148">
        <v>0</v>
      </c>
      <c r="O958" s="148">
        <v>0</v>
      </c>
      <c r="P958" s="148">
        <v>0</v>
      </c>
      <c r="Q958" s="148">
        <v>0</v>
      </c>
      <c r="R958" s="148">
        <v>1</v>
      </c>
      <c r="S958" s="18"/>
      <c r="T958" s="20"/>
      <c r="U958" s="20"/>
      <c r="V958" s="20"/>
      <c r="W958" s="20"/>
      <c r="X958" s="20"/>
      <c r="Y958" s="138"/>
      <c r="Z958" s="138"/>
      <c r="AA958" s="138"/>
      <c r="AB958" s="25"/>
    </row>
    <row r="959" spans="1:28">
      <c r="A959" s="16" t="s">
        <v>11572</v>
      </c>
      <c r="B959" s="16" t="s">
        <v>1415</v>
      </c>
      <c r="C959" s="69" t="s">
        <v>1954</v>
      </c>
      <c r="D959" s="16" t="s">
        <v>39</v>
      </c>
      <c r="E959" s="18"/>
      <c r="F959" s="19"/>
      <c r="G959" s="47" t="s">
        <v>87</v>
      </c>
      <c r="H959" s="148">
        <f t="shared" si="15"/>
        <v>2</v>
      </c>
      <c r="I959" s="148">
        <f>COUNTIFS('Belgrade-2023'!$A:$A,A959,'Belgrade-2023'!$B:$B,B959)</f>
        <v>0</v>
      </c>
      <c r="J959" s="148">
        <f>COUNTIFS('Lodz_Krakow-2022'!$A:$A,A959,'Lodz_Krakow-2022'!$B:$B,B959)</f>
        <v>0</v>
      </c>
      <c r="K959" s="148">
        <f>COUNTIFS('Glasgow-2021'!$A:$A,A959,'Glasgow-2021'!$B:$B,B959)</f>
        <v>0</v>
      </c>
      <c r="L959" s="148">
        <v>0</v>
      </c>
      <c r="M959" s="148">
        <v>0</v>
      </c>
      <c r="N959" s="148">
        <v>1</v>
      </c>
      <c r="O959" s="148">
        <v>0</v>
      </c>
      <c r="P959" s="148">
        <v>1</v>
      </c>
      <c r="Q959" s="148">
        <v>0</v>
      </c>
      <c r="R959" s="148">
        <v>0</v>
      </c>
      <c r="S959" s="18"/>
      <c r="T959" s="20" t="s">
        <v>518</v>
      </c>
      <c r="U959" s="20"/>
      <c r="V959" s="20"/>
      <c r="W959" s="20"/>
      <c r="X959" s="20"/>
      <c r="Y959" s="20"/>
      <c r="Z959" s="20"/>
      <c r="AA959" s="20"/>
      <c r="AB959" s="20"/>
    </row>
    <row r="960" spans="1:28">
      <c r="A960" s="16" t="s">
        <v>1956</v>
      </c>
      <c r="B960" s="16" t="s">
        <v>1242</v>
      </c>
      <c r="C960" s="69" t="s">
        <v>1957</v>
      </c>
      <c r="D960" s="16" t="s">
        <v>21</v>
      </c>
      <c r="E960" s="18"/>
      <c r="F960" s="19"/>
      <c r="G960" s="16" t="s">
        <v>70</v>
      </c>
      <c r="H960" s="148">
        <f t="shared" si="15"/>
        <v>1</v>
      </c>
      <c r="I960" s="148">
        <f>COUNTIFS('Belgrade-2023'!$A:$A,A960,'Belgrade-2023'!$B:$B,B960)</f>
        <v>0</v>
      </c>
      <c r="J960" s="148">
        <f>COUNTIFS('Lodz_Krakow-2022'!$A:$A,A960,'Lodz_Krakow-2022'!$B:$B,B960)</f>
        <v>0</v>
      </c>
      <c r="K960" s="148">
        <f>COUNTIFS('Glasgow-2021'!$A:$A,A960,'Glasgow-2021'!$B:$B,B960)</f>
        <v>0</v>
      </c>
      <c r="L960" s="148">
        <v>0</v>
      </c>
      <c r="M960" s="148">
        <v>1</v>
      </c>
      <c r="N960" s="148">
        <v>0</v>
      </c>
      <c r="O960" s="148">
        <v>0</v>
      </c>
      <c r="P960" s="148">
        <v>0</v>
      </c>
      <c r="Q960" s="148">
        <v>0</v>
      </c>
      <c r="R960" s="148">
        <v>0</v>
      </c>
      <c r="S960" s="18"/>
      <c r="T960" s="20"/>
      <c r="U960" s="20"/>
      <c r="V960" s="20"/>
      <c r="W960" s="20"/>
      <c r="X960" s="20"/>
      <c r="Y960" s="20"/>
      <c r="Z960" s="20"/>
      <c r="AA960" s="20"/>
      <c r="AB960" s="20"/>
    </row>
    <row r="961" spans="1:28">
      <c r="A961" s="16" t="s">
        <v>11573</v>
      </c>
      <c r="B961" s="16" t="s">
        <v>11574</v>
      </c>
      <c r="C961" s="69" t="s">
        <v>1958</v>
      </c>
      <c r="D961" s="16" t="s">
        <v>21</v>
      </c>
      <c r="E961" s="18"/>
      <c r="F961" s="19"/>
      <c r="G961" s="16" t="s">
        <v>9554</v>
      </c>
      <c r="H961" s="148">
        <f t="shared" si="15"/>
        <v>1</v>
      </c>
      <c r="I961" s="148">
        <f>COUNTIFS('Belgrade-2023'!$A:$A,A961,'Belgrade-2023'!$B:$B,B961)</f>
        <v>0</v>
      </c>
      <c r="J961" s="148">
        <f>COUNTIFS('Lodz_Krakow-2022'!$A:$A,A961,'Lodz_Krakow-2022'!$B:$B,B961)</f>
        <v>0</v>
      </c>
      <c r="K961" s="148">
        <f>COUNTIFS('Glasgow-2021'!$A:$A,A961,'Glasgow-2021'!$B:$B,B961)</f>
        <v>0</v>
      </c>
      <c r="L961" s="148">
        <v>0</v>
      </c>
      <c r="M961" s="148">
        <v>0</v>
      </c>
      <c r="N961" s="148">
        <v>0</v>
      </c>
      <c r="O961" s="148">
        <v>1</v>
      </c>
      <c r="P961" s="148">
        <v>0</v>
      </c>
      <c r="Q961" s="148">
        <v>0</v>
      </c>
      <c r="R961" s="148">
        <v>0</v>
      </c>
      <c r="S961" s="18" t="s">
        <v>1959</v>
      </c>
      <c r="T961" s="20" t="s">
        <v>1960</v>
      </c>
      <c r="U961" s="20"/>
      <c r="V961" s="20"/>
      <c r="W961" s="20"/>
      <c r="X961" s="20"/>
      <c r="Y961" s="20"/>
      <c r="Z961" s="20"/>
      <c r="AA961" s="20"/>
      <c r="AB961" s="20"/>
    </row>
    <row r="962" spans="1:28">
      <c r="A962" s="16" t="s">
        <v>11575</v>
      </c>
      <c r="B962" s="16" t="s">
        <v>11576</v>
      </c>
      <c r="C962" s="69" t="s">
        <v>1964</v>
      </c>
      <c r="D962" s="16" t="s">
        <v>21</v>
      </c>
      <c r="E962" s="18"/>
      <c r="F962" s="19"/>
      <c r="G962" s="16" t="s">
        <v>3612</v>
      </c>
      <c r="H962" s="148">
        <f t="shared" si="15"/>
        <v>1</v>
      </c>
      <c r="I962" s="148">
        <f>COUNTIFS('Belgrade-2023'!$A:$A,A962,'Belgrade-2023'!$B:$B,B962)</f>
        <v>0</v>
      </c>
      <c r="J962" s="148">
        <f>COUNTIFS('Lodz_Krakow-2022'!$A:$A,A962,'Lodz_Krakow-2022'!$B:$B,B962)</f>
        <v>0</v>
      </c>
      <c r="K962" s="148">
        <f>COUNTIFS('Glasgow-2021'!$A:$A,A962,'Glasgow-2021'!$B:$B,B962)</f>
        <v>0</v>
      </c>
      <c r="L962" s="148">
        <v>0</v>
      </c>
      <c r="M962" s="148">
        <v>1</v>
      </c>
      <c r="N962" s="148">
        <v>0</v>
      </c>
      <c r="O962" s="148">
        <v>0</v>
      </c>
      <c r="P962" s="148">
        <v>0</v>
      </c>
      <c r="Q962" s="148">
        <v>0</v>
      </c>
      <c r="R962" s="148">
        <v>0</v>
      </c>
      <c r="S962" s="18"/>
      <c r="T962" s="20"/>
      <c r="U962" s="20"/>
      <c r="V962" s="20"/>
      <c r="W962" s="20"/>
      <c r="X962" s="20"/>
      <c r="Y962" s="20"/>
      <c r="Z962" s="20"/>
      <c r="AA962" s="20"/>
      <c r="AB962" s="20"/>
    </row>
    <row r="963" spans="1:28" ht="28.5">
      <c r="A963" s="23" t="s">
        <v>11577</v>
      </c>
      <c r="B963" s="23" t="s">
        <v>11578</v>
      </c>
      <c r="C963" s="29"/>
      <c r="D963" s="16" t="s">
        <v>39</v>
      </c>
      <c r="E963" s="18"/>
      <c r="F963" s="26" t="s">
        <v>9724</v>
      </c>
      <c r="G963" s="37" t="s">
        <v>146</v>
      </c>
      <c r="H963" s="148">
        <f t="shared" si="15"/>
        <v>1</v>
      </c>
      <c r="I963" s="148">
        <f>COUNTIFS('Belgrade-2023'!$A:$A,A963,'Belgrade-2023'!$B:$B,B963)</f>
        <v>0</v>
      </c>
      <c r="J963" s="148">
        <f>COUNTIFS('Lodz_Krakow-2022'!$A:$A,A963,'Lodz_Krakow-2022'!$B:$B,B963)</f>
        <v>0</v>
      </c>
      <c r="K963" s="148">
        <f>COUNTIFS('Glasgow-2021'!$A:$A,A963,'Glasgow-2021'!$B:$B,B963)</f>
        <v>0</v>
      </c>
      <c r="L963" s="148">
        <v>0</v>
      </c>
      <c r="M963" s="148">
        <v>0</v>
      </c>
      <c r="N963" s="148">
        <v>0</v>
      </c>
      <c r="O963" s="148">
        <v>0</v>
      </c>
      <c r="P963" s="148">
        <v>0</v>
      </c>
      <c r="Q963" s="148">
        <v>0</v>
      </c>
      <c r="R963" s="148">
        <v>1</v>
      </c>
      <c r="S963" s="18"/>
      <c r="T963" s="20"/>
      <c r="U963" s="20"/>
      <c r="V963" s="20"/>
      <c r="W963" s="20"/>
      <c r="X963" s="20"/>
      <c r="Y963" s="350"/>
      <c r="Z963" s="351"/>
      <c r="AA963" s="138"/>
      <c r="AB963" s="25"/>
    </row>
    <row r="964" spans="1:28">
      <c r="A964" s="25" t="s">
        <v>11579</v>
      </c>
      <c r="B964" s="25" t="s">
        <v>10642</v>
      </c>
      <c r="C964" s="52" t="s">
        <v>4615</v>
      </c>
      <c r="D964" s="16" t="s">
        <v>39</v>
      </c>
      <c r="E964" s="18"/>
      <c r="F964" s="19"/>
      <c r="G964" s="16" t="s">
        <v>154</v>
      </c>
      <c r="H964" s="148">
        <f t="shared" si="15"/>
        <v>1</v>
      </c>
      <c r="I964" s="148">
        <f>COUNTIFS('Belgrade-2023'!$A:$A,A964,'Belgrade-2023'!$B:$B,B964)</f>
        <v>0</v>
      </c>
      <c r="J964" s="148">
        <f>COUNTIFS('Lodz_Krakow-2022'!$A:$A,A964,'Lodz_Krakow-2022'!$B:$B,B964)</f>
        <v>0</v>
      </c>
      <c r="K964" s="148">
        <f>COUNTIFS('Glasgow-2021'!$A:$A,A964,'Glasgow-2021'!$B:$B,B964)</f>
        <v>0</v>
      </c>
      <c r="L964" s="148">
        <v>0</v>
      </c>
      <c r="M964" s="148">
        <v>0</v>
      </c>
      <c r="N964" s="148">
        <v>0</v>
      </c>
      <c r="O964" s="148">
        <v>0</v>
      </c>
      <c r="P964" s="148">
        <v>1</v>
      </c>
      <c r="Q964" s="148">
        <v>0</v>
      </c>
      <c r="R964" s="148">
        <v>0</v>
      </c>
      <c r="S964" s="18"/>
      <c r="T964" s="20"/>
      <c r="U964" s="20"/>
      <c r="V964" s="20"/>
      <c r="W964" s="20"/>
      <c r="X964" s="20"/>
      <c r="Y964" s="20"/>
      <c r="Z964" s="20"/>
      <c r="AA964" s="20"/>
      <c r="AB964" s="20"/>
    </row>
    <row r="965" spans="1:28" ht="28.5">
      <c r="A965" s="25" t="s">
        <v>11580</v>
      </c>
      <c r="B965" s="25" t="s">
        <v>11581</v>
      </c>
      <c r="C965" s="24"/>
      <c r="D965" s="16" t="s">
        <v>39</v>
      </c>
      <c r="E965" s="18"/>
      <c r="F965" s="26" t="s">
        <v>3266</v>
      </c>
      <c r="G965" s="45" t="s">
        <v>31</v>
      </c>
      <c r="H965" s="148">
        <f t="shared" si="15"/>
        <v>2</v>
      </c>
      <c r="I965" s="148">
        <f>COUNTIFS('Belgrade-2023'!$A:$A,A965,'Belgrade-2023'!$B:$B,B965)</f>
        <v>0</v>
      </c>
      <c r="J965" s="148">
        <f>COUNTIFS('Lodz_Krakow-2022'!$A:$A,A965,'Lodz_Krakow-2022'!$B:$B,B965)</f>
        <v>0</v>
      </c>
      <c r="K965" s="148">
        <f>COUNTIFS('Glasgow-2021'!$A:$A,A965,'Glasgow-2021'!$B:$B,B965)</f>
        <v>1</v>
      </c>
      <c r="L965" s="148">
        <v>0</v>
      </c>
      <c r="M965" s="148">
        <v>0</v>
      </c>
      <c r="N965" s="148">
        <v>0</v>
      </c>
      <c r="O965" s="148">
        <v>0</v>
      </c>
      <c r="P965" s="148">
        <v>0</v>
      </c>
      <c r="Q965" s="148">
        <v>0</v>
      </c>
      <c r="R965" s="148">
        <v>1</v>
      </c>
      <c r="S965" s="18"/>
      <c r="T965" s="20"/>
      <c r="U965" s="20"/>
      <c r="V965" s="20"/>
      <c r="W965" s="20"/>
      <c r="X965" s="20"/>
      <c r="Y965" s="138"/>
      <c r="Z965" s="138"/>
      <c r="AA965" s="138"/>
      <c r="AB965" s="25"/>
    </row>
    <row r="966" spans="1:28" ht="42.75">
      <c r="A966" s="33" t="s">
        <v>11582</v>
      </c>
      <c r="B966" s="33" t="s">
        <v>11583</v>
      </c>
      <c r="C966" s="24"/>
      <c r="D966" s="16" t="s">
        <v>39</v>
      </c>
      <c r="E966" s="18"/>
      <c r="F966" s="26" t="s">
        <v>3270</v>
      </c>
      <c r="G966" s="51" t="s">
        <v>31</v>
      </c>
      <c r="H966" s="148">
        <f t="shared" si="15"/>
        <v>1</v>
      </c>
      <c r="I966" s="148">
        <f>COUNTIFS('Belgrade-2023'!$A:$A,A966,'Belgrade-2023'!$B:$B,B966)</f>
        <v>0</v>
      </c>
      <c r="J966" s="148">
        <f>COUNTIFS('Lodz_Krakow-2022'!$A:$A,A966,'Lodz_Krakow-2022'!$B:$B,B966)</f>
        <v>0</v>
      </c>
      <c r="K966" s="148">
        <f>COUNTIFS('Glasgow-2021'!$A:$A,A966,'Glasgow-2021'!$B:$B,B966)</f>
        <v>0</v>
      </c>
      <c r="L966" s="148">
        <v>0</v>
      </c>
      <c r="M966" s="148">
        <v>0</v>
      </c>
      <c r="N966" s="148">
        <v>0</v>
      </c>
      <c r="O966" s="148">
        <v>0</v>
      </c>
      <c r="P966" s="148">
        <v>0</v>
      </c>
      <c r="Q966" s="148">
        <v>0</v>
      </c>
      <c r="R966" s="148">
        <v>1</v>
      </c>
      <c r="S966" s="18"/>
      <c r="T966" s="20"/>
      <c r="U966" s="20"/>
      <c r="V966" s="20"/>
      <c r="W966" s="20"/>
      <c r="X966" s="20"/>
      <c r="Y966" s="138"/>
      <c r="Z966" s="138"/>
      <c r="AA966" s="138"/>
      <c r="AB966" s="25"/>
    </row>
    <row r="967" spans="1:28">
      <c r="A967" s="16" t="s">
        <v>11584</v>
      </c>
      <c r="B967" s="16" t="s">
        <v>1406</v>
      </c>
      <c r="C967" s="69"/>
      <c r="D967" s="16" t="s">
        <v>39</v>
      </c>
      <c r="E967" s="18"/>
      <c r="F967" s="19"/>
      <c r="G967" s="16" t="s">
        <v>232</v>
      </c>
      <c r="H967" s="148">
        <f t="shared" si="15"/>
        <v>1</v>
      </c>
      <c r="I967" s="148">
        <f>COUNTIFS('Belgrade-2023'!$A:$A,A967,'Belgrade-2023'!$B:$B,B967)</f>
        <v>0</v>
      </c>
      <c r="J967" s="148">
        <f>COUNTIFS('Lodz_Krakow-2022'!$A:$A,A967,'Lodz_Krakow-2022'!$B:$B,B967)</f>
        <v>0</v>
      </c>
      <c r="K967" s="148">
        <f>COUNTIFS('Glasgow-2021'!$A:$A,A967,'Glasgow-2021'!$B:$B,B967)</f>
        <v>0</v>
      </c>
      <c r="L967" s="148">
        <v>0</v>
      </c>
      <c r="M967" s="148">
        <v>0</v>
      </c>
      <c r="N967" s="148">
        <v>1</v>
      </c>
      <c r="O967" s="148">
        <v>0</v>
      </c>
      <c r="P967" s="148">
        <v>0</v>
      </c>
      <c r="Q967" s="148">
        <v>0</v>
      </c>
      <c r="R967" s="148">
        <v>0</v>
      </c>
      <c r="S967" s="18"/>
      <c r="T967" s="20" t="s">
        <v>721</v>
      </c>
      <c r="U967" s="20"/>
      <c r="V967" s="20"/>
      <c r="W967" s="20"/>
      <c r="X967" s="20"/>
      <c r="Y967" s="20"/>
      <c r="Z967" s="20"/>
      <c r="AA967" s="20"/>
      <c r="AB967" s="20"/>
    </row>
    <row r="968" spans="1:28" ht="42.75">
      <c r="A968" s="23" t="s">
        <v>11584</v>
      </c>
      <c r="B968" s="23" t="s">
        <v>11585</v>
      </c>
      <c r="C968" s="24"/>
      <c r="D968" s="16" t="s">
        <v>39</v>
      </c>
      <c r="E968" s="18"/>
      <c r="F968" s="26" t="s">
        <v>3273</v>
      </c>
      <c r="G968" s="45" t="s">
        <v>232</v>
      </c>
      <c r="H968" s="148">
        <f t="shared" si="15"/>
        <v>1</v>
      </c>
      <c r="I968" s="148">
        <f>COUNTIFS('Belgrade-2023'!$A:$A,A968,'Belgrade-2023'!$B:$B,B968)</f>
        <v>0</v>
      </c>
      <c r="J968" s="148">
        <f>COUNTIFS('Lodz_Krakow-2022'!$A:$A,A968,'Lodz_Krakow-2022'!$B:$B,B968)</f>
        <v>0</v>
      </c>
      <c r="K968" s="148">
        <f>COUNTIFS('Glasgow-2021'!$A:$A,A968,'Glasgow-2021'!$B:$B,B968)</f>
        <v>0</v>
      </c>
      <c r="L968" s="148">
        <v>0</v>
      </c>
      <c r="M968" s="148">
        <v>0</v>
      </c>
      <c r="N968" s="148">
        <v>0</v>
      </c>
      <c r="O968" s="148">
        <v>0</v>
      </c>
      <c r="P968" s="148">
        <v>0</v>
      </c>
      <c r="Q968" s="148">
        <v>0</v>
      </c>
      <c r="R968" s="148">
        <v>1</v>
      </c>
      <c r="S968" s="18"/>
      <c r="T968" s="20"/>
      <c r="U968" s="20"/>
      <c r="V968" s="20"/>
      <c r="W968" s="20"/>
      <c r="X968" s="20"/>
      <c r="Y968" s="138"/>
      <c r="Z968" s="138"/>
      <c r="AA968" s="138"/>
      <c r="AB968" s="25"/>
    </row>
    <row r="969" spans="1:28">
      <c r="A969" s="25" t="s">
        <v>11586</v>
      </c>
      <c r="B969" s="25" t="s">
        <v>11587</v>
      </c>
      <c r="C969" s="24"/>
      <c r="D969" s="16" t="s">
        <v>39</v>
      </c>
      <c r="E969" s="18"/>
      <c r="F969" s="25" t="s">
        <v>3277</v>
      </c>
      <c r="G969" s="19" t="s">
        <v>31</v>
      </c>
      <c r="H969" s="148">
        <f t="shared" si="15"/>
        <v>1</v>
      </c>
      <c r="I969" s="148">
        <f>COUNTIFS('Belgrade-2023'!$A:$A,A969,'Belgrade-2023'!$B:$B,B969)</f>
        <v>0</v>
      </c>
      <c r="J969" s="148">
        <f>COUNTIFS('Lodz_Krakow-2022'!$A:$A,A969,'Lodz_Krakow-2022'!$B:$B,B969)</f>
        <v>0</v>
      </c>
      <c r="K969" s="148">
        <f>COUNTIFS('Glasgow-2021'!$A:$A,A969,'Glasgow-2021'!$B:$B,B969)</f>
        <v>0</v>
      </c>
      <c r="L969" s="148">
        <v>0</v>
      </c>
      <c r="M969" s="148">
        <v>0</v>
      </c>
      <c r="N969" s="148">
        <v>0</v>
      </c>
      <c r="O969" s="148">
        <v>0</v>
      </c>
      <c r="P969" s="148">
        <v>0</v>
      </c>
      <c r="Q969" s="148">
        <v>0</v>
      </c>
      <c r="R969" s="148">
        <v>1</v>
      </c>
      <c r="S969" s="18"/>
      <c r="T969" s="20"/>
      <c r="U969" s="20"/>
      <c r="V969" s="20"/>
      <c r="W969" s="20"/>
      <c r="X969" s="20"/>
      <c r="Y969" s="138"/>
      <c r="Z969" s="138"/>
      <c r="AA969" s="138"/>
      <c r="AB969" s="25"/>
    </row>
    <row r="970" spans="1:28">
      <c r="A970" s="25" t="s">
        <v>11586</v>
      </c>
      <c r="B970" s="25" t="s">
        <v>10601</v>
      </c>
      <c r="C970" s="29"/>
      <c r="D970" s="16" t="s">
        <v>39</v>
      </c>
      <c r="E970" s="18"/>
      <c r="F970" s="25" t="s">
        <v>3280</v>
      </c>
      <c r="G970" s="19" t="s">
        <v>31</v>
      </c>
      <c r="H970" s="148">
        <f t="shared" si="15"/>
        <v>1</v>
      </c>
      <c r="I970" s="148">
        <f>COUNTIFS('Belgrade-2023'!$A:$A,A970,'Belgrade-2023'!$B:$B,B970)</f>
        <v>0</v>
      </c>
      <c r="J970" s="148">
        <f>COUNTIFS('Lodz_Krakow-2022'!$A:$A,A970,'Lodz_Krakow-2022'!$B:$B,B970)</f>
        <v>0</v>
      </c>
      <c r="K970" s="148">
        <f>COUNTIFS('Glasgow-2021'!$A:$A,A970,'Glasgow-2021'!$B:$B,B970)</f>
        <v>0</v>
      </c>
      <c r="L970" s="148">
        <v>0</v>
      </c>
      <c r="M970" s="148">
        <v>0</v>
      </c>
      <c r="N970" s="148">
        <v>0</v>
      </c>
      <c r="O970" s="148">
        <v>0</v>
      </c>
      <c r="P970" s="148">
        <v>0</v>
      </c>
      <c r="Q970" s="148">
        <v>0</v>
      </c>
      <c r="R970" s="148">
        <v>1</v>
      </c>
      <c r="S970" s="18"/>
      <c r="T970" s="20"/>
      <c r="U970" s="20"/>
      <c r="V970" s="20"/>
      <c r="W970" s="20"/>
      <c r="X970" s="20"/>
      <c r="Y970" s="138"/>
      <c r="Z970" s="138"/>
      <c r="AA970" s="138"/>
      <c r="AB970" s="25"/>
    </row>
    <row r="971" spans="1:28">
      <c r="A971" s="41" t="s">
        <v>11588</v>
      </c>
      <c r="B971" s="42" t="s">
        <v>11589</v>
      </c>
      <c r="C971" s="50" t="s">
        <v>4618</v>
      </c>
      <c r="D971" s="16"/>
      <c r="E971" s="18"/>
      <c r="F971" s="38" t="s">
        <v>144</v>
      </c>
      <c r="G971" s="51" t="s">
        <v>154</v>
      </c>
      <c r="H971" s="148">
        <f t="shared" si="15"/>
        <v>1</v>
      </c>
      <c r="I971" s="148">
        <f>COUNTIFS('Belgrade-2023'!$A:$A,A971,'Belgrade-2023'!$B:$B,B971)</f>
        <v>0</v>
      </c>
      <c r="J971" s="148">
        <f>COUNTIFS('Lodz_Krakow-2022'!$A:$A,A971,'Lodz_Krakow-2022'!$B:$B,B971)</f>
        <v>0</v>
      </c>
      <c r="K971" s="148">
        <f>COUNTIFS('Glasgow-2021'!$A:$A,A971,'Glasgow-2021'!$B:$B,B971)</f>
        <v>0</v>
      </c>
      <c r="L971" s="148">
        <v>1</v>
      </c>
      <c r="M971" s="148">
        <v>0</v>
      </c>
      <c r="N971" s="148">
        <v>0</v>
      </c>
      <c r="O971" s="148">
        <v>0</v>
      </c>
      <c r="P971" s="148">
        <v>0</v>
      </c>
      <c r="Q971" s="148">
        <v>0</v>
      </c>
      <c r="R971" s="148">
        <v>0</v>
      </c>
      <c r="S971" s="18"/>
      <c r="T971" s="20"/>
      <c r="U971" s="20"/>
      <c r="V971" s="20"/>
      <c r="W971" s="20"/>
      <c r="X971" s="20"/>
      <c r="Y971" s="138"/>
      <c r="Z971" s="138"/>
      <c r="AA971" s="138"/>
      <c r="AB971" s="138"/>
    </row>
    <row r="972" spans="1:28">
      <c r="A972" s="16" t="s">
        <v>11590</v>
      </c>
      <c r="B972" s="16" t="s">
        <v>10296</v>
      </c>
      <c r="C972" s="69" t="s">
        <v>1970</v>
      </c>
      <c r="D972" s="16" t="s">
        <v>21</v>
      </c>
      <c r="E972" s="18"/>
      <c r="F972" s="19"/>
      <c r="G972" s="16" t="s">
        <v>3612</v>
      </c>
      <c r="H972" s="148">
        <f t="shared" si="15"/>
        <v>3</v>
      </c>
      <c r="I972" s="148">
        <f>COUNTIFS('Belgrade-2023'!$A:$A,A972,'Belgrade-2023'!$B:$B,B972)</f>
        <v>0</v>
      </c>
      <c r="J972" s="148">
        <f>COUNTIFS('Lodz_Krakow-2022'!$A:$A,A972,'Lodz_Krakow-2022'!$B:$B,B972)</f>
        <v>0</v>
      </c>
      <c r="K972" s="148">
        <f>COUNTIFS('Glasgow-2021'!$A:$A,A972,'Glasgow-2021'!$B:$B,B972)</f>
        <v>1</v>
      </c>
      <c r="L972" s="148">
        <v>1</v>
      </c>
      <c r="M972" s="148">
        <v>1</v>
      </c>
      <c r="N972" s="148">
        <v>0</v>
      </c>
      <c r="O972" s="148">
        <v>0</v>
      </c>
      <c r="P972" s="148">
        <v>0</v>
      </c>
      <c r="Q972" s="148">
        <v>0</v>
      </c>
      <c r="R972" s="148">
        <v>0</v>
      </c>
      <c r="S972" s="18"/>
      <c r="T972" s="20"/>
      <c r="U972" s="20"/>
      <c r="V972" s="20"/>
      <c r="W972" s="20"/>
      <c r="X972" s="20"/>
      <c r="Y972" s="20"/>
      <c r="Z972" s="20"/>
      <c r="AA972" s="20"/>
      <c r="AB972" s="20"/>
    </row>
    <row r="973" spans="1:28" ht="42.75">
      <c r="A973" s="23" t="s">
        <v>11591</v>
      </c>
      <c r="B973" s="23" t="s">
        <v>11059</v>
      </c>
      <c r="C973" s="24"/>
      <c r="D973" s="16" t="s">
        <v>39</v>
      </c>
      <c r="E973" s="18"/>
      <c r="F973" s="26" t="s">
        <v>3283</v>
      </c>
      <c r="G973" s="27" t="s">
        <v>504</v>
      </c>
      <c r="H973" s="148">
        <f t="shared" si="15"/>
        <v>1</v>
      </c>
      <c r="I973" s="148">
        <f>COUNTIFS('Belgrade-2023'!$A:$A,A973,'Belgrade-2023'!$B:$B,B973)</f>
        <v>0</v>
      </c>
      <c r="J973" s="148">
        <f>COUNTIFS('Lodz_Krakow-2022'!$A:$A,A973,'Lodz_Krakow-2022'!$B:$B,B973)</f>
        <v>0</v>
      </c>
      <c r="K973" s="148">
        <f>COUNTIFS('Glasgow-2021'!$A:$A,A973,'Glasgow-2021'!$B:$B,B973)</f>
        <v>0</v>
      </c>
      <c r="L973" s="148">
        <v>0</v>
      </c>
      <c r="M973" s="148">
        <v>0</v>
      </c>
      <c r="N973" s="148">
        <v>0</v>
      </c>
      <c r="O973" s="148">
        <v>0</v>
      </c>
      <c r="P973" s="148">
        <v>0</v>
      </c>
      <c r="Q973" s="148">
        <v>0</v>
      </c>
      <c r="R973" s="148">
        <v>1</v>
      </c>
      <c r="S973" s="18"/>
      <c r="T973" s="20"/>
      <c r="U973" s="20"/>
      <c r="V973" s="20"/>
      <c r="W973" s="20"/>
      <c r="X973" s="20"/>
      <c r="Y973" s="138"/>
      <c r="Z973" s="138"/>
      <c r="AA973" s="138"/>
      <c r="AB973" s="25"/>
    </row>
    <row r="974" spans="1:28">
      <c r="A974" s="25" t="s">
        <v>11592</v>
      </c>
      <c r="B974" s="25" t="s">
        <v>11593</v>
      </c>
      <c r="C974" s="29"/>
      <c r="D974" s="16" t="s">
        <v>39</v>
      </c>
      <c r="E974" s="18"/>
      <c r="F974" s="25" t="s">
        <v>3287</v>
      </c>
      <c r="G974" s="19" t="s">
        <v>70</v>
      </c>
      <c r="H974" s="148">
        <f t="shared" si="15"/>
        <v>2</v>
      </c>
      <c r="I974" s="148">
        <f>COUNTIFS('Belgrade-2023'!$A:$A,A974,'Belgrade-2023'!$B:$B,B974)</f>
        <v>1</v>
      </c>
      <c r="J974" s="148">
        <f>COUNTIFS('Lodz_Krakow-2022'!$A:$A,A974,'Lodz_Krakow-2022'!$B:$B,B974)</f>
        <v>0</v>
      </c>
      <c r="K974" s="148">
        <f>COUNTIFS('Glasgow-2021'!$A:$A,A974,'Glasgow-2021'!$B:$B,B974)</f>
        <v>0</v>
      </c>
      <c r="L974" s="148">
        <v>0</v>
      </c>
      <c r="M974" s="148">
        <v>0</v>
      </c>
      <c r="N974" s="148">
        <v>0</v>
      </c>
      <c r="O974" s="148">
        <v>0</v>
      </c>
      <c r="P974" s="148">
        <v>0</v>
      </c>
      <c r="Q974" s="148">
        <v>0</v>
      </c>
      <c r="R974" s="148">
        <v>1</v>
      </c>
      <c r="S974" s="18"/>
      <c r="T974" s="20"/>
      <c r="U974" s="20"/>
      <c r="V974" s="20"/>
      <c r="W974" s="20"/>
      <c r="X974" s="20"/>
      <c r="Y974" s="138"/>
      <c r="Z974" s="138"/>
      <c r="AA974" s="138"/>
      <c r="AB974" s="25"/>
    </row>
    <row r="975" spans="1:28">
      <c r="A975" s="33" t="s">
        <v>11594</v>
      </c>
      <c r="B975" s="33" t="s">
        <v>11595</v>
      </c>
      <c r="C975" s="30" t="s">
        <v>4619</v>
      </c>
      <c r="D975" s="31" t="s">
        <v>39</v>
      </c>
      <c r="E975" s="138"/>
      <c r="F975" s="25" t="s">
        <v>9822</v>
      </c>
      <c r="G975" s="51" t="s">
        <v>31</v>
      </c>
      <c r="H975" s="148">
        <f t="shared" si="15"/>
        <v>2</v>
      </c>
      <c r="I975" s="148">
        <f>COUNTIFS('Belgrade-2023'!$A:$A,A975,'Belgrade-2023'!$B:$B,B975)</f>
        <v>0</v>
      </c>
      <c r="J975" s="148">
        <f>COUNTIFS('Lodz_Krakow-2022'!$A:$A,A975,'Lodz_Krakow-2022'!$B:$B,B975)</f>
        <v>0</v>
      </c>
      <c r="K975" s="148">
        <f>COUNTIFS('Glasgow-2021'!$A:$A,A975,'Glasgow-2021'!$B:$B,B975)</f>
        <v>0</v>
      </c>
      <c r="L975" s="148">
        <v>0</v>
      </c>
      <c r="M975" s="148">
        <v>0</v>
      </c>
      <c r="N975" s="148">
        <v>0</v>
      </c>
      <c r="O975" s="148">
        <v>0</v>
      </c>
      <c r="P975" s="148">
        <v>0</v>
      </c>
      <c r="Q975" s="148">
        <v>1</v>
      </c>
      <c r="R975" s="148">
        <v>1</v>
      </c>
      <c r="S975" s="18"/>
      <c r="T975" s="20"/>
      <c r="U975" s="20"/>
      <c r="V975" s="20"/>
      <c r="W975" s="25"/>
      <c r="X975" s="138"/>
      <c r="Y975" s="138"/>
      <c r="Z975" s="138"/>
      <c r="AA975" s="138"/>
      <c r="AB975" s="138"/>
    </row>
    <row r="976" spans="1:28">
      <c r="A976" s="16" t="s">
        <v>11596</v>
      </c>
      <c r="B976" s="16" t="s">
        <v>11597</v>
      </c>
      <c r="C976" s="69" t="s">
        <v>1965</v>
      </c>
      <c r="D976" s="16" t="s">
        <v>21</v>
      </c>
      <c r="E976" s="18"/>
      <c r="F976" s="19" t="s">
        <v>147</v>
      </c>
      <c r="G976" s="16" t="s">
        <v>3612</v>
      </c>
      <c r="H976" s="148">
        <f t="shared" si="15"/>
        <v>1</v>
      </c>
      <c r="I976" s="148">
        <f>COUNTIFS('Belgrade-2023'!$A:$A,A976,'Belgrade-2023'!$B:$B,B976)</f>
        <v>0</v>
      </c>
      <c r="J976" s="148">
        <f>COUNTIFS('Lodz_Krakow-2022'!$A:$A,A976,'Lodz_Krakow-2022'!$B:$B,B976)</f>
        <v>0</v>
      </c>
      <c r="K976" s="148">
        <f>COUNTIFS('Glasgow-2021'!$A:$A,A976,'Glasgow-2021'!$B:$B,B976)</f>
        <v>0</v>
      </c>
      <c r="L976" s="148">
        <v>0</v>
      </c>
      <c r="M976" s="148">
        <v>0</v>
      </c>
      <c r="N976" s="148">
        <v>0</v>
      </c>
      <c r="O976" s="148">
        <v>1</v>
      </c>
      <c r="P976" s="148">
        <v>0</v>
      </c>
      <c r="Q976" s="148">
        <v>0</v>
      </c>
      <c r="R976" s="148">
        <v>0</v>
      </c>
      <c r="S976" s="18" t="s">
        <v>1966</v>
      </c>
      <c r="T976" s="20" t="s">
        <v>1967</v>
      </c>
      <c r="U976" s="21">
        <v>48</v>
      </c>
      <c r="V976" s="20"/>
      <c r="W976" s="20"/>
      <c r="X976" s="20"/>
      <c r="Y976" s="20"/>
      <c r="Z976" s="20"/>
      <c r="AA976" s="20"/>
      <c r="AB976" s="20"/>
    </row>
    <row r="977" spans="1:28">
      <c r="A977" s="35" t="s">
        <v>11598</v>
      </c>
      <c r="B977" s="35" t="s">
        <v>11599</v>
      </c>
      <c r="C977" s="73" t="s">
        <v>4620</v>
      </c>
      <c r="D977" s="31" t="s">
        <v>28</v>
      </c>
      <c r="E977" s="138"/>
      <c r="F977" s="25" t="s">
        <v>9823</v>
      </c>
      <c r="G977" s="36" t="s">
        <v>3612</v>
      </c>
      <c r="H977" s="148">
        <f t="shared" si="15"/>
        <v>1</v>
      </c>
      <c r="I977" s="148">
        <f>COUNTIFS('Belgrade-2023'!$A:$A,A977,'Belgrade-2023'!$B:$B,B977)</f>
        <v>0</v>
      </c>
      <c r="J977" s="148">
        <f>COUNTIFS('Lodz_Krakow-2022'!$A:$A,A977,'Lodz_Krakow-2022'!$B:$B,B977)</f>
        <v>0</v>
      </c>
      <c r="K977" s="148">
        <f>COUNTIFS('Glasgow-2021'!$A:$A,A977,'Glasgow-2021'!$B:$B,B977)</f>
        <v>0</v>
      </c>
      <c r="L977" s="148">
        <v>0</v>
      </c>
      <c r="M977" s="148">
        <v>0</v>
      </c>
      <c r="N977" s="148">
        <v>0</v>
      </c>
      <c r="O977" s="148">
        <v>0</v>
      </c>
      <c r="P977" s="148">
        <v>0</v>
      </c>
      <c r="Q977" s="148">
        <v>1</v>
      </c>
      <c r="R977" s="148">
        <v>0</v>
      </c>
      <c r="S977" s="18"/>
      <c r="T977" s="20"/>
      <c r="U977" s="20"/>
      <c r="V977" s="20"/>
      <c r="W977" s="25"/>
      <c r="X977" s="138"/>
      <c r="Y977" s="138"/>
      <c r="Z977" s="138"/>
      <c r="AA977" s="138"/>
      <c r="AB977" s="138"/>
    </row>
    <row r="978" spans="1:28">
      <c r="A978" s="16" t="s">
        <v>11600</v>
      </c>
      <c r="B978" s="16" t="s">
        <v>11191</v>
      </c>
      <c r="C978" s="69" t="s">
        <v>1971</v>
      </c>
      <c r="D978" s="16" t="s">
        <v>28</v>
      </c>
      <c r="E978" s="18"/>
      <c r="F978" s="19" t="s">
        <v>9612</v>
      </c>
      <c r="G978" s="16" t="s">
        <v>445</v>
      </c>
      <c r="H978" s="148">
        <f t="shared" si="15"/>
        <v>1</v>
      </c>
      <c r="I978" s="148">
        <f>COUNTIFS('Belgrade-2023'!$A:$A,A978,'Belgrade-2023'!$B:$B,B978)</f>
        <v>0</v>
      </c>
      <c r="J978" s="148">
        <f>COUNTIFS('Lodz_Krakow-2022'!$A:$A,A978,'Lodz_Krakow-2022'!$B:$B,B978)</f>
        <v>0</v>
      </c>
      <c r="K978" s="148">
        <f>COUNTIFS('Glasgow-2021'!$A:$A,A978,'Glasgow-2021'!$B:$B,B978)</f>
        <v>0</v>
      </c>
      <c r="L978" s="148">
        <v>0</v>
      </c>
      <c r="M978" s="148">
        <v>0</v>
      </c>
      <c r="N978" s="148">
        <v>0</v>
      </c>
      <c r="O978" s="148">
        <v>1</v>
      </c>
      <c r="P978" s="148">
        <v>0</v>
      </c>
      <c r="Q978" s="148">
        <v>0</v>
      </c>
      <c r="R978" s="148">
        <v>0</v>
      </c>
      <c r="S978" s="18" t="s">
        <v>1972</v>
      </c>
      <c r="T978" s="20" t="s">
        <v>1973</v>
      </c>
      <c r="U978" s="20"/>
      <c r="V978" s="20"/>
      <c r="W978" s="20"/>
      <c r="X978" s="20"/>
      <c r="Y978" s="20"/>
      <c r="Z978" s="20"/>
      <c r="AA978" s="20"/>
      <c r="AB978" s="20"/>
    </row>
    <row r="979" spans="1:28">
      <c r="A979" s="35" t="s">
        <v>11601</v>
      </c>
      <c r="B979" s="35" t="s">
        <v>11602</v>
      </c>
      <c r="C979" s="73" t="s">
        <v>4621</v>
      </c>
      <c r="D979" s="31" t="s">
        <v>28</v>
      </c>
      <c r="E979" s="138"/>
      <c r="F979" s="25" t="s">
        <v>3989</v>
      </c>
      <c r="G979" s="36" t="s">
        <v>3612</v>
      </c>
      <c r="H979" s="148">
        <f t="shared" si="15"/>
        <v>2</v>
      </c>
      <c r="I979" s="148">
        <f>COUNTIFS('Belgrade-2023'!$A:$A,A979,'Belgrade-2023'!$B:$B,B979)</f>
        <v>1</v>
      </c>
      <c r="J979" s="148">
        <f>COUNTIFS('Lodz_Krakow-2022'!$A:$A,A979,'Lodz_Krakow-2022'!$B:$B,B979)</f>
        <v>0</v>
      </c>
      <c r="K979" s="148">
        <f>COUNTIFS('Glasgow-2021'!$A:$A,A979,'Glasgow-2021'!$B:$B,B979)</f>
        <v>0</v>
      </c>
      <c r="L979" s="148">
        <v>0</v>
      </c>
      <c r="M979" s="148">
        <v>0</v>
      </c>
      <c r="N979" s="148">
        <v>0</v>
      </c>
      <c r="O979" s="148">
        <v>0</v>
      </c>
      <c r="P979" s="148">
        <v>0</v>
      </c>
      <c r="Q979" s="148">
        <v>1</v>
      </c>
      <c r="R979" s="148">
        <v>0</v>
      </c>
      <c r="S979" s="18"/>
      <c r="T979" s="20"/>
      <c r="U979" s="20"/>
      <c r="V979" s="20"/>
      <c r="W979" s="25"/>
      <c r="X979" s="138"/>
      <c r="Y979" s="138"/>
      <c r="Z979" s="138"/>
      <c r="AA979" s="138"/>
      <c r="AB979" s="138"/>
    </row>
    <row r="980" spans="1:28">
      <c r="A980" s="16" t="s">
        <v>11603</v>
      </c>
      <c r="B980" s="16" t="s">
        <v>10745</v>
      </c>
      <c r="C980" s="69" t="s">
        <v>1974</v>
      </c>
      <c r="D980" s="16" t="s">
        <v>28</v>
      </c>
      <c r="E980" s="18"/>
      <c r="F980" s="19" t="s">
        <v>9614</v>
      </c>
      <c r="G980" s="16" t="s">
        <v>50</v>
      </c>
      <c r="H980" s="148">
        <f t="shared" si="15"/>
        <v>1</v>
      </c>
      <c r="I980" s="148">
        <f>COUNTIFS('Belgrade-2023'!$A:$A,A980,'Belgrade-2023'!$B:$B,B980)</f>
        <v>0</v>
      </c>
      <c r="J980" s="148">
        <f>COUNTIFS('Lodz_Krakow-2022'!$A:$A,A980,'Lodz_Krakow-2022'!$B:$B,B980)</f>
        <v>0</v>
      </c>
      <c r="K980" s="148">
        <f>COUNTIFS('Glasgow-2021'!$A:$A,A980,'Glasgow-2021'!$B:$B,B980)</f>
        <v>0</v>
      </c>
      <c r="L980" s="148">
        <v>0</v>
      </c>
      <c r="M980" s="148">
        <v>0</v>
      </c>
      <c r="N980" s="148">
        <v>0</v>
      </c>
      <c r="O980" s="148">
        <v>1</v>
      </c>
      <c r="P980" s="148">
        <v>0</v>
      </c>
      <c r="Q980" s="148">
        <v>0</v>
      </c>
      <c r="R980" s="148">
        <v>0</v>
      </c>
      <c r="S980" s="18" t="s">
        <v>1975</v>
      </c>
      <c r="T980" s="20" t="s">
        <v>1976</v>
      </c>
      <c r="U980" s="21">
        <v>47006</v>
      </c>
      <c r="V980" s="20"/>
      <c r="W980" s="20"/>
      <c r="X980" s="20"/>
      <c r="Y980" s="20"/>
      <c r="Z980" s="20"/>
      <c r="AA980" s="20"/>
      <c r="AB980" s="20"/>
    </row>
    <row r="981" spans="1:28">
      <c r="A981" s="16" t="s">
        <v>11604</v>
      </c>
      <c r="B981" s="16" t="s">
        <v>11605</v>
      </c>
      <c r="C981" s="69" t="s">
        <v>1977</v>
      </c>
      <c r="D981" s="16" t="s">
        <v>21</v>
      </c>
      <c r="E981" s="18"/>
      <c r="F981" s="19" t="s">
        <v>9617</v>
      </c>
      <c r="G981" s="16" t="s">
        <v>57</v>
      </c>
      <c r="H981" s="148">
        <f t="shared" si="15"/>
        <v>1</v>
      </c>
      <c r="I981" s="148">
        <f>COUNTIFS('Belgrade-2023'!$A:$A,A981,'Belgrade-2023'!$B:$B,B981)</f>
        <v>0</v>
      </c>
      <c r="J981" s="148">
        <f>COUNTIFS('Lodz_Krakow-2022'!$A:$A,A981,'Lodz_Krakow-2022'!$B:$B,B981)</f>
        <v>0</v>
      </c>
      <c r="K981" s="148">
        <f>COUNTIFS('Glasgow-2021'!$A:$A,A981,'Glasgow-2021'!$B:$B,B981)</f>
        <v>0</v>
      </c>
      <c r="L981" s="148">
        <v>0</v>
      </c>
      <c r="M981" s="148">
        <v>0</v>
      </c>
      <c r="N981" s="148">
        <v>0</v>
      </c>
      <c r="O981" s="148">
        <v>1</v>
      </c>
      <c r="P981" s="148">
        <v>0</v>
      </c>
      <c r="Q981" s="148">
        <v>0</v>
      </c>
      <c r="R981" s="148">
        <v>0</v>
      </c>
      <c r="S981" s="18" t="s">
        <v>1978</v>
      </c>
      <c r="T981" s="20" t="s">
        <v>1979</v>
      </c>
      <c r="U981" s="21">
        <v>3020</v>
      </c>
      <c r="V981" s="20"/>
      <c r="W981" s="20"/>
      <c r="X981" s="20"/>
      <c r="Y981" s="20"/>
      <c r="Z981" s="20"/>
      <c r="AA981" s="20"/>
      <c r="AB981" s="20"/>
    </row>
    <row r="982" spans="1:28">
      <c r="A982" s="43" t="s">
        <v>11606</v>
      </c>
      <c r="B982" s="44" t="s">
        <v>11607</v>
      </c>
      <c r="C982" s="75" t="s">
        <v>4624</v>
      </c>
      <c r="D982" s="16"/>
      <c r="E982" s="18"/>
      <c r="F982" s="38" t="s">
        <v>100</v>
      </c>
      <c r="G982" s="37" t="s">
        <v>31</v>
      </c>
      <c r="H982" s="148">
        <f t="shared" si="15"/>
        <v>1</v>
      </c>
      <c r="I982" s="148">
        <f>COUNTIFS('Belgrade-2023'!$A:$A,A982,'Belgrade-2023'!$B:$B,B982)</f>
        <v>0</v>
      </c>
      <c r="J982" s="148">
        <f>COUNTIFS('Lodz_Krakow-2022'!$A:$A,A982,'Lodz_Krakow-2022'!$B:$B,B982)</f>
        <v>0</v>
      </c>
      <c r="K982" s="148">
        <f>COUNTIFS('Glasgow-2021'!$A:$A,A982,'Glasgow-2021'!$B:$B,B982)</f>
        <v>0</v>
      </c>
      <c r="L982" s="148">
        <v>1</v>
      </c>
      <c r="M982" s="148">
        <v>0</v>
      </c>
      <c r="N982" s="148">
        <v>0</v>
      </c>
      <c r="O982" s="148">
        <v>0</v>
      </c>
      <c r="P982" s="148">
        <v>0</v>
      </c>
      <c r="Q982" s="148">
        <v>0</v>
      </c>
      <c r="R982" s="148">
        <v>0</v>
      </c>
      <c r="S982" s="18"/>
      <c r="T982" s="20"/>
      <c r="U982" s="20"/>
      <c r="V982" s="20"/>
      <c r="W982" s="20"/>
      <c r="X982" s="20"/>
      <c r="Y982" s="138"/>
      <c r="Z982" s="138"/>
      <c r="AA982" s="138"/>
      <c r="AB982" s="138"/>
    </row>
    <row r="983" spans="1:28">
      <c r="A983" s="16" t="s">
        <v>11608</v>
      </c>
      <c r="B983" s="16" t="s">
        <v>11609</v>
      </c>
      <c r="C983" s="69" t="s">
        <v>1982</v>
      </c>
      <c r="D983" s="16" t="s">
        <v>21</v>
      </c>
      <c r="E983" s="18"/>
      <c r="F983" s="19" t="s">
        <v>1981</v>
      </c>
      <c r="G983" s="16" t="s">
        <v>50</v>
      </c>
      <c r="H983" s="148">
        <f t="shared" si="15"/>
        <v>1</v>
      </c>
      <c r="I983" s="148">
        <f>COUNTIFS('Belgrade-2023'!$A:$A,A983,'Belgrade-2023'!$B:$B,B983)</f>
        <v>0</v>
      </c>
      <c r="J983" s="148">
        <f>COUNTIFS('Lodz_Krakow-2022'!$A:$A,A983,'Lodz_Krakow-2022'!$B:$B,B983)</f>
        <v>0</v>
      </c>
      <c r="K983" s="148">
        <f>COUNTIFS('Glasgow-2021'!$A:$A,A983,'Glasgow-2021'!$B:$B,B983)</f>
        <v>0</v>
      </c>
      <c r="L983" s="148">
        <v>0</v>
      </c>
      <c r="M983" s="148">
        <v>0</v>
      </c>
      <c r="N983" s="148">
        <v>0</v>
      </c>
      <c r="O983" s="148">
        <v>1</v>
      </c>
      <c r="P983" s="148">
        <v>0</v>
      </c>
      <c r="Q983" s="148">
        <v>0</v>
      </c>
      <c r="R983" s="148">
        <v>0</v>
      </c>
      <c r="S983" s="18" t="s">
        <v>1983</v>
      </c>
      <c r="T983" s="20" t="s">
        <v>1984</v>
      </c>
      <c r="U983" s="21">
        <v>28660</v>
      </c>
      <c r="V983" s="20"/>
      <c r="W983" s="20"/>
      <c r="X983" s="20"/>
      <c r="Y983" s="20"/>
      <c r="Z983" s="20"/>
      <c r="AA983" s="20"/>
      <c r="AB983" s="20"/>
    </row>
    <row r="984" spans="1:28">
      <c r="A984" s="16" t="s">
        <v>11610</v>
      </c>
      <c r="B984" s="16" t="s">
        <v>11611</v>
      </c>
      <c r="C984" s="69" t="s">
        <v>1988</v>
      </c>
      <c r="D984" s="16" t="s">
        <v>21</v>
      </c>
      <c r="E984" s="18"/>
      <c r="F984" s="19"/>
      <c r="G984" s="16" t="s">
        <v>31</v>
      </c>
      <c r="H984" s="148">
        <f t="shared" si="15"/>
        <v>1</v>
      </c>
      <c r="I984" s="148">
        <f>COUNTIFS('Belgrade-2023'!$A:$A,A984,'Belgrade-2023'!$B:$B,B984)</f>
        <v>0</v>
      </c>
      <c r="J984" s="148">
        <f>COUNTIFS('Lodz_Krakow-2022'!$A:$A,A984,'Lodz_Krakow-2022'!$B:$B,B984)</f>
        <v>0</v>
      </c>
      <c r="K984" s="148">
        <f>COUNTIFS('Glasgow-2021'!$A:$A,A984,'Glasgow-2021'!$B:$B,B984)</f>
        <v>0</v>
      </c>
      <c r="L984" s="148">
        <v>0</v>
      </c>
      <c r="M984" s="148">
        <v>1</v>
      </c>
      <c r="N984" s="148">
        <v>0</v>
      </c>
      <c r="O984" s="148">
        <v>0</v>
      </c>
      <c r="P984" s="148">
        <v>0</v>
      </c>
      <c r="Q984" s="148">
        <v>0</v>
      </c>
      <c r="R984" s="148">
        <v>0</v>
      </c>
      <c r="S984" s="18"/>
      <c r="T984" s="20"/>
      <c r="U984" s="20"/>
      <c r="V984" s="20"/>
      <c r="W984" s="20"/>
      <c r="X984" s="20"/>
      <c r="Y984" s="20"/>
      <c r="Z984" s="20"/>
      <c r="AA984" s="20"/>
      <c r="AB984" s="20"/>
    </row>
    <row r="985" spans="1:28">
      <c r="A985" s="43" t="s">
        <v>11612</v>
      </c>
      <c r="B985" s="44" t="s">
        <v>11613</v>
      </c>
      <c r="C985" s="75" t="s">
        <v>4627</v>
      </c>
      <c r="D985" s="16"/>
      <c r="E985" s="18"/>
      <c r="F985" s="38" t="s">
        <v>4294</v>
      </c>
      <c r="G985" s="37" t="s">
        <v>87</v>
      </c>
      <c r="H985" s="148">
        <f t="shared" si="15"/>
        <v>1</v>
      </c>
      <c r="I985" s="148">
        <f>COUNTIFS('Belgrade-2023'!$A:$A,A985,'Belgrade-2023'!$B:$B,B985)</f>
        <v>0</v>
      </c>
      <c r="J985" s="148">
        <f>COUNTIFS('Lodz_Krakow-2022'!$A:$A,A985,'Lodz_Krakow-2022'!$B:$B,B985)</f>
        <v>0</v>
      </c>
      <c r="K985" s="148">
        <f>COUNTIFS('Glasgow-2021'!$A:$A,A985,'Glasgow-2021'!$B:$B,B985)</f>
        <v>0</v>
      </c>
      <c r="L985" s="148">
        <v>1</v>
      </c>
      <c r="M985" s="148">
        <v>0</v>
      </c>
      <c r="N985" s="148">
        <v>0</v>
      </c>
      <c r="O985" s="148">
        <v>0</v>
      </c>
      <c r="P985" s="148">
        <v>0</v>
      </c>
      <c r="Q985" s="148">
        <v>0</v>
      </c>
      <c r="R985" s="148">
        <v>0</v>
      </c>
      <c r="S985" s="18"/>
      <c r="T985" s="20"/>
      <c r="U985" s="20"/>
      <c r="V985" s="20"/>
      <c r="W985" s="20"/>
      <c r="X985" s="20"/>
      <c r="Y985" s="138"/>
      <c r="Z985" s="138"/>
      <c r="AA985" s="138"/>
      <c r="AB985" s="138"/>
    </row>
    <row r="986" spans="1:28">
      <c r="A986" s="16" t="s">
        <v>11614</v>
      </c>
      <c r="B986" s="16" t="s">
        <v>10644</v>
      </c>
      <c r="C986" s="69" t="s">
        <v>1990</v>
      </c>
      <c r="D986" s="16" t="s">
        <v>39</v>
      </c>
      <c r="E986" s="18" t="s">
        <v>40</v>
      </c>
      <c r="F986" s="19"/>
      <c r="G986" s="16" t="s">
        <v>232</v>
      </c>
      <c r="H986" s="148">
        <f t="shared" si="15"/>
        <v>2</v>
      </c>
      <c r="I986" s="148">
        <f>COUNTIFS('Belgrade-2023'!$A:$A,A986,'Belgrade-2023'!$B:$B,B986)</f>
        <v>0</v>
      </c>
      <c r="J986" s="148">
        <f>COUNTIFS('Lodz_Krakow-2022'!$A:$A,A986,'Lodz_Krakow-2022'!$B:$B,B986)</f>
        <v>0</v>
      </c>
      <c r="K986" s="148">
        <f>COUNTIFS('Glasgow-2021'!$A:$A,A986,'Glasgow-2021'!$B:$B,B986)</f>
        <v>0</v>
      </c>
      <c r="L986" s="148">
        <v>0</v>
      </c>
      <c r="M986" s="148">
        <v>1</v>
      </c>
      <c r="N986" s="148">
        <v>0</v>
      </c>
      <c r="O986" s="148">
        <v>0</v>
      </c>
      <c r="P986" s="148">
        <v>1</v>
      </c>
      <c r="Q986" s="148">
        <v>0</v>
      </c>
      <c r="R986" s="148">
        <v>0</v>
      </c>
      <c r="S986" s="18"/>
      <c r="T986" s="20"/>
      <c r="U986" s="20"/>
      <c r="V986" s="20"/>
      <c r="W986" s="20"/>
      <c r="X986" s="20"/>
      <c r="Y986" s="20"/>
      <c r="Z986" s="20"/>
      <c r="AA986" s="20"/>
      <c r="AB986" s="20"/>
    </row>
    <row r="987" spans="1:28">
      <c r="A987" s="16" t="s">
        <v>11127</v>
      </c>
      <c r="B987" s="16" t="s">
        <v>10506</v>
      </c>
      <c r="C987" s="69" t="s">
        <v>1992</v>
      </c>
      <c r="D987" s="16" t="s">
        <v>21</v>
      </c>
      <c r="E987" s="18"/>
      <c r="F987" s="19" t="s">
        <v>1991</v>
      </c>
      <c r="G987" s="16" t="s">
        <v>232</v>
      </c>
      <c r="H987" s="148">
        <f t="shared" si="15"/>
        <v>1</v>
      </c>
      <c r="I987" s="148">
        <f>COUNTIFS('Belgrade-2023'!$A:$A,A987,'Belgrade-2023'!$B:$B,B987)</f>
        <v>0</v>
      </c>
      <c r="J987" s="148">
        <f>COUNTIFS('Lodz_Krakow-2022'!$A:$A,A987,'Lodz_Krakow-2022'!$B:$B,B987)</f>
        <v>0</v>
      </c>
      <c r="K987" s="148">
        <f>COUNTIFS('Glasgow-2021'!$A:$A,A987,'Glasgow-2021'!$B:$B,B987)</f>
        <v>0</v>
      </c>
      <c r="L987" s="148">
        <v>0</v>
      </c>
      <c r="M987" s="148">
        <v>0</v>
      </c>
      <c r="N987" s="148">
        <v>0</v>
      </c>
      <c r="O987" s="148">
        <v>1</v>
      </c>
      <c r="P987" s="148">
        <v>0</v>
      </c>
      <c r="Q987" s="148">
        <v>0</v>
      </c>
      <c r="R987" s="148">
        <v>0</v>
      </c>
      <c r="S987" s="18" t="s">
        <v>1993</v>
      </c>
      <c r="T987" s="20" t="s">
        <v>1994</v>
      </c>
      <c r="U987" s="21">
        <v>30007</v>
      </c>
      <c r="V987" s="20"/>
      <c r="W987" s="20"/>
      <c r="X987" s="20"/>
      <c r="Y987" s="20"/>
      <c r="Z987" s="20"/>
      <c r="AA987" s="20"/>
      <c r="AB987" s="20"/>
    </row>
    <row r="988" spans="1:28">
      <c r="A988" s="16" t="s">
        <v>11615</v>
      </c>
      <c r="B988" s="16" t="s">
        <v>10890</v>
      </c>
      <c r="C988" s="69" t="s">
        <v>1996</v>
      </c>
      <c r="D988" s="16" t="s">
        <v>21</v>
      </c>
      <c r="E988" s="18"/>
      <c r="F988" s="19"/>
      <c r="G988" s="16" t="s">
        <v>9433</v>
      </c>
      <c r="H988" s="148">
        <f t="shared" si="15"/>
        <v>1</v>
      </c>
      <c r="I988" s="148">
        <f>COUNTIFS('Belgrade-2023'!$A:$A,A988,'Belgrade-2023'!$B:$B,B988)</f>
        <v>0</v>
      </c>
      <c r="J988" s="148">
        <f>COUNTIFS('Lodz_Krakow-2022'!$A:$A,A988,'Lodz_Krakow-2022'!$B:$B,B988)</f>
        <v>0</v>
      </c>
      <c r="K988" s="148">
        <f>COUNTIFS('Glasgow-2021'!$A:$A,A988,'Glasgow-2021'!$B:$B,B988)</f>
        <v>0</v>
      </c>
      <c r="L988" s="148">
        <v>0</v>
      </c>
      <c r="M988" s="148">
        <v>0</v>
      </c>
      <c r="N988" s="148">
        <v>1</v>
      </c>
      <c r="O988" s="148">
        <v>0</v>
      </c>
      <c r="P988" s="148">
        <v>0</v>
      </c>
      <c r="Q988" s="148">
        <v>0</v>
      </c>
      <c r="R988" s="148">
        <v>0</v>
      </c>
      <c r="S988" s="18"/>
      <c r="T988" s="20" t="s">
        <v>1997</v>
      </c>
      <c r="U988" s="20"/>
      <c r="V988" s="20"/>
      <c r="W988" s="20"/>
      <c r="X988" s="20"/>
      <c r="Y988" s="20"/>
      <c r="Z988" s="20"/>
      <c r="AA988" s="20"/>
      <c r="AB988" s="20"/>
    </row>
    <row r="989" spans="1:28">
      <c r="A989" s="16" t="s">
        <v>11616</v>
      </c>
      <c r="B989" s="16" t="s">
        <v>11617</v>
      </c>
      <c r="C989" s="69" t="s">
        <v>1998</v>
      </c>
      <c r="D989" s="16" t="s">
        <v>28</v>
      </c>
      <c r="E989" s="18"/>
      <c r="F989" s="19" t="s">
        <v>863</v>
      </c>
      <c r="G989" s="16" t="s">
        <v>50</v>
      </c>
      <c r="H989" s="148">
        <f t="shared" si="15"/>
        <v>1</v>
      </c>
      <c r="I989" s="148">
        <f>COUNTIFS('Belgrade-2023'!$A:$A,A989,'Belgrade-2023'!$B:$B,B989)</f>
        <v>0</v>
      </c>
      <c r="J989" s="148">
        <f>COUNTIFS('Lodz_Krakow-2022'!$A:$A,A989,'Lodz_Krakow-2022'!$B:$B,B989)</f>
        <v>0</v>
      </c>
      <c r="K989" s="148">
        <f>COUNTIFS('Glasgow-2021'!$A:$A,A989,'Glasgow-2021'!$B:$B,B989)</f>
        <v>0</v>
      </c>
      <c r="L989" s="148">
        <v>0</v>
      </c>
      <c r="M989" s="148">
        <v>0</v>
      </c>
      <c r="N989" s="148">
        <v>0</v>
      </c>
      <c r="O989" s="148">
        <v>1</v>
      </c>
      <c r="P989" s="148">
        <v>0</v>
      </c>
      <c r="Q989" s="148">
        <v>0</v>
      </c>
      <c r="R989" s="148">
        <v>0</v>
      </c>
      <c r="S989" s="18" t="s">
        <v>1999</v>
      </c>
      <c r="T989" s="20" t="s">
        <v>9618</v>
      </c>
      <c r="U989" s="21">
        <v>30609</v>
      </c>
      <c r="V989" s="20"/>
      <c r="W989" s="20"/>
      <c r="X989" s="20"/>
      <c r="Y989" s="20"/>
      <c r="Z989" s="20"/>
      <c r="AA989" s="20"/>
      <c r="AB989" s="20"/>
    </row>
    <row r="990" spans="1:28">
      <c r="A990" s="16" t="s">
        <v>11618</v>
      </c>
      <c r="B990" s="16" t="s">
        <v>10576</v>
      </c>
      <c r="C990" s="69" t="s">
        <v>2000</v>
      </c>
      <c r="D990" s="16" t="s">
        <v>28</v>
      </c>
      <c r="E990" s="18"/>
      <c r="F990" s="19" t="s">
        <v>500</v>
      </c>
      <c r="G990" s="16" t="s">
        <v>350</v>
      </c>
      <c r="H990" s="148">
        <f t="shared" si="15"/>
        <v>3</v>
      </c>
      <c r="I990" s="148">
        <f>COUNTIFS('Belgrade-2023'!$A:$A,A990,'Belgrade-2023'!$B:$B,B990)</f>
        <v>0</v>
      </c>
      <c r="J990" s="148">
        <f>COUNTIFS('Lodz_Krakow-2022'!$A:$A,A990,'Lodz_Krakow-2022'!$B:$B,B990)</f>
        <v>0</v>
      </c>
      <c r="K990" s="148">
        <f>COUNTIFS('Glasgow-2021'!$A:$A,A990,'Glasgow-2021'!$B:$B,B990)</f>
        <v>1</v>
      </c>
      <c r="L990" s="148">
        <v>0</v>
      </c>
      <c r="M990" s="148">
        <v>0</v>
      </c>
      <c r="N990" s="148">
        <v>0</v>
      </c>
      <c r="O990" s="148">
        <v>1</v>
      </c>
      <c r="P990" s="148">
        <v>1</v>
      </c>
      <c r="Q990" s="148">
        <v>0</v>
      </c>
      <c r="R990" s="148">
        <v>0</v>
      </c>
      <c r="S990" s="18" t="s">
        <v>2001</v>
      </c>
      <c r="T990" s="20" t="s">
        <v>2002</v>
      </c>
      <c r="U990" s="21">
        <v>852</v>
      </c>
      <c r="V990" s="20"/>
      <c r="W990" s="20"/>
      <c r="X990" s="20"/>
      <c r="Y990" s="20"/>
      <c r="Z990" s="20"/>
      <c r="AA990" s="20"/>
      <c r="AB990" s="20"/>
    </row>
    <row r="991" spans="1:28">
      <c r="A991" s="35" t="s">
        <v>11619</v>
      </c>
      <c r="B991" s="35" t="s">
        <v>11620</v>
      </c>
      <c r="C991" s="24"/>
      <c r="D991" s="16" t="s">
        <v>39</v>
      </c>
      <c r="E991" s="18"/>
      <c r="F991" s="25" t="s">
        <v>3295</v>
      </c>
      <c r="G991" s="37" t="s">
        <v>38</v>
      </c>
      <c r="H991" s="148">
        <f t="shared" si="15"/>
        <v>1</v>
      </c>
      <c r="I991" s="148">
        <f>COUNTIFS('Belgrade-2023'!$A:$A,A991,'Belgrade-2023'!$B:$B,B991)</f>
        <v>0</v>
      </c>
      <c r="J991" s="148">
        <f>COUNTIFS('Lodz_Krakow-2022'!$A:$A,A991,'Lodz_Krakow-2022'!$B:$B,B991)</f>
        <v>0</v>
      </c>
      <c r="K991" s="148">
        <f>COUNTIFS('Glasgow-2021'!$A:$A,A991,'Glasgow-2021'!$B:$B,B991)</f>
        <v>0</v>
      </c>
      <c r="L991" s="148">
        <v>0</v>
      </c>
      <c r="M991" s="148">
        <v>0</v>
      </c>
      <c r="N991" s="148">
        <v>0</v>
      </c>
      <c r="O991" s="148">
        <v>0</v>
      </c>
      <c r="P991" s="148">
        <v>0</v>
      </c>
      <c r="Q991" s="148">
        <v>0</v>
      </c>
      <c r="R991" s="148">
        <v>1</v>
      </c>
      <c r="S991" s="18"/>
      <c r="T991" s="20"/>
      <c r="U991" s="20"/>
      <c r="V991" s="20"/>
      <c r="W991" s="20"/>
      <c r="X991" s="20"/>
      <c r="Y991" s="138"/>
      <c r="Z991" s="138"/>
      <c r="AA991" s="138"/>
      <c r="AB991" s="25"/>
    </row>
    <row r="992" spans="1:28">
      <c r="A992" s="16" t="s">
        <v>10867</v>
      </c>
      <c r="B992" s="16" t="s">
        <v>10870</v>
      </c>
      <c r="C992" s="69"/>
      <c r="D992" s="16" t="s">
        <v>39</v>
      </c>
      <c r="E992" s="18"/>
      <c r="F992" s="19"/>
      <c r="G992" s="16" t="s">
        <v>232</v>
      </c>
      <c r="H992" s="148">
        <f t="shared" si="15"/>
        <v>1</v>
      </c>
      <c r="I992" s="148">
        <f>COUNTIFS('Belgrade-2023'!$A:$A,A992,'Belgrade-2023'!$B:$B,B992)</f>
        <v>0</v>
      </c>
      <c r="J992" s="148">
        <f>COUNTIFS('Lodz_Krakow-2022'!$A:$A,A992,'Lodz_Krakow-2022'!$B:$B,B992)</f>
        <v>0</v>
      </c>
      <c r="K992" s="148">
        <f>COUNTIFS('Glasgow-2021'!$A:$A,A992,'Glasgow-2021'!$B:$B,B992)</f>
        <v>0</v>
      </c>
      <c r="L992" s="148">
        <v>0</v>
      </c>
      <c r="M992" s="148">
        <v>0</v>
      </c>
      <c r="N992" s="148">
        <v>1</v>
      </c>
      <c r="O992" s="148">
        <v>0</v>
      </c>
      <c r="P992" s="148">
        <v>0</v>
      </c>
      <c r="Q992" s="148">
        <v>0</v>
      </c>
      <c r="R992" s="148">
        <v>0</v>
      </c>
      <c r="S992" s="18"/>
      <c r="T992" s="20" t="s">
        <v>524</v>
      </c>
      <c r="U992" s="20"/>
      <c r="V992" s="20"/>
      <c r="W992" s="20"/>
      <c r="X992" s="20"/>
      <c r="Y992" s="20"/>
      <c r="Z992" s="20"/>
      <c r="AA992" s="20"/>
      <c r="AB992" s="20"/>
    </row>
    <row r="993" spans="1:28">
      <c r="A993" s="16" t="s">
        <v>10867</v>
      </c>
      <c r="B993" s="16" t="s">
        <v>5376</v>
      </c>
      <c r="C993" s="69" t="s">
        <v>2008</v>
      </c>
      <c r="D993" s="16" t="s">
        <v>39</v>
      </c>
      <c r="E993" s="18" t="s">
        <v>40</v>
      </c>
      <c r="F993" s="19"/>
      <c r="G993" s="16" t="s">
        <v>331</v>
      </c>
      <c r="H993" s="148">
        <f t="shared" si="15"/>
        <v>1</v>
      </c>
      <c r="I993" s="148">
        <f>COUNTIFS('Belgrade-2023'!$A:$A,A993,'Belgrade-2023'!$B:$B,B993)</f>
        <v>0</v>
      </c>
      <c r="J993" s="148">
        <f>COUNTIFS('Lodz_Krakow-2022'!$A:$A,A993,'Lodz_Krakow-2022'!$B:$B,B993)</f>
        <v>0</v>
      </c>
      <c r="K993" s="148">
        <f>COUNTIFS('Glasgow-2021'!$A:$A,A993,'Glasgow-2021'!$B:$B,B993)</f>
        <v>0</v>
      </c>
      <c r="L993" s="148">
        <v>0</v>
      </c>
      <c r="M993" s="148">
        <v>1</v>
      </c>
      <c r="N993" s="148">
        <v>0</v>
      </c>
      <c r="O993" s="148">
        <v>0</v>
      </c>
      <c r="P993" s="148">
        <v>0</v>
      </c>
      <c r="Q993" s="148">
        <v>0</v>
      </c>
      <c r="R993" s="148">
        <v>0</v>
      </c>
      <c r="S993" s="18"/>
      <c r="T993" s="20"/>
      <c r="U993" s="20"/>
      <c r="V993" s="20"/>
      <c r="W993" s="20"/>
      <c r="X993" s="20"/>
      <c r="Y993" s="20"/>
      <c r="Z993" s="20"/>
      <c r="AA993" s="20"/>
      <c r="AB993" s="20"/>
    </row>
    <row r="994" spans="1:28">
      <c r="A994" s="16" t="s">
        <v>11621</v>
      </c>
      <c r="B994" s="16" t="s">
        <v>10296</v>
      </c>
      <c r="C994" s="69" t="s">
        <v>2004</v>
      </c>
      <c r="D994" s="16" t="s">
        <v>21</v>
      </c>
      <c r="E994" s="18"/>
      <c r="F994" s="19" t="s">
        <v>2003</v>
      </c>
      <c r="G994" s="16" t="s">
        <v>50</v>
      </c>
      <c r="H994" s="148">
        <f t="shared" si="15"/>
        <v>1</v>
      </c>
      <c r="I994" s="148">
        <f>COUNTIFS('Belgrade-2023'!$A:$A,A994,'Belgrade-2023'!$B:$B,B994)</f>
        <v>0</v>
      </c>
      <c r="J994" s="148">
        <f>COUNTIFS('Lodz_Krakow-2022'!$A:$A,A994,'Lodz_Krakow-2022'!$B:$B,B994)</f>
        <v>0</v>
      </c>
      <c r="K994" s="148">
        <f>COUNTIFS('Glasgow-2021'!$A:$A,A994,'Glasgow-2021'!$B:$B,B994)</f>
        <v>0</v>
      </c>
      <c r="L994" s="148">
        <v>0</v>
      </c>
      <c r="M994" s="148">
        <v>0</v>
      </c>
      <c r="N994" s="148">
        <v>0</v>
      </c>
      <c r="O994" s="148">
        <v>1</v>
      </c>
      <c r="P994" s="148">
        <v>0</v>
      </c>
      <c r="Q994" s="148">
        <v>0</v>
      </c>
      <c r="R994" s="148">
        <v>0</v>
      </c>
      <c r="S994" s="18" t="s">
        <v>2005</v>
      </c>
      <c r="T994" s="20" t="s">
        <v>2006</v>
      </c>
      <c r="U994" s="21">
        <v>9500</v>
      </c>
      <c r="V994" s="20"/>
      <c r="W994" s="20"/>
      <c r="X994" s="20"/>
      <c r="Y994" s="20"/>
      <c r="Z994" s="20"/>
      <c r="AA994" s="20"/>
      <c r="AB994" s="20"/>
    </row>
    <row r="995" spans="1:28">
      <c r="A995" s="23" t="s">
        <v>11622</v>
      </c>
      <c r="B995" s="23" t="s">
        <v>11623</v>
      </c>
      <c r="C995" s="73" t="s">
        <v>4628</v>
      </c>
      <c r="D995" s="31" t="s">
        <v>39</v>
      </c>
      <c r="E995" s="138"/>
      <c r="F995" s="25" t="s">
        <v>3552</v>
      </c>
      <c r="G995" s="45" t="s">
        <v>50</v>
      </c>
      <c r="H995" s="148">
        <f t="shared" si="15"/>
        <v>1</v>
      </c>
      <c r="I995" s="148">
        <f>COUNTIFS('Belgrade-2023'!$A:$A,A995,'Belgrade-2023'!$B:$B,B995)</f>
        <v>0</v>
      </c>
      <c r="J995" s="148">
        <f>COUNTIFS('Lodz_Krakow-2022'!$A:$A,A995,'Lodz_Krakow-2022'!$B:$B,B995)</f>
        <v>0</v>
      </c>
      <c r="K995" s="148">
        <f>COUNTIFS('Glasgow-2021'!$A:$A,A995,'Glasgow-2021'!$B:$B,B995)</f>
        <v>0</v>
      </c>
      <c r="L995" s="148">
        <v>0</v>
      </c>
      <c r="M995" s="148">
        <v>0</v>
      </c>
      <c r="N995" s="148">
        <v>0</v>
      </c>
      <c r="O995" s="148">
        <v>0</v>
      </c>
      <c r="P995" s="148">
        <v>0</v>
      </c>
      <c r="Q995" s="148">
        <v>1</v>
      </c>
      <c r="R995" s="148">
        <v>0</v>
      </c>
      <c r="S995" s="18"/>
      <c r="T995" s="20"/>
      <c r="U995" s="20"/>
      <c r="V995" s="20"/>
      <c r="W995" s="32"/>
      <c r="X995" s="32"/>
      <c r="Y995" s="32"/>
      <c r="Z995" s="32"/>
      <c r="AA995" s="32"/>
      <c r="AB995" s="32"/>
    </row>
    <row r="996" spans="1:28" ht="28.5">
      <c r="A996" s="25" t="s">
        <v>11624</v>
      </c>
      <c r="B996" s="25" t="s">
        <v>11623</v>
      </c>
      <c r="C996" s="24"/>
      <c r="D996" s="16" t="s">
        <v>39</v>
      </c>
      <c r="E996" s="18"/>
      <c r="F996" s="26" t="s">
        <v>3299</v>
      </c>
      <c r="G996" s="19" t="s">
        <v>50</v>
      </c>
      <c r="H996" s="148">
        <f t="shared" si="15"/>
        <v>1</v>
      </c>
      <c r="I996" s="148">
        <f>COUNTIFS('Belgrade-2023'!$A:$A,A996,'Belgrade-2023'!$B:$B,B996)</f>
        <v>0</v>
      </c>
      <c r="J996" s="148">
        <f>COUNTIFS('Lodz_Krakow-2022'!$A:$A,A996,'Lodz_Krakow-2022'!$B:$B,B996)</f>
        <v>0</v>
      </c>
      <c r="K996" s="148">
        <f>COUNTIFS('Glasgow-2021'!$A:$A,A996,'Glasgow-2021'!$B:$B,B996)</f>
        <v>0</v>
      </c>
      <c r="L996" s="148">
        <v>0</v>
      </c>
      <c r="M996" s="148">
        <v>0</v>
      </c>
      <c r="N996" s="148">
        <v>0</v>
      </c>
      <c r="O996" s="148">
        <v>0</v>
      </c>
      <c r="P996" s="148">
        <v>0</v>
      </c>
      <c r="Q996" s="148">
        <v>0</v>
      </c>
      <c r="R996" s="148">
        <v>1</v>
      </c>
      <c r="S996" s="18"/>
      <c r="T996" s="20"/>
      <c r="U996" s="20"/>
      <c r="V996" s="20"/>
      <c r="W996" s="20"/>
      <c r="X996" s="20"/>
      <c r="Y996" s="138"/>
      <c r="Z996" s="138"/>
      <c r="AA996" s="138"/>
      <c r="AB996" s="25"/>
    </row>
    <row r="997" spans="1:28">
      <c r="A997" s="33" t="s">
        <v>11625</v>
      </c>
      <c r="B997" s="33" t="s">
        <v>10365</v>
      </c>
      <c r="C997" s="24"/>
      <c r="D997" s="16" t="s">
        <v>39</v>
      </c>
      <c r="E997" s="18"/>
      <c r="F997" s="25" t="s">
        <v>3303</v>
      </c>
      <c r="G997" s="51" t="s">
        <v>31</v>
      </c>
      <c r="H997" s="148">
        <f t="shared" si="15"/>
        <v>3</v>
      </c>
      <c r="I997" s="148">
        <f>COUNTIFS('Belgrade-2023'!$A:$A,A997,'Belgrade-2023'!$B:$B,B997)</f>
        <v>0</v>
      </c>
      <c r="J997" s="148">
        <f>COUNTIFS('Lodz_Krakow-2022'!$A:$A,A997,'Lodz_Krakow-2022'!$B:$B,B997)</f>
        <v>0</v>
      </c>
      <c r="K997" s="148">
        <f>COUNTIFS('Glasgow-2021'!$A:$A,A997,'Glasgow-2021'!$B:$B,B997)</f>
        <v>1</v>
      </c>
      <c r="L997" s="148">
        <v>1</v>
      </c>
      <c r="M997" s="148">
        <v>0</v>
      </c>
      <c r="N997" s="148">
        <v>0</v>
      </c>
      <c r="O997" s="148">
        <v>0</v>
      </c>
      <c r="P997" s="148">
        <v>0</v>
      </c>
      <c r="Q997" s="148">
        <v>0</v>
      </c>
      <c r="R997" s="148">
        <v>1</v>
      </c>
      <c r="S997" s="18"/>
      <c r="T997" s="20"/>
      <c r="U997" s="20"/>
      <c r="V997" s="20"/>
      <c r="W997" s="20"/>
      <c r="X997" s="20"/>
      <c r="Y997" s="138"/>
      <c r="Z997" s="138"/>
      <c r="AA997" s="138"/>
      <c r="AB997" s="25"/>
    </row>
    <row r="998" spans="1:28">
      <c r="A998" s="16" t="s">
        <v>11626</v>
      </c>
      <c r="B998" s="16" t="s">
        <v>11627</v>
      </c>
      <c r="C998" s="69" t="s">
        <v>2009</v>
      </c>
      <c r="D998" s="16" t="s">
        <v>21</v>
      </c>
      <c r="E998" s="18"/>
      <c r="F998" s="19" t="s">
        <v>1101</v>
      </c>
      <c r="G998" s="16" t="s">
        <v>1103</v>
      </c>
      <c r="H998" s="148">
        <f t="shared" si="15"/>
        <v>1</v>
      </c>
      <c r="I998" s="148">
        <f>COUNTIFS('Belgrade-2023'!$A:$A,A998,'Belgrade-2023'!$B:$B,B998)</f>
        <v>0</v>
      </c>
      <c r="J998" s="148">
        <f>COUNTIFS('Lodz_Krakow-2022'!$A:$A,A998,'Lodz_Krakow-2022'!$B:$B,B998)</f>
        <v>0</v>
      </c>
      <c r="K998" s="148">
        <f>COUNTIFS('Glasgow-2021'!$A:$A,A998,'Glasgow-2021'!$B:$B,B998)</f>
        <v>0</v>
      </c>
      <c r="L998" s="148">
        <v>0</v>
      </c>
      <c r="M998" s="148">
        <v>0</v>
      </c>
      <c r="N998" s="148">
        <v>0</v>
      </c>
      <c r="O998" s="148">
        <v>1</v>
      </c>
      <c r="P998" s="148">
        <v>0</v>
      </c>
      <c r="Q998" s="148">
        <v>0</v>
      </c>
      <c r="R998" s="148">
        <v>0</v>
      </c>
      <c r="S998" s="18" t="s">
        <v>2010</v>
      </c>
      <c r="T998" s="20" t="s">
        <v>2011</v>
      </c>
      <c r="U998" s="21">
        <v>1208</v>
      </c>
      <c r="V998" s="20"/>
      <c r="W998" s="20"/>
      <c r="X998" s="20"/>
      <c r="Y998" s="20"/>
      <c r="Z998" s="20"/>
      <c r="AA998" s="20"/>
      <c r="AB998" s="20"/>
    </row>
    <row r="999" spans="1:28">
      <c r="A999" s="43" t="s">
        <v>11628</v>
      </c>
      <c r="B999" s="44" t="s">
        <v>11629</v>
      </c>
      <c r="C999" s="75" t="s">
        <v>4631</v>
      </c>
      <c r="D999" s="16"/>
      <c r="E999" s="18"/>
      <c r="F999" s="38" t="s">
        <v>4632</v>
      </c>
      <c r="G999" s="37" t="s">
        <v>141</v>
      </c>
      <c r="H999" s="148">
        <f t="shared" si="15"/>
        <v>2</v>
      </c>
      <c r="I999" s="148">
        <f>COUNTIFS('Belgrade-2023'!$A:$A,A999,'Belgrade-2023'!$B:$B,B999)</f>
        <v>0</v>
      </c>
      <c r="J999" s="148">
        <f>COUNTIFS('Lodz_Krakow-2022'!$A:$A,A999,'Lodz_Krakow-2022'!$B:$B,B999)</f>
        <v>0</v>
      </c>
      <c r="K999" s="148">
        <f>COUNTIFS('Glasgow-2021'!$A:$A,A999,'Glasgow-2021'!$B:$B,B999)</f>
        <v>1</v>
      </c>
      <c r="L999" s="148">
        <v>1</v>
      </c>
      <c r="M999" s="148">
        <v>0</v>
      </c>
      <c r="N999" s="148">
        <v>0</v>
      </c>
      <c r="O999" s="148">
        <v>0</v>
      </c>
      <c r="P999" s="148">
        <v>0</v>
      </c>
      <c r="Q999" s="148">
        <v>0</v>
      </c>
      <c r="R999" s="148">
        <v>0</v>
      </c>
      <c r="S999" s="18"/>
      <c r="T999" s="20"/>
      <c r="U999" s="20"/>
      <c r="V999" s="20"/>
      <c r="W999" s="20"/>
      <c r="X999" s="20"/>
      <c r="Y999" s="138"/>
      <c r="Z999" s="138"/>
      <c r="AA999" s="138"/>
      <c r="AB999" s="138"/>
    </row>
    <row r="1000" spans="1:28">
      <c r="A1000" s="16" t="s">
        <v>11630</v>
      </c>
      <c r="B1000" s="16" t="s">
        <v>11631</v>
      </c>
      <c r="C1000" s="69" t="s">
        <v>2014</v>
      </c>
      <c r="D1000" s="16" t="s">
        <v>28</v>
      </c>
      <c r="E1000" s="18"/>
      <c r="F1000" s="19" t="s">
        <v>2013</v>
      </c>
      <c r="G1000" s="16" t="s">
        <v>9433</v>
      </c>
      <c r="H1000" s="148">
        <f t="shared" si="15"/>
        <v>1</v>
      </c>
      <c r="I1000" s="148">
        <f>COUNTIFS('Belgrade-2023'!$A:$A,A1000,'Belgrade-2023'!$B:$B,B1000)</f>
        <v>0</v>
      </c>
      <c r="J1000" s="148">
        <f>COUNTIFS('Lodz_Krakow-2022'!$A:$A,A1000,'Lodz_Krakow-2022'!$B:$B,B1000)</f>
        <v>0</v>
      </c>
      <c r="K1000" s="148">
        <f>COUNTIFS('Glasgow-2021'!$A:$A,A1000,'Glasgow-2021'!$B:$B,B1000)</f>
        <v>0</v>
      </c>
      <c r="L1000" s="148">
        <v>0</v>
      </c>
      <c r="M1000" s="148">
        <v>0</v>
      </c>
      <c r="N1000" s="148">
        <v>0</v>
      </c>
      <c r="O1000" s="148">
        <v>1</v>
      </c>
      <c r="P1000" s="148">
        <v>0</v>
      </c>
      <c r="Q1000" s="148">
        <v>0</v>
      </c>
      <c r="R1000" s="148">
        <v>0</v>
      </c>
      <c r="S1000" s="18" t="s">
        <v>2015</v>
      </c>
      <c r="T1000" s="20" t="s">
        <v>2016</v>
      </c>
      <c r="U1000" s="21">
        <v>1586644713</v>
      </c>
      <c r="V1000" s="20"/>
      <c r="W1000" s="20"/>
      <c r="X1000" s="20"/>
      <c r="Y1000" s="20"/>
      <c r="Z1000" s="20"/>
      <c r="AA1000" s="20"/>
      <c r="AB1000" s="20"/>
    </row>
    <row r="1001" spans="1:28">
      <c r="A1001" s="16" t="s">
        <v>11632</v>
      </c>
      <c r="B1001" s="16" t="s">
        <v>11633</v>
      </c>
      <c r="C1001" s="69" t="s">
        <v>2018</v>
      </c>
      <c r="D1001" s="16" t="s">
        <v>21</v>
      </c>
      <c r="E1001" s="18"/>
      <c r="F1001" s="19" t="s">
        <v>2017</v>
      </c>
      <c r="G1001" s="16" t="s">
        <v>50</v>
      </c>
      <c r="H1001" s="148">
        <f t="shared" si="15"/>
        <v>1</v>
      </c>
      <c r="I1001" s="148">
        <f>COUNTIFS('Belgrade-2023'!$A:$A,A1001,'Belgrade-2023'!$B:$B,B1001)</f>
        <v>0</v>
      </c>
      <c r="J1001" s="148">
        <f>COUNTIFS('Lodz_Krakow-2022'!$A:$A,A1001,'Lodz_Krakow-2022'!$B:$B,B1001)</f>
        <v>0</v>
      </c>
      <c r="K1001" s="148">
        <f>COUNTIFS('Glasgow-2021'!$A:$A,A1001,'Glasgow-2021'!$B:$B,B1001)</f>
        <v>0</v>
      </c>
      <c r="L1001" s="148">
        <v>0</v>
      </c>
      <c r="M1001" s="148">
        <v>0</v>
      </c>
      <c r="N1001" s="148">
        <v>0</v>
      </c>
      <c r="O1001" s="148">
        <v>1</v>
      </c>
      <c r="P1001" s="148">
        <v>0</v>
      </c>
      <c r="Q1001" s="148">
        <v>0</v>
      </c>
      <c r="R1001" s="148">
        <v>0</v>
      </c>
      <c r="S1001" s="18"/>
      <c r="T1001" s="20"/>
      <c r="U1001" s="20"/>
      <c r="V1001" s="20"/>
      <c r="W1001" s="20"/>
      <c r="X1001" s="20"/>
      <c r="Y1001" s="20"/>
      <c r="Z1001" s="20"/>
      <c r="AA1001" s="20"/>
      <c r="AB1001" s="20"/>
    </row>
    <row r="1002" spans="1:28">
      <c r="A1002" s="35" t="s">
        <v>11634</v>
      </c>
      <c r="B1002" s="35" t="s">
        <v>11635</v>
      </c>
      <c r="C1002" s="24"/>
      <c r="D1002" s="16" t="s">
        <v>39</v>
      </c>
      <c r="E1002" s="18"/>
      <c r="F1002" s="25" t="s">
        <v>3307</v>
      </c>
      <c r="G1002" s="37" t="s">
        <v>31</v>
      </c>
      <c r="H1002" s="148">
        <f t="shared" si="15"/>
        <v>1</v>
      </c>
      <c r="I1002" s="148">
        <f>COUNTIFS('Belgrade-2023'!$A:$A,A1002,'Belgrade-2023'!$B:$B,B1002)</f>
        <v>0</v>
      </c>
      <c r="J1002" s="148">
        <f>COUNTIFS('Lodz_Krakow-2022'!$A:$A,A1002,'Lodz_Krakow-2022'!$B:$B,B1002)</f>
        <v>0</v>
      </c>
      <c r="K1002" s="148">
        <f>COUNTIFS('Glasgow-2021'!$A:$A,A1002,'Glasgow-2021'!$B:$B,B1002)</f>
        <v>0</v>
      </c>
      <c r="L1002" s="148">
        <v>0</v>
      </c>
      <c r="M1002" s="148">
        <v>0</v>
      </c>
      <c r="N1002" s="148">
        <v>0</v>
      </c>
      <c r="O1002" s="148">
        <v>0</v>
      </c>
      <c r="P1002" s="148">
        <v>0</v>
      </c>
      <c r="Q1002" s="148">
        <v>0</v>
      </c>
      <c r="R1002" s="148">
        <v>1</v>
      </c>
      <c r="S1002" s="18"/>
      <c r="T1002" s="20"/>
      <c r="U1002" s="20"/>
      <c r="V1002" s="20"/>
      <c r="W1002" s="20"/>
      <c r="X1002" s="20"/>
      <c r="Y1002" s="138"/>
      <c r="Z1002" s="138"/>
      <c r="AA1002" s="138"/>
      <c r="AB1002" s="25"/>
    </row>
    <row r="1003" spans="1:28">
      <c r="A1003" s="16" t="s">
        <v>11636</v>
      </c>
      <c r="B1003" s="16" t="s">
        <v>10397</v>
      </c>
      <c r="C1003" s="69" t="s">
        <v>2020</v>
      </c>
      <c r="D1003" s="16" t="s">
        <v>28</v>
      </c>
      <c r="E1003" s="18"/>
      <c r="F1003" s="19" t="s">
        <v>2019</v>
      </c>
      <c r="G1003" s="16" t="s">
        <v>3612</v>
      </c>
      <c r="H1003" s="148">
        <f t="shared" si="15"/>
        <v>1</v>
      </c>
      <c r="I1003" s="148">
        <f>COUNTIFS('Belgrade-2023'!$A:$A,A1003,'Belgrade-2023'!$B:$B,B1003)</f>
        <v>0</v>
      </c>
      <c r="J1003" s="148">
        <f>COUNTIFS('Lodz_Krakow-2022'!$A:$A,A1003,'Lodz_Krakow-2022'!$B:$B,B1003)</f>
        <v>0</v>
      </c>
      <c r="K1003" s="148">
        <f>COUNTIFS('Glasgow-2021'!$A:$A,A1003,'Glasgow-2021'!$B:$B,B1003)</f>
        <v>0</v>
      </c>
      <c r="L1003" s="148">
        <v>0</v>
      </c>
      <c r="M1003" s="148">
        <v>0</v>
      </c>
      <c r="N1003" s="148">
        <v>0</v>
      </c>
      <c r="O1003" s="148">
        <v>1</v>
      </c>
      <c r="P1003" s="148">
        <v>0</v>
      </c>
      <c r="Q1003" s="148">
        <v>0</v>
      </c>
      <c r="R1003" s="148">
        <v>0</v>
      </c>
      <c r="S1003" s="18" t="s">
        <v>2021</v>
      </c>
      <c r="T1003" s="20" t="s">
        <v>2022</v>
      </c>
      <c r="U1003" s="21">
        <v>135</v>
      </c>
      <c r="V1003" s="20"/>
      <c r="W1003" s="20"/>
      <c r="X1003" s="20"/>
      <c r="Y1003" s="20"/>
      <c r="Z1003" s="20"/>
      <c r="AA1003" s="20"/>
      <c r="AB1003" s="20"/>
    </row>
    <row r="1004" spans="1:28">
      <c r="A1004" s="35" t="s">
        <v>11637</v>
      </c>
      <c r="B1004" s="35" t="s">
        <v>11638</v>
      </c>
      <c r="C1004" s="73" t="s">
        <v>4633</v>
      </c>
      <c r="D1004" s="31" t="s">
        <v>39</v>
      </c>
      <c r="E1004" s="138"/>
      <c r="F1004" s="25" t="s">
        <v>9824</v>
      </c>
      <c r="G1004" s="36" t="s">
        <v>3612</v>
      </c>
      <c r="H1004" s="148">
        <f t="shared" si="15"/>
        <v>1</v>
      </c>
      <c r="I1004" s="148">
        <f>COUNTIFS('Belgrade-2023'!$A:$A,A1004,'Belgrade-2023'!$B:$B,B1004)</f>
        <v>0</v>
      </c>
      <c r="J1004" s="148">
        <f>COUNTIFS('Lodz_Krakow-2022'!$A:$A,A1004,'Lodz_Krakow-2022'!$B:$B,B1004)</f>
        <v>0</v>
      </c>
      <c r="K1004" s="148">
        <f>COUNTIFS('Glasgow-2021'!$A:$A,A1004,'Glasgow-2021'!$B:$B,B1004)</f>
        <v>0</v>
      </c>
      <c r="L1004" s="148">
        <v>0</v>
      </c>
      <c r="M1004" s="148">
        <v>0</v>
      </c>
      <c r="N1004" s="148">
        <v>0</v>
      </c>
      <c r="O1004" s="148">
        <v>0</v>
      </c>
      <c r="P1004" s="148">
        <v>0</v>
      </c>
      <c r="Q1004" s="148">
        <v>1</v>
      </c>
      <c r="R1004" s="148">
        <v>0</v>
      </c>
      <c r="S1004" s="18"/>
      <c r="T1004" s="20"/>
      <c r="U1004" s="20"/>
      <c r="V1004" s="20"/>
      <c r="W1004" s="25"/>
      <c r="X1004" s="138"/>
      <c r="Y1004" s="138"/>
      <c r="Z1004" s="138"/>
      <c r="AA1004" s="138"/>
      <c r="AB1004" s="138"/>
    </row>
    <row r="1005" spans="1:28">
      <c r="A1005" s="16" t="s">
        <v>11639</v>
      </c>
      <c r="B1005" s="16" t="s">
        <v>11640</v>
      </c>
      <c r="C1005" s="69" t="s">
        <v>2024</v>
      </c>
      <c r="D1005" s="16" t="s">
        <v>28</v>
      </c>
      <c r="E1005" s="18"/>
      <c r="F1005" s="19" t="s">
        <v>147</v>
      </c>
      <c r="G1005" s="16" t="s">
        <v>3612</v>
      </c>
      <c r="H1005" s="148">
        <f t="shared" si="15"/>
        <v>2</v>
      </c>
      <c r="I1005" s="148">
        <f>COUNTIFS('Belgrade-2023'!$A:$A,A1005,'Belgrade-2023'!$B:$B,B1005)</f>
        <v>0</v>
      </c>
      <c r="J1005" s="148">
        <f>COUNTIFS('Lodz_Krakow-2022'!$A:$A,A1005,'Lodz_Krakow-2022'!$B:$B,B1005)</f>
        <v>0</v>
      </c>
      <c r="K1005" s="148">
        <f>COUNTIFS('Glasgow-2021'!$A:$A,A1005,'Glasgow-2021'!$B:$B,B1005)</f>
        <v>0</v>
      </c>
      <c r="L1005" s="148">
        <v>0</v>
      </c>
      <c r="M1005" s="148">
        <v>1</v>
      </c>
      <c r="N1005" s="148">
        <v>0</v>
      </c>
      <c r="O1005" s="148">
        <v>1</v>
      </c>
      <c r="P1005" s="148">
        <v>0</v>
      </c>
      <c r="Q1005" s="148">
        <v>0</v>
      </c>
      <c r="R1005" s="148">
        <v>0</v>
      </c>
      <c r="S1005" s="18"/>
      <c r="T1005" s="20"/>
      <c r="U1005" s="20"/>
      <c r="V1005" s="20"/>
      <c r="W1005" s="20"/>
      <c r="X1005" s="20"/>
      <c r="Y1005" s="20"/>
      <c r="Z1005" s="20"/>
      <c r="AA1005" s="20"/>
      <c r="AB1005" s="20"/>
    </row>
    <row r="1006" spans="1:28" ht="28.5">
      <c r="A1006" s="23" t="s">
        <v>11641</v>
      </c>
      <c r="B1006" s="23" t="s">
        <v>11642</v>
      </c>
      <c r="C1006" s="24"/>
      <c r="D1006" s="16" t="s">
        <v>39</v>
      </c>
      <c r="E1006" s="18"/>
      <c r="F1006" s="26" t="s">
        <v>3311</v>
      </c>
      <c r="G1006" s="45" t="s">
        <v>196</v>
      </c>
      <c r="H1006" s="148">
        <f t="shared" si="15"/>
        <v>1</v>
      </c>
      <c r="I1006" s="148">
        <f>COUNTIFS('Belgrade-2023'!$A:$A,A1006,'Belgrade-2023'!$B:$B,B1006)</f>
        <v>0</v>
      </c>
      <c r="J1006" s="148">
        <f>COUNTIFS('Lodz_Krakow-2022'!$A:$A,A1006,'Lodz_Krakow-2022'!$B:$B,B1006)</f>
        <v>0</v>
      </c>
      <c r="K1006" s="148">
        <f>COUNTIFS('Glasgow-2021'!$A:$A,A1006,'Glasgow-2021'!$B:$B,B1006)</f>
        <v>0</v>
      </c>
      <c r="L1006" s="148">
        <v>0</v>
      </c>
      <c r="M1006" s="148">
        <v>0</v>
      </c>
      <c r="N1006" s="148">
        <v>0</v>
      </c>
      <c r="O1006" s="148">
        <v>0</v>
      </c>
      <c r="P1006" s="148">
        <v>0</v>
      </c>
      <c r="Q1006" s="148">
        <v>0</v>
      </c>
      <c r="R1006" s="148">
        <v>1</v>
      </c>
      <c r="S1006" s="18"/>
      <c r="T1006" s="20"/>
      <c r="U1006" s="20"/>
      <c r="V1006" s="20"/>
      <c r="W1006" s="20"/>
      <c r="X1006" s="20"/>
      <c r="Y1006" s="138"/>
      <c r="Z1006" s="138"/>
      <c r="AA1006" s="138"/>
      <c r="AB1006" s="25"/>
    </row>
    <row r="1007" spans="1:28">
      <c r="A1007" s="33" t="s">
        <v>11643</v>
      </c>
      <c r="B1007" s="33" t="s">
        <v>11644</v>
      </c>
      <c r="C1007" s="24"/>
      <c r="D1007" s="16" t="s">
        <v>39</v>
      </c>
      <c r="E1007" s="18"/>
      <c r="F1007" s="25" t="s">
        <v>3315</v>
      </c>
      <c r="G1007" s="34" t="s">
        <v>87</v>
      </c>
      <c r="H1007" s="148">
        <f t="shared" si="15"/>
        <v>1</v>
      </c>
      <c r="I1007" s="148">
        <f>COUNTIFS('Belgrade-2023'!$A:$A,A1007,'Belgrade-2023'!$B:$B,B1007)</f>
        <v>0</v>
      </c>
      <c r="J1007" s="148">
        <f>COUNTIFS('Lodz_Krakow-2022'!$A:$A,A1007,'Lodz_Krakow-2022'!$B:$B,B1007)</f>
        <v>0</v>
      </c>
      <c r="K1007" s="148">
        <f>COUNTIFS('Glasgow-2021'!$A:$A,A1007,'Glasgow-2021'!$B:$B,B1007)</f>
        <v>0</v>
      </c>
      <c r="L1007" s="148">
        <v>0</v>
      </c>
      <c r="M1007" s="148">
        <v>0</v>
      </c>
      <c r="N1007" s="148">
        <v>0</v>
      </c>
      <c r="O1007" s="148">
        <v>0</v>
      </c>
      <c r="P1007" s="148">
        <v>0</v>
      </c>
      <c r="Q1007" s="148">
        <v>0</v>
      </c>
      <c r="R1007" s="148">
        <v>1</v>
      </c>
      <c r="S1007" s="18"/>
      <c r="T1007" s="20"/>
      <c r="U1007" s="20"/>
      <c r="V1007" s="20"/>
      <c r="W1007" s="20"/>
      <c r="X1007" s="20"/>
      <c r="Y1007" s="138"/>
      <c r="Z1007" s="138"/>
      <c r="AA1007" s="138"/>
      <c r="AB1007" s="25"/>
    </row>
    <row r="1008" spans="1:28">
      <c r="A1008" s="16" t="s">
        <v>11645</v>
      </c>
      <c r="B1008" s="16" t="s">
        <v>2025</v>
      </c>
      <c r="C1008" s="69" t="s">
        <v>2026</v>
      </c>
      <c r="D1008" s="16" t="s">
        <v>28</v>
      </c>
      <c r="E1008" s="18" t="s">
        <v>230</v>
      </c>
      <c r="F1008" s="19" t="s">
        <v>2027</v>
      </c>
      <c r="G1008" s="16" t="s">
        <v>87</v>
      </c>
      <c r="H1008" s="148">
        <f t="shared" ref="H1008:H1071" si="16">SUM(I1008:R1008)</f>
        <v>8</v>
      </c>
      <c r="I1008" s="148">
        <f>COUNTIFS('Belgrade-2023'!$A:$A,A1008,'Belgrade-2023'!$B:$B,B1008)</f>
        <v>1</v>
      </c>
      <c r="J1008" s="148">
        <f>COUNTIFS('Lodz_Krakow-2022'!$A:$A,A1008,'Lodz_Krakow-2022'!$B:$B,B1008)</f>
        <v>1</v>
      </c>
      <c r="K1008" s="148">
        <f>COUNTIFS('Glasgow-2021'!$A:$A,A1008,'Glasgow-2021'!$B:$B,B1008)</f>
        <v>1</v>
      </c>
      <c r="L1008" s="148">
        <v>1</v>
      </c>
      <c r="M1008" s="148">
        <v>1</v>
      </c>
      <c r="N1008" s="148">
        <v>1</v>
      </c>
      <c r="O1008" s="148">
        <v>1</v>
      </c>
      <c r="P1008" s="148">
        <v>0</v>
      </c>
      <c r="Q1008" s="148">
        <v>0</v>
      </c>
      <c r="R1008" s="148">
        <v>1</v>
      </c>
      <c r="S1008" s="18" t="s">
        <v>2028</v>
      </c>
      <c r="T1008" s="20" t="s">
        <v>2029</v>
      </c>
      <c r="U1008" s="20" t="s">
        <v>2030</v>
      </c>
      <c r="V1008" s="20"/>
      <c r="W1008" s="20"/>
      <c r="X1008" s="20"/>
      <c r="Y1008" s="20"/>
      <c r="Z1008" s="20"/>
      <c r="AA1008" s="20"/>
      <c r="AB1008" s="20"/>
    </row>
    <row r="1009" spans="1:28">
      <c r="A1009" s="16" t="s">
        <v>11646</v>
      </c>
      <c r="B1009" s="16" t="s">
        <v>9621</v>
      </c>
      <c r="C1009" s="69" t="s">
        <v>2034</v>
      </c>
      <c r="D1009" s="16" t="s">
        <v>28</v>
      </c>
      <c r="E1009" s="18"/>
      <c r="F1009" s="19" t="s">
        <v>463</v>
      </c>
      <c r="G1009" s="16" t="s">
        <v>154</v>
      </c>
      <c r="H1009" s="148">
        <f t="shared" si="16"/>
        <v>1</v>
      </c>
      <c r="I1009" s="148">
        <f>COUNTIFS('Belgrade-2023'!$A:$A,A1009,'Belgrade-2023'!$B:$B,B1009)</f>
        <v>0</v>
      </c>
      <c r="J1009" s="148">
        <f>COUNTIFS('Lodz_Krakow-2022'!$A:$A,A1009,'Lodz_Krakow-2022'!$B:$B,B1009)</f>
        <v>0</v>
      </c>
      <c r="K1009" s="148">
        <f>COUNTIFS('Glasgow-2021'!$A:$A,A1009,'Glasgow-2021'!$B:$B,B1009)</f>
        <v>0</v>
      </c>
      <c r="L1009" s="148">
        <v>0</v>
      </c>
      <c r="M1009" s="148">
        <v>0</v>
      </c>
      <c r="N1009" s="148">
        <v>0</v>
      </c>
      <c r="O1009" s="148">
        <v>1</v>
      </c>
      <c r="P1009" s="148">
        <v>0</v>
      </c>
      <c r="Q1009" s="148">
        <v>0</v>
      </c>
      <c r="R1009" s="148">
        <v>0</v>
      </c>
      <c r="S1009" s="18"/>
      <c r="T1009" s="20"/>
      <c r="U1009" s="20"/>
      <c r="V1009" s="20"/>
      <c r="W1009" s="20"/>
      <c r="X1009" s="20"/>
      <c r="Y1009" s="20"/>
      <c r="Z1009" s="20"/>
      <c r="AA1009" s="20"/>
      <c r="AB1009" s="20"/>
    </row>
    <row r="1010" spans="1:28">
      <c r="A1010" s="43" t="s">
        <v>11647</v>
      </c>
      <c r="B1010" s="44" t="s">
        <v>11648</v>
      </c>
      <c r="C1010" s="75" t="s">
        <v>4636</v>
      </c>
      <c r="D1010" s="16"/>
      <c r="E1010" s="66"/>
      <c r="F1010" s="38" t="s">
        <v>4637</v>
      </c>
      <c r="G1010" s="37" t="s">
        <v>38</v>
      </c>
      <c r="H1010" s="148">
        <f t="shared" si="16"/>
        <v>2</v>
      </c>
      <c r="I1010" s="148">
        <f>COUNTIFS('Belgrade-2023'!$A:$A,A1010,'Belgrade-2023'!$B:$B,B1010)</f>
        <v>0</v>
      </c>
      <c r="J1010" s="148">
        <f>COUNTIFS('Lodz_Krakow-2022'!$A:$A,A1010,'Lodz_Krakow-2022'!$B:$B,B1010)</f>
        <v>1</v>
      </c>
      <c r="K1010" s="148">
        <f>COUNTIFS('Glasgow-2021'!$A:$A,A1010,'Glasgow-2021'!$B:$B,B1010)</f>
        <v>0</v>
      </c>
      <c r="L1010" s="148">
        <v>1</v>
      </c>
      <c r="M1010" s="148">
        <v>0</v>
      </c>
      <c r="N1010" s="148">
        <v>0</v>
      </c>
      <c r="O1010" s="148">
        <v>0</v>
      </c>
      <c r="P1010" s="148">
        <v>0</v>
      </c>
      <c r="Q1010" s="148">
        <v>0</v>
      </c>
      <c r="R1010" s="148">
        <v>0</v>
      </c>
      <c r="S1010" s="18"/>
      <c r="T1010" s="20"/>
      <c r="U1010" s="20"/>
      <c r="V1010" s="20"/>
      <c r="W1010" s="20"/>
      <c r="X1010" s="20"/>
      <c r="Y1010" s="138"/>
      <c r="Z1010" s="138"/>
      <c r="AA1010" s="138"/>
      <c r="AB1010" s="138"/>
    </row>
    <row r="1011" spans="1:28">
      <c r="A1011" s="16" t="s">
        <v>11649</v>
      </c>
      <c r="B1011" s="16" t="s">
        <v>10770</v>
      </c>
      <c r="C1011" s="77" t="s">
        <v>4638</v>
      </c>
      <c r="D1011" s="16" t="s">
        <v>28</v>
      </c>
      <c r="E1011" s="68" t="s">
        <v>230</v>
      </c>
      <c r="F1011" s="40" t="s">
        <v>4639</v>
      </c>
      <c r="G1011" s="16" t="s">
        <v>504</v>
      </c>
      <c r="H1011" s="148">
        <f t="shared" si="16"/>
        <v>7</v>
      </c>
      <c r="I1011" s="148">
        <f>COUNTIFS('Belgrade-2023'!$A:$A,A1011,'Belgrade-2023'!$B:$B,B1011)</f>
        <v>1</v>
      </c>
      <c r="J1011" s="148">
        <f>COUNTIFS('Lodz_Krakow-2022'!$A:$A,A1011,'Lodz_Krakow-2022'!$B:$B,B1011)</f>
        <v>1</v>
      </c>
      <c r="K1011" s="148">
        <f>COUNTIFS('Glasgow-2021'!$A:$A,A1011,'Glasgow-2021'!$B:$B,B1011)</f>
        <v>1</v>
      </c>
      <c r="L1011" s="148">
        <v>1</v>
      </c>
      <c r="M1011" s="148">
        <v>1</v>
      </c>
      <c r="N1011" s="148">
        <v>0</v>
      </c>
      <c r="O1011" s="148">
        <v>0</v>
      </c>
      <c r="P1011" s="148">
        <v>1</v>
      </c>
      <c r="Q1011" s="148">
        <v>0</v>
      </c>
      <c r="R1011" s="148">
        <v>1</v>
      </c>
      <c r="S1011" s="18"/>
      <c r="T1011" s="20"/>
      <c r="U1011" s="20"/>
      <c r="V1011" s="20"/>
      <c r="W1011" s="20"/>
      <c r="X1011" s="20"/>
      <c r="Y1011" s="20"/>
      <c r="Z1011" s="20"/>
      <c r="AA1011" s="20"/>
      <c r="AB1011" s="20"/>
    </row>
    <row r="1012" spans="1:28">
      <c r="A1012" s="43" t="s">
        <v>11650</v>
      </c>
      <c r="B1012" s="44" t="s">
        <v>11651</v>
      </c>
      <c r="C1012" s="75" t="s">
        <v>4642</v>
      </c>
      <c r="D1012" s="16"/>
      <c r="E1012" s="70"/>
      <c r="F1012" s="38" t="s">
        <v>144</v>
      </c>
      <c r="G1012" s="37" t="s">
        <v>154</v>
      </c>
      <c r="H1012" s="148">
        <f t="shared" si="16"/>
        <v>1</v>
      </c>
      <c r="I1012" s="148">
        <f>COUNTIFS('Belgrade-2023'!$A:$A,A1012,'Belgrade-2023'!$B:$B,B1012)</f>
        <v>0</v>
      </c>
      <c r="J1012" s="148">
        <f>COUNTIFS('Lodz_Krakow-2022'!$A:$A,A1012,'Lodz_Krakow-2022'!$B:$B,B1012)</f>
        <v>0</v>
      </c>
      <c r="K1012" s="148">
        <f>COUNTIFS('Glasgow-2021'!$A:$A,A1012,'Glasgow-2021'!$B:$B,B1012)</f>
        <v>0</v>
      </c>
      <c r="L1012" s="148">
        <v>1</v>
      </c>
      <c r="M1012" s="148">
        <v>0</v>
      </c>
      <c r="N1012" s="148">
        <v>0</v>
      </c>
      <c r="O1012" s="148">
        <v>0</v>
      </c>
      <c r="P1012" s="148">
        <v>0</v>
      </c>
      <c r="Q1012" s="148">
        <v>0</v>
      </c>
      <c r="R1012" s="148">
        <v>0</v>
      </c>
      <c r="S1012" s="18"/>
      <c r="T1012" s="20"/>
      <c r="U1012" s="20"/>
      <c r="V1012" s="20"/>
      <c r="W1012" s="20"/>
      <c r="X1012" s="20"/>
      <c r="Y1012" s="138"/>
      <c r="Z1012" s="138"/>
      <c r="AA1012" s="138"/>
      <c r="AB1012" s="138"/>
    </row>
    <row r="1013" spans="1:28">
      <c r="A1013" s="16" t="s">
        <v>11652</v>
      </c>
      <c r="B1013" s="16" t="s">
        <v>11653</v>
      </c>
      <c r="C1013" s="69" t="s">
        <v>2037</v>
      </c>
      <c r="D1013" s="16" t="s">
        <v>21</v>
      </c>
      <c r="E1013" s="18"/>
      <c r="F1013" s="19" t="s">
        <v>147</v>
      </c>
      <c r="G1013" s="16" t="s">
        <v>3612</v>
      </c>
      <c r="H1013" s="148">
        <f t="shared" si="16"/>
        <v>1</v>
      </c>
      <c r="I1013" s="148">
        <f>COUNTIFS('Belgrade-2023'!$A:$A,A1013,'Belgrade-2023'!$B:$B,B1013)</f>
        <v>0</v>
      </c>
      <c r="J1013" s="148">
        <f>COUNTIFS('Lodz_Krakow-2022'!$A:$A,A1013,'Lodz_Krakow-2022'!$B:$B,B1013)</f>
        <v>0</v>
      </c>
      <c r="K1013" s="148">
        <f>COUNTIFS('Glasgow-2021'!$A:$A,A1013,'Glasgow-2021'!$B:$B,B1013)</f>
        <v>0</v>
      </c>
      <c r="L1013" s="148">
        <v>0</v>
      </c>
      <c r="M1013" s="148">
        <v>0</v>
      </c>
      <c r="N1013" s="148">
        <v>0</v>
      </c>
      <c r="O1013" s="148">
        <v>1</v>
      </c>
      <c r="P1013" s="148">
        <v>0</v>
      </c>
      <c r="Q1013" s="148">
        <v>0</v>
      </c>
      <c r="R1013" s="148">
        <v>0</v>
      </c>
      <c r="S1013" s="18" t="s">
        <v>2038</v>
      </c>
      <c r="T1013" s="20" t="s">
        <v>2039</v>
      </c>
      <c r="U1013" s="21">
        <v>198</v>
      </c>
      <c r="V1013" s="20"/>
      <c r="W1013" s="20"/>
      <c r="X1013" s="20"/>
      <c r="Y1013" s="20"/>
      <c r="Z1013" s="20"/>
      <c r="AA1013" s="20"/>
      <c r="AB1013" s="20"/>
    </row>
    <row r="1014" spans="1:28" ht="42.75">
      <c r="A1014" s="35" t="s">
        <v>11654</v>
      </c>
      <c r="B1014" s="35" t="s">
        <v>11655</v>
      </c>
      <c r="C1014" s="24"/>
      <c r="D1014" s="16" t="s">
        <v>39</v>
      </c>
      <c r="E1014" s="18"/>
      <c r="F1014" s="26" t="s">
        <v>9727</v>
      </c>
      <c r="G1014" s="37" t="s">
        <v>331</v>
      </c>
      <c r="H1014" s="148">
        <f t="shared" si="16"/>
        <v>1</v>
      </c>
      <c r="I1014" s="148">
        <f>COUNTIFS('Belgrade-2023'!$A:$A,A1014,'Belgrade-2023'!$B:$B,B1014)</f>
        <v>0</v>
      </c>
      <c r="J1014" s="148">
        <f>COUNTIFS('Lodz_Krakow-2022'!$A:$A,A1014,'Lodz_Krakow-2022'!$B:$B,B1014)</f>
        <v>0</v>
      </c>
      <c r="K1014" s="148">
        <f>COUNTIFS('Glasgow-2021'!$A:$A,A1014,'Glasgow-2021'!$B:$B,B1014)</f>
        <v>0</v>
      </c>
      <c r="L1014" s="148">
        <v>0</v>
      </c>
      <c r="M1014" s="148">
        <v>0</v>
      </c>
      <c r="N1014" s="148">
        <v>0</v>
      </c>
      <c r="O1014" s="148">
        <v>0</v>
      </c>
      <c r="P1014" s="148">
        <v>0</v>
      </c>
      <c r="Q1014" s="148">
        <v>0</v>
      </c>
      <c r="R1014" s="148">
        <v>1</v>
      </c>
      <c r="S1014" s="18"/>
      <c r="T1014" s="20"/>
      <c r="U1014" s="20"/>
      <c r="V1014" s="20"/>
      <c r="W1014" s="20"/>
      <c r="X1014" s="20"/>
      <c r="Y1014" s="138"/>
      <c r="Z1014" s="138"/>
      <c r="AA1014" s="138"/>
      <c r="AB1014" s="25"/>
    </row>
    <row r="1015" spans="1:28">
      <c r="A1015" s="16" t="s">
        <v>11656</v>
      </c>
      <c r="B1015" s="16" t="s">
        <v>11657</v>
      </c>
      <c r="C1015" s="69" t="s">
        <v>2040</v>
      </c>
      <c r="D1015" s="16" t="s">
        <v>21</v>
      </c>
      <c r="E1015" s="18"/>
      <c r="F1015" s="19" t="s">
        <v>2017</v>
      </c>
      <c r="G1015" s="16" t="s">
        <v>50</v>
      </c>
      <c r="H1015" s="148">
        <f t="shared" si="16"/>
        <v>1</v>
      </c>
      <c r="I1015" s="148">
        <f>COUNTIFS('Belgrade-2023'!$A:$A,A1015,'Belgrade-2023'!$B:$B,B1015)</f>
        <v>0</v>
      </c>
      <c r="J1015" s="148">
        <f>COUNTIFS('Lodz_Krakow-2022'!$A:$A,A1015,'Lodz_Krakow-2022'!$B:$B,B1015)</f>
        <v>0</v>
      </c>
      <c r="K1015" s="148">
        <f>COUNTIFS('Glasgow-2021'!$A:$A,A1015,'Glasgow-2021'!$B:$B,B1015)</f>
        <v>0</v>
      </c>
      <c r="L1015" s="148">
        <v>0</v>
      </c>
      <c r="M1015" s="148">
        <v>0</v>
      </c>
      <c r="N1015" s="148">
        <v>0</v>
      </c>
      <c r="O1015" s="148">
        <v>1</v>
      </c>
      <c r="P1015" s="148">
        <v>0</v>
      </c>
      <c r="Q1015" s="148">
        <v>0</v>
      </c>
      <c r="R1015" s="148">
        <v>0</v>
      </c>
      <c r="S1015" s="18"/>
      <c r="T1015" s="20"/>
      <c r="U1015" s="20"/>
      <c r="V1015" s="20"/>
      <c r="W1015" s="20"/>
      <c r="X1015" s="20"/>
      <c r="Y1015" s="20"/>
      <c r="Z1015" s="20"/>
      <c r="AA1015" s="20"/>
      <c r="AB1015" s="20"/>
    </row>
    <row r="1016" spans="1:28">
      <c r="A1016" s="16" t="s">
        <v>11658</v>
      </c>
      <c r="B1016" s="16" t="s">
        <v>11659</v>
      </c>
      <c r="C1016" s="69" t="s">
        <v>2042</v>
      </c>
      <c r="D1016" s="16" t="s">
        <v>28</v>
      </c>
      <c r="E1016" s="18" t="s">
        <v>40</v>
      </c>
      <c r="F1016" s="46" t="s">
        <v>9826</v>
      </c>
      <c r="G1016" s="16" t="s">
        <v>146</v>
      </c>
      <c r="H1016" s="148">
        <f t="shared" si="16"/>
        <v>4</v>
      </c>
      <c r="I1016" s="148">
        <f>COUNTIFS('Belgrade-2023'!$A:$A,A1016,'Belgrade-2023'!$B:$B,B1016)</f>
        <v>0</v>
      </c>
      <c r="J1016" s="148">
        <f>COUNTIFS('Lodz_Krakow-2022'!$A:$A,A1016,'Lodz_Krakow-2022'!$B:$B,B1016)</f>
        <v>0</v>
      </c>
      <c r="K1016" s="148">
        <f>COUNTIFS('Glasgow-2021'!$A:$A,A1016,'Glasgow-2021'!$B:$B,B1016)</f>
        <v>1</v>
      </c>
      <c r="L1016" s="148">
        <v>0</v>
      </c>
      <c r="M1016" s="148">
        <v>1</v>
      </c>
      <c r="N1016" s="148">
        <v>0</v>
      </c>
      <c r="O1016" s="148">
        <v>0</v>
      </c>
      <c r="P1016" s="148">
        <v>1</v>
      </c>
      <c r="Q1016" s="148">
        <v>1</v>
      </c>
      <c r="R1016" s="148">
        <v>0</v>
      </c>
      <c r="S1016" s="18"/>
      <c r="T1016" s="20"/>
      <c r="U1016" s="20"/>
      <c r="V1016" s="20"/>
      <c r="W1016" s="25"/>
      <c r="X1016" s="138"/>
      <c r="Y1016" s="138"/>
      <c r="Z1016" s="138"/>
      <c r="AA1016" s="138"/>
      <c r="AB1016" s="138"/>
    </row>
    <row r="1017" spans="1:28">
      <c r="A1017" s="35" t="s">
        <v>11658</v>
      </c>
      <c r="B1017" s="35" t="s">
        <v>11660</v>
      </c>
      <c r="C1017" s="24"/>
      <c r="D1017" s="16" t="s">
        <v>39</v>
      </c>
      <c r="E1017" s="18"/>
      <c r="F1017" s="25" t="s">
        <v>3327</v>
      </c>
      <c r="G1017" s="37" t="s">
        <v>31</v>
      </c>
      <c r="H1017" s="148">
        <f t="shared" si="16"/>
        <v>1</v>
      </c>
      <c r="I1017" s="148">
        <f>COUNTIFS('Belgrade-2023'!$A:$A,A1017,'Belgrade-2023'!$B:$B,B1017)</f>
        <v>0</v>
      </c>
      <c r="J1017" s="148">
        <f>COUNTIFS('Lodz_Krakow-2022'!$A:$A,A1017,'Lodz_Krakow-2022'!$B:$B,B1017)</f>
        <v>0</v>
      </c>
      <c r="K1017" s="148">
        <f>COUNTIFS('Glasgow-2021'!$A:$A,A1017,'Glasgow-2021'!$B:$B,B1017)</f>
        <v>0</v>
      </c>
      <c r="L1017" s="148">
        <v>0</v>
      </c>
      <c r="M1017" s="148">
        <v>0</v>
      </c>
      <c r="N1017" s="148">
        <v>0</v>
      </c>
      <c r="O1017" s="148">
        <v>0</v>
      </c>
      <c r="P1017" s="148">
        <v>0</v>
      </c>
      <c r="Q1017" s="148">
        <v>0</v>
      </c>
      <c r="R1017" s="148">
        <v>1</v>
      </c>
      <c r="S1017" s="18"/>
      <c r="T1017" s="20"/>
      <c r="U1017" s="20"/>
      <c r="V1017" s="20"/>
      <c r="W1017" s="20"/>
      <c r="X1017" s="20"/>
      <c r="Y1017" s="138"/>
      <c r="Z1017" s="138"/>
      <c r="AA1017" s="138"/>
      <c r="AB1017" s="25"/>
    </row>
    <row r="1018" spans="1:28">
      <c r="A1018" s="16" t="s">
        <v>11658</v>
      </c>
      <c r="B1018" s="16" t="s">
        <v>10733</v>
      </c>
      <c r="C1018" s="69" t="s">
        <v>2044</v>
      </c>
      <c r="D1018" s="16" t="s">
        <v>28</v>
      </c>
      <c r="E1018" s="18"/>
      <c r="F1018" s="19" t="s">
        <v>2043</v>
      </c>
      <c r="G1018" s="16" t="s">
        <v>146</v>
      </c>
      <c r="H1018" s="148">
        <f t="shared" si="16"/>
        <v>1</v>
      </c>
      <c r="I1018" s="148">
        <f>COUNTIFS('Belgrade-2023'!$A:$A,A1018,'Belgrade-2023'!$B:$B,B1018)</f>
        <v>0</v>
      </c>
      <c r="J1018" s="148">
        <f>COUNTIFS('Lodz_Krakow-2022'!$A:$A,A1018,'Lodz_Krakow-2022'!$B:$B,B1018)</f>
        <v>0</v>
      </c>
      <c r="K1018" s="148">
        <f>COUNTIFS('Glasgow-2021'!$A:$A,A1018,'Glasgow-2021'!$B:$B,B1018)</f>
        <v>0</v>
      </c>
      <c r="L1018" s="148">
        <v>0</v>
      </c>
      <c r="M1018" s="148">
        <v>0</v>
      </c>
      <c r="N1018" s="148">
        <v>0</v>
      </c>
      <c r="O1018" s="148">
        <v>1</v>
      </c>
      <c r="P1018" s="148">
        <v>0</v>
      </c>
      <c r="Q1018" s="148">
        <v>0</v>
      </c>
      <c r="R1018" s="148">
        <v>0</v>
      </c>
      <c r="S1018" s="18" t="s">
        <v>2045</v>
      </c>
      <c r="T1018" s="20" t="s">
        <v>9623</v>
      </c>
      <c r="U1018" s="20" t="s">
        <v>2046</v>
      </c>
      <c r="V1018" s="20"/>
      <c r="W1018" s="20"/>
      <c r="X1018" s="20"/>
      <c r="Y1018" s="20"/>
      <c r="Z1018" s="20"/>
      <c r="AA1018" s="20"/>
      <c r="AB1018" s="20"/>
    </row>
    <row r="1019" spans="1:28" ht="28.5">
      <c r="A1019" s="35" t="s">
        <v>11658</v>
      </c>
      <c r="B1019" s="35" t="s">
        <v>11661</v>
      </c>
      <c r="C1019" s="24"/>
      <c r="D1019" s="16" t="s">
        <v>39</v>
      </c>
      <c r="E1019" s="18"/>
      <c r="F1019" s="26" t="s">
        <v>3324</v>
      </c>
      <c r="G1019" s="37" t="s">
        <v>146</v>
      </c>
      <c r="H1019" s="148">
        <f t="shared" si="16"/>
        <v>1</v>
      </c>
      <c r="I1019" s="148">
        <f>COUNTIFS('Belgrade-2023'!$A:$A,A1019,'Belgrade-2023'!$B:$B,B1019)</f>
        <v>0</v>
      </c>
      <c r="J1019" s="148">
        <f>COUNTIFS('Lodz_Krakow-2022'!$A:$A,A1019,'Lodz_Krakow-2022'!$B:$B,B1019)</f>
        <v>0</v>
      </c>
      <c r="K1019" s="148">
        <f>COUNTIFS('Glasgow-2021'!$A:$A,A1019,'Glasgow-2021'!$B:$B,B1019)</f>
        <v>0</v>
      </c>
      <c r="L1019" s="148">
        <v>0</v>
      </c>
      <c r="M1019" s="148">
        <v>0</v>
      </c>
      <c r="N1019" s="148">
        <v>0</v>
      </c>
      <c r="O1019" s="148">
        <v>0</v>
      </c>
      <c r="P1019" s="148">
        <v>0</v>
      </c>
      <c r="Q1019" s="148">
        <v>0</v>
      </c>
      <c r="R1019" s="148">
        <v>1</v>
      </c>
      <c r="S1019" s="18"/>
      <c r="T1019" s="20"/>
      <c r="U1019" s="20"/>
      <c r="V1019" s="20"/>
      <c r="W1019" s="20"/>
      <c r="X1019" s="20"/>
      <c r="Y1019" s="138"/>
      <c r="Z1019" s="28"/>
      <c r="AA1019" s="28"/>
      <c r="AB1019" s="25"/>
    </row>
    <row r="1020" spans="1:28">
      <c r="A1020" s="16" t="s">
        <v>11662</v>
      </c>
      <c r="B1020" s="16" t="s">
        <v>10140</v>
      </c>
      <c r="C1020" s="69" t="s">
        <v>2050</v>
      </c>
      <c r="D1020" s="16" t="s">
        <v>28</v>
      </c>
      <c r="E1020" s="18"/>
      <c r="F1020" s="19"/>
      <c r="G1020" s="16" t="s">
        <v>50</v>
      </c>
      <c r="H1020" s="148">
        <f t="shared" si="16"/>
        <v>1</v>
      </c>
      <c r="I1020" s="148">
        <f>COUNTIFS('Belgrade-2023'!$A:$A,A1020,'Belgrade-2023'!$B:$B,B1020)</f>
        <v>0</v>
      </c>
      <c r="J1020" s="148">
        <f>COUNTIFS('Lodz_Krakow-2022'!$A:$A,A1020,'Lodz_Krakow-2022'!$B:$B,B1020)</f>
        <v>0</v>
      </c>
      <c r="K1020" s="148">
        <f>COUNTIFS('Glasgow-2021'!$A:$A,A1020,'Glasgow-2021'!$B:$B,B1020)</f>
        <v>0</v>
      </c>
      <c r="L1020" s="148">
        <v>0</v>
      </c>
      <c r="M1020" s="148">
        <v>0</v>
      </c>
      <c r="N1020" s="148">
        <v>1</v>
      </c>
      <c r="O1020" s="148">
        <v>0</v>
      </c>
      <c r="P1020" s="148">
        <v>0</v>
      </c>
      <c r="Q1020" s="148">
        <v>0</v>
      </c>
      <c r="R1020" s="148">
        <v>0</v>
      </c>
      <c r="S1020" s="18"/>
      <c r="T1020" s="20" t="s">
        <v>795</v>
      </c>
      <c r="U1020" s="20"/>
      <c r="V1020" s="20"/>
      <c r="W1020" s="20"/>
      <c r="X1020" s="20"/>
      <c r="Y1020" s="20"/>
      <c r="Z1020" s="20"/>
      <c r="AA1020" s="20"/>
      <c r="AB1020" s="20"/>
    </row>
    <row r="1021" spans="1:28">
      <c r="A1021" s="16" t="s">
        <v>11663</v>
      </c>
      <c r="B1021" s="16" t="s">
        <v>10656</v>
      </c>
      <c r="C1021" s="69" t="s">
        <v>2052</v>
      </c>
      <c r="D1021" s="16" t="s">
        <v>28</v>
      </c>
      <c r="E1021" s="18"/>
      <c r="F1021" s="19" t="s">
        <v>2051</v>
      </c>
      <c r="G1021" s="16" t="s">
        <v>146</v>
      </c>
      <c r="H1021" s="148">
        <f t="shared" si="16"/>
        <v>3</v>
      </c>
      <c r="I1021" s="148">
        <f>COUNTIFS('Belgrade-2023'!$A:$A,A1021,'Belgrade-2023'!$B:$B,B1021)</f>
        <v>0</v>
      </c>
      <c r="J1021" s="148">
        <f>COUNTIFS('Lodz_Krakow-2022'!$A:$A,A1021,'Lodz_Krakow-2022'!$B:$B,B1021)</f>
        <v>0</v>
      </c>
      <c r="K1021" s="148">
        <f>COUNTIFS('Glasgow-2021'!$A:$A,A1021,'Glasgow-2021'!$B:$B,B1021)</f>
        <v>1</v>
      </c>
      <c r="L1021" s="148">
        <v>0</v>
      </c>
      <c r="M1021" s="148">
        <v>0</v>
      </c>
      <c r="N1021" s="148">
        <v>0</v>
      </c>
      <c r="O1021" s="148">
        <v>1</v>
      </c>
      <c r="P1021" s="148">
        <v>0</v>
      </c>
      <c r="Q1021" s="148">
        <v>0</v>
      </c>
      <c r="R1021" s="148">
        <v>1</v>
      </c>
      <c r="S1021" s="18" t="s">
        <v>2053</v>
      </c>
      <c r="T1021" s="20" t="s">
        <v>2054</v>
      </c>
      <c r="U1021" s="20" t="s">
        <v>2055</v>
      </c>
      <c r="V1021" s="20"/>
      <c r="W1021" s="20"/>
      <c r="X1021" s="20"/>
      <c r="Y1021" s="20"/>
      <c r="Z1021" s="20"/>
      <c r="AA1021" s="20"/>
      <c r="AB1021" s="20"/>
    </row>
    <row r="1022" spans="1:28">
      <c r="A1022" s="23" t="s">
        <v>11663</v>
      </c>
      <c r="B1022" s="23" t="s">
        <v>11664</v>
      </c>
      <c r="C1022" s="29"/>
      <c r="D1022" s="16" t="s">
        <v>39</v>
      </c>
      <c r="E1022" s="18"/>
      <c r="F1022" s="25" t="s">
        <v>3331</v>
      </c>
      <c r="G1022" s="45" t="s">
        <v>146</v>
      </c>
      <c r="H1022" s="148">
        <f t="shared" si="16"/>
        <v>1</v>
      </c>
      <c r="I1022" s="148">
        <f>COUNTIFS('Belgrade-2023'!$A:$A,A1022,'Belgrade-2023'!$B:$B,B1022)</f>
        <v>0</v>
      </c>
      <c r="J1022" s="148">
        <f>COUNTIFS('Lodz_Krakow-2022'!$A:$A,A1022,'Lodz_Krakow-2022'!$B:$B,B1022)</f>
        <v>0</v>
      </c>
      <c r="K1022" s="148">
        <f>COUNTIFS('Glasgow-2021'!$A:$A,A1022,'Glasgow-2021'!$B:$B,B1022)</f>
        <v>0</v>
      </c>
      <c r="L1022" s="148">
        <v>0</v>
      </c>
      <c r="M1022" s="148">
        <v>0</v>
      </c>
      <c r="N1022" s="148">
        <v>0</v>
      </c>
      <c r="O1022" s="148">
        <v>0</v>
      </c>
      <c r="P1022" s="148">
        <v>0</v>
      </c>
      <c r="Q1022" s="148">
        <v>0</v>
      </c>
      <c r="R1022" s="148">
        <v>1</v>
      </c>
      <c r="S1022" s="18"/>
      <c r="T1022" s="20"/>
      <c r="U1022" s="20"/>
      <c r="V1022" s="20"/>
      <c r="W1022" s="20"/>
      <c r="X1022" s="20"/>
      <c r="Y1022" s="138"/>
      <c r="Z1022" s="138"/>
      <c r="AA1022" s="138"/>
      <c r="AB1022" s="25"/>
    </row>
    <row r="1023" spans="1:28">
      <c r="A1023" s="33" t="s">
        <v>11665</v>
      </c>
      <c r="B1023" s="33" t="s">
        <v>11666</v>
      </c>
      <c r="C1023" s="30" t="s">
        <v>4643</v>
      </c>
      <c r="D1023" s="31" t="s">
        <v>39</v>
      </c>
      <c r="E1023" s="138"/>
      <c r="F1023" s="25" t="s">
        <v>9828</v>
      </c>
      <c r="G1023" s="34" t="s">
        <v>3939</v>
      </c>
      <c r="H1023" s="148">
        <f t="shared" si="16"/>
        <v>1</v>
      </c>
      <c r="I1023" s="148">
        <f>COUNTIFS('Belgrade-2023'!$A:$A,A1023,'Belgrade-2023'!$B:$B,B1023)</f>
        <v>0</v>
      </c>
      <c r="J1023" s="148">
        <f>COUNTIFS('Lodz_Krakow-2022'!$A:$A,A1023,'Lodz_Krakow-2022'!$B:$B,B1023)</f>
        <v>0</v>
      </c>
      <c r="K1023" s="148">
        <f>COUNTIFS('Glasgow-2021'!$A:$A,A1023,'Glasgow-2021'!$B:$B,B1023)</f>
        <v>0</v>
      </c>
      <c r="L1023" s="148">
        <v>0</v>
      </c>
      <c r="M1023" s="148">
        <v>0</v>
      </c>
      <c r="N1023" s="148">
        <v>0</v>
      </c>
      <c r="O1023" s="148">
        <v>0</v>
      </c>
      <c r="P1023" s="148">
        <v>0</v>
      </c>
      <c r="Q1023" s="148">
        <v>1</v>
      </c>
      <c r="R1023" s="148">
        <v>0</v>
      </c>
      <c r="S1023" s="18"/>
      <c r="T1023" s="20"/>
      <c r="U1023" s="20"/>
      <c r="V1023" s="20"/>
      <c r="W1023" s="25"/>
      <c r="X1023" s="138"/>
      <c r="Y1023" s="138"/>
      <c r="Z1023" s="138"/>
      <c r="AA1023" s="138"/>
      <c r="AB1023" s="138"/>
    </row>
    <row r="1024" spans="1:28">
      <c r="A1024" s="16" t="s">
        <v>11667</v>
      </c>
      <c r="B1024" s="16" t="s">
        <v>11668</v>
      </c>
      <c r="C1024" s="69" t="s">
        <v>2058</v>
      </c>
      <c r="D1024" s="16" t="s">
        <v>28</v>
      </c>
      <c r="E1024" s="18"/>
      <c r="F1024" s="19" t="s">
        <v>9624</v>
      </c>
      <c r="G1024" s="16" t="s">
        <v>208</v>
      </c>
      <c r="H1024" s="148">
        <f t="shared" si="16"/>
        <v>3</v>
      </c>
      <c r="I1024" s="148">
        <f>COUNTIFS('Belgrade-2023'!$A:$A,A1024,'Belgrade-2023'!$B:$B,B1024)</f>
        <v>0</v>
      </c>
      <c r="J1024" s="148">
        <f>COUNTIFS('Lodz_Krakow-2022'!$A:$A,A1024,'Lodz_Krakow-2022'!$B:$B,B1024)</f>
        <v>0</v>
      </c>
      <c r="K1024" s="148">
        <f>COUNTIFS('Glasgow-2021'!$A:$A,A1024,'Glasgow-2021'!$B:$B,B1024)</f>
        <v>0</v>
      </c>
      <c r="L1024" s="148">
        <v>0</v>
      </c>
      <c r="M1024" s="148">
        <v>1</v>
      </c>
      <c r="N1024" s="148">
        <v>0</v>
      </c>
      <c r="O1024" s="148">
        <v>1</v>
      </c>
      <c r="P1024" s="148">
        <v>0</v>
      </c>
      <c r="Q1024" s="148">
        <v>0</v>
      </c>
      <c r="R1024" s="148">
        <v>1</v>
      </c>
      <c r="S1024" s="18" t="s">
        <v>2059</v>
      </c>
      <c r="T1024" s="20" t="s">
        <v>2060</v>
      </c>
      <c r="U1024" s="20" t="s">
        <v>2061</v>
      </c>
      <c r="V1024" s="20"/>
      <c r="W1024" s="20"/>
      <c r="X1024" s="20"/>
      <c r="Y1024" s="20"/>
      <c r="Z1024" s="20"/>
      <c r="AA1024" s="20"/>
      <c r="AB1024" s="20"/>
    </row>
    <row r="1025" spans="1:28" ht="42.75">
      <c r="A1025" s="35" t="s">
        <v>11669</v>
      </c>
      <c r="B1025" s="35" t="s">
        <v>11670</v>
      </c>
      <c r="C1025" s="24"/>
      <c r="D1025" s="16" t="s">
        <v>39</v>
      </c>
      <c r="E1025" s="18"/>
      <c r="F1025" s="26" t="s">
        <v>3340</v>
      </c>
      <c r="G1025" s="36" t="s">
        <v>2594</v>
      </c>
      <c r="H1025" s="148">
        <f t="shared" si="16"/>
        <v>1</v>
      </c>
      <c r="I1025" s="148">
        <f>COUNTIFS('Belgrade-2023'!$A:$A,A1025,'Belgrade-2023'!$B:$B,B1025)</f>
        <v>0</v>
      </c>
      <c r="J1025" s="148">
        <f>COUNTIFS('Lodz_Krakow-2022'!$A:$A,A1025,'Lodz_Krakow-2022'!$B:$B,B1025)</f>
        <v>0</v>
      </c>
      <c r="K1025" s="148">
        <f>COUNTIFS('Glasgow-2021'!$A:$A,A1025,'Glasgow-2021'!$B:$B,B1025)</f>
        <v>0</v>
      </c>
      <c r="L1025" s="148">
        <v>0</v>
      </c>
      <c r="M1025" s="148">
        <v>0</v>
      </c>
      <c r="N1025" s="148">
        <v>0</v>
      </c>
      <c r="O1025" s="148">
        <v>0</v>
      </c>
      <c r="P1025" s="148">
        <v>0</v>
      </c>
      <c r="Q1025" s="148">
        <v>0</v>
      </c>
      <c r="R1025" s="148">
        <v>1</v>
      </c>
      <c r="S1025" s="18"/>
      <c r="T1025" s="20"/>
      <c r="U1025" s="20"/>
      <c r="V1025" s="20"/>
      <c r="W1025" s="20"/>
      <c r="X1025" s="20"/>
      <c r="Y1025" s="138"/>
      <c r="Z1025" s="28"/>
      <c r="AA1025" s="28"/>
      <c r="AB1025" s="25"/>
    </row>
    <row r="1026" spans="1:28">
      <c r="A1026" s="16" t="s">
        <v>11671</v>
      </c>
      <c r="B1026" s="16" t="s">
        <v>11672</v>
      </c>
      <c r="C1026" s="69" t="s">
        <v>2063</v>
      </c>
      <c r="D1026" s="16" t="s">
        <v>28</v>
      </c>
      <c r="E1026" s="18"/>
      <c r="F1026" s="19" t="s">
        <v>981</v>
      </c>
      <c r="G1026" s="16" t="s">
        <v>331</v>
      </c>
      <c r="H1026" s="148">
        <f t="shared" si="16"/>
        <v>2</v>
      </c>
      <c r="I1026" s="148">
        <f>COUNTIFS('Belgrade-2023'!$A:$A,A1026,'Belgrade-2023'!$B:$B,B1026)</f>
        <v>0</v>
      </c>
      <c r="J1026" s="148">
        <f>COUNTIFS('Lodz_Krakow-2022'!$A:$A,A1026,'Lodz_Krakow-2022'!$B:$B,B1026)</f>
        <v>0</v>
      </c>
      <c r="K1026" s="148">
        <f>COUNTIFS('Glasgow-2021'!$A:$A,A1026,'Glasgow-2021'!$B:$B,B1026)</f>
        <v>0</v>
      </c>
      <c r="L1026" s="148">
        <v>0</v>
      </c>
      <c r="M1026" s="148">
        <v>0</v>
      </c>
      <c r="N1026" s="148">
        <v>0</v>
      </c>
      <c r="O1026" s="148">
        <v>1</v>
      </c>
      <c r="P1026" s="148">
        <v>0</v>
      </c>
      <c r="Q1026" s="148">
        <v>0</v>
      </c>
      <c r="R1026" s="148">
        <v>1</v>
      </c>
      <c r="S1026" s="18" t="s">
        <v>2064</v>
      </c>
      <c r="T1026" s="20" t="s">
        <v>2065</v>
      </c>
      <c r="U1026" s="21">
        <v>2730031</v>
      </c>
      <c r="V1026" s="20"/>
      <c r="W1026" s="20"/>
      <c r="X1026" s="20"/>
      <c r="Y1026" s="20"/>
      <c r="Z1026" s="20"/>
      <c r="AA1026" s="20"/>
      <c r="AB1026" s="20"/>
    </row>
    <row r="1027" spans="1:28">
      <c r="A1027" s="23" t="s">
        <v>11673</v>
      </c>
      <c r="B1027" s="23" t="s">
        <v>11674</v>
      </c>
      <c r="C1027" s="29"/>
      <c r="D1027" s="16" t="s">
        <v>39</v>
      </c>
      <c r="E1027" s="18"/>
      <c r="F1027" s="25" t="s">
        <v>3343</v>
      </c>
      <c r="G1027" s="45" t="s">
        <v>50</v>
      </c>
      <c r="H1027" s="148">
        <f t="shared" si="16"/>
        <v>1</v>
      </c>
      <c r="I1027" s="148">
        <f>COUNTIFS('Belgrade-2023'!$A:$A,A1027,'Belgrade-2023'!$B:$B,B1027)</f>
        <v>0</v>
      </c>
      <c r="J1027" s="148">
        <f>COUNTIFS('Lodz_Krakow-2022'!$A:$A,A1027,'Lodz_Krakow-2022'!$B:$B,B1027)</f>
        <v>0</v>
      </c>
      <c r="K1027" s="148">
        <f>COUNTIFS('Glasgow-2021'!$A:$A,A1027,'Glasgow-2021'!$B:$B,B1027)</f>
        <v>0</v>
      </c>
      <c r="L1027" s="148">
        <v>0</v>
      </c>
      <c r="M1027" s="148">
        <v>0</v>
      </c>
      <c r="N1027" s="148">
        <v>0</v>
      </c>
      <c r="O1027" s="148">
        <v>0</v>
      </c>
      <c r="P1027" s="148">
        <v>0</v>
      </c>
      <c r="Q1027" s="148">
        <v>0</v>
      </c>
      <c r="R1027" s="148">
        <v>1</v>
      </c>
      <c r="S1027" s="18"/>
      <c r="T1027" s="20"/>
      <c r="U1027" s="20"/>
      <c r="V1027" s="20"/>
      <c r="W1027" s="20"/>
      <c r="X1027" s="20"/>
      <c r="Y1027" s="138"/>
      <c r="Z1027" s="138"/>
      <c r="AA1027" s="138"/>
      <c r="AB1027" s="25"/>
    </row>
    <row r="1028" spans="1:28">
      <c r="A1028" s="33" t="s">
        <v>11675</v>
      </c>
      <c r="B1028" s="33" t="s">
        <v>11041</v>
      </c>
      <c r="C1028" s="25" t="s">
        <v>4644</v>
      </c>
      <c r="D1028" s="31" t="s">
        <v>21</v>
      </c>
      <c r="E1028" s="138"/>
      <c r="F1028" s="25" t="s">
        <v>9777</v>
      </c>
      <c r="G1028" s="51" t="s">
        <v>3612</v>
      </c>
      <c r="H1028" s="148">
        <f t="shared" si="16"/>
        <v>1</v>
      </c>
      <c r="I1028" s="148">
        <f>COUNTIFS('Belgrade-2023'!$A:$A,A1028,'Belgrade-2023'!$B:$B,B1028)</f>
        <v>0</v>
      </c>
      <c r="J1028" s="148">
        <f>COUNTIFS('Lodz_Krakow-2022'!$A:$A,A1028,'Lodz_Krakow-2022'!$B:$B,B1028)</f>
        <v>0</v>
      </c>
      <c r="K1028" s="148">
        <f>COUNTIFS('Glasgow-2021'!$A:$A,A1028,'Glasgow-2021'!$B:$B,B1028)</f>
        <v>0</v>
      </c>
      <c r="L1028" s="148">
        <v>0</v>
      </c>
      <c r="M1028" s="148">
        <v>0</v>
      </c>
      <c r="N1028" s="148">
        <v>0</v>
      </c>
      <c r="O1028" s="148">
        <v>0</v>
      </c>
      <c r="P1028" s="148">
        <v>0</v>
      </c>
      <c r="Q1028" s="148">
        <v>1</v>
      </c>
      <c r="R1028" s="148">
        <v>0</v>
      </c>
      <c r="S1028" s="18"/>
      <c r="T1028" s="20"/>
      <c r="U1028" s="20"/>
      <c r="V1028" s="20"/>
      <c r="W1028" s="32"/>
      <c r="X1028" s="32"/>
      <c r="Y1028" s="32"/>
      <c r="Z1028" s="32"/>
      <c r="AA1028" s="32"/>
      <c r="AB1028" s="32"/>
    </row>
    <row r="1029" spans="1:28">
      <c r="A1029" s="16" t="s">
        <v>11676</v>
      </c>
      <c r="B1029" s="16" t="s">
        <v>11148</v>
      </c>
      <c r="C1029" s="78" t="s">
        <v>4645</v>
      </c>
      <c r="D1029" s="16" t="s">
        <v>28</v>
      </c>
      <c r="E1029" s="18"/>
      <c r="F1029" s="19"/>
      <c r="G1029" s="16" t="s">
        <v>473</v>
      </c>
      <c r="H1029" s="148">
        <f t="shared" si="16"/>
        <v>1</v>
      </c>
      <c r="I1029" s="148">
        <f>COUNTIFS('Belgrade-2023'!$A:$A,A1029,'Belgrade-2023'!$B:$B,B1029)</f>
        <v>0</v>
      </c>
      <c r="J1029" s="148">
        <f>COUNTIFS('Lodz_Krakow-2022'!$A:$A,A1029,'Lodz_Krakow-2022'!$B:$B,B1029)</f>
        <v>0</v>
      </c>
      <c r="K1029" s="148">
        <f>COUNTIFS('Glasgow-2021'!$A:$A,A1029,'Glasgow-2021'!$B:$B,B1029)</f>
        <v>0</v>
      </c>
      <c r="L1029" s="148">
        <v>0</v>
      </c>
      <c r="M1029" s="148">
        <v>1</v>
      </c>
      <c r="N1029" s="148">
        <v>0</v>
      </c>
      <c r="O1029" s="148">
        <v>0</v>
      </c>
      <c r="P1029" s="148">
        <v>0</v>
      </c>
      <c r="Q1029" s="148">
        <v>0</v>
      </c>
      <c r="R1029" s="148">
        <v>0</v>
      </c>
      <c r="S1029" s="18"/>
      <c r="T1029" s="20"/>
      <c r="U1029" s="20"/>
      <c r="V1029" s="20"/>
      <c r="W1029" s="20"/>
      <c r="X1029" s="20"/>
      <c r="Y1029" s="20"/>
      <c r="Z1029" s="20"/>
      <c r="AA1029" s="20"/>
      <c r="AB1029" s="20"/>
    </row>
    <row r="1030" spans="1:28">
      <c r="A1030" s="23" t="s">
        <v>11677</v>
      </c>
      <c r="B1030" s="23" t="s">
        <v>8393</v>
      </c>
      <c r="C1030" s="73" t="s">
        <v>4646</v>
      </c>
      <c r="D1030" s="31" t="s">
        <v>39</v>
      </c>
      <c r="E1030" s="138"/>
      <c r="F1030" s="25" t="s">
        <v>4000</v>
      </c>
      <c r="G1030" s="27" t="s">
        <v>3612</v>
      </c>
      <c r="H1030" s="148">
        <f t="shared" si="16"/>
        <v>1</v>
      </c>
      <c r="I1030" s="148">
        <f>COUNTIFS('Belgrade-2023'!$A:$A,A1030,'Belgrade-2023'!$B:$B,B1030)</f>
        <v>0</v>
      </c>
      <c r="J1030" s="148">
        <f>COUNTIFS('Lodz_Krakow-2022'!$A:$A,A1030,'Lodz_Krakow-2022'!$B:$B,B1030)</f>
        <v>0</v>
      </c>
      <c r="K1030" s="148">
        <f>COUNTIFS('Glasgow-2021'!$A:$A,A1030,'Glasgow-2021'!$B:$B,B1030)</f>
        <v>0</v>
      </c>
      <c r="L1030" s="148">
        <v>0</v>
      </c>
      <c r="M1030" s="148">
        <v>0</v>
      </c>
      <c r="N1030" s="148">
        <v>0</v>
      </c>
      <c r="O1030" s="148">
        <v>0</v>
      </c>
      <c r="P1030" s="148">
        <v>0</v>
      </c>
      <c r="Q1030" s="148">
        <v>1</v>
      </c>
      <c r="R1030" s="148">
        <v>0</v>
      </c>
      <c r="S1030" s="18"/>
      <c r="T1030" s="20"/>
      <c r="U1030" s="20"/>
      <c r="V1030" s="20"/>
      <c r="W1030" s="25"/>
      <c r="X1030" s="138"/>
      <c r="Y1030" s="138"/>
      <c r="Z1030" s="138"/>
      <c r="AA1030" s="138"/>
      <c r="AB1030" s="138"/>
    </row>
    <row r="1031" spans="1:28">
      <c r="A1031" s="25" t="s">
        <v>11678</v>
      </c>
      <c r="B1031" s="25" t="s">
        <v>10183</v>
      </c>
      <c r="C1031" s="24"/>
      <c r="D1031" s="16" t="s">
        <v>39</v>
      </c>
      <c r="E1031" s="18"/>
      <c r="F1031" s="25" t="s">
        <v>3346</v>
      </c>
      <c r="G1031" s="19" t="s">
        <v>50</v>
      </c>
      <c r="H1031" s="148">
        <f t="shared" si="16"/>
        <v>1</v>
      </c>
      <c r="I1031" s="148">
        <f>COUNTIFS('Belgrade-2023'!$A:$A,A1031,'Belgrade-2023'!$B:$B,B1031)</f>
        <v>0</v>
      </c>
      <c r="J1031" s="148">
        <f>COUNTIFS('Lodz_Krakow-2022'!$A:$A,A1031,'Lodz_Krakow-2022'!$B:$B,B1031)</f>
        <v>0</v>
      </c>
      <c r="K1031" s="148">
        <f>COUNTIFS('Glasgow-2021'!$A:$A,A1031,'Glasgow-2021'!$B:$B,B1031)</f>
        <v>0</v>
      </c>
      <c r="L1031" s="148">
        <v>0</v>
      </c>
      <c r="M1031" s="148">
        <v>0</v>
      </c>
      <c r="N1031" s="148">
        <v>0</v>
      </c>
      <c r="O1031" s="148">
        <v>0</v>
      </c>
      <c r="P1031" s="148">
        <v>0</v>
      </c>
      <c r="Q1031" s="148">
        <v>0</v>
      </c>
      <c r="R1031" s="148">
        <v>1</v>
      </c>
      <c r="S1031" s="18"/>
      <c r="T1031" s="20"/>
      <c r="U1031" s="20"/>
      <c r="V1031" s="20"/>
      <c r="W1031" s="20"/>
      <c r="X1031" s="20"/>
      <c r="Y1031" s="138"/>
      <c r="Z1031" s="138"/>
      <c r="AA1031" s="138"/>
      <c r="AB1031" s="25"/>
    </row>
    <row r="1032" spans="1:28" ht="42.75">
      <c r="A1032" s="33" t="s">
        <v>11679</v>
      </c>
      <c r="B1032" s="33" t="s">
        <v>11680</v>
      </c>
      <c r="C1032" s="24"/>
      <c r="D1032" s="16" t="s">
        <v>39</v>
      </c>
      <c r="E1032" s="18"/>
      <c r="F1032" s="26" t="s">
        <v>3350</v>
      </c>
      <c r="G1032" s="51" t="s">
        <v>31</v>
      </c>
      <c r="H1032" s="148">
        <f t="shared" si="16"/>
        <v>1</v>
      </c>
      <c r="I1032" s="148">
        <f>COUNTIFS('Belgrade-2023'!$A:$A,A1032,'Belgrade-2023'!$B:$B,B1032)</f>
        <v>0</v>
      </c>
      <c r="J1032" s="148">
        <f>COUNTIFS('Lodz_Krakow-2022'!$A:$A,A1032,'Lodz_Krakow-2022'!$B:$B,B1032)</f>
        <v>0</v>
      </c>
      <c r="K1032" s="148">
        <f>COUNTIFS('Glasgow-2021'!$A:$A,A1032,'Glasgow-2021'!$B:$B,B1032)</f>
        <v>0</v>
      </c>
      <c r="L1032" s="148">
        <v>0</v>
      </c>
      <c r="M1032" s="148">
        <v>0</v>
      </c>
      <c r="N1032" s="148">
        <v>0</v>
      </c>
      <c r="O1032" s="148">
        <v>0</v>
      </c>
      <c r="P1032" s="148">
        <v>0</v>
      </c>
      <c r="Q1032" s="148">
        <v>0</v>
      </c>
      <c r="R1032" s="148">
        <v>1</v>
      </c>
      <c r="S1032" s="18"/>
      <c r="T1032" s="20"/>
      <c r="U1032" s="20"/>
      <c r="V1032" s="20"/>
      <c r="W1032" s="20"/>
      <c r="X1032" s="20"/>
      <c r="Y1032" s="138"/>
      <c r="Z1032" s="138"/>
      <c r="AA1032" s="138"/>
      <c r="AB1032" s="25"/>
    </row>
    <row r="1033" spans="1:28">
      <c r="A1033" s="16" t="s">
        <v>11681</v>
      </c>
      <c r="B1033" s="16" t="s">
        <v>11682</v>
      </c>
      <c r="C1033" s="69" t="s">
        <v>2070</v>
      </c>
      <c r="D1033" s="16" t="s">
        <v>21</v>
      </c>
      <c r="E1033" s="18"/>
      <c r="F1033" s="46" t="s">
        <v>4002</v>
      </c>
      <c r="G1033" s="16" t="s">
        <v>141</v>
      </c>
      <c r="H1033" s="148">
        <f t="shared" si="16"/>
        <v>6</v>
      </c>
      <c r="I1033" s="148">
        <f>COUNTIFS('Belgrade-2023'!$A:$A,A1033,'Belgrade-2023'!$B:$B,B1033)</f>
        <v>0</v>
      </c>
      <c r="J1033" s="148">
        <f>COUNTIFS('Lodz_Krakow-2022'!$A:$A,A1033,'Lodz_Krakow-2022'!$B:$B,B1033)</f>
        <v>0</v>
      </c>
      <c r="K1033" s="148">
        <f>COUNTIFS('Glasgow-2021'!$A:$A,A1033,'Glasgow-2021'!$B:$B,B1033)</f>
        <v>1</v>
      </c>
      <c r="L1033" s="148">
        <v>1</v>
      </c>
      <c r="M1033" s="148">
        <v>1</v>
      </c>
      <c r="N1033" s="148">
        <v>0</v>
      </c>
      <c r="O1033" s="148">
        <v>0</v>
      </c>
      <c r="P1033" s="148">
        <v>1</v>
      </c>
      <c r="Q1033" s="148">
        <v>1</v>
      </c>
      <c r="R1033" s="148">
        <v>1</v>
      </c>
      <c r="S1033" s="18"/>
      <c r="T1033" s="20"/>
      <c r="U1033" s="20"/>
      <c r="V1033" s="20"/>
      <c r="W1033" s="25"/>
      <c r="X1033" s="138"/>
      <c r="Y1033" s="138"/>
      <c r="Z1033" s="138"/>
      <c r="AA1033" s="138"/>
      <c r="AB1033" s="138"/>
    </row>
    <row r="1034" spans="1:28">
      <c r="A1034" s="48" t="s">
        <v>11683</v>
      </c>
      <c r="B1034" s="49" t="s">
        <v>11684</v>
      </c>
      <c r="C1034" s="75" t="s">
        <v>4649</v>
      </c>
      <c r="D1034" s="16"/>
      <c r="E1034" s="18"/>
      <c r="F1034" s="38" t="s">
        <v>144</v>
      </c>
      <c r="G1034" s="45" t="s">
        <v>31</v>
      </c>
      <c r="H1034" s="148">
        <f t="shared" si="16"/>
        <v>1</v>
      </c>
      <c r="I1034" s="148">
        <f>COUNTIFS('Belgrade-2023'!$A:$A,A1034,'Belgrade-2023'!$B:$B,B1034)</f>
        <v>0</v>
      </c>
      <c r="J1034" s="148">
        <f>COUNTIFS('Lodz_Krakow-2022'!$A:$A,A1034,'Lodz_Krakow-2022'!$B:$B,B1034)</f>
        <v>0</v>
      </c>
      <c r="K1034" s="148">
        <f>COUNTIFS('Glasgow-2021'!$A:$A,A1034,'Glasgow-2021'!$B:$B,B1034)</f>
        <v>0</v>
      </c>
      <c r="L1034" s="148">
        <v>1</v>
      </c>
      <c r="M1034" s="148">
        <v>0</v>
      </c>
      <c r="N1034" s="148">
        <v>0</v>
      </c>
      <c r="O1034" s="148">
        <v>0</v>
      </c>
      <c r="P1034" s="148">
        <v>0</v>
      </c>
      <c r="Q1034" s="148">
        <v>0</v>
      </c>
      <c r="R1034" s="148">
        <v>0</v>
      </c>
      <c r="S1034" s="18"/>
      <c r="T1034" s="20"/>
      <c r="U1034" s="20"/>
      <c r="V1034" s="20"/>
      <c r="W1034" s="20"/>
      <c r="X1034" s="20"/>
      <c r="Y1034" s="138"/>
      <c r="Z1034" s="138"/>
      <c r="AA1034" s="138"/>
      <c r="AB1034" s="138"/>
    </row>
    <row r="1035" spans="1:28">
      <c r="A1035" s="25" t="s">
        <v>11685</v>
      </c>
      <c r="B1035" s="25" t="s">
        <v>10223</v>
      </c>
      <c r="C1035" s="24"/>
      <c r="D1035" s="16" t="s">
        <v>39</v>
      </c>
      <c r="E1035" s="18"/>
      <c r="F1035" s="25" t="s">
        <v>3356</v>
      </c>
      <c r="G1035" s="19" t="s">
        <v>31</v>
      </c>
      <c r="H1035" s="148">
        <f t="shared" si="16"/>
        <v>1</v>
      </c>
      <c r="I1035" s="148">
        <f>COUNTIFS('Belgrade-2023'!$A:$A,A1035,'Belgrade-2023'!$B:$B,B1035)</f>
        <v>0</v>
      </c>
      <c r="J1035" s="148">
        <f>COUNTIFS('Lodz_Krakow-2022'!$A:$A,A1035,'Lodz_Krakow-2022'!$B:$B,B1035)</f>
        <v>0</v>
      </c>
      <c r="K1035" s="148">
        <f>COUNTIFS('Glasgow-2021'!$A:$A,A1035,'Glasgow-2021'!$B:$B,B1035)</f>
        <v>0</v>
      </c>
      <c r="L1035" s="148">
        <v>0</v>
      </c>
      <c r="M1035" s="148">
        <v>0</v>
      </c>
      <c r="N1035" s="148">
        <v>0</v>
      </c>
      <c r="O1035" s="148">
        <v>0</v>
      </c>
      <c r="P1035" s="148">
        <v>0</v>
      </c>
      <c r="Q1035" s="148">
        <v>0</v>
      </c>
      <c r="R1035" s="148">
        <v>1</v>
      </c>
      <c r="S1035" s="18"/>
      <c r="T1035" s="20"/>
      <c r="U1035" s="20"/>
      <c r="V1035" s="20"/>
      <c r="W1035" s="20"/>
      <c r="X1035" s="20"/>
      <c r="Y1035" s="138"/>
      <c r="Z1035" s="138"/>
      <c r="AA1035" s="138"/>
      <c r="AB1035" s="25"/>
    </row>
    <row r="1036" spans="1:28" ht="42.75">
      <c r="A1036" s="33" t="s">
        <v>11686</v>
      </c>
      <c r="B1036" s="33" t="s">
        <v>10370</v>
      </c>
      <c r="C1036" s="24"/>
      <c r="D1036" s="16" t="s">
        <v>39</v>
      </c>
      <c r="E1036" s="18"/>
      <c r="F1036" s="26" t="s">
        <v>9729</v>
      </c>
      <c r="G1036" s="34" t="s">
        <v>3612</v>
      </c>
      <c r="H1036" s="148">
        <f t="shared" si="16"/>
        <v>1</v>
      </c>
      <c r="I1036" s="148">
        <f>COUNTIFS('Belgrade-2023'!$A:$A,A1036,'Belgrade-2023'!$B:$B,B1036)</f>
        <v>0</v>
      </c>
      <c r="J1036" s="148">
        <f>COUNTIFS('Lodz_Krakow-2022'!$A:$A,A1036,'Lodz_Krakow-2022'!$B:$B,B1036)</f>
        <v>0</v>
      </c>
      <c r="K1036" s="148">
        <f>COUNTIFS('Glasgow-2021'!$A:$A,A1036,'Glasgow-2021'!$B:$B,B1036)</f>
        <v>0</v>
      </c>
      <c r="L1036" s="148">
        <v>0</v>
      </c>
      <c r="M1036" s="148">
        <v>0</v>
      </c>
      <c r="N1036" s="148">
        <v>0</v>
      </c>
      <c r="O1036" s="148">
        <v>0</v>
      </c>
      <c r="P1036" s="148">
        <v>0</v>
      </c>
      <c r="Q1036" s="148">
        <v>0</v>
      </c>
      <c r="R1036" s="148">
        <v>1</v>
      </c>
      <c r="S1036" s="18"/>
      <c r="T1036" s="20"/>
      <c r="U1036" s="20"/>
      <c r="V1036" s="20"/>
      <c r="W1036" s="20"/>
      <c r="X1036" s="20"/>
      <c r="Y1036" s="138"/>
      <c r="Z1036" s="138"/>
      <c r="AA1036" s="138"/>
      <c r="AB1036" s="25"/>
    </row>
    <row r="1037" spans="1:28">
      <c r="A1037" s="16" t="s">
        <v>11687</v>
      </c>
      <c r="B1037" s="16" t="s">
        <v>11688</v>
      </c>
      <c r="C1037" s="69" t="s">
        <v>2072</v>
      </c>
      <c r="D1037" s="16" t="s">
        <v>28</v>
      </c>
      <c r="E1037" s="18"/>
      <c r="F1037" s="19" t="s">
        <v>2071</v>
      </c>
      <c r="G1037" s="16" t="s">
        <v>50</v>
      </c>
      <c r="H1037" s="148">
        <f t="shared" si="16"/>
        <v>1</v>
      </c>
      <c r="I1037" s="148">
        <f>COUNTIFS('Belgrade-2023'!$A:$A,A1037,'Belgrade-2023'!$B:$B,B1037)</f>
        <v>0</v>
      </c>
      <c r="J1037" s="148">
        <f>COUNTIFS('Lodz_Krakow-2022'!$A:$A,A1037,'Lodz_Krakow-2022'!$B:$B,B1037)</f>
        <v>0</v>
      </c>
      <c r="K1037" s="148">
        <f>COUNTIFS('Glasgow-2021'!$A:$A,A1037,'Glasgow-2021'!$B:$B,B1037)</f>
        <v>0</v>
      </c>
      <c r="L1037" s="148">
        <v>0</v>
      </c>
      <c r="M1037" s="148">
        <v>0</v>
      </c>
      <c r="N1037" s="148">
        <v>0</v>
      </c>
      <c r="O1037" s="148">
        <v>1</v>
      </c>
      <c r="P1037" s="148">
        <v>0</v>
      </c>
      <c r="Q1037" s="148">
        <v>0</v>
      </c>
      <c r="R1037" s="148">
        <v>0</v>
      </c>
      <c r="S1037" s="18"/>
      <c r="T1037" s="20" t="s">
        <v>2073</v>
      </c>
      <c r="U1037" s="21">
        <v>31009</v>
      </c>
      <c r="V1037" s="20"/>
      <c r="W1037" s="20"/>
      <c r="X1037" s="20"/>
      <c r="Y1037" s="20"/>
      <c r="Z1037" s="20"/>
      <c r="AA1037" s="20"/>
      <c r="AB1037" s="20"/>
    </row>
    <row r="1038" spans="1:28" ht="28.5">
      <c r="A1038" s="23" t="s">
        <v>11689</v>
      </c>
      <c r="B1038" s="23" t="s">
        <v>11690</v>
      </c>
      <c r="C1038" s="24"/>
      <c r="D1038" s="16" t="s">
        <v>39</v>
      </c>
      <c r="E1038" s="18"/>
      <c r="F1038" s="26" t="s">
        <v>3360</v>
      </c>
      <c r="G1038" s="45" t="s">
        <v>70</v>
      </c>
      <c r="H1038" s="148">
        <f t="shared" si="16"/>
        <v>1</v>
      </c>
      <c r="I1038" s="148">
        <f>COUNTIFS('Belgrade-2023'!$A:$A,A1038,'Belgrade-2023'!$B:$B,B1038)</f>
        <v>0</v>
      </c>
      <c r="J1038" s="148">
        <f>COUNTIFS('Lodz_Krakow-2022'!$A:$A,A1038,'Lodz_Krakow-2022'!$B:$B,B1038)</f>
        <v>0</v>
      </c>
      <c r="K1038" s="148">
        <f>COUNTIFS('Glasgow-2021'!$A:$A,A1038,'Glasgow-2021'!$B:$B,B1038)</f>
        <v>0</v>
      </c>
      <c r="L1038" s="148">
        <v>0</v>
      </c>
      <c r="M1038" s="148">
        <v>0</v>
      </c>
      <c r="N1038" s="148">
        <v>0</v>
      </c>
      <c r="O1038" s="148">
        <v>0</v>
      </c>
      <c r="P1038" s="148">
        <v>0</v>
      </c>
      <c r="Q1038" s="148">
        <v>0</v>
      </c>
      <c r="R1038" s="148">
        <v>1</v>
      </c>
      <c r="S1038" s="18"/>
      <c r="T1038" s="20"/>
      <c r="U1038" s="20"/>
      <c r="V1038" s="20"/>
      <c r="W1038" s="20"/>
      <c r="X1038" s="20"/>
      <c r="Y1038" s="138"/>
      <c r="Z1038" s="138"/>
      <c r="AA1038" s="138"/>
      <c r="AB1038" s="25"/>
    </row>
    <row r="1039" spans="1:28">
      <c r="A1039" s="33" t="s">
        <v>11691</v>
      </c>
      <c r="B1039" s="33" t="s">
        <v>11692</v>
      </c>
      <c r="C1039" s="24"/>
      <c r="D1039" s="16" t="s">
        <v>39</v>
      </c>
      <c r="E1039" s="18"/>
      <c r="F1039" s="25" t="s">
        <v>3364</v>
      </c>
      <c r="G1039" s="34" t="s">
        <v>295</v>
      </c>
      <c r="H1039" s="148">
        <f t="shared" si="16"/>
        <v>1</v>
      </c>
      <c r="I1039" s="148">
        <f>COUNTIFS('Belgrade-2023'!$A:$A,A1039,'Belgrade-2023'!$B:$B,B1039)</f>
        <v>0</v>
      </c>
      <c r="J1039" s="148">
        <f>COUNTIFS('Lodz_Krakow-2022'!$A:$A,A1039,'Lodz_Krakow-2022'!$B:$B,B1039)</f>
        <v>0</v>
      </c>
      <c r="K1039" s="148">
        <f>COUNTIFS('Glasgow-2021'!$A:$A,A1039,'Glasgow-2021'!$B:$B,B1039)</f>
        <v>0</v>
      </c>
      <c r="L1039" s="148">
        <v>0</v>
      </c>
      <c r="M1039" s="148">
        <v>0</v>
      </c>
      <c r="N1039" s="148">
        <v>0</v>
      </c>
      <c r="O1039" s="148">
        <v>0</v>
      </c>
      <c r="P1039" s="148">
        <v>0</v>
      </c>
      <c r="Q1039" s="148">
        <v>0</v>
      </c>
      <c r="R1039" s="148">
        <v>1</v>
      </c>
      <c r="S1039" s="18"/>
      <c r="T1039" s="20"/>
      <c r="U1039" s="20"/>
      <c r="V1039" s="20"/>
      <c r="W1039" s="20"/>
      <c r="X1039" s="20"/>
      <c r="Y1039" s="138"/>
      <c r="Z1039" s="28"/>
      <c r="AA1039" s="28"/>
      <c r="AB1039" s="25"/>
    </row>
    <row r="1040" spans="1:28">
      <c r="A1040" s="16" t="s">
        <v>11693</v>
      </c>
      <c r="B1040" s="16" t="s">
        <v>11694</v>
      </c>
      <c r="C1040" s="69" t="s">
        <v>2077</v>
      </c>
      <c r="D1040" s="16" t="s">
        <v>28</v>
      </c>
      <c r="E1040" s="18"/>
      <c r="F1040" s="19"/>
      <c r="G1040" s="16" t="s">
        <v>87</v>
      </c>
      <c r="H1040" s="148">
        <f t="shared" si="16"/>
        <v>1</v>
      </c>
      <c r="I1040" s="148">
        <f>COUNTIFS('Belgrade-2023'!$A:$A,A1040,'Belgrade-2023'!$B:$B,B1040)</f>
        <v>0</v>
      </c>
      <c r="J1040" s="148">
        <f>COUNTIFS('Lodz_Krakow-2022'!$A:$A,A1040,'Lodz_Krakow-2022'!$B:$B,B1040)</f>
        <v>0</v>
      </c>
      <c r="K1040" s="148">
        <f>COUNTIFS('Glasgow-2021'!$A:$A,A1040,'Glasgow-2021'!$B:$B,B1040)</f>
        <v>0</v>
      </c>
      <c r="L1040" s="148">
        <v>0</v>
      </c>
      <c r="M1040" s="148">
        <v>0</v>
      </c>
      <c r="N1040" s="148">
        <v>1</v>
      </c>
      <c r="O1040" s="148">
        <v>0</v>
      </c>
      <c r="P1040" s="148">
        <v>0</v>
      </c>
      <c r="Q1040" s="148">
        <v>0</v>
      </c>
      <c r="R1040" s="148">
        <v>0</v>
      </c>
      <c r="S1040" s="18"/>
      <c r="T1040" s="20" t="s">
        <v>2078</v>
      </c>
      <c r="U1040" s="20"/>
      <c r="V1040" s="20"/>
      <c r="W1040" s="20"/>
      <c r="X1040" s="20"/>
      <c r="Y1040" s="20"/>
      <c r="Z1040" s="20"/>
      <c r="AA1040" s="20"/>
      <c r="AB1040" s="20"/>
    </row>
    <row r="1041" spans="1:28" ht="57">
      <c r="A1041" s="23" t="s">
        <v>11695</v>
      </c>
      <c r="B1041" s="23" t="s">
        <v>11696</v>
      </c>
      <c r="C1041" s="24"/>
      <c r="D1041" s="16" t="s">
        <v>39</v>
      </c>
      <c r="E1041" s="18"/>
      <c r="F1041" s="26" t="s">
        <v>9731</v>
      </c>
      <c r="G1041" s="27" t="s">
        <v>3612</v>
      </c>
      <c r="H1041" s="148">
        <f t="shared" si="16"/>
        <v>1</v>
      </c>
      <c r="I1041" s="148">
        <f>COUNTIFS('Belgrade-2023'!$A:$A,A1041,'Belgrade-2023'!$B:$B,B1041)</f>
        <v>0</v>
      </c>
      <c r="J1041" s="148">
        <f>COUNTIFS('Lodz_Krakow-2022'!$A:$A,A1041,'Lodz_Krakow-2022'!$B:$B,B1041)</f>
        <v>0</v>
      </c>
      <c r="K1041" s="148">
        <f>COUNTIFS('Glasgow-2021'!$A:$A,A1041,'Glasgow-2021'!$B:$B,B1041)</f>
        <v>0</v>
      </c>
      <c r="L1041" s="148">
        <v>0</v>
      </c>
      <c r="M1041" s="148">
        <v>0</v>
      </c>
      <c r="N1041" s="148">
        <v>0</v>
      </c>
      <c r="O1041" s="148">
        <v>0</v>
      </c>
      <c r="P1041" s="148">
        <v>0</v>
      </c>
      <c r="Q1041" s="148">
        <v>0</v>
      </c>
      <c r="R1041" s="148">
        <v>1</v>
      </c>
      <c r="S1041" s="18"/>
      <c r="T1041" s="20"/>
      <c r="U1041" s="20"/>
      <c r="V1041" s="20"/>
      <c r="W1041" s="20"/>
      <c r="X1041" s="20"/>
      <c r="Y1041" s="138"/>
      <c r="Z1041" s="138"/>
      <c r="AA1041" s="138"/>
      <c r="AB1041" s="25"/>
    </row>
    <row r="1042" spans="1:28">
      <c r="A1042" s="25" t="s">
        <v>11697</v>
      </c>
      <c r="B1042" s="25" t="s">
        <v>10681</v>
      </c>
      <c r="C1042" s="24"/>
      <c r="D1042" s="16" t="s">
        <v>39</v>
      </c>
      <c r="E1042" s="18"/>
      <c r="F1042" s="25" t="s">
        <v>3370</v>
      </c>
      <c r="G1042" s="19" t="s">
        <v>146</v>
      </c>
      <c r="H1042" s="148">
        <f t="shared" si="16"/>
        <v>1</v>
      </c>
      <c r="I1042" s="148">
        <f>COUNTIFS('Belgrade-2023'!$A:$A,A1042,'Belgrade-2023'!$B:$B,B1042)</f>
        <v>0</v>
      </c>
      <c r="J1042" s="148">
        <f>COUNTIFS('Lodz_Krakow-2022'!$A:$A,A1042,'Lodz_Krakow-2022'!$B:$B,B1042)</f>
        <v>0</v>
      </c>
      <c r="K1042" s="148">
        <f>COUNTIFS('Glasgow-2021'!$A:$A,A1042,'Glasgow-2021'!$B:$B,B1042)</f>
        <v>0</v>
      </c>
      <c r="L1042" s="148">
        <v>0</v>
      </c>
      <c r="M1042" s="148">
        <v>0</v>
      </c>
      <c r="N1042" s="148">
        <v>0</v>
      </c>
      <c r="O1042" s="148">
        <v>0</v>
      </c>
      <c r="P1042" s="148">
        <v>0</v>
      </c>
      <c r="Q1042" s="148">
        <v>0</v>
      </c>
      <c r="R1042" s="148">
        <v>1</v>
      </c>
      <c r="S1042" s="18"/>
      <c r="T1042" s="20"/>
      <c r="U1042" s="20"/>
      <c r="V1042" s="20"/>
      <c r="W1042" s="20"/>
      <c r="X1042" s="20"/>
      <c r="Y1042" s="138"/>
      <c r="Z1042" s="138"/>
      <c r="AA1042" s="138"/>
      <c r="AB1042" s="25"/>
    </row>
    <row r="1043" spans="1:28">
      <c r="A1043" s="33" t="s">
        <v>11698</v>
      </c>
      <c r="B1043" s="33" t="s">
        <v>10656</v>
      </c>
      <c r="C1043" s="24"/>
      <c r="D1043" s="16" t="s">
        <v>39</v>
      </c>
      <c r="E1043" s="18"/>
      <c r="F1043" s="25" t="s">
        <v>3374</v>
      </c>
      <c r="G1043" s="51" t="s">
        <v>146</v>
      </c>
      <c r="H1043" s="148">
        <f t="shared" si="16"/>
        <v>1</v>
      </c>
      <c r="I1043" s="148">
        <f>COUNTIFS('Belgrade-2023'!$A:$A,A1043,'Belgrade-2023'!$B:$B,B1043)</f>
        <v>0</v>
      </c>
      <c r="J1043" s="148">
        <f>COUNTIFS('Lodz_Krakow-2022'!$A:$A,A1043,'Lodz_Krakow-2022'!$B:$B,B1043)</f>
        <v>0</v>
      </c>
      <c r="K1043" s="148">
        <f>COUNTIFS('Glasgow-2021'!$A:$A,A1043,'Glasgow-2021'!$B:$B,B1043)</f>
        <v>0</v>
      </c>
      <c r="L1043" s="148">
        <v>0</v>
      </c>
      <c r="M1043" s="148">
        <v>0</v>
      </c>
      <c r="N1043" s="148">
        <v>0</v>
      </c>
      <c r="O1043" s="148">
        <v>0</v>
      </c>
      <c r="P1043" s="148">
        <v>0</v>
      </c>
      <c r="Q1043" s="148">
        <v>0</v>
      </c>
      <c r="R1043" s="148">
        <v>1</v>
      </c>
      <c r="S1043" s="18"/>
      <c r="T1043" s="20"/>
      <c r="U1043" s="20"/>
      <c r="V1043" s="20"/>
      <c r="W1043" s="20"/>
      <c r="X1043" s="20"/>
      <c r="Y1043" s="20"/>
      <c r="Z1043" s="20"/>
      <c r="AA1043" s="20"/>
      <c r="AB1043" s="20"/>
    </row>
    <row r="1044" spans="1:28">
      <c r="A1044" s="16" t="s">
        <v>11699</v>
      </c>
      <c r="B1044" s="16" t="s">
        <v>11700</v>
      </c>
      <c r="C1044" s="69" t="s">
        <v>2079</v>
      </c>
      <c r="D1044" s="16" t="s">
        <v>28</v>
      </c>
      <c r="E1044" s="18"/>
      <c r="F1044" s="19" t="s">
        <v>9625</v>
      </c>
      <c r="G1044" s="16" t="s">
        <v>50</v>
      </c>
      <c r="H1044" s="148">
        <f t="shared" si="16"/>
        <v>1</v>
      </c>
      <c r="I1044" s="148">
        <f>COUNTIFS('Belgrade-2023'!$A:$A,A1044,'Belgrade-2023'!$B:$B,B1044)</f>
        <v>0</v>
      </c>
      <c r="J1044" s="148">
        <f>COUNTIFS('Lodz_Krakow-2022'!$A:$A,A1044,'Lodz_Krakow-2022'!$B:$B,B1044)</f>
        <v>0</v>
      </c>
      <c r="K1044" s="148">
        <f>COUNTIFS('Glasgow-2021'!$A:$A,A1044,'Glasgow-2021'!$B:$B,B1044)</f>
        <v>0</v>
      </c>
      <c r="L1044" s="148">
        <v>0</v>
      </c>
      <c r="M1044" s="148">
        <v>0</v>
      </c>
      <c r="N1044" s="148">
        <v>0</v>
      </c>
      <c r="O1044" s="148">
        <v>1</v>
      </c>
      <c r="P1044" s="148">
        <v>0</v>
      </c>
      <c r="Q1044" s="148">
        <v>0</v>
      </c>
      <c r="R1044" s="148">
        <v>0</v>
      </c>
      <c r="S1044" s="18" t="s">
        <v>2080</v>
      </c>
      <c r="T1044" s="20" t="s">
        <v>2081</v>
      </c>
      <c r="U1044" s="21">
        <v>3690</v>
      </c>
      <c r="V1044" s="20"/>
      <c r="W1044" s="20"/>
      <c r="X1044" s="20"/>
      <c r="Y1044" s="20"/>
      <c r="Z1044" s="20"/>
      <c r="AA1044" s="20"/>
      <c r="AB1044" s="20"/>
    </row>
    <row r="1045" spans="1:28">
      <c r="A1045" s="23" t="s">
        <v>11145</v>
      </c>
      <c r="B1045" s="23" t="s">
        <v>11701</v>
      </c>
      <c r="C1045" s="79" t="s">
        <v>4650</v>
      </c>
      <c r="D1045" s="16" t="s">
        <v>39</v>
      </c>
      <c r="E1045" s="18"/>
      <c r="F1045" s="19"/>
      <c r="G1045" s="16" t="s">
        <v>154</v>
      </c>
      <c r="H1045" s="148">
        <f t="shared" si="16"/>
        <v>1</v>
      </c>
      <c r="I1045" s="148">
        <f>COUNTIFS('Belgrade-2023'!$A:$A,A1045,'Belgrade-2023'!$B:$B,B1045)</f>
        <v>0</v>
      </c>
      <c r="J1045" s="148">
        <f>COUNTIFS('Lodz_Krakow-2022'!$A:$A,A1045,'Lodz_Krakow-2022'!$B:$B,B1045)</f>
        <v>0</v>
      </c>
      <c r="K1045" s="148">
        <f>COUNTIFS('Glasgow-2021'!$A:$A,A1045,'Glasgow-2021'!$B:$B,B1045)</f>
        <v>0</v>
      </c>
      <c r="L1045" s="148">
        <v>0</v>
      </c>
      <c r="M1045" s="148">
        <v>0</v>
      </c>
      <c r="N1045" s="148">
        <v>0</v>
      </c>
      <c r="O1045" s="148">
        <v>0</v>
      </c>
      <c r="P1045" s="148">
        <v>1</v>
      </c>
      <c r="Q1045" s="148">
        <v>0</v>
      </c>
      <c r="R1045" s="148">
        <v>0</v>
      </c>
      <c r="S1045" s="18"/>
      <c r="T1045" s="20"/>
      <c r="U1045" s="20"/>
      <c r="V1045" s="20"/>
      <c r="W1045" s="20"/>
      <c r="X1045" s="20"/>
      <c r="Y1045" s="20"/>
      <c r="Z1045" s="20"/>
      <c r="AA1045" s="20"/>
      <c r="AB1045" s="20"/>
    </row>
    <row r="1046" spans="1:28">
      <c r="A1046" s="41" t="s">
        <v>11702</v>
      </c>
      <c r="B1046" s="42" t="s">
        <v>11703</v>
      </c>
      <c r="C1046" s="50" t="s">
        <v>4653</v>
      </c>
      <c r="D1046" s="16"/>
      <c r="E1046" s="18"/>
      <c r="F1046" s="38" t="s">
        <v>4654</v>
      </c>
      <c r="G1046" s="37" t="s">
        <v>87</v>
      </c>
      <c r="H1046" s="148">
        <f t="shared" si="16"/>
        <v>1</v>
      </c>
      <c r="I1046" s="148">
        <f>COUNTIFS('Belgrade-2023'!$A:$A,A1046,'Belgrade-2023'!$B:$B,B1046)</f>
        <v>0</v>
      </c>
      <c r="J1046" s="148">
        <f>COUNTIFS('Lodz_Krakow-2022'!$A:$A,A1046,'Lodz_Krakow-2022'!$B:$B,B1046)</f>
        <v>0</v>
      </c>
      <c r="K1046" s="148">
        <f>COUNTIFS('Glasgow-2021'!$A:$A,A1046,'Glasgow-2021'!$B:$B,B1046)</f>
        <v>0</v>
      </c>
      <c r="L1046" s="148">
        <v>1</v>
      </c>
      <c r="M1046" s="148">
        <v>0</v>
      </c>
      <c r="N1046" s="148">
        <v>0</v>
      </c>
      <c r="O1046" s="148">
        <v>0</v>
      </c>
      <c r="P1046" s="148">
        <v>0</v>
      </c>
      <c r="Q1046" s="148">
        <v>0</v>
      </c>
      <c r="R1046" s="148">
        <v>0</v>
      </c>
      <c r="S1046" s="18"/>
      <c r="T1046" s="20"/>
      <c r="U1046" s="20"/>
      <c r="V1046" s="20"/>
      <c r="W1046" s="20"/>
      <c r="X1046" s="20"/>
      <c r="Y1046" s="138"/>
      <c r="Z1046" s="138"/>
      <c r="AA1046" s="138"/>
      <c r="AB1046" s="138"/>
    </row>
    <row r="1047" spans="1:28">
      <c r="A1047" s="16" t="s">
        <v>11702</v>
      </c>
      <c r="B1047" s="16" t="s">
        <v>10643</v>
      </c>
      <c r="C1047" s="69" t="s">
        <v>2083</v>
      </c>
      <c r="D1047" s="16" t="s">
        <v>28</v>
      </c>
      <c r="E1047" s="18"/>
      <c r="F1047" s="19" t="s">
        <v>638</v>
      </c>
      <c r="G1047" s="16" t="s">
        <v>154</v>
      </c>
      <c r="H1047" s="148">
        <f t="shared" si="16"/>
        <v>1</v>
      </c>
      <c r="I1047" s="148">
        <f>COUNTIFS('Belgrade-2023'!$A:$A,A1047,'Belgrade-2023'!$B:$B,B1047)</f>
        <v>0</v>
      </c>
      <c r="J1047" s="148">
        <f>COUNTIFS('Lodz_Krakow-2022'!$A:$A,A1047,'Lodz_Krakow-2022'!$B:$B,B1047)</f>
        <v>0</v>
      </c>
      <c r="K1047" s="148">
        <f>COUNTIFS('Glasgow-2021'!$A:$A,A1047,'Glasgow-2021'!$B:$B,B1047)</f>
        <v>0</v>
      </c>
      <c r="L1047" s="148">
        <v>0</v>
      </c>
      <c r="M1047" s="148">
        <v>0</v>
      </c>
      <c r="N1047" s="148">
        <v>0</v>
      </c>
      <c r="O1047" s="148">
        <v>1</v>
      </c>
      <c r="P1047" s="148">
        <v>0</v>
      </c>
      <c r="Q1047" s="148">
        <v>0</v>
      </c>
      <c r="R1047" s="148">
        <v>0</v>
      </c>
      <c r="S1047" s="18"/>
      <c r="T1047" s="20"/>
      <c r="U1047" s="20"/>
      <c r="V1047" s="20"/>
      <c r="W1047" s="20"/>
      <c r="X1047" s="20"/>
      <c r="Y1047" s="20"/>
      <c r="Z1047" s="20"/>
      <c r="AA1047" s="20"/>
      <c r="AB1047" s="20"/>
    </row>
    <row r="1048" spans="1:28">
      <c r="A1048" s="16" t="s">
        <v>11704</v>
      </c>
      <c r="B1048" s="16" t="s">
        <v>11705</v>
      </c>
      <c r="C1048" s="69" t="s">
        <v>2084</v>
      </c>
      <c r="D1048" s="16" t="s">
        <v>39</v>
      </c>
      <c r="E1048" s="18"/>
      <c r="F1048" s="19"/>
      <c r="G1048" s="16" t="s">
        <v>232</v>
      </c>
      <c r="H1048" s="148">
        <f t="shared" si="16"/>
        <v>1</v>
      </c>
      <c r="I1048" s="148">
        <f>COUNTIFS('Belgrade-2023'!$A:$A,A1048,'Belgrade-2023'!$B:$B,B1048)</f>
        <v>0</v>
      </c>
      <c r="J1048" s="148">
        <f>COUNTIFS('Lodz_Krakow-2022'!$A:$A,A1048,'Lodz_Krakow-2022'!$B:$B,B1048)</f>
        <v>0</v>
      </c>
      <c r="K1048" s="148">
        <f>COUNTIFS('Glasgow-2021'!$A:$A,A1048,'Glasgow-2021'!$B:$B,B1048)</f>
        <v>0</v>
      </c>
      <c r="L1048" s="148">
        <v>0</v>
      </c>
      <c r="M1048" s="148">
        <v>0</v>
      </c>
      <c r="N1048" s="148">
        <v>1</v>
      </c>
      <c r="O1048" s="148">
        <v>0</v>
      </c>
      <c r="P1048" s="148">
        <v>0</v>
      </c>
      <c r="Q1048" s="148">
        <v>0</v>
      </c>
      <c r="R1048" s="148">
        <v>0</v>
      </c>
      <c r="S1048" s="18"/>
      <c r="T1048" s="20" t="s">
        <v>521</v>
      </c>
      <c r="U1048" s="20"/>
      <c r="V1048" s="20"/>
      <c r="W1048" s="20"/>
      <c r="X1048" s="20"/>
      <c r="Y1048" s="20"/>
      <c r="Z1048" s="20"/>
      <c r="AA1048" s="20"/>
      <c r="AB1048" s="20"/>
    </row>
    <row r="1049" spans="1:28">
      <c r="A1049" s="23" t="s">
        <v>10450</v>
      </c>
      <c r="B1049" s="23" t="s">
        <v>11706</v>
      </c>
      <c r="C1049" s="79" t="s">
        <v>4290</v>
      </c>
      <c r="D1049" s="16" t="s">
        <v>39</v>
      </c>
      <c r="E1049" s="18"/>
      <c r="F1049" s="19"/>
      <c r="G1049" s="16" t="s">
        <v>154</v>
      </c>
      <c r="H1049" s="148">
        <f t="shared" si="16"/>
        <v>1</v>
      </c>
      <c r="I1049" s="148">
        <f>COUNTIFS('Belgrade-2023'!$A:$A,A1049,'Belgrade-2023'!$B:$B,B1049)</f>
        <v>0</v>
      </c>
      <c r="J1049" s="148">
        <f>COUNTIFS('Lodz_Krakow-2022'!$A:$A,A1049,'Lodz_Krakow-2022'!$B:$B,B1049)</f>
        <v>0</v>
      </c>
      <c r="K1049" s="148">
        <f>COUNTIFS('Glasgow-2021'!$A:$A,A1049,'Glasgow-2021'!$B:$B,B1049)</f>
        <v>0</v>
      </c>
      <c r="L1049" s="148">
        <v>0</v>
      </c>
      <c r="M1049" s="148">
        <v>0</v>
      </c>
      <c r="N1049" s="148">
        <v>0</v>
      </c>
      <c r="O1049" s="148">
        <v>0</v>
      </c>
      <c r="P1049" s="148">
        <v>1</v>
      </c>
      <c r="Q1049" s="148">
        <v>0</v>
      </c>
      <c r="R1049" s="148">
        <v>0</v>
      </c>
      <c r="S1049" s="18"/>
      <c r="T1049" s="20"/>
      <c r="U1049" s="20"/>
      <c r="V1049" s="20"/>
      <c r="W1049" s="20"/>
      <c r="X1049" s="20"/>
      <c r="Y1049" s="20"/>
      <c r="Z1049" s="20"/>
      <c r="AA1049" s="20"/>
      <c r="AB1049" s="20"/>
    </row>
    <row r="1050" spans="1:28">
      <c r="A1050" s="33" t="s">
        <v>10450</v>
      </c>
      <c r="B1050" s="33" t="s">
        <v>10429</v>
      </c>
      <c r="C1050" s="52" t="s">
        <v>4655</v>
      </c>
      <c r="D1050" s="16" t="s">
        <v>39</v>
      </c>
      <c r="E1050" s="18"/>
      <c r="F1050" s="19"/>
      <c r="G1050" s="16" t="s">
        <v>154</v>
      </c>
      <c r="H1050" s="148">
        <f t="shared" si="16"/>
        <v>1</v>
      </c>
      <c r="I1050" s="148">
        <f>COUNTIFS('Belgrade-2023'!$A:$A,A1050,'Belgrade-2023'!$B:$B,B1050)</f>
        <v>0</v>
      </c>
      <c r="J1050" s="148">
        <f>COUNTIFS('Lodz_Krakow-2022'!$A:$A,A1050,'Lodz_Krakow-2022'!$B:$B,B1050)</f>
        <v>0</v>
      </c>
      <c r="K1050" s="148">
        <f>COUNTIFS('Glasgow-2021'!$A:$A,A1050,'Glasgow-2021'!$B:$B,B1050)</f>
        <v>0</v>
      </c>
      <c r="L1050" s="148">
        <v>0</v>
      </c>
      <c r="M1050" s="148">
        <v>0</v>
      </c>
      <c r="N1050" s="148">
        <v>0</v>
      </c>
      <c r="O1050" s="148">
        <v>0</v>
      </c>
      <c r="P1050" s="148">
        <v>1</v>
      </c>
      <c r="Q1050" s="148">
        <v>0</v>
      </c>
      <c r="R1050" s="148">
        <v>0</v>
      </c>
      <c r="S1050" s="18"/>
      <c r="T1050" s="20"/>
      <c r="U1050" s="20"/>
      <c r="V1050" s="20"/>
      <c r="W1050" s="20"/>
      <c r="X1050" s="20"/>
      <c r="Y1050" s="20"/>
      <c r="Z1050" s="20"/>
      <c r="AA1050" s="20"/>
      <c r="AB1050" s="20"/>
    </row>
    <row r="1051" spans="1:28">
      <c r="A1051" s="16" t="s">
        <v>10450</v>
      </c>
      <c r="B1051" s="16" t="s">
        <v>11707</v>
      </c>
      <c r="C1051" s="69" t="s">
        <v>2091</v>
      </c>
      <c r="D1051" s="16" t="s">
        <v>21</v>
      </c>
      <c r="E1051" s="18"/>
      <c r="F1051" s="19"/>
      <c r="G1051" s="16" t="s">
        <v>87</v>
      </c>
      <c r="H1051" s="148">
        <f t="shared" si="16"/>
        <v>1</v>
      </c>
      <c r="I1051" s="148">
        <f>COUNTIFS('Belgrade-2023'!$A:$A,A1051,'Belgrade-2023'!$B:$B,B1051)</f>
        <v>0</v>
      </c>
      <c r="J1051" s="148">
        <f>COUNTIFS('Lodz_Krakow-2022'!$A:$A,A1051,'Lodz_Krakow-2022'!$B:$B,B1051)</f>
        <v>0</v>
      </c>
      <c r="K1051" s="148">
        <f>COUNTIFS('Glasgow-2021'!$A:$A,A1051,'Glasgow-2021'!$B:$B,B1051)</f>
        <v>0</v>
      </c>
      <c r="L1051" s="148">
        <v>0</v>
      </c>
      <c r="M1051" s="148">
        <v>1</v>
      </c>
      <c r="N1051" s="148">
        <v>0</v>
      </c>
      <c r="O1051" s="148">
        <v>0</v>
      </c>
      <c r="P1051" s="148">
        <v>0</v>
      </c>
      <c r="Q1051" s="148">
        <v>0</v>
      </c>
      <c r="R1051" s="148">
        <v>0</v>
      </c>
      <c r="S1051" s="18"/>
      <c r="T1051" s="20"/>
      <c r="U1051" s="20"/>
      <c r="V1051" s="20"/>
      <c r="W1051" s="20"/>
      <c r="X1051" s="20"/>
      <c r="Y1051" s="20"/>
      <c r="Z1051" s="20"/>
      <c r="AA1051" s="20"/>
      <c r="AB1051" s="20"/>
    </row>
    <row r="1052" spans="1:28">
      <c r="A1052" s="16" t="s">
        <v>10450</v>
      </c>
      <c r="B1052" s="16" t="s">
        <v>11708</v>
      </c>
      <c r="C1052" s="69" t="s">
        <v>2086</v>
      </c>
      <c r="D1052" s="16" t="s">
        <v>28</v>
      </c>
      <c r="E1052" s="18"/>
      <c r="F1052" s="19" t="s">
        <v>2085</v>
      </c>
      <c r="G1052" s="16" t="s">
        <v>154</v>
      </c>
      <c r="H1052" s="148">
        <f t="shared" si="16"/>
        <v>2</v>
      </c>
      <c r="I1052" s="148">
        <f>COUNTIFS('Belgrade-2023'!$A:$A,A1052,'Belgrade-2023'!$B:$B,B1052)</f>
        <v>0</v>
      </c>
      <c r="J1052" s="148">
        <f>COUNTIFS('Lodz_Krakow-2022'!$A:$A,A1052,'Lodz_Krakow-2022'!$B:$B,B1052)</f>
        <v>0</v>
      </c>
      <c r="K1052" s="148">
        <f>COUNTIFS('Glasgow-2021'!$A:$A,A1052,'Glasgow-2021'!$B:$B,B1052)</f>
        <v>1</v>
      </c>
      <c r="L1052" s="148">
        <v>0</v>
      </c>
      <c r="M1052" s="148">
        <v>0</v>
      </c>
      <c r="N1052" s="148">
        <v>0</v>
      </c>
      <c r="O1052" s="148">
        <v>1</v>
      </c>
      <c r="P1052" s="148">
        <v>0</v>
      </c>
      <c r="Q1052" s="148">
        <v>0</v>
      </c>
      <c r="R1052" s="148">
        <v>0</v>
      </c>
      <c r="S1052" s="18"/>
      <c r="T1052" s="20"/>
      <c r="U1052" s="20"/>
      <c r="V1052" s="20"/>
      <c r="W1052" s="20"/>
      <c r="X1052" s="20"/>
      <c r="Y1052" s="20"/>
      <c r="Z1052" s="20"/>
      <c r="AA1052" s="20"/>
      <c r="AB1052" s="20"/>
    </row>
    <row r="1053" spans="1:28">
      <c r="A1053" s="16" t="s">
        <v>11709</v>
      </c>
      <c r="B1053" s="16" t="s">
        <v>11710</v>
      </c>
      <c r="C1053" s="69" t="s">
        <v>2088</v>
      </c>
      <c r="D1053" s="16" t="s">
        <v>39</v>
      </c>
      <c r="E1053" s="18"/>
      <c r="F1053" s="19" t="s">
        <v>2087</v>
      </c>
      <c r="G1053" s="16" t="s">
        <v>154</v>
      </c>
      <c r="H1053" s="148">
        <f t="shared" si="16"/>
        <v>1</v>
      </c>
      <c r="I1053" s="148">
        <f>COUNTIFS('Belgrade-2023'!$A:$A,A1053,'Belgrade-2023'!$B:$B,B1053)</f>
        <v>0</v>
      </c>
      <c r="J1053" s="148">
        <f>COUNTIFS('Lodz_Krakow-2022'!$A:$A,A1053,'Lodz_Krakow-2022'!$B:$B,B1053)</f>
        <v>0</v>
      </c>
      <c r="K1053" s="148">
        <f>COUNTIFS('Glasgow-2021'!$A:$A,A1053,'Glasgow-2021'!$B:$B,B1053)</f>
        <v>0</v>
      </c>
      <c r="L1053" s="148">
        <v>0</v>
      </c>
      <c r="M1053" s="148">
        <v>0</v>
      </c>
      <c r="N1053" s="148">
        <v>0</v>
      </c>
      <c r="O1053" s="148">
        <v>1</v>
      </c>
      <c r="P1053" s="148">
        <v>0</v>
      </c>
      <c r="Q1053" s="148">
        <v>0</v>
      </c>
      <c r="R1053" s="148">
        <v>0</v>
      </c>
      <c r="S1053" s="18"/>
      <c r="T1053" s="20"/>
      <c r="U1053" s="20"/>
      <c r="V1053" s="20"/>
      <c r="W1053" s="20"/>
      <c r="X1053" s="20"/>
      <c r="Y1053" s="20"/>
      <c r="Z1053" s="20"/>
      <c r="AA1053" s="20"/>
      <c r="AB1053" s="20"/>
    </row>
    <row r="1054" spans="1:28">
      <c r="A1054" s="23" t="s">
        <v>11711</v>
      </c>
      <c r="B1054" s="23" t="s">
        <v>11712</v>
      </c>
      <c r="C1054" s="79" t="s">
        <v>4656</v>
      </c>
      <c r="D1054" s="16" t="s">
        <v>39</v>
      </c>
      <c r="E1054" s="18"/>
      <c r="F1054" s="19"/>
      <c r="G1054" s="16" t="s">
        <v>154</v>
      </c>
      <c r="H1054" s="148">
        <f t="shared" si="16"/>
        <v>1</v>
      </c>
      <c r="I1054" s="148">
        <f>COUNTIFS('Belgrade-2023'!$A:$A,A1054,'Belgrade-2023'!$B:$B,B1054)</f>
        <v>0</v>
      </c>
      <c r="J1054" s="148">
        <f>COUNTIFS('Lodz_Krakow-2022'!$A:$A,A1054,'Lodz_Krakow-2022'!$B:$B,B1054)</f>
        <v>0</v>
      </c>
      <c r="K1054" s="148">
        <f>COUNTIFS('Glasgow-2021'!$A:$A,A1054,'Glasgow-2021'!$B:$B,B1054)</f>
        <v>0</v>
      </c>
      <c r="L1054" s="148">
        <v>0</v>
      </c>
      <c r="M1054" s="148">
        <v>0</v>
      </c>
      <c r="N1054" s="148">
        <v>0</v>
      </c>
      <c r="O1054" s="148">
        <v>0</v>
      </c>
      <c r="P1054" s="148">
        <v>1</v>
      </c>
      <c r="Q1054" s="148">
        <v>0</v>
      </c>
      <c r="R1054" s="148">
        <v>0</v>
      </c>
      <c r="S1054" s="18"/>
      <c r="T1054" s="20"/>
      <c r="U1054" s="20"/>
      <c r="V1054" s="20"/>
      <c r="W1054" s="20"/>
      <c r="X1054" s="20"/>
      <c r="Y1054" s="20"/>
      <c r="Z1054" s="20"/>
      <c r="AA1054" s="20"/>
      <c r="AB1054" s="20"/>
    </row>
    <row r="1055" spans="1:28">
      <c r="A1055" s="33" t="s">
        <v>11713</v>
      </c>
      <c r="B1055" s="33" t="s">
        <v>11714</v>
      </c>
      <c r="C1055" s="30" t="s">
        <v>4657</v>
      </c>
      <c r="D1055" s="31" t="s">
        <v>39</v>
      </c>
      <c r="E1055" s="138"/>
      <c r="F1055" s="25" t="s">
        <v>4010</v>
      </c>
      <c r="G1055" s="36" t="s">
        <v>141</v>
      </c>
      <c r="H1055" s="148">
        <f t="shared" si="16"/>
        <v>2</v>
      </c>
      <c r="I1055" s="148">
        <f>COUNTIFS('Belgrade-2023'!$A:$A,A1055,'Belgrade-2023'!$B:$B,B1055)</f>
        <v>0</v>
      </c>
      <c r="J1055" s="148">
        <f>COUNTIFS('Lodz_Krakow-2022'!$A:$A,A1055,'Lodz_Krakow-2022'!$B:$B,B1055)</f>
        <v>0</v>
      </c>
      <c r="K1055" s="148">
        <f>COUNTIFS('Glasgow-2021'!$A:$A,A1055,'Glasgow-2021'!$B:$B,B1055)</f>
        <v>0</v>
      </c>
      <c r="L1055" s="148">
        <v>1</v>
      </c>
      <c r="M1055" s="148">
        <v>0</v>
      </c>
      <c r="N1055" s="148">
        <v>0</v>
      </c>
      <c r="O1055" s="148">
        <v>0</v>
      </c>
      <c r="P1055" s="148">
        <v>0</v>
      </c>
      <c r="Q1055" s="148">
        <v>1</v>
      </c>
      <c r="R1055" s="148">
        <v>0</v>
      </c>
      <c r="S1055" s="18"/>
      <c r="T1055" s="20"/>
      <c r="U1055" s="20"/>
      <c r="V1055" s="20"/>
      <c r="W1055" s="25"/>
      <c r="X1055" s="138"/>
      <c r="Y1055" s="138"/>
      <c r="Z1055" s="138"/>
      <c r="AA1055" s="138"/>
      <c r="AB1055" s="138"/>
    </row>
    <row r="1056" spans="1:28">
      <c r="A1056" s="16" t="s">
        <v>11715</v>
      </c>
      <c r="B1056" s="16" t="s">
        <v>11716</v>
      </c>
      <c r="C1056" s="69" t="s">
        <v>2092</v>
      </c>
      <c r="D1056" s="16" t="s">
        <v>28</v>
      </c>
      <c r="E1056" s="18"/>
      <c r="F1056" s="19" t="s">
        <v>972</v>
      </c>
      <c r="G1056" s="16" t="s">
        <v>232</v>
      </c>
      <c r="H1056" s="148">
        <f t="shared" si="16"/>
        <v>2</v>
      </c>
      <c r="I1056" s="148">
        <f>COUNTIFS('Belgrade-2023'!$A:$A,A1056,'Belgrade-2023'!$B:$B,B1056)</f>
        <v>0</v>
      </c>
      <c r="J1056" s="148">
        <f>COUNTIFS('Lodz_Krakow-2022'!$A:$A,A1056,'Lodz_Krakow-2022'!$B:$B,B1056)</f>
        <v>0</v>
      </c>
      <c r="K1056" s="148">
        <f>COUNTIFS('Glasgow-2021'!$A:$A,A1056,'Glasgow-2021'!$B:$B,B1056)</f>
        <v>0</v>
      </c>
      <c r="L1056" s="148">
        <v>0</v>
      </c>
      <c r="M1056" s="148">
        <v>0</v>
      </c>
      <c r="N1056" s="148">
        <v>0</v>
      </c>
      <c r="O1056" s="148">
        <v>1</v>
      </c>
      <c r="P1056" s="148">
        <v>1</v>
      </c>
      <c r="Q1056" s="148">
        <v>0</v>
      </c>
      <c r="R1056" s="148">
        <v>0</v>
      </c>
      <c r="S1056" s="18"/>
      <c r="T1056" s="20"/>
      <c r="U1056" s="20"/>
      <c r="V1056" s="20"/>
      <c r="W1056" s="20"/>
      <c r="X1056" s="20"/>
      <c r="Y1056" s="20"/>
      <c r="Z1056" s="20"/>
      <c r="AA1056" s="20"/>
      <c r="AB1056" s="20"/>
    </row>
    <row r="1057" spans="1:28">
      <c r="A1057" s="35" t="s">
        <v>11717</v>
      </c>
      <c r="B1057" s="35" t="s">
        <v>11718</v>
      </c>
      <c r="C1057" s="74" t="s">
        <v>4658</v>
      </c>
      <c r="D1057" s="16" t="s">
        <v>39</v>
      </c>
      <c r="E1057" s="18"/>
      <c r="F1057" s="25" t="s">
        <v>3381</v>
      </c>
      <c r="G1057" s="36" t="s">
        <v>504</v>
      </c>
      <c r="H1057" s="148">
        <f t="shared" si="16"/>
        <v>2</v>
      </c>
      <c r="I1057" s="148">
        <f>COUNTIFS('Belgrade-2023'!$A:$A,A1057,'Belgrade-2023'!$B:$B,B1057)</f>
        <v>0</v>
      </c>
      <c r="J1057" s="148">
        <f>COUNTIFS('Lodz_Krakow-2022'!$A:$A,A1057,'Lodz_Krakow-2022'!$B:$B,B1057)</f>
        <v>0</v>
      </c>
      <c r="K1057" s="148">
        <f>COUNTIFS('Glasgow-2021'!$A:$A,A1057,'Glasgow-2021'!$B:$B,B1057)</f>
        <v>0</v>
      </c>
      <c r="L1057" s="148">
        <v>0</v>
      </c>
      <c r="M1057" s="148">
        <v>0</v>
      </c>
      <c r="N1057" s="148">
        <v>0</v>
      </c>
      <c r="O1057" s="148">
        <v>0</v>
      </c>
      <c r="P1057" s="148">
        <v>1</v>
      </c>
      <c r="Q1057" s="148">
        <v>0</v>
      </c>
      <c r="R1057" s="148">
        <v>1</v>
      </c>
      <c r="S1057" s="18"/>
      <c r="T1057" s="20"/>
      <c r="U1057" s="20"/>
      <c r="V1057" s="20"/>
      <c r="W1057" s="20"/>
      <c r="X1057" s="20"/>
      <c r="Y1057" s="20"/>
      <c r="Z1057" s="20"/>
      <c r="AA1057" s="20"/>
      <c r="AB1057" s="20"/>
    </row>
    <row r="1058" spans="1:28">
      <c r="A1058" s="16" t="s">
        <v>11719</v>
      </c>
      <c r="B1058" s="16" t="s">
        <v>527</v>
      </c>
      <c r="C1058" s="69" t="s">
        <v>2094</v>
      </c>
      <c r="D1058" s="16" t="s">
        <v>39</v>
      </c>
      <c r="E1058" s="18"/>
      <c r="F1058" s="19"/>
      <c r="G1058" s="16" t="s">
        <v>232</v>
      </c>
      <c r="H1058" s="148">
        <f t="shared" si="16"/>
        <v>1</v>
      </c>
      <c r="I1058" s="148">
        <f>COUNTIFS('Belgrade-2023'!$A:$A,A1058,'Belgrade-2023'!$B:$B,B1058)</f>
        <v>0</v>
      </c>
      <c r="J1058" s="148">
        <f>COUNTIFS('Lodz_Krakow-2022'!$A:$A,A1058,'Lodz_Krakow-2022'!$B:$B,B1058)</f>
        <v>0</v>
      </c>
      <c r="K1058" s="148">
        <f>COUNTIFS('Glasgow-2021'!$A:$A,A1058,'Glasgow-2021'!$B:$B,B1058)</f>
        <v>0</v>
      </c>
      <c r="L1058" s="148">
        <v>0</v>
      </c>
      <c r="M1058" s="148">
        <v>0</v>
      </c>
      <c r="N1058" s="148">
        <v>1</v>
      </c>
      <c r="O1058" s="148">
        <v>0</v>
      </c>
      <c r="P1058" s="148">
        <v>0</v>
      </c>
      <c r="Q1058" s="148">
        <v>0</v>
      </c>
      <c r="R1058" s="148">
        <v>0</v>
      </c>
      <c r="S1058" s="18"/>
      <c r="T1058" s="20" t="s">
        <v>524</v>
      </c>
      <c r="U1058" s="20"/>
      <c r="V1058" s="20"/>
      <c r="W1058" s="20"/>
      <c r="X1058" s="20"/>
      <c r="Y1058" s="20"/>
      <c r="Z1058" s="20"/>
      <c r="AA1058" s="20"/>
      <c r="AB1058" s="20"/>
    </row>
    <row r="1059" spans="1:28">
      <c r="A1059" s="23" t="s">
        <v>11720</v>
      </c>
      <c r="B1059" s="23" t="s">
        <v>11721</v>
      </c>
      <c r="C1059" s="73" t="s">
        <v>4659</v>
      </c>
      <c r="D1059" s="31" t="s">
        <v>39</v>
      </c>
      <c r="E1059" s="138"/>
      <c r="F1059" s="25" t="s">
        <v>4012</v>
      </c>
      <c r="G1059" s="45" t="s">
        <v>146</v>
      </c>
      <c r="H1059" s="148">
        <f t="shared" si="16"/>
        <v>2</v>
      </c>
      <c r="I1059" s="148">
        <f>COUNTIFS('Belgrade-2023'!$A:$A,A1059,'Belgrade-2023'!$B:$B,B1059)</f>
        <v>0</v>
      </c>
      <c r="J1059" s="148">
        <f>COUNTIFS('Lodz_Krakow-2022'!$A:$A,A1059,'Lodz_Krakow-2022'!$B:$B,B1059)</f>
        <v>0</v>
      </c>
      <c r="K1059" s="148">
        <f>COUNTIFS('Glasgow-2021'!$A:$A,A1059,'Glasgow-2021'!$B:$B,B1059)</f>
        <v>0</v>
      </c>
      <c r="L1059" s="148">
        <v>0</v>
      </c>
      <c r="M1059" s="148">
        <v>0</v>
      </c>
      <c r="N1059" s="148">
        <v>0</v>
      </c>
      <c r="O1059" s="148">
        <v>0</v>
      </c>
      <c r="P1059" s="148">
        <v>0</v>
      </c>
      <c r="Q1059" s="148">
        <v>1</v>
      </c>
      <c r="R1059" s="148">
        <v>1</v>
      </c>
      <c r="S1059" s="18"/>
      <c r="T1059" s="20"/>
      <c r="U1059" s="20"/>
      <c r="V1059" s="20"/>
      <c r="W1059" s="25"/>
      <c r="X1059" s="138"/>
      <c r="Y1059" s="138"/>
      <c r="Z1059" s="138"/>
      <c r="AA1059" s="138"/>
      <c r="AB1059" s="138"/>
    </row>
    <row r="1060" spans="1:28">
      <c r="A1060" s="33" t="s">
        <v>11720</v>
      </c>
      <c r="B1060" s="33" t="s">
        <v>11722</v>
      </c>
      <c r="C1060" s="75" t="s">
        <v>4660</v>
      </c>
      <c r="D1060" s="16" t="s">
        <v>39</v>
      </c>
      <c r="E1060" s="18"/>
      <c r="F1060" s="25" t="s">
        <v>3384</v>
      </c>
      <c r="G1060" s="51" t="s">
        <v>31</v>
      </c>
      <c r="H1060" s="148">
        <f t="shared" si="16"/>
        <v>2</v>
      </c>
      <c r="I1060" s="148">
        <f>COUNTIFS('Belgrade-2023'!$A:$A,A1060,'Belgrade-2023'!$B:$B,B1060)</f>
        <v>0</v>
      </c>
      <c r="J1060" s="148">
        <f>COUNTIFS('Lodz_Krakow-2022'!$A:$A,A1060,'Lodz_Krakow-2022'!$B:$B,B1060)</f>
        <v>0</v>
      </c>
      <c r="K1060" s="148">
        <f>COUNTIFS('Glasgow-2021'!$A:$A,A1060,'Glasgow-2021'!$B:$B,B1060)</f>
        <v>0</v>
      </c>
      <c r="L1060" s="148">
        <v>1</v>
      </c>
      <c r="M1060" s="148">
        <v>0</v>
      </c>
      <c r="N1060" s="148">
        <v>0</v>
      </c>
      <c r="O1060" s="148">
        <v>0</v>
      </c>
      <c r="P1060" s="148">
        <v>0</v>
      </c>
      <c r="Q1060" s="148">
        <v>0</v>
      </c>
      <c r="R1060" s="148">
        <v>1</v>
      </c>
      <c r="S1060" s="18"/>
      <c r="T1060" s="20"/>
      <c r="U1060" s="20"/>
      <c r="V1060" s="20"/>
      <c r="W1060" s="20"/>
      <c r="X1060" s="20"/>
      <c r="Y1060" s="20"/>
      <c r="Z1060" s="20"/>
      <c r="AA1060" s="20"/>
      <c r="AB1060" s="20"/>
    </row>
    <row r="1061" spans="1:28">
      <c r="A1061" s="16" t="s">
        <v>11720</v>
      </c>
      <c r="B1061" s="16" t="s">
        <v>11723</v>
      </c>
      <c r="C1061" s="69" t="s">
        <v>2096</v>
      </c>
      <c r="D1061" s="16" t="s">
        <v>28</v>
      </c>
      <c r="E1061" s="18"/>
      <c r="F1061" s="19"/>
      <c r="G1061" s="16" t="s">
        <v>146</v>
      </c>
      <c r="H1061" s="148">
        <f t="shared" si="16"/>
        <v>2</v>
      </c>
      <c r="I1061" s="148">
        <f>COUNTIFS('Belgrade-2023'!$A:$A,A1061,'Belgrade-2023'!$B:$B,B1061)</f>
        <v>0</v>
      </c>
      <c r="J1061" s="148">
        <f>COUNTIFS('Lodz_Krakow-2022'!$A:$A,A1061,'Lodz_Krakow-2022'!$B:$B,B1061)</f>
        <v>0</v>
      </c>
      <c r="K1061" s="148">
        <f>COUNTIFS('Glasgow-2021'!$A:$A,A1061,'Glasgow-2021'!$B:$B,B1061)</f>
        <v>1</v>
      </c>
      <c r="L1061" s="148">
        <v>0</v>
      </c>
      <c r="M1061" s="148">
        <v>1</v>
      </c>
      <c r="N1061" s="148">
        <v>0</v>
      </c>
      <c r="O1061" s="148">
        <v>0</v>
      </c>
      <c r="P1061" s="148">
        <v>0</v>
      </c>
      <c r="Q1061" s="148">
        <v>0</v>
      </c>
      <c r="R1061" s="148">
        <v>0</v>
      </c>
      <c r="S1061" s="18"/>
      <c r="T1061" s="20"/>
      <c r="U1061" s="20"/>
      <c r="V1061" s="20"/>
      <c r="W1061" s="20"/>
      <c r="X1061" s="20"/>
      <c r="Y1061" s="20"/>
      <c r="Z1061" s="20"/>
      <c r="AA1061" s="20"/>
      <c r="AB1061" s="20"/>
    </row>
    <row r="1062" spans="1:28" ht="28.5">
      <c r="A1062" s="23" t="s">
        <v>11720</v>
      </c>
      <c r="B1062" s="23" t="s">
        <v>11724</v>
      </c>
      <c r="C1062" s="24"/>
      <c r="D1062" s="16" t="s">
        <v>39</v>
      </c>
      <c r="E1062" s="18"/>
      <c r="F1062" s="26" t="s">
        <v>3386</v>
      </c>
      <c r="G1062" s="45" t="s">
        <v>31</v>
      </c>
      <c r="H1062" s="148">
        <f t="shared" si="16"/>
        <v>1</v>
      </c>
      <c r="I1062" s="148">
        <f>COUNTIFS('Belgrade-2023'!$A:$A,A1062,'Belgrade-2023'!$B:$B,B1062)</f>
        <v>0</v>
      </c>
      <c r="J1062" s="148">
        <f>COUNTIFS('Lodz_Krakow-2022'!$A:$A,A1062,'Lodz_Krakow-2022'!$B:$B,B1062)</f>
        <v>0</v>
      </c>
      <c r="K1062" s="148">
        <f>COUNTIFS('Glasgow-2021'!$A:$A,A1062,'Glasgow-2021'!$B:$B,B1062)</f>
        <v>0</v>
      </c>
      <c r="L1062" s="148">
        <v>0</v>
      </c>
      <c r="M1062" s="148">
        <v>0</v>
      </c>
      <c r="N1062" s="148">
        <v>0</v>
      </c>
      <c r="O1062" s="148">
        <v>0</v>
      </c>
      <c r="P1062" s="148">
        <v>0</v>
      </c>
      <c r="Q1062" s="148">
        <v>0</v>
      </c>
      <c r="R1062" s="148">
        <v>1</v>
      </c>
      <c r="S1062" s="18"/>
      <c r="T1062" s="20"/>
      <c r="U1062" s="20"/>
      <c r="V1062" s="20"/>
      <c r="W1062" s="20"/>
      <c r="X1062" s="20"/>
      <c r="Y1062" s="20"/>
      <c r="Z1062" s="20"/>
      <c r="AA1062" s="20"/>
      <c r="AB1062" s="20"/>
    </row>
    <row r="1063" spans="1:28" ht="28.5">
      <c r="A1063" s="25" t="s">
        <v>11720</v>
      </c>
      <c r="B1063" s="25" t="s">
        <v>11725</v>
      </c>
      <c r="C1063" s="24"/>
      <c r="D1063" s="16" t="s">
        <v>39</v>
      </c>
      <c r="E1063" s="18"/>
      <c r="F1063" s="26" t="s">
        <v>9732</v>
      </c>
      <c r="G1063" s="19" t="s">
        <v>146</v>
      </c>
      <c r="H1063" s="148">
        <f t="shared" si="16"/>
        <v>1</v>
      </c>
      <c r="I1063" s="148">
        <f>COUNTIFS('Belgrade-2023'!$A:$A,A1063,'Belgrade-2023'!$B:$B,B1063)</f>
        <v>0</v>
      </c>
      <c r="J1063" s="148">
        <f>COUNTIFS('Lodz_Krakow-2022'!$A:$A,A1063,'Lodz_Krakow-2022'!$B:$B,B1063)</f>
        <v>0</v>
      </c>
      <c r="K1063" s="148">
        <f>COUNTIFS('Glasgow-2021'!$A:$A,A1063,'Glasgow-2021'!$B:$B,B1063)</f>
        <v>0</v>
      </c>
      <c r="L1063" s="148">
        <v>0</v>
      </c>
      <c r="M1063" s="148">
        <v>0</v>
      </c>
      <c r="N1063" s="148">
        <v>0</v>
      </c>
      <c r="O1063" s="148">
        <v>0</v>
      </c>
      <c r="P1063" s="148">
        <v>0</v>
      </c>
      <c r="Q1063" s="148">
        <v>0</v>
      </c>
      <c r="R1063" s="148">
        <v>1</v>
      </c>
      <c r="S1063" s="18"/>
      <c r="T1063" s="20"/>
      <c r="U1063" s="20"/>
      <c r="V1063" s="20"/>
      <c r="W1063" s="20"/>
      <c r="X1063" s="20"/>
      <c r="Y1063" s="20"/>
      <c r="Z1063" s="20"/>
      <c r="AA1063" s="20"/>
      <c r="AB1063" s="20"/>
    </row>
    <row r="1064" spans="1:28" ht="57">
      <c r="A1064" s="25" t="s">
        <v>11720</v>
      </c>
      <c r="B1064" s="25" t="s">
        <v>11726</v>
      </c>
      <c r="C1064" s="24"/>
      <c r="D1064" s="16" t="s">
        <v>39</v>
      </c>
      <c r="E1064" s="18"/>
      <c r="F1064" s="26" t="s">
        <v>9733</v>
      </c>
      <c r="G1064" s="19" t="s">
        <v>146</v>
      </c>
      <c r="H1064" s="148">
        <f t="shared" si="16"/>
        <v>1</v>
      </c>
      <c r="I1064" s="148">
        <f>COUNTIFS('Belgrade-2023'!$A:$A,A1064,'Belgrade-2023'!$B:$B,B1064)</f>
        <v>0</v>
      </c>
      <c r="J1064" s="148">
        <f>COUNTIFS('Lodz_Krakow-2022'!$A:$A,A1064,'Lodz_Krakow-2022'!$B:$B,B1064)</f>
        <v>0</v>
      </c>
      <c r="K1064" s="148">
        <f>COUNTIFS('Glasgow-2021'!$A:$A,A1064,'Glasgow-2021'!$B:$B,B1064)</f>
        <v>0</v>
      </c>
      <c r="L1064" s="148">
        <v>0</v>
      </c>
      <c r="M1064" s="148">
        <v>0</v>
      </c>
      <c r="N1064" s="148">
        <v>0</v>
      </c>
      <c r="O1064" s="148">
        <v>0</v>
      </c>
      <c r="P1064" s="148">
        <v>0</v>
      </c>
      <c r="Q1064" s="148">
        <v>0</v>
      </c>
      <c r="R1064" s="148">
        <v>1</v>
      </c>
      <c r="S1064" s="18"/>
      <c r="T1064" s="20"/>
      <c r="U1064" s="20"/>
      <c r="V1064" s="20"/>
      <c r="W1064" s="20"/>
      <c r="X1064" s="20"/>
      <c r="Y1064" s="20"/>
      <c r="Z1064" s="20"/>
      <c r="AA1064" s="20"/>
      <c r="AB1064" s="20"/>
    </row>
    <row r="1065" spans="1:28" ht="57">
      <c r="A1065" s="25" t="s">
        <v>11720</v>
      </c>
      <c r="B1065" s="25" t="s">
        <v>11727</v>
      </c>
      <c r="C1065" s="24"/>
      <c r="D1065" s="16" t="s">
        <v>39</v>
      </c>
      <c r="E1065" s="18"/>
      <c r="F1065" s="26" t="s">
        <v>3392</v>
      </c>
      <c r="G1065" s="19" t="s">
        <v>146</v>
      </c>
      <c r="H1065" s="148">
        <f t="shared" si="16"/>
        <v>1</v>
      </c>
      <c r="I1065" s="148">
        <f>COUNTIFS('Belgrade-2023'!$A:$A,A1065,'Belgrade-2023'!$B:$B,B1065)</f>
        <v>0</v>
      </c>
      <c r="J1065" s="148">
        <f>COUNTIFS('Lodz_Krakow-2022'!$A:$A,A1065,'Lodz_Krakow-2022'!$B:$B,B1065)</f>
        <v>0</v>
      </c>
      <c r="K1065" s="148">
        <f>COUNTIFS('Glasgow-2021'!$A:$A,A1065,'Glasgow-2021'!$B:$B,B1065)</f>
        <v>0</v>
      </c>
      <c r="L1065" s="148">
        <v>0</v>
      </c>
      <c r="M1065" s="148">
        <v>0</v>
      </c>
      <c r="N1065" s="148">
        <v>0</v>
      </c>
      <c r="O1065" s="148">
        <v>0</v>
      </c>
      <c r="P1065" s="148">
        <v>0</v>
      </c>
      <c r="Q1065" s="148">
        <v>0</v>
      </c>
      <c r="R1065" s="148">
        <v>1</v>
      </c>
      <c r="S1065" s="18"/>
      <c r="T1065" s="20"/>
      <c r="U1065" s="20"/>
      <c r="V1065" s="20"/>
      <c r="W1065" s="20"/>
      <c r="X1065" s="20"/>
      <c r="Y1065" s="20"/>
      <c r="Z1065" s="20"/>
      <c r="AA1065" s="20"/>
      <c r="AB1065" s="20"/>
    </row>
    <row r="1066" spans="1:28">
      <c r="A1066" s="33" t="s">
        <v>11720</v>
      </c>
      <c r="B1066" s="33" t="s">
        <v>11272</v>
      </c>
      <c r="C1066" s="24"/>
      <c r="D1066" s="16" t="s">
        <v>39</v>
      </c>
      <c r="E1066" s="18"/>
      <c r="F1066" s="25" t="s">
        <v>3393</v>
      </c>
      <c r="G1066" s="51" t="s">
        <v>146</v>
      </c>
      <c r="H1066" s="148">
        <f t="shared" si="16"/>
        <v>1</v>
      </c>
      <c r="I1066" s="148">
        <f>COUNTIFS('Belgrade-2023'!$A:$A,A1066,'Belgrade-2023'!$B:$B,B1066)</f>
        <v>0</v>
      </c>
      <c r="J1066" s="148">
        <f>COUNTIFS('Lodz_Krakow-2022'!$A:$A,A1066,'Lodz_Krakow-2022'!$B:$B,B1066)</f>
        <v>0</v>
      </c>
      <c r="K1066" s="148">
        <f>COUNTIFS('Glasgow-2021'!$A:$A,A1066,'Glasgow-2021'!$B:$B,B1066)</f>
        <v>0</v>
      </c>
      <c r="L1066" s="148">
        <v>0</v>
      </c>
      <c r="M1066" s="148">
        <v>0</v>
      </c>
      <c r="N1066" s="148">
        <v>0</v>
      </c>
      <c r="O1066" s="148">
        <v>0</v>
      </c>
      <c r="P1066" s="148">
        <v>0</v>
      </c>
      <c r="Q1066" s="148">
        <v>0</v>
      </c>
      <c r="R1066" s="148">
        <v>1</v>
      </c>
      <c r="S1066" s="18"/>
      <c r="T1066" s="20"/>
      <c r="U1066" s="20"/>
      <c r="V1066" s="20"/>
      <c r="W1066" s="20"/>
      <c r="X1066" s="20"/>
      <c r="Y1066" s="20"/>
      <c r="Z1066" s="20"/>
      <c r="AA1066" s="20"/>
      <c r="AB1066" s="20"/>
    </row>
    <row r="1067" spans="1:28">
      <c r="A1067" s="16" t="s">
        <v>11728</v>
      </c>
      <c r="B1067" s="16" t="s">
        <v>11729</v>
      </c>
      <c r="C1067" s="69" t="s">
        <v>2098</v>
      </c>
      <c r="D1067" s="16" t="s">
        <v>21</v>
      </c>
      <c r="E1067" s="18"/>
      <c r="F1067" s="19" t="s">
        <v>2097</v>
      </c>
      <c r="G1067" s="16" t="s">
        <v>208</v>
      </c>
      <c r="H1067" s="148">
        <f t="shared" si="16"/>
        <v>1</v>
      </c>
      <c r="I1067" s="148">
        <f>COUNTIFS('Belgrade-2023'!$A:$A,A1067,'Belgrade-2023'!$B:$B,B1067)</f>
        <v>0</v>
      </c>
      <c r="J1067" s="148">
        <f>COUNTIFS('Lodz_Krakow-2022'!$A:$A,A1067,'Lodz_Krakow-2022'!$B:$B,B1067)</f>
        <v>0</v>
      </c>
      <c r="K1067" s="148">
        <f>COUNTIFS('Glasgow-2021'!$A:$A,A1067,'Glasgow-2021'!$B:$B,B1067)</f>
        <v>0</v>
      </c>
      <c r="L1067" s="148">
        <v>0</v>
      </c>
      <c r="M1067" s="148">
        <v>0</v>
      </c>
      <c r="N1067" s="148">
        <v>0</v>
      </c>
      <c r="O1067" s="148">
        <v>1</v>
      </c>
      <c r="P1067" s="148">
        <v>0</v>
      </c>
      <c r="Q1067" s="148">
        <v>0</v>
      </c>
      <c r="R1067" s="148">
        <v>0</v>
      </c>
      <c r="S1067" s="18" t="s">
        <v>2099</v>
      </c>
      <c r="T1067" s="20" t="s">
        <v>2100</v>
      </c>
      <c r="U1067" s="21">
        <v>97187</v>
      </c>
      <c r="V1067" s="20"/>
      <c r="W1067" s="20"/>
      <c r="X1067" s="20"/>
      <c r="Y1067" s="20"/>
      <c r="Z1067" s="20"/>
      <c r="AA1067" s="20"/>
      <c r="AB1067" s="20"/>
    </row>
    <row r="1068" spans="1:28">
      <c r="A1068" s="16" t="s">
        <v>11730</v>
      </c>
      <c r="B1068" s="16" t="s">
        <v>11731</v>
      </c>
      <c r="C1068" s="69" t="s">
        <v>2102</v>
      </c>
      <c r="D1068" s="16" t="s">
        <v>28</v>
      </c>
      <c r="E1068" s="18"/>
      <c r="F1068" s="19"/>
      <c r="G1068" s="16" t="s">
        <v>154</v>
      </c>
      <c r="H1068" s="148">
        <f t="shared" si="16"/>
        <v>2</v>
      </c>
      <c r="I1068" s="148">
        <f>COUNTIFS('Belgrade-2023'!$A:$A,A1068,'Belgrade-2023'!$B:$B,B1068)</f>
        <v>0</v>
      </c>
      <c r="J1068" s="148">
        <f>COUNTIFS('Lodz_Krakow-2022'!$A:$A,A1068,'Lodz_Krakow-2022'!$B:$B,B1068)</f>
        <v>0</v>
      </c>
      <c r="K1068" s="148">
        <f>COUNTIFS('Glasgow-2021'!$A:$A,A1068,'Glasgow-2021'!$B:$B,B1068)</f>
        <v>1</v>
      </c>
      <c r="L1068" s="148">
        <v>0</v>
      </c>
      <c r="M1068" s="148">
        <v>0</v>
      </c>
      <c r="N1068" s="148">
        <v>0</v>
      </c>
      <c r="O1068" s="148">
        <v>1</v>
      </c>
      <c r="P1068" s="148">
        <v>0</v>
      </c>
      <c r="Q1068" s="148">
        <v>0</v>
      </c>
      <c r="R1068" s="148">
        <v>0</v>
      </c>
      <c r="S1068" s="18"/>
      <c r="T1068" s="20"/>
      <c r="U1068" s="20"/>
      <c r="V1068" s="20"/>
      <c r="W1068" s="20"/>
      <c r="X1068" s="20"/>
      <c r="Y1068" s="20"/>
      <c r="Z1068" s="20"/>
      <c r="AA1068" s="20"/>
      <c r="AB1068" s="20"/>
    </row>
    <row r="1069" spans="1:28">
      <c r="A1069" s="43" t="s">
        <v>11732</v>
      </c>
      <c r="B1069" s="44" t="s">
        <v>11733</v>
      </c>
      <c r="C1069" s="75" t="s">
        <v>4664</v>
      </c>
      <c r="D1069" s="16"/>
      <c r="E1069" s="18"/>
      <c r="F1069" s="38" t="s">
        <v>144</v>
      </c>
      <c r="G1069" s="37" t="s">
        <v>196</v>
      </c>
      <c r="H1069" s="148">
        <f t="shared" si="16"/>
        <v>2</v>
      </c>
      <c r="I1069" s="148">
        <f>COUNTIFS('Belgrade-2023'!$A:$A,A1069,'Belgrade-2023'!$B:$B,B1069)</f>
        <v>0</v>
      </c>
      <c r="J1069" s="148">
        <f>COUNTIFS('Lodz_Krakow-2022'!$A:$A,A1069,'Lodz_Krakow-2022'!$B:$B,B1069)</f>
        <v>0</v>
      </c>
      <c r="K1069" s="148">
        <f>COUNTIFS('Glasgow-2021'!$A:$A,A1069,'Glasgow-2021'!$B:$B,B1069)</f>
        <v>1</v>
      </c>
      <c r="L1069" s="148">
        <v>1</v>
      </c>
      <c r="M1069" s="148">
        <v>0</v>
      </c>
      <c r="N1069" s="148">
        <v>0</v>
      </c>
      <c r="O1069" s="148">
        <v>0</v>
      </c>
      <c r="P1069" s="148">
        <v>0</v>
      </c>
      <c r="Q1069" s="148">
        <v>0</v>
      </c>
      <c r="R1069" s="148">
        <v>0</v>
      </c>
      <c r="S1069" s="18"/>
      <c r="T1069" s="20"/>
      <c r="U1069" s="20"/>
      <c r="V1069" s="20"/>
      <c r="W1069" s="20"/>
      <c r="X1069" s="20"/>
      <c r="Y1069" s="138"/>
      <c r="Z1069" s="138"/>
      <c r="AA1069" s="138"/>
      <c r="AB1069" s="138"/>
    </row>
    <row r="1070" spans="1:28">
      <c r="A1070" s="16" t="s">
        <v>11734</v>
      </c>
      <c r="B1070" s="16" t="s">
        <v>11735</v>
      </c>
      <c r="C1070" s="69" t="s">
        <v>2103</v>
      </c>
      <c r="D1070" s="16" t="s">
        <v>21</v>
      </c>
      <c r="E1070" s="18"/>
      <c r="F1070" s="19" t="s">
        <v>9627</v>
      </c>
      <c r="G1070" s="16" t="s">
        <v>9536</v>
      </c>
      <c r="H1070" s="148">
        <f t="shared" si="16"/>
        <v>2</v>
      </c>
      <c r="I1070" s="148">
        <f>COUNTIFS('Belgrade-2023'!$A:$A,A1070,'Belgrade-2023'!$B:$B,B1070)</f>
        <v>0</v>
      </c>
      <c r="J1070" s="148">
        <f>COUNTIFS('Lodz_Krakow-2022'!$A:$A,A1070,'Lodz_Krakow-2022'!$B:$B,B1070)</f>
        <v>0</v>
      </c>
      <c r="K1070" s="148">
        <f>COUNTIFS('Glasgow-2021'!$A:$A,A1070,'Glasgow-2021'!$B:$B,B1070)</f>
        <v>0</v>
      </c>
      <c r="L1070" s="148">
        <v>0</v>
      </c>
      <c r="M1070" s="148">
        <v>0</v>
      </c>
      <c r="N1070" s="148">
        <v>1</v>
      </c>
      <c r="O1070" s="148">
        <v>1</v>
      </c>
      <c r="P1070" s="148">
        <v>0</v>
      </c>
      <c r="Q1070" s="148">
        <v>0</v>
      </c>
      <c r="R1070" s="148">
        <v>0</v>
      </c>
      <c r="S1070" s="18" t="s">
        <v>2104</v>
      </c>
      <c r="T1070" s="20" t="s">
        <v>9628</v>
      </c>
      <c r="U1070" s="21">
        <v>40275</v>
      </c>
      <c r="V1070" s="20"/>
      <c r="W1070" s="20"/>
      <c r="X1070" s="20"/>
      <c r="Y1070" s="20"/>
      <c r="Z1070" s="20"/>
      <c r="AA1070" s="20"/>
      <c r="AB1070" s="20"/>
    </row>
    <row r="1071" spans="1:28">
      <c r="A1071" s="23" t="s">
        <v>11736</v>
      </c>
      <c r="B1071" s="23" t="s">
        <v>11737</v>
      </c>
      <c r="C1071" s="29"/>
      <c r="D1071" s="16" t="s">
        <v>39</v>
      </c>
      <c r="E1071" s="18"/>
      <c r="F1071" s="25" t="s">
        <v>3397</v>
      </c>
      <c r="G1071" s="45" t="s">
        <v>183</v>
      </c>
      <c r="H1071" s="148">
        <f t="shared" si="16"/>
        <v>1</v>
      </c>
      <c r="I1071" s="148">
        <f>COUNTIFS('Belgrade-2023'!$A:$A,A1071,'Belgrade-2023'!$B:$B,B1071)</f>
        <v>0</v>
      </c>
      <c r="J1071" s="148">
        <f>COUNTIFS('Lodz_Krakow-2022'!$A:$A,A1071,'Lodz_Krakow-2022'!$B:$B,B1071)</f>
        <v>0</v>
      </c>
      <c r="K1071" s="148">
        <f>COUNTIFS('Glasgow-2021'!$A:$A,A1071,'Glasgow-2021'!$B:$B,B1071)</f>
        <v>0</v>
      </c>
      <c r="L1071" s="148">
        <v>0</v>
      </c>
      <c r="M1071" s="148">
        <v>0</v>
      </c>
      <c r="N1071" s="148">
        <v>0</v>
      </c>
      <c r="O1071" s="148">
        <v>0</v>
      </c>
      <c r="P1071" s="148">
        <v>0</v>
      </c>
      <c r="Q1071" s="148">
        <v>0</v>
      </c>
      <c r="R1071" s="148">
        <v>1</v>
      </c>
      <c r="S1071" s="18"/>
      <c r="T1071" s="20"/>
      <c r="U1071" s="20"/>
      <c r="V1071" s="20"/>
      <c r="W1071" s="20"/>
      <c r="X1071" s="20"/>
      <c r="Y1071" s="20"/>
      <c r="Z1071" s="20"/>
      <c r="AA1071" s="20"/>
      <c r="AB1071" s="20"/>
    </row>
    <row r="1072" spans="1:28">
      <c r="A1072" s="33" t="s">
        <v>11738</v>
      </c>
      <c r="B1072" s="33" t="s">
        <v>11739</v>
      </c>
      <c r="C1072" s="30" t="s">
        <v>4665</v>
      </c>
      <c r="D1072" s="31" t="s">
        <v>39</v>
      </c>
      <c r="E1072" s="138"/>
      <c r="F1072" s="25" t="s">
        <v>3552</v>
      </c>
      <c r="G1072" s="51" t="s">
        <v>50</v>
      </c>
      <c r="H1072" s="148">
        <f t="shared" ref="H1072:H1133" si="17">SUM(I1072:R1072)</f>
        <v>1</v>
      </c>
      <c r="I1072" s="148">
        <f>COUNTIFS('Belgrade-2023'!$A:$A,A1072,'Belgrade-2023'!$B:$B,B1072)</f>
        <v>0</v>
      </c>
      <c r="J1072" s="148">
        <f>COUNTIFS('Lodz_Krakow-2022'!$A:$A,A1072,'Lodz_Krakow-2022'!$B:$B,B1072)</f>
        <v>0</v>
      </c>
      <c r="K1072" s="148">
        <f>COUNTIFS('Glasgow-2021'!$A:$A,A1072,'Glasgow-2021'!$B:$B,B1072)</f>
        <v>0</v>
      </c>
      <c r="L1072" s="148">
        <v>0</v>
      </c>
      <c r="M1072" s="148">
        <v>0</v>
      </c>
      <c r="N1072" s="148">
        <v>0</v>
      </c>
      <c r="O1072" s="148">
        <v>0</v>
      </c>
      <c r="P1072" s="148">
        <v>0</v>
      </c>
      <c r="Q1072" s="148">
        <v>1</v>
      </c>
      <c r="R1072" s="148">
        <v>0</v>
      </c>
      <c r="S1072" s="18"/>
      <c r="T1072" s="20"/>
      <c r="U1072" s="20"/>
      <c r="V1072" s="20"/>
      <c r="W1072" s="32"/>
      <c r="X1072" s="32"/>
      <c r="Y1072" s="32"/>
      <c r="Z1072" s="32"/>
      <c r="AA1072" s="32"/>
      <c r="AB1072" s="32"/>
    </row>
    <row r="1073" spans="1:28">
      <c r="A1073" s="16" t="s">
        <v>11740</v>
      </c>
      <c r="B1073" s="16" t="s">
        <v>10791</v>
      </c>
      <c r="C1073" s="69" t="s">
        <v>2108</v>
      </c>
      <c r="D1073" s="16" t="s">
        <v>21</v>
      </c>
      <c r="E1073" s="18"/>
      <c r="F1073" s="19" t="s">
        <v>9630</v>
      </c>
      <c r="G1073" s="16" t="s">
        <v>154</v>
      </c>
      <c r="H1073" s="148">
        <f t="shared" si="17"/>
        <v>1</v>
      </c>
      <c r="I1073" s="148">
        <f>COUNTIFS('Belgrade-2023'!$A:$A,A1073,'Belgrade-2023'!$B:$B,B1073)</f>
        <v>0</v>
      </c>
      <c r="J1073" s="148">
        <f>COUNTIFS('Lodz_Krakow-2022'!$A:$A,A1073,'Lodz_Krakow-2022'!$B:$B,B1073)</f>
        <v>0</v>
      </c>
      <c r="K1073" s="148">
        <f>COUNTIFS('Glasgow-2021'!$A:$A,A1073,'Glasgow-2021'!$B:$B,B1073)</f>
        <v>0</v>
      </c>
      <c r="L1073" s="148">
        <v>0</v>
      </c>
      <c r="M1073" s="148">
        <v>0</v>
      </c>
      <c r="N1073" s="148">
        <v>0</v>
      </c>
      <c r="O1073" s="148">
        <v>1</v>
      </c>
      <c r="P1073" s="148">
        <v>0</v>
      </c>
      <c r="Q1073" s="148">
        <v>0</v>
      </c>
      <c r="R1073" s="148">
        <v>0</v>
      </c>
      <c r="S1073" s="18"/>
      <c r="T1073" s="20"/>
      <c r="U1073" s="20"/>
      <c r="V1073" s="20"/>
      <c r="W1073" s="20"/>
      <c r="X1073" s="20"/>
      <c r="Y1073" s="20"/>
      <c r="Z1073" s="20"/>
      <c r="AA1073" s="20"/>
      <c r="AB1073" s="20"/>
    </row>
    <row r="1074" spans="1:28">
      <c r="A1074" s="35" t="s">
        <v>2427</v>
      </c>
      <c r="B1074" s="35" t="s">
        <v>4014</v>
      </c>
      <c r="C1074" s="73" t="s">
        <v>4666</v>
      </c>
      <c r="D1074" s="31" t="s">
        <v>39</v>
      </c>
      <c r="E1074" s="138"/>
      <c r="F1074" s="38" t="s">
        <v>4667</v>
      </c>
      <c r="G1074" s="36" t="s">
        <v>232</v>
      </c>
      <c r="H1074" s="148">
        <f t="shared" si="17"/>
        <v>5</v>
      </c>
      <c r="I1074" s="148">
        <f>COUNTIFS('Belgrade-2023'!$A:$A,A1074,'Belgrade-2023'!$B:$B,B1074)</f>
        <v>1</v>
      </c>
      <c r="J1074" s="148">
        <f>COUNTIFS('Lodz_Krakow-2022'!$A:$A,A1074,'Lodz_Krakow-2022'!$B:$B,B1074)</f>
        <v>1</v>
      </c>
      <c r="K1074" s="148">
        <f>COUNTIFS('Glasgow-2021'!$A:$A,A1074,'Glasgow-2021'!$B:$B,B1074)</f>
        <v>1</v>
      </c>
      <c r="L1074" s="148">
        <v>1</v>
      </c>
      <c r="M1074" s="148">
        <v>0</v>
      </c>
      <c r="N1074" s="148">
        <v>0</v>
      </c>
      <c r="O1074" s="148">
        <v>0</v>
      </c>
      <c r="P1074" s="148">
        <v>0</v>
      </c>
      <c r="Q1074" s="148">
        <v>1</v>
      </c>
      <c r="R1074" s="148">
        <v>0</v>
      </c>
      <c r="S1074" s="18"/>
      <c r="T1074" s="20"/>
      <c r="U1074" s="20"/>
      <c r="V1074" s="20"/>
      <c r="W1074" s="32"/>
      <c r="X1074" s="32"/>
      <c r="Y1074" s="32"/>
      <c r="Z1074" s="32"/>
      <c r="AA1074" s="32"/>
      <c r="AB1074" s="32"/>
    </row>
    <row r="1075" spans="1:28">
      <c r="A1075" s="16" t="s">
        <v>2427</v>
      </c>
      <c r="B1075" s="16" t="s">
        <v>11741</v>
      </c>
      <c r="C1075" s="69" t="s">
        <v>2109</v>
      </c>
      <c r="D1075" s="16" t="s">
        <v>28</v>
      </c>
      <c r="E1075" s="18"/>
      <c r="F1075" s="19"/>
      <c r="G1075" s="16" t="s">
        <v>232</v>
      </c>
      <c r="H1075" s="148">
        <f t="shared" si="17"/>
        <v>1</v>
      </c>
      <c r="I1075" s="148">
        <f>COUNTIFS('Belgrade-2023'!$A:$A,A1075,'Belgrade-2023'!$B:$B,B1075)</f>
        <v>0</v>
      </c>
      <c r="J1075" s="148">
        <f>COUNTIFS('Lodz_Krakow-2022'!$A:$A,A1075,'Lodz_Krakow-2022'!$B:$B,B1075)</f>
        <v>0</v>
      </c>
      <c r="K1075" s="148">
        <f>COUNTIFS('Glasgow-2021'!$A:$A,A1075,'Glasgow-2021'!$B:$B,B1075)</f>
        <v>0</v>
      </c>
      <c r="L1075" s="148">
        <v>0</v>
      </c>
      <c r="M1075" s="148">
        <v>1</v>
      </c>
      <c r="N1075" s="148">
        <v>0</v>
      </c>
      <c r="O1075" s="148">
        <v>0</v>
      </c>
      <c r="P1075" s="148">
        <v>0</v>
      </c>
      <c r="Q1075" s="148">
        <v>0</v>
      </c>
      <c r="R1075" s="148">
        <v>0</v>
      </c>
      <c r="S1075" s="18"/>
      <c r="T1075" s="20"/>
      <c r="U1075" s="20"/>
      <c r="V1075" s="20"/>
      <c r="W1075" s="20"/>
      <c r="X1075" s="20"/>
      <c r="Y1075" s="20"/>
      <c r="Z1075" s="20"/>
      <c r="AA1075" s="20"/>
      <c r="AB1075" s="20"/>
    </row>
    <row r="1076" spans="1:28">
      <c r="A1076" s="35" t="s">
        <v>2427</v>
      </c>
      <c r="B1076" s="35" t="s">
        <v>4016</v>
      </c>
      <c r="C1076" s="73" t="s">
        <v>4668</v>
      </c>
      <c r="D1076" s="31" t="s">
        <v>39</v>
      </c>
      <c r="E1076" s="138"/>
      <c r="F1076" s="25" t="s">
        <v>4015</v>
      </c>
      <c r="G1076" s="36" t="s">
        <v>232</v>
      </c>
      <c r="H1076" s="148">
        <f t="shared" si="17"/>
        <v>1</v>
      </c>
      <c r="I1076" s="148">
        <f>COUNTIFS('Belgrade-2023'!$A:$A,A1076,'Belgrade-2023'!$B:$B,B1076)</f>
        <v>0</v>
      </c>
      <c r="J1076" s="148">
        <f>COUNTIFS('Lodz_Krakow-2022'!$A:$A,A1076,'Lodz_Krakow-2022'!$B:$B,B1076)</f>
        <v>0</v>
      </c>
      <c r="K1076" s="148">
        <f>COUNTIFS('Glasgow-2021'!$A:$A,A1076,'Glasgow-2021'!$B:$B,B1076)</f>
        <v>0</v>
      </c>
      <c r="L1076" s="148">
        <v>0</v>
      </c>
      <c r="M1076" s="148">
        <v>0</v>
      </c>
      <c r="N1076" s="148">
        <v>0</v>
      </c>
      <c r="O1076" s="148">
        <v>0</v>
      </c>
      <c r="P1076" s="148">
        <v>0</v>
      </c>
      <c r="Q1076" s="148">
        <v>1</v>
      </c>
      <c r="R1076" s="148">
        <v>0</v>
      </c>
      <c r="S1076" s="18"/>
      <c r="T1076" s="20"/>
      <c r="U1076" s="20"/>
      <c r="V1076" s="20"/>
      <c r="W1076" s="25"/>
      <c r="X1076" s="138"/>
      <c r="Y1076" s="138"/>
      <c r="Z1076" s="138"/>
      <c r="AA1076" s="138"/>
      <c r="AB1076" s="138"/>
    </row>
    <row r="1077" spans="1:28">
      <c r="A1077" s="16" t="s">
        <v>2427</v>
      </c>
      <c r="B1077" s="16" t="s">
        <v>11742</v>
      </c>
      <c r="C1077" s="69" t="s">
        <v>2112</v>
      </c>
      <c r="D1077" s="16" t="s">
        <v>28</v>
      </c>
      <c r="E1077" s="18"/>
      <c r="F1077" s="19"/>
      <c r="G1077" s="16" t="s">
        <v>232</v>
      </c>
      <c r="H1077" s="148">
        <f t="shared" si="17"/>
        <v>1</v>
      </c>
      <c r="I1077" s="148">
        <f>COUNTIFS('Belgrade-2023'!$A:$A,A1077,'Belgrade-2023'!$B:$B,B1077)</f>
        <v>0</v>
      </c>
      <c r="J1077" s="148">
        <f>COUNTIFS('Lodz_Krakow-2022'!$A:$A,A1077,'Lodz_Krakow-2022'!$B:$B,B1077)</f>
        <v>0</v>
      </c>
      <c r="K1077" s="148">
        <f>COUNTIFS('Glasgow-2021'!$A:$A,A1077,'Glasgow-2021'!$B:$B,B1077)</f>
        <v>0</v>
      </c>
      <c r="L1077" s="148">
        <v>0</v>
      </c>
      <c r="M1077" s="148">
        <v>1</v>
      </c>
      <c r="N1077" s="148">
        <v>0</v>
      </c>
      <c r="O1077" s="148">
        <v>0</v>
      </c>
      <c r="P1077" s="148">
        <v>0</v>
      </c>
      <c r="Q1077" s="148">
        <v>0</v>
      </c>
      <c r="R1077" s="148">
        <v>0</v>
      </c>
      <c r="S1077" s="18"/>
      <c r="T1077" s="20"/>
      <c r="U1077" s="20"/>
      <c r="V1077" s="20"/>
      <c r="W1077" s="20"/>
      <c r="X1077" s="20"/>
      <c r="Y1077" s="20"/>
      <c r="Z1077" s="20"/>
      <c r="AA1077" s="20"/>
      <c r="AB1077" s="20"/>
    </row>
    <row r="1078" spans="1:28">
      <c r="A1078" s="35" t="s">
        <v>11743</v>
      </c>
      <c r="B1078" s="35" t="s">
        <v>11744</v>
      </c>
      <c r="C1078" s="24"/>
      <c r="D1078" s="16" t="s">
        <v>39</v>
      </c>
      <c r="E1078" s="18"/>
      <c r="F1078" s="25" t="s">
        <v>9737</v>
      </c>
      <c r="G1078" s="37" t="s">
        <v>70</v>
      </c>
      <c r="H1078" s="148">
        <f t="shared" si="17"/>
        <v>1</v>
      </c>
      <c r="I1078" s="148">
        <f>COUNTIFS('Belgrade-2023'!$A:$A,A1078,'Belgrade-2023'!$B:$B,B1078)</f>
        <v>0</v>
      </c>
      <c r="J1078" s="148">
        <f>COUNTIFS('Lodz_Krakow-2022'!$A:$A,A1078,'Lodz_Krakow-2022'!$B:$B,B1078)</f>
        <v>0</v>
      </c>
      <c r="K1078" s="148">
        <f>COUNTIFS('Glasgow-2021'!$A:$A,A1078,'Glasgow-2021'!$B:$B,B1078)</f>
        <v>0</v>
      </c>
      <c r="L1078" s="148">
        <v>0</v>
      </c>
      <c r="M1078" s="148">
        <v>0</v>
      </c>
      <c r="N1078" s="148">
        <v>0</v>
      </c>
      <c r="O1078" s="148">
        <v>0</v>
      </c>
      <c r="P1078" s="148">
        <v>0</v>
      </c>
      <c r="Q1078" s="148">
        <v>0</v>
      </c>
      <c r="R1078" s="148">
        <v>1</v>
      </c>
      <c r="S1078" s="18"/>
      <c r="T1078" s="20"/>
      <c r="U1078" s="20"/>
      <c r="V1078" s="20"/>
      <c r="W1078" s="20"/>
      <c r="X1078" s="20"/>
      <c r="Y1078" s="20"/>
      <c r="Z1078" s="20"/>
      <c r="AA1078" s="20"/>
      <c r="AB1078" s="20"/>
    </row>
    <row r="1079" spans="1:28">
      <c r="A1079" s="16" t="s">
        <v>11745</v>
      </c>
      <c r="B1079" s="16" t="s">
        <v>11746</v>
      </c>
      <c r="C1079" s="69" t="s">
        <v>2116</v>
      </c>
      <c r="D1079" s="16" t="s">
        <v>21</v>
      </c>
      <c r="E1079" s="18"/>
      <c r="F1079" s="19"/>
      <c r="G1079" s="16" t="s">
        <v>50</v>
      </c>
      <c r="H1079" s="148">
        <f t="shared" si="17"/>
        <v>1</v>
      </c>
      <c r="I1079" s="148">
        <f>COUNTIFS('Belgrade-2023'!$A:$A,A1079,'Belgrade-2023'!$B:$B,B1079)</f>
        <v>0</v>
      </c>
      <c r="J1079" s="148">
        <f>COUNTIFS('Lodz_Krakow-2022'!$A:$A,A1079,'Lodz_Krakow-2022'!$B:$B,B1079)</f>
        <v>0</v>
      </c>
      <c r="K1079" s="148">
        <f>COUNTIFS('Glasgow-2021'!$A:$A,A1079,'Glasgow-2021'!$B:$B,B1079)</f>
        <v>0</v>
      </c>
      <c r="L1079" s="148">
        <v>0</v>
      </c>
      <c r="M1079" s="148">
        <v>0</v>
      </c>
      <c r="N1079" s="148">
        <v>0</v>
      </c>
      <c r="O1079" s="148">
        <v>1</v>
      </c>
      <c r="P1079" s="148">
        <v>0</v>
      </c>
      <c r="Q1079" s="148">
        <v>0</v>
      </c>
      <c r="R1079" s="148">
        <v>0</v>
      </c>
      <c r="S1079" s="18" t="s">
        <v>2117</v>
      </c>
      <c r="T1079" s="20" t="s">
        <v>2118</v>
      </c>
      <c r="U1079" s="21">
        <v>50008</v>
      </c>
      <c r="V1079" s="20"/>
      <c r="W1079" s="20"/>
      <c r="X1079" s="20"/>
      <c r="Y1079" s="20"/>
      <c r="Z1079" s="20"/>
      <c r="AA1079" s="20"/>
      <c r="AB1079" s="20"/>
    </row>
    <row r="1080" spans="1:28">
      <c r="A1080" s="16" t="s">
        <v>11747</v>
      </c>
      <c r="B1080" s="16" t="s">
        <v>11748</v>
      </c>
      <c r="C1080" s="69" t="s">
        <v>2119</v>
      </c>
      <c r="D1080" s="16" t="s">
        <v>21</v>
      </c>
      <c r="E1080" s="18"/>
      <c r="F1080" s="19" t="s">
        <v>212</v>
      </c>
      <c r="G1080" s="16" t="s">
        <v>50</v>
      </c>
      <c r="H1080" s="148">
        <f t="shared" si="17"/>
        <v>1</v>
      </c>
      <c r="I1080" s="148">
        <f>COUNTIFS('Belgrade-2023'!$A:$A,A1080,'Belgrade-2023'!$B:$B,B1080)</f>
        <v>0</v>
      </c>
      <c r="J1080" s="148">
        <f>COUNTIFS('Lodz_Krakow-2022'!$A:$A,A1080,'Lodz_Krakow-2022'!$B:$B,B1080)</f>
        <v>0</v>
      </c>
      <c r="K1080" s="148">
        <f>COUNTIFS('Glasgow-2021'!$A:$A,A1080,'Glasgow-2021'!$B:$B,B1080)</f>
        <v>0</v>
      </c>
      <c r="L1080" s="148">
        <v>0</v>
      </c>
      <c r="M1080" s="148">
        <v>0</v>
      </c>
      <c r="N1080" s="148">
        <v>0</v>
      </c>
      <c r="O1080" s="148">
        <v>1</v>
      </c>
      <c r="P1080" s="148">
        <v>0</v>
      </c>
      <c r="Q1080" s="148">
        <v>0</v>
      </c>
      <c r="R1080" s="148">
        <v>0</v>
      </c>
      <c r="S1080" s="18" t="s">
        <v>2120</v>
      </c>
      <c r="T1080" s="20" t="s">
        <v>2121</v>
      </c>
      <c r="U1080" s="21">
        <v>46020</v>
      </c>
      <c r="V1080" s="20"/>
      <c r="W1080" s="20"/>
      <c r="X1080" s="20"/>
      <c r="Y1080" s="20"/>
      <c r="Z1080" s="20"/>
      <c r="AA1080" s="20"/>
      <c r="AB1080" s="20"/>
    </row>
    <row r="1081" spans="1:28">
      <c r="A1081" s="16" t="s">
        <v>11749</v>
      </c>
      <c r="B1081" s="16" t="s">
        <v>10412</v>
      </c>
      <c r="C1081" s="69" t="s">
        <v>2124</v>
      </c>
      <c r="D1081" s="16" t="s">
        <v>28</v>
      </c>
      <c r="E1081" s="18"/>
      <c r="F1081" s="19"/>
      <c r="G1081" s="16" t="s">
        <v>70</v>
      </c>
      <c r="H1081" s="148">
        <f t="shared" si="17"/>
        <v>1</v>
      </c>
      <c r="I1081" s="148">
        <f>COUNTIFS('Belgrade-2023'!$A:$A,A1081,'Belgrade-2023'!$B:$B,B1081)</f>
        <v>0</v>
      </c>
      <c r="J1081" s="148">
        <f>COUNTIFS('Lodz_Krakow-2022'!$A:$A,A1081,'Lodz_Krakow-2022'!$B:$B,B1081)</f>
        <v>0</v>
      </c>
      <c r="K1081" s="148">
        <f>COUNTIFS('Glasgow-2021'!$A:$A,A1081,'Glasgow-2021'!$B:$B,B1081)</f>
        <v>0</v>
      </c>
      <c r="L1081" s="148">
        <v>0</v>
      </c>
      <c r="M1081" s="148">
        <v>1</v>
      </c>
      <c r="N1081" s="148">
        <v>0</v>
      </c>
      <c r="O1081" s="148">
        <v>0</v>
      </c>
      <c r="P1081" s="148">
        <v>0</v>
      </c>
      <c r="Q1081" s="148">
        <v>0</v>
      </c>
      <c r="R1081" s="148">
        <v>0</v>
      </c>
      <c r="S1081" s="18"/>
      <c r="T1081" s="20"/>
      <c r="U1081" s="20"/>
      <c r="V1081" s="20"/>
      <c r="W1081" s="20"/>
      <c r="X1081" s="20"/>
      <c r="Y1081" s="20"/>
      <c r="Z1081" s="20"/>
      <c r="AA1081" s="20"/>
      <c r="AB1081" s="20"/>
    </row>
    <row r="1082" spans="1:28">
      <c r="A1082" s="16" t="s">
        <v>11750</v>
      </c>
      <c r="B1082" s="16" t="s">
        <v>11751</v>
      </c>
      <c r="C1082" s="69" t="s">
        <v>2129</v>
      </c>
      <c r="D1082" s="16" t="s">
        <v>21</v>
      </c>
      <c r="E1082" s="18"/>
      <c r="F1082" s="19"/>
      <c r="G1082" s="16" t="s">
        <v>172</v>
      </c>
      <c r="H1082" s="148">
        <f t="shared" si="17"/>
        <v>1</v>
      </c>
      <c r="I1082" s="148">
        <f>COUNTIFS('Belgrade-2023'!$A:$A,A1082,'Belgrade-2023'!$B:$B,B1082)</f>
        <v>0</v>
      </c>
      <c r="J1082" s="148">
        <f>COUNTIFS('Lodz_Krakow-2022'!$A:$A,A1082,'Lodz_Krakow-2022'!$B:$B,B1082)</f>
        <v>0</v>
      </c>
      <c r="K1082" s="148">
        <f>COUNTIFS('Glasgow-2021'!$A:$A,A1082,'Glasgow-2021'!$B:$B,B1082)</f>
        <v>0</v>
      </c>
      <c r="L1082" s="148">
        <v>0</v>
      </c>
      <c r="M1082" s="148">
        <v>1</v>
      </c>
      <c r="N1082" s="148">
        <v>0</v>
      </c>
      <c r="O1082" s="148">
        <v>0</v>
      </c>
      <c r="P1082" s="148">
        <v>0</v>
      </c>
      <c r="Q1082" s="148">
        <v>0</v>
      </c>
      <c r="R1082" s="148">
        <v>0</v>
      </c>
      <c r="S1082" s="18"/>
      <c r="T1082" s="20"/>
      <c r="U1082" s="20"/>
      <c r="V1082" s="20"/>
      <c r="W1082" s="20"/>
      <c r="X1082" s="20"/>
      <c r="Y1082" s="20"/>
      <c r="Z1082" s="20"/>
      <c r="AA1082" s="20"/>
      <c r="AB1082" s="20"/>
    </row>
    <row r="1083" spans="1:28">
      <c r="A1083" s="35" t="s">
        <v>11752</v>
      </c>
      <c r="B1083" s="35" t="s">
        <v>11753</v>
      </c>
      <c r="C1083" s="74" t="s">
        <v>4669</v>
      </c>
      <c r="D1083" s="16" t="s">
        <v>39</v>
      </c>
      <c r="E1083" s="18"/>
      <c r="F1083" s="19"/>
      <c r="G1083" s="16" t="s">
        <v>154</v>
      </c>
      <c r="H1083" s="148">
        <f t="shared" si="17"/>
        <v>0</v>
      </c>
      <c r="I1083" s="148">
        <f>COUNTIFS('Belgrade-2023'!$A:$A,A1083,'Belgrade-2023'!$B:$B,B1083)</f>
        <v>0</v>
      </c>
      <c r="J1083" s="148">
        <f>COUNTIFS('Lodz_Krakow-2022'!$A:$A,A1083,'Lodz_Krakow-2022'!$B:$B,B1083)</f>
        <v>0</v>
      </c>
      <c r="K1083" s="148">
        <f>COUNTIFS('Glasgow-2021'!$A:$A,A1083,'Glasgow-2021'!$B:$B,B1083)</f>
        <v>0</v>
      </c>
      <c r="L1083" s="148">
        <v>0</v>
      </c>
      <c r="M1083" s="148">
        <v>0</v>
      </c>
      <c r="N1083" s="148">
        <v>0</v>
      </c>
      <c r="O1083" s="148">
        <v>0</v>
      </c>
      <c r="P1083" s="148">
        <v>0</v>
      </c>
      <c r="Q1083" s="148">
        <v>0</v>
      </c>
      <c r="R1083" s="148">
        <v>0</v>
      </c>
      <c r="S1083" s="18"/>
      <c r="T1083" s="20"/>
      <c r="U1083" s="20"/>
      <c r="V1083" s="20"/>
      <c r="W1083" s="20"/>
      <c r="X1083" s="20"/>
      <c r="Y1083" s="20"/>
      <c r="Z1083" s="20"/>
      <c r="AA1083" s="20"/>
      <c r="AB1083" s="20"/>
    </row>
    <row r="1084" spans="1:28">
      <c r="A1084" s="16" t="s">
        <v>11754</v>
      </c>
      <c r="B1084" s="16" t="s">
        <v>11755</v>
      </c>
      <c r="C1084" s="69" t="s">
        <v>2132</v>
      </c>
      <c r="D1084" s="16" t="s">
        <v>39</v>
      </c>
      <c r="E1084" s="18"/>
      <c r="F1084" s="19"/>
      <c r="G1084" s="16" t="s">
        <v>336</v>
      </c>
      <c r="H1084" s="148">
        <f t="shared" si="17"/>
        <v>1</v>
      </c>
      <c r="I1084" s="148">
        <f>COUNTIFS('Belgrade-2023'!$A:$A,A1084,'Belgrade-2023'!$B:$B,B1084)</f>
        <v>0</v>
      </c>
      <c r="J1084" s="148">
        <f>COUNTIFS('Lodz_Krakow-2022'!$A:$A,A1084,'Lodz_Krakow-2022'!$B:$B,B1084)</f>
        <v>0</v>
      </c>
      <c r="K1084" s="148">
        <f>COUNTIFS('Glasgow-2021'!$A:$A,A1084,'Glasgow-2021'!$B:$B,B1084)</f>
        <v>0</v>
      </c>
      <c r="L1084" s="148">
        <v>0</v>
      </c>
      <c r="M1084" s="148">
        <v>1</v>
      </c>
      <c r="N1084" s="148">
        <v>0</v>
      </c>
      <c r="O1084" s="148">
        <v>0</v>
      </c>
      <c r="P1084" s="148">
        <v>0</v>
      </c>
      <c r="Q1084" s="148">
        <v>0</v>
      </c>
      <c r="R1084" s="148">
        <v>0</v>
      </c>
      <c r="S1084" s="18"/>
      <c r="T1084" s="20"/>
      <c r="U1084" s="20"/>
      <c r="V1084" s="20"/>
      <c r="W1084" s="20"/>
      <c r="X1084" s="20"/>
      <c r="Y1084" s="20"/>
      <c r="Z1084" s="20"/>
      <c r="AA1084" s="20"/>
      <c r="AB1084" s="20"/>
    </row>
    <row r="1085" spans="1:28">
      <c r="A1085" s="23" t="s">
        <v>11756</v>
      </c>
      <c r="B1085" s="23" t="s">
        <v>11757</v>
      </c>
      <c r="C1085" s="73" t="s">
        <v>4670</v>
      </c>
      <c r="D1085" s="31" t="s">
        <v>39</v>
      </c>
      <c r="E1085" s="138"/>
      <c r="F1085" s="25" t="s">
        <v>3717</v>
      </c>
      <c r="G1085" s="45" t="s">
        <v>353</v>
      </c>
      <c r="H1085" s="148">
        <f t="shared" si="17"/>
        <v>1</v>
      </c>
      <c r="I1085" s="148">
        <f>COUNTIFS('Belgrade-2023'!$A:$A,A1085,'Belgrade-2023'!$B:$B,B1085)</f>
        <v>0</v>
      </c>
      <c r="J1085" s="148">
        <f>COUNTIFS('Lodz_Krakow-2022'!$A:$A,A1085,'Lodz_Krakow-2022'!$B:$B,B1085)</f>
        <v>0</v>
      </c>
      <c r="K1085" s="148">
        <f>COUNTIFS('Glasgow-2021'!$A:$A,A1085,'Glasgow-2021'!$B:$B,B1085)</f>
        <v>0</v>
      </c>
      <c r="L1085" s="148">
        <v>0</v>
      </c>
      <c r="M1085" s="148">
        <v>0</v>
      </c>
      <c r="N1085" s="148">
        <v>0</v>
      </c>
      <c r="O1085" s="148">
        <v>0</v>
      </c>
      <c r="P1085" s="148">
        <v>0</v>
      </c>
      <c r="Q1085" s="148">
        <v>1</v>
      </c>
      <c r="R1085" s="148">
        <v>0</v>
      </c>
      <c r="S1085" s="18"/>
      <c r="T1085" s="20"/>
      <c r="U1085" s="20"/>
      <c r="V1085" s="20"/>
      <c r="W1085" s="32"/>
      <c r="X1085" s="32"/>
      <c r="Y1085" s="32"/>
      <c r="Z1085" s="32"/>
      <c r="AA1085" s="32"/>
      <c r="AB1085" s="32"/>
    </row>
    <row r="1086" spans="1:28">
      <c r="A1086" s="25" t="s">
        <v>11758</v>
      </c>
      <c r="B1086" s="25" t="s">
        <v>11759</v>
      </c>
      <c r="C1086" s="24"/>
      <c r="D1086" s="16" t="s">
        <v>39</v>
      </c>
      <c r="E1086" s="18"/>
      <c r="F1086" s="25" t="s">
        <v>3403</v>
      </c>
      <c r="G1086" s="46" t="s">
        <v>2636</v>
      </c>
      <c r="H1086" s="148">
        <f t="shared" si="17"/>
        <v>1</v>
      </c>
      <c r="I1086" s="148">
        <f>COUNTIFS('Belgrade-2023'!$A:$A,A1086,'Belgrade-2023'!$B:$B,B1086)</f>
        <v>0</v>
      </c>
      <c r="J1086" s="148">
        <f>COUNTIFS('Lodz_Krakow-2022'!$A:$A,A1086,'Lodz_Krakow-2022'!$B:$B,B1086)</f>
        <v>0</v>
      </c>
      <c r="K1086" s="148">
        <f>COUNTIFS('Glasgow-2021'!$A:$A,A1086,'Glasgow-2021'!$B:$B,B1086)</f>
        <v>0</v>
      </c>
      <c r="L1086" s="148">
        <v>0</v>
      </c>
      <c r="M1086" s="148">
        <v>0</v>
      </c>
      <c r="N1086" s="148">
        <v>0</v>
      </c>
      <c r="O1086" s="148">
        <v>0</v>
      </c>
      <c r="P1086" s="148">
        <v>0</v>
      </c>
      <c r="Q1086" s="148">
        <v>0</v>
      </c>
      <c r="R1086" s="148">
        <v>1</v>
      </c>
      <c r="S1086" s="18"/>
      <c r="T1086" s="20"/>
      <c r="U1086" s="20"/>
      <c r="V1086" s="20"/>
      <c r="W1086" s="20"/>
      <c r="X1086" s="20"/>
      <c r="Y1086" s="20"/>
      <c r="Z1086" s="20"/>
      <c r="AA1086" s="20"/>
      <c r="AB1086" s="20"/>
    </row>
    <row r="1087" spans="1:28">
      <c r="A1087" s="25" t="s">
        <v>11760</v>
      </c>
      <c r="B1087" s="25" t="s">
        <v>11761</v>
      </c>
      <c r="C1087" s="24"/>
      <c r="D1087" s="16" t="s">
        <v>39</v>
      </c>
      <c r="E1087" s="18"/>
      <c r="F1087" s="25" t="s">
        <v>3406</v>
      </c>
      <c r="G1087" s="19" t="s">
        <v>3612</v>
      </c>
      <c r="H1087" s="148">
        <f t="shared" si="17"/>
        <v>1</v>
      </c>
      <c r="I1087" s="148">
        <f>COUNTIFS('Belgrade-2023'!$A:$A,A1087,'Belgrade-2023'!$B:$B,B1087)</f>
        <v>0</v>
      </c>
      <c r="J1087" s="148">
        <f>COUNTIFS('Lodz_Krakow-2022'!$A:$A,A1087,'Lodz_Krakow-2022'!$B:$B,B1087)</f>
        <v>0</v>
      </c>
      <c r="K1087" s="148">
        <f>COUNTIFS('Glasgow-2021'!$A:$A,A1087,'Glasgow-2021'!$B:$B,B1087)</f>
        <v>0</v>
      </c>
      <c r="L1087" s="148">
        <v>0</v>
      </c>
      <c r="M1087" s="148">
        <v>0</v>
      </c>
      <c r="N1087" s="148">
        <v>0</v>
      </c>
      <c r="O1087" s="148">
        <v>0</v>
      </c>
      <c r="P1087" s="148">
        <v>0</v>
      </c>
      <c r="Q1087" s="148">
        <v>0</v>
      </c>
      <c r="R1087" s="148">
        <v>1</v>
      </c>
      <c r="S1087" s="18"/>
      <c r="T1087" s="20"/>
      <c r="U1087" s="20"/>
      <c r="V1087" s="20"/>
      <c r="W1087" s="20"/>
      <c r="X1087" s="20"/>
      <c r="Y1087" s="20"/>
      <c r="Z1087" s="20"/>
      <c r="AA1087" s="20"/>
      <c r="AB1087" s="20"/>
    </row>
    <row r="1088" spans="1:28" ht="71.25">
      <c r="A1088" s="25" t="s">
        <v>11762</v>
      </c>
      <c r="B1088" s="25" t="s">
        <v>11763</v>
      </c>
      <c r="C1088" s="29"/>
      <c r="D1088" s="16" t="s">
        <v>39</v>
      </c>
      <c r="E1088" s="18"/>
      <c r="F1088" s="26" t="s">
        <v>3410</v>
      </c>
      <c r="G1088" s="46" t="s">
        <v>504</v>
      </c>
      <c r="H1088" s="148">
        <f t="shared" si="17"/>
        <v>1</v>
      </c>
      <c r="I1088" s="148">
        <f>COUNTIFS('Belgrade-2023'!$A:$A,A1088,'Belgrade-2023'!$B:$B,B1088)</f>
        <v>0</v>
      </c>
      <c r="J1088" s="148">
        <f>COUNTIFS('Lodz_Krakow-2022'!$A:$A,A1088,'Lodz_Krakow-2022'!$B:$B,B1088)</f>
        <v>0</v>
      </c>
      <c r="K1088" s="148">
        <f>COUNTIFS('Glasgow-2021'!$A:$A,A1088,'Glasgow-2021'!$B:$B,B1088)</f>
        <v>0</v>
      </c>
      <c r="L1088" s="148">
        <v>0</v>
      </c>
      <c r="M1088" s="148">
        <v>0</v>
      </c>
      <c r="N1088" s="148">
        <v>0</v>
      </c>
      <c r="O1088" s="148">
        <v>0</v>
      </c>
      <c r="P1088" s="148">
        <v>0</v>
      </c>
      <c r="Q1088" s="148">
        <v>0</v>
      </c>
      <c r="R1088" s="148">
        <v>1</v>
      </c>
      <c r="S1088" s="18"/>
      <c r="T1088" s="20"/>
      <c r="U1088" s="20"/>
      <c r="V1088" s="20"/>
      <c r="W1088" s="20"/>
      <c r="X1088" s="20"/>
      <c r="Y1088" s="20"/>
      <c r="Z1088" s="20"/>
      <c r="AA1088" s="20"/>
      <c r="AB1088" s="20"/>
    </row>
    <row r="1089" spans="1:28">
      <c r="A1089" s="33" t="s">
        <v>11764</v>
      </c>
      <c r="B1089" s="33" t="s">
        <v>11765</v>
      </c>
      <c r="C1089" s="30" t="s">
        <v>4671</v>
      </c>
      <c r="D1089" s="31" t="s">
        <v>39</v>
      </c>
      <c r="E1089" s="138"/>
      <c r="F1089" s="25" t="s">
        <v>4022</v>
      </c>
      <c r="G1089" s="34" t="s">
        <v>1502</v>
      </c>
      <c r="H1089" s="148">
        <f t="shared" si="17"/>
        <v>1</v>
      </c>
      <c r="I1089" s="148">
        <f>COUNTIFS('Belgrade-2023'!$A:$A,A1089,'Belgrade-2023'!$B:$B,B1089)</f>
        <v>0</v>
      </c>
      <c r="J1089" s="148">
        <f>COUNTIFS('Lodz_Krakow-2022'!$A:$A,A1089,'Lodz_Krakow-2022'!$B:$B,B1089)</f>
        <v>0</v>
      </c>
      <c r="K1089" s="148">
        <f>COUNTIFS('Glasgow-2021'!$A:$A,A1089,'Glasgow-2021'!$B:$B,B1089)</f>
        <v>0</v>
      </c>
      <c r="L1089" s="148">
        <v>0</v>
      </c>
      <c r="M1089" s="148">
        <v>0</v>
      </c>
      <c r="N1089" s="148">
        <v>0</v>
      </c>
      <c r="O1089" s="148">
        <v>0</v>
      </c>
      <c r="P1089" s="148">
        <v>0</v>
      </c>
      <c r="Q1089" s="148">
        <v>1</v>
      </c>
      <c r="R1089" s="148">
        <v>0</v>
      </c>
      <c r="S1089" s="18"/>
      <c r="T1089" s="20"/>
      <c r="U1089" s="20"/>
      <c r="V1089" s="20"/>
      <c r="W1089" s="25"/>
      <c r="X1089" s="138"/>
      <c r="Y1089" s="138"/>
      <c r="Z1089" s="138"/>
      <c r="AA1089" s="138"/>
      <c r="AB1089" s="138"/>
    </row>
    <row r="1090" spans="1:28">
      <c r="A1090" s="16" t="s">
        <v>11766</v>
      </c>
      <c r="B1090" s="16" t="s">
        <v>11767</v>
      </c>
      <c r="C1090" s="69" t="s">
        <v>2133</v>
      </c>
      <c r="D1090" s="16" t="s">
        <v>28</v>
      </c>
      <c r="E1090" s="18"/>
      <c r="F1090" s="19" t="s">
        <v>9634</v>
      </c>
      <c r="G1090" s="16" t="s">
        <v>208</v>
      </c>
      <c r="H1090" s="148">
        <f t="shared" si="17"/>
        <v>9</v>
      </c>
      <c r="I1090" s="148">
        <f>COUNTIFS('Belgrade-2023'!$A:$A,A1090,'Belgrade-2023'!$B:$B,B1090)</f>
        <v>1</v>
      </c>
      <c r="J1090" s="148">
        <f>COUNTIFS('Lodz_Krakow-2022'!$A:$A,A1090,'Lodz_Krakow-2022'!$B:$B,B1090)</f>
        <v>1</v>
      </c>
      <c r="K1090" s="148">
        <f>COUNTIFS('Glasgow-2021'!$A:$A,A1090,'Glasgow-2021'!$B:$B,B1090)</f>
        <v>1</v>
      </c>
      <c r="L1090" s="148">
        <v>1</v>
      </c>
      <c r="M1090" s="148">
        <v>1</v>
      </c>
      <c r="N1090" s="148">
        <v>1</v>
      </c>
      <c r="O1090" s="148">
        <v>1</v>
      </c>
      <c r="P1090" s="148">
        <v>1</v>
      </c>
      <c r="Q1090" s="148">
        <v>1</v>
      </c>
      <c r="R1090" s="148">
        <v>0</v>
      </c>
      <c r="S1090" s="18" t="s">
        <v>2134</v>
      </c>
      <c r="T1090" s="20" t="s">
        <v>2135</v>
      </c>
      <c r="U1090" s="21">
        <v>18595</v>
      </c>
      <c r="V1090" s="20"/>
      <c r="W1090" s="25"/>
      <c r="X1090" s="138"/>
      <c r="Y1090" s="138"/>
      <c r="Z1090" s="138"/>
      <c r="AA1090" s="138"/>
      <c r="AB1090" s="138"/>
    </row>
    <row r="1091" spans="1:28">
      <c r="A1091" s="43" t="s">
        <v>4672</v>
      </c>
      <c r="B1091" s="44" t="s">
        <v>4673</v>
      </c>
      <c r="C1091" s="75" t="s">
        <v>4674</v>
      </c>
      <c r="D1091" s="16"/>
      <c r="E1091" s="18"/>
      <c r="F1091" s="38" t="s">
        <v>144</v>
      </c>
      <c r="G1091" s="37" t="s">
        <v>154</v>
      </c>
      <c r="H1091" s="148">
        <f t="shared" si="17"/>
        <v>1</v>
      </c>
      <c r="I1091" s="148">
        <f>COUNTIFS('Belgrade-2023'!$A:$A,A1091,'Belgrade-2023'!$B:$B,B1091)</f>
        <v>0</v>
      </c>
      <c r="J1091" s="148">
        <f>COUNTIFS('Lodz_Krakow-2022'!$A:$A,A1091,'Lodz_Krakow-2022'!$B:$B,B1091)</f>
        <v>0</v>
      </c>
      <c r="K1091" s="148">
        <f>COUNTIFS('Glasgow-2021'!$A:$A,A1091,'Glasgow-2021'!$B:$B,B1091)</f>
        <v>0</v>
      </c>
      <c r="L1091" s="148">
        <v>1</v>
      </c>
      <c r="M1091" s="148">
        <v>0</v>
      </c>
      <c r="N1091" s="148">
        <v>0</v>
      </c>
      <c r="O1091" s="148">
        <v>0</v>
      </c>
      <c r="P1091" s="148">
        <v>0</v>
      </c>
      <c r="Q1091" s="148">
        <v>0</v>
      </c>
      <c r="R1091" s="148">
        <v>0</v>
      </c>
      <c r="S1091" s="18"/>
      <c r="T1091" s="20"/>
      <c r="U1091" s="20"/>
      <c r="V1091" s="20"/>
      <c r="W1091" s="20"/>
      <c r="X1091" s="20"/>
      <c r="Y1091" s="138"/>
      <c r="Z1091" s="138"/>
      <c r="AA1091" s="138"/>
      <c r="AB1091" s="138"/>
    </row>
    <row r="1092" spans="1:28">
      <c r="A1092" s="16" t="s">
        <v>11768</v>
      </c>
      <c r="B1092" s="16" t="s">
        <v>3681</v>
      </c>
      <c r="C1092" s="69" t="s">
        <v>2141</v>
      </c>
      <c r="D1092" s="16" t="s">
        <v>28</v>
      </c>
      <c r="E1092" s="18"/>
      <c r="F1092" s="19" t="s">
        <v>2142</v>
      </c>
      <c r="G1092" s="16" t="s">
        <v>3612</v>
      </c>
      <c r="H1092" s="148">
        <f t="shared" si="17"/>
        <v>7</v>
      </c>
      <c r="I1092" s="148">
        <f>COUNTIFS('Belgrade-2023'!$A:$A,A1092,'Belgrade-2023'!$B:$B,B1092)</f>
        <v>0</v>
      </c>
      <c r="J1092" s="148">
        <f>COUNTIFS('Lodz_Krakow-2022'!$A:$A,A1092,'Lodz_Krakow-2022'!$B:$B,B1092)</f>
        <v>1</v>
      </c>
      <c r="K1092" s="148">
        <f>COUNTIFS('Glasgow-2021'!$A:$A,A1092,'Glasgow-2021'!$B:$B,B1092)</f>
        <v>1</v>
      </c>
      <c r="L1092" s="148">
        <v>1</v>
      </c>
      <c r="M1092" s="148">
        <v>1</v>
      </c>
      <c r="N1092" s="148">
        <v>1</v>
      </c>
      <c r="O1092" s="148">
        <v>1</v>
      </c>
      <c r="P1092" s="148">
        <v>0</v>
      </c>
      <c r="Q1092" s="148">
        <v>0</v>
      </c>
      <c r="R1092" s="148">
        <v>1</v>
      </c>
      <c r="S1092" s="18" t="s">
        <v>2143</v>
      </c>
      <c r="T1092" s="20" t="s">
        <v>2144</v>
      </c>
      <c r="U1092" s="21">
        <v>186</v>
      </c>
      <c r="V1092" s="20"/>
      <c r="W1092" s="20"/>
      <c r="X1092" s="20"/>
      <c r="Y1092" s="20"/>
      <c r="Z1092" s="20"/>
      <c r="AA1092" s="20"/>
      <c r="AB1092" s="20"/>
    </row>
    <row r="1093" spans="1:28">
      <c r="A1093" s="16" t="s">
        <v>11769</v>
      </c>
      <c r="B1093" s="16" t="s">
        <v>11770</v>
      </c>
      <c r="C1093" s="69" t="s">
        <v>2145</v>
      </c>
      <c r="D1093" s="16" t="s">
        <v>28</v>
      </c>
      <c r="E1093" s="18"/>
      <c r="F1093" s="19" t="s">
        <v>9635</v>
      </c>
      <c r="G1093" s="16" t="s">
        <v>43</v>
      </c>
      <c r="H1093" s="148">
        <f t="shared" si="17"/>
        <v>1</v>
      </c>
      <c r="I1093" s="148">
        <f>COUNTIFS('Belgrade-2023'!$A:$A,A1093,'Belgrade-2023'!$B:$B,B1093)</f>
        <v>0</v>
      </c>
      <c r="J1093" s="148">
        <f>COUNTIFS('Lodz_Krakow-2022'!$A:$A,A1093,'Lodz_Krakow-2022'!$B:$B,B1093)</f>
        <v>0</v>
      </c>
      <c r="K1093" s="148">
        <f>COUNTIFS('Glasgow-2021'!$A:$A,A1093,'Glasgow-2021'!$B:$B,B1093)</f>
        <v>0</v>
      </c>
      <c r="L1093" s="148">
        <v>0</v>
      </c>
      <c r="M1093" s="148">
        <v>0</v>
      </c>
      <c r="N1093" s="148">
        <v>0</v>
      </c>
      <c r="O1093" s="148">
        <v>1</v>
      </c>
      <c r="P1093" s="148">
        <v>0</v>
      </c>
      <c r="Q1093" s="148">
        <v>0</v>
      </c>
      <c r="R1093" s="148">
        <v>0</v>
      </c>
      <c r="S1093" s="18" t="s">
        <v>2146</v>
      </c>
      <c r="T1093" s="20" t="s">
        <v>2147</v>
      </c>
      <c r="U1093" s="20" t="s">
        <v>2148</v>
      </c>
      <c r="V1093" s="20"/>
      <c r="W1093" s="20"/>
      <c r="X1093" s="20"/>
      <c r="Y1093" s="20"/>
      <c r="Z1093" s="20"/>
      <c r="AA1093" s="20"/>
      <c r="AB1093" s="20"/>
    </row>
    <row r="1094" spans="1:28">
      <c r="A1094" s="35" t="s">
        <v>11771</v>
      </c>
      <c r="B1094" s="35" t="s">
        <v>9832</v>
      </c>
      <c r="C1094" s="80"/>
      <c r="D1094" s="31" t="s">
        <v>39</v>
      </c>
      <c r="E1094" s="138"/>
      <c r="F1094" s="32"/>
      <c r="G1094" s="37" t="s">
        <v>154</v>
      </c>
      <c r="H1094" s="148">
        <f t="shared" si="17"/>
        <v>1</v>
      </c>
      <c r="I1094" s="148">
        <f>COUNTIFS('Belgrade-2023'!$A:$A,A1094,'Belgrade-2023'!$B:$B,B1094)</f>
        <v>0</v>
      </c>
      <c r="J1094" s="148">
        <f>COUNTIFS('Lodz_Krakow-2022'!$A:$A,A1094,'Lodz_Krakow-2022'!$B:$B,B1094)</f>
        <v>0</v>
      </c>
      <c r="K1094" s="148">
        <f>COUNTIFS('Glasgow-2021'!$A:$A,A1094,'Glasgow-2021'!$B:$B,B1094)</f>
        <v>0</v>
      </c>
      <c r="L1094" s="148">
        <v>0</v>
      </c>
      <c r="M1094" s="148">
        <v>0</v>
      </c>
      <c r="N1094" s="148">
        <v>0</v>
      </c>
      <c r="O1094" s="148">
        <v>0</v>
      </c>
      <c r="P1094" s="148">
        <v>0</v>
      </c>
      <c r="Q1094" s="148">
        <v>1</v>
      </c>
      <c r="R1094" s="148">
        <v>0</v>
      </c>
      <c r="S1094" s="18"/>
      <c r="T1094" s="20"/>
      <c r="U1094" s="20"/>
      <c r="V1094" s="20"/>
      <c r="W1094" s="32"/>
      <c r="X1094" s="32"/>
      <c r="Y1094" s="32"/>
      <c r="Z1094" s="32"/>
      <c r="AA1094" s="32"/>
      <c r="AB1094" s="32"/>
    </row>
    <row r="1095" spans="1:28">
      <c r="A1095" s="16" t="s">
        <v>11276</v>
      </c>
      <c r="B1095" s="16" t="s">
        <v>11772</v>
      </c>
      <c r="C1095" s="69" t="s">
        <v>2152</v>
      </c>
      <c r="D1095" s="16" t="s">
        <v>28</v>
      </c>
      <c r="E1095" s="18"/>
      <c r="F1095" s="19" t="s">
        <v>972</v>
      </c>
      <c r="G1095" s="16" t="s">
        <v>232</v>
      </c>
      <c r="H1095" s="148">
        <f t="shared" si="17"/>
        <v>2</v>
      </c>
      <c r="I1095" s="148">
        <f>COUNTIFS('Belgrade-2023'!$A:$A,A1095,'Belgrade-2023'!$B:$B,B1095)</f>
        <v>0</v>
      </c>
      <c r="J1095" s="148">
        <f>COUNTIFS('Lodz_Krakow-2022'!$A:$A,A1095,'Lodz_Krakow-2022'!$B:$B,B1095)</f>
        <v>0</v>
      </c>
      <c r="K1095" s="148">
        <f>COUNTIFS('Glasgow-2021'!$A:$A,A1095,'Glasgow-2021'!$B:$B,B1095)</f>
        <v>0</v>
      </c>
      <c r="L1095" s="148">
        <v>0</v>
      </c>
      <c r="M1095" s="148">
        <v>0</v>
      </c>
      <c r="N1095" s="148">
        <v>0</v>
      </c>
      <c r="O1095" s="148">
        <v>1</v>
      </c>
      <c r="P1095" s="148">
        <v>1</v>
      </c>
      <c r="Q1095" s="148">
        <v>0</v>
      </c>
      <c r="R1095" s="148">
        <v>0</v>
      </c>
      <c r="S1095" s="18"/>
      <c r="T1095" s="20"/>
      <c r="U1095" s="20"/>
      <c r="V1095" s="20"/>
      <c r="W1095" s="20"/>
      <c r="X1095" s="20"/>
      <c r="Y1095" s="20"/>
      <c r="Z1095" s="20"/>
      <c r="AA1095" s="20"/>
      <c r="AB1095" s="20"/>
    </row>
    <row r="1096" spans="1:28">
      <c r="A1096" s="43" t="s">
        <v>11276</v>
      </c>
      <c r="B1096" s="44" t="s">
        <v>11773</v>
      </c>
      <c r="C1096" s="75" t="s">
        <v>4676</v>
      </c>
      <c r="D1096" s="16"/>
      <c r="E1096" s="18"/>
      <c r="F1096" s="38" t="s">
        <v>4677</v>
      </c>
      <c r="G1096" s="37" t="s">
        <v>232</v>
      </c>
      <c r="H1096" s="148">
        <f t="shared" si="17"/>
        <v>3</v>
      </c>
      <c r="I1096" s="148">
        <f>COUNTIFS('Belgrade-2023'!$A:$A,A1096,'Belgrade-2023'!$B:$B,B1096)</f>
        <v>0</v>
      </c>
      <c r="J1096" s="148">
        <f>COUNTIFS('Lodz_Krakow-2022'!$A:$A,A1096,'Lodz_Krakow-2022'!$B:$B,B1096)</f>
        <v>1</v>
      </c>
      <c r="K1096" s="148">
        <f>COUNTIFS('Glasgow-2021'!$A:$A,A1096,'Glasgow-2021'!$B:$B,B1096)</f>
        <v>1</v>
      </c>
      <c r="L1096" s="148">
        <v>1</v>
      </c>
      <c r="M1096" s="148">
        <v>0</v>
      </c>
      <c r="N1096" s="148">
        <v>0</v>
      </c>
      <c r="O1096" s="148">
        <v>0</v>
      </c>
      <c r="P1096" s="148">
        <v>0</v>
      </c>
      <c r="Q1096" s="148">
        <v>0</v>
      </c>
      <c r="R1096" s="148">
        <v>0</v>
      </c>
      <c r="S1096" s="18"/>
      <c r="T1096" s="20"/>
      <c r="U1096" s="20"/>
      <c r="V1096" s="20"/>
      <c r="W1096" s="20"/>
      <c r="X1096" s="20"/>
      <c r="Y1096" s="138"/>
      <c r="Z1096" s="138"/>
      <c r="AA1096" s="138"/>
      <c r="AB1096" s="138"/>
    </row>
    <row r="1097" spans="1:28">
      <c r="A1097" s="16" t="s">
        <v>11276</v>
      </c>
      <c r="B1097" s="16" t="s">
        <v>10037</v>
      </c>
      <c r="C1097" s="69" t="s">
        <v>2151</v>
      </c>
      <c r="D1097" s="16" t="s">
        <v>21</v>
      </c>
      <c r="E1097" s="18"/>
      <c r="F1097" s="19"/>
      <c r="G1097" s="16" t="s">
        <v>232</v>
      </c>
      <c r="H1097" s="148">
        <f t="shared" si="17"/>
        <v>2</v>
      </c>
      <c r="I1097" s="148">
        <f>COUNTIFS('Belgrade-2023'!$A:$A,A1097,'Belgrade-2023'!$B:$B,B1097)</f>
        <v>0</v>
      </c>
      <c r="J1097" s="148">
        <f>COUNTIFS('Lodz_Krakow-2022'!$A:$A,A1097,'Lodz_Krakow-2022'!$B:$B,B1097)</f>
        <v>1</v>
      </c>
      <c r="K1097" s="148">
        <f>COUNTIFS('Glasgow-2021'!$A:$A,A1097,'Glasgow-2021'!$B:$B,B1097)</f>
        <v>0</v>
      </c>
      <c r="L1097" s="148">
        <v>0</v>
      </c>
      <c r="M1097" s="148">
        <v>1</v>
      </c>
      <c r="N1097" s="148">
        <v>0</v>
      </c>
      <c r="O1097" s="148">
        <v>0</v>
      </c>
      <c r="P1097" s="148">
        <v>0</v>
      </c>
      <c r="Q1097" s="148">
        <v>0</v>
      </c>
      <c r="R1097" s="148">
        <v>0</v>
      </c>
      <c r="S1097" s="18"/>
      <c r="T1097" s="20"/>
      <c r="U1097" s="20"/>
      <c r="V1097" s="20"/>
      <c r="W1097" s="20"/>
      <c r="X1097" s="20"/>
      <c r="Y1097" s="20"/>
      <c r="Z1097" s="20"/>
      <c r="AA1097" s="20"/>
      <c r="AB1097" s="20"/>
    </row>
    <row r="1098" spans="1:28">
      <c r="A1098" s="43" t="s">
        <v>11774</v>
      </c>
      <c r="B1098" s="44" t="s">
        <v>10880</v>
      </c>
      <c r="C1098" s="75" t="s">
        <v>4680</v>
      </c>
      <c r="D1098" s="16"/>
      <c r="E1098" s="18"/>
      <c r="F1098" s="38" t="s">
        <v>4681</v>
      </c>
      <c r="G1098" s="37" t="s">
        <v>4682</v>
      </c>
      <c r="H1098" s="148">
        <f t="shared" si="17"/>
        <v>2</v>
      </c>
      <c r="I1098" s="148">
        <f>COUNTIFS('Belgrade-2023'!$A:$A,A1098,'Belgrade-2023'!$B:$B,B1098)</f>
        <v>0</v>
      </c>
      <c r="J1098" s="148">
        <f>COUNTIFS('Lodz_Krakow-2022'!$A:$A,A1098,'Lodz_Krakow-2022'!$B:$B,B1098)</f>
        <v>1</v>
      </c>
      <c r="K1098" s="148">
        <f>COUNTIFS('Glasgow-2021'!$A:$A,A1098,'Glasgow-2021'!$B:$B,B1098)</f>
        <v>0</v>
      </c>
      <c r="L1098" s="148">
        <v>1</v>
      </c>
      <c r="M1098" s="148">
        <v>0</v>
      </c>
      <c r="N1098" s="148">
        <v>0</v>
      </c>
      <c r="O1098" s="148">
        <v>0</v>
      </c>
      <c r="P1098" s="148">
        <v>0</v>
      </c>
      <c r="Q1098" s="148">
        <v>0</v>
      </c>
      <c r="R1098" s="148">
        <v>0</v>
      </c>
      <c r="S1098" s="18"/>
      <c r="T1098" s="20"/>
      <c r="U1098" s="20"/>
      <c r="V1098" s="20"/>
      <c r="W1098" s="20"/>
      <c r="X1098" s="20"/>
      <c r="Y1098" s="138"/>
      <c r="Z1098" s="138"/>
      <c r="AA1098" s="138"/>
      <c r="AB1098" s="138"/>
    </row>
    <row r="1099" spans="1:28">
      <c r="A1099" s="16" t="s">
        <v>11775</v>
      </c>
      <c r="B1099" s="16" t="s">
        <v>11776</v>
      </c>
      <c r="C1099" s="69" t="s">
        <v>2157</v>
      </c>
      <c r="D1099" s="16" t="s">
        <v>28</v>
      </c>
      <c r="E1099" s="18"/>
      <c r="F1099" s="19" t="s">
        <v>2156</v>
      </c>
      <c r="G1099" s="16" t="s">
        <v>208</v>
      </c>
      <c r="H1099" s="148">
        <f t="shared" si="17"/>
        <v>3</v>
      </c>
      <c r="I1099" s="148">
        <f>COUNTIFS('Belgrade-2023'!$A:$A,A1099,'Belgrade-2023'!$B:$B,B1099)</f>
        <v>0</v>
      </c>
      <c r="J1099" s="148">
        <f>COUNTIFS('Lodz_Krakow-2022'!$A:$A,A1099,'Lodz_Krakow-2022'!$B:$B,B1099)</f>
        <v>0</v>
      </c>
      <c r="K1099" s="148">
        <f>COUNTIFS('Glasgow-2021'!$A:$A,A1099,'Glasgow-2021'!$B:$B,B1099)</f>
        <v>0</v>
      </c>
      <c r="L1099" s="148">
        <v>0</v>
      </c>
      <c r="M1099" s="148">
        <v>1</v>
      </c>
      <c r="N1099" s="148">
        <v>0</v>
      </c>
      <c r="O1099" s="148">
        <v>1</v>
      </c>
      <c r="P1099" s="148">
        <v>0</v>
      </c>
      <c r="Q1099" s="148">
        <v>1</v>
      </c>
      <c r="R1099" s="148">
        <v>0</v>
      </c>
      <c r="S1099" s="18" t="s">
        <v>2158</v>
      </c>
      <c r="T1099" s="20" t="s">
        <v>2159</v>
      </c>
      <c r="U1099" s="20" t="s">
        <v>2160</v>
      </c>
      <c r="V1099" s="20"/>
      <c r="W1099" s="25"/>
      <c r="X1099" s="138"/>
      <c r="Y1099" s="138"/>
      <c r="Z1099" s="138"/>
      <c r="AA1099" s="138"/>
      <c r="AB1099" s="138"/>
    </row>
    <row r="1100" spans="1:28">
      <c r="A1100" s="35" t="s">
        <v>11236</v>
      </c>
      <c r="B1100" s="35" t="s">
        <v>11777</v>
      </c>
      <c r="C1100" s="24"/>
      <c r="D1100" s="16" t="s">
        <v>39</v>
      </c>
      <c r="E1100" s="66"/>
      <c r="F1100" s="25" t="s">
        <v>3418</v>
      </c>
      <c r="G1100" s="37" t="s">
        <v>274</v>
      </c>
      <c r="H1100" s="148">
        <f t="shared" si="17"/>
        <v>1</v>
      </c>
      <c r="I1100" s="148">
        <f>COUNTIFS('Belgrade-2023'!$A:$A,A1100,'Belgrade-2023'!$B:$B,B1100)</f>
        <v>0</v>
      </c>
      <c r="J1100" s="148">
        <f>COUNTIFS('Lodz_Krakow-2022'!$A:$A,A1100,'Lodz_Krakow-2022'!$B:$B,B1100)</f>
        <v>0</v>
      </c>
      <c r="K1100" s="148">
        <f>COUNTIFS('Glasgow-2021'!$A:$A,A1100,'Glasgow-2021'!$B:$B,B1100)</f>
        <v>0</v>
      </c>
      <c r="L1100" s="148">
        <v>0</v>
      </c>
      <c r="M1100" s="148">
        <v>0</v>
      </c>
      <c r="N1100" s="148">
        <v>0</v>
      </c>
      <c r="O1100" s="148">
        <v>0</v>
      </c>
      <c r="P1100" s="148">
        <v>0</v>
      </c>
      <c r="Q1100" s="148">
        <v>0</v>
      </c>
      <c r="R1100" s="148">
        <v>1</v>
      </c>
      <c r="S1100" s="18"/>
      <c r="T1100" s="20"/>
      <c r="U1100" s="20"/>
      <c r="V1100" s="20"/>
      <c r="W1100" s="20"/>
      <c r="X1100" s="20"/>
      <c r="Y1100" s="20"/>
      <c r="Z1100" s="20"/>
      <c r="AA1100" s="20"/>
      <c r="AB1100" s="20"/>
    </row>
    <row r="1101" spans="1:28">
      <c r="A1101" s="16" t="s">
        <v>11778</v>
      </c>
      <c r="B1101" s="16" t="s">
        <v>10853</v>
      </c>
      <c r="C1101" s="69" t="s">
        <v>2163</v>
      </c>
      <c r="D1101" s="16" t="s">
        <v>28</v>
      </c>
      <c r="E1101" s="68" t="s">
        <v>40</v>
      </c>
      <c r="F1101" s="19"/>
      <c r="G1101" s="16" t="s">
        <v>43</v>
      </c>
      <c r="H1101" s="148">
        <f t="shared" si="17"/>
        <v>2</v>
      </c>
      <c r="I1101" s="148">
        <f>COUNTIFS('Belgrade-2023'!$A:$A,A1101,'Belgrade-2023'!$B:$B,B1101)</f>
        <v>0</v>
      </c>
      <c r="J1101" s="148">
        <f>COUNTIFS('Lodz_Krakow-2022'!$A:$A,A1101,'Lodz_Krakow-2022'!$B:$B,B1101)</f>
        <v>1</v>
      </c>
      <c r="K1101" s="148">
        <f>COUNTIFS('Glasgow-2021'!$A:$A,A1101,'Glasgow-2021'!$B:$B,B1101)</f>
        <v>0</v>
      </c>
      <c r="L1101" s="148">
        <v>0</v>
      </c>
      <c r="M1101" s="148">
        <v>1</v>
      </c>
      <c r="N1101" s="148">
        <v>0</v>
      </c>
      <c r="O1101" s="148">
        <v>0</v>
      </c>
      <c r="P1101" s="148">
        <v>0</v>
      </c>
      <c r="Q1101" s="148">
        <v>0</v>
      </c>
      <c r="R1101" s="148">
        <v>0</v>
      </c>
      <c r="S1101" s="18"/>
      <c r="T1101" s="20"/>
      <c r="U1101" s="20"/>
      <c r="V1101" s="20"/>
      <c r="W1101" s="20"/>
      <c r="X1101" s="20"/>
      <c r="Y1101" s="20"/>
      <c r="Z1101" s="20"/>
      <c r="AA1101" s="20"/>
      <c r="AB1101" s="20"/>
    </row>
    <row r="1102" spans="1:28">
      <c r="A1102" s="23" t="s">
        <v>11779</v>
      </c>
      <c r="B1102" s="23" t="s">
        <v>11780</v>
      </c>
      <c r="C1102" s="29"/>
      <c r="D1102" s="16" t="s">
        <v>39</v>
      </c>
      <c r="E1102" s="70"/>
      <c r="F1102" s="25" t="s">
        <v>3421</v>
      </c>
      <c r="G1102" s="45" t="s">
        <v>331</v>
      </c>
      <c r="H1102" s="148">
        <f t="shared" si="17"/>
        <v>1</v>
      </c>
      <c r="I1102" s="148">
        <f>COUNTIFS('Belgrade-2023'!$A:$A,A1102,'Belgrade-2023'!$B:$B,B1102)</f>
        <v>0</v>
      </c>
      <c r="J1102" s="148">
        <f>COUNTIFS('Lodz_Krakow-2022'!$A:$A,A1102,'Lodz_Krakow-2022'!$B:$B,B1102)</f>
        <v>0</v>
      </c>
      <c r="K1102" s="148">
        <f>COUNTIFS('Glasgow-2021'!$A:$A,A1102,'Glasgow-2021'!$B:$B,B1102)</f>
        <v>0</v>
      </c>
      <c r="L1102" s="148">
        <v>0</v>
      </c>
      <c r="M1102" s="148">
        <v>0</v>
      </c>
      <c r="N1102" s="148">
        <v>0</v>
      </c>
      <c r="O1102" s="148">
        <v>0</v>
      </c>
      <c r="P1102" s="148">
        <v>0</v>
      </c>
      <c r="Q1102" s="148">
        <v>0</v>
      </c>
      <c r="R1102" s="148">
        <v>1</v>
      </c>
      <c r="S1102" s="18"/>
      <c r="T1102" s="20"/>
      <c r="U1102" s="20"/>
      <c r="V1102" s="20"/>
      <c r="W1102" s="20"/>
      <c r="X1102" s="20"/>
      <c r="Y1102" s="20"/>
      <c r="Z1102" s="20"/>
      <c r="AA1102" s="20"/>
      <c r="AB1102" s="20"/>
    </row>
    <row r="1103" spans="1:28">
      <c r="A1103" s="33" t="s">
        <v>11781</v>
      </c>
      <c r="B1103" s="33" t="s">
        <v>9834</v>
      </c>
      <c r="C1103" s="81"/>
      <c r="D1103" s="31" t="s">
        <v>39</v>
      </c>
      <c r="E1103" s="138"/>
      <c r="F1103" s="25" t="s">
        <v>3561</v>
      </c>
      <c r="G1103" s="34" t="s">
        <v>3612</v>
      </c>
      <c r="H1103" s="148">
        <f t="shared" si="17"/>
        <v>1</v>
      </c>
      <c r="I1103" s="148">
        <f>COUNTIFS('Belgrade-2023'!$A:$A,A1103,'Belgrade-2023'!$B:$B,B1103)</f>
        <v>0</v>
      </c>
      <c r="J1103" s="148">
        <f>COUNTIFS('Lodz_Krakow-2022'!$A:$A,A1103,'Lodz_Krakow-2022'!$B:$B,B1103)</f>
        <v>0</v>
      </c>
      <c r="K1103" s="148">
        <f>COUNTIFS('Glasgow-2021'!$A:$A,A1103,'Glasgow-2021'!$B:$B,B1103)</f>
        <v>0</v>
      </c>
      <c r="L1103" s="148">
        <v>0</v>
      </c>
      <c r="M1103" s="148">
        <v>0</v>
      </c>
      <c r="N1103" s="148">
        <v>0</v>
      </c>
      <c r="O1103" s="148">
        <v>0</v>
      </c>
      <c r="P1103" s="148">
        <v>0</v>
      </c>
      <c r="Q1103" s="148">
        <v>1</v>
      </c>
      <c r="R1103" s="148">
        <v>0</v>
      </c>
      <c r="S1103" s="18"/>
      <c r="T1103" s="20"/>
      <c r="U1103" s="20"/>
      <c r="V1103" s="20"/>
      <c r="W1103" s="32"/>
      <c r="X1103" s="32"/>
      <c r="Y1103" s="32"/>
      <c r="Z1103" s="32"/>
      <c r="AA1103" s="32"/>
      <c r="AB1103" s="32"/>
    </row>
    <row r="1104" spans="1:28">
      <c r="A1104" s="16" t="s">
        <v>11782</v>
      </c>
      <c r="B1104" s="16" t="s">
        <v>11783</v>
      </c>
      <c r="C1104" s="69" t="s">
        <v>2166</v>
      </c>
      <c r="D1104" s="16" t="s">
        <v>28</v>
      </c>
      <c r="E1104" s="18"/>
      <c r="F1104" s="19"/>
      <c r="G1104" s="16" t="s">
        <v>3939</v>
      </c>
      <c r="H1104" s="148">
        <f t="shared" si="17"/>
        <v>1</v>
      </c>
      <c r="I1104" s="148">
        <f>COUNTIFS('Belgrade-2023'!$A:$A,A1104,'Belgrade-2023'!$B:$B,B1104)</f>
        <v>0</v>
      </c>
      <c r="J1104" s="148">
        <f>COUNTIFS('Lodz_Krakow-2022'!$A:$A,A1104,'Lodz_Krakow-2022'!$B:$B,B1104)</f>
        <v>0</v>
      </c>
      <c r="K1104" s="148">
        <f>COUNTIFS('Glasgow-2021'!$A:$A,A1104,'Glasgow-2021'!$B:$B,B1104)</f>
        <v>0</v>
      </c>
      <c r="L1104" s="148">
        <v>0</v>
      </c>
      <c r="M1104" s="148">
        <v>0</v>
      </c>
      <c r="N1104" s="148">
        <v>1</v>
      </c>
      <c r="O1104" s="148">
        <v>0</v>
      </c>
      <c r="P1104" s="148">
        <v>0</v>
      </c>
      <c r="Q1104" s="148">
        <v>0</v>
      </c>
      <c r="R1104" s="148">
        <v>0</v>
      </c>
      <c r="S1104" s="18"/>
      <c r="T1104" s="20" t="s">
        <v>9597</v>
      </c>
      <c r="U1104" s="20"/>
      <c r="V1104" s="20"/>
      <c r="W1104" s="20"/>
      <c r="X1104" s="20"/>
      <c r="Y1104" s="20"/>
      <c r="Z1104" s="20"/>
      <c r="AA1104" s="20"/>
      <c r="AB1104" s="20"/>
    </row>
    <row r="1105" spans="1:28">
      <c r="A1105" s="16" t="s">
        <v>11784</v>
      </c>
      <c r="B1105" s="16" t="s">
        <v>11785</v>
      </c>
      <c r="C1105" s="69" t="s">
        <v>2167</v>
      </c>
      <c r="D1105" s="16" t="s">
        <v>28</v>
      </c>
      <c r="E1105" s="18"/>
      <c r="F1105" s="19" t="s">
        <v>1568</v>
      </c>
      <c r="G1105" s="16" t="s">
        <v>3612</v>
      </c>
      <c r="H1105" s="148">
        <f t="shared" si="17"/>
        <v>2</v>
      </c>
      <c r="I1105" s="148">
        <f>COUNTIFS('Belgrade-2023'!$A:$A,A1105,'Belgrade-2023'!$B:$B,B1105)</f>
        <v>0</v>
      </c>
      <c r="J1105" s="148">
        <f>COUNTIFS('Lodz_Krakow-2022'!$A:$A,A1105,'Lodz_Krakow-2022'!$B:$B,B1105)</f>
        <v>0</v>
      </c>
      <c r="K1105" s="148">
        <f>COUNTIFS('Glasgow-2021'!$A:$A,A1105,'Glasgow-2021'!$B:$B,B1105)</f>
        <v>0</v>
      </c>
      <c r="L1105" s="148">
        <v>0</v>
      </c>
      <c r="M1105" s="148">
        <v>0</v>
      </c>
      <c r="N1105" s="148">
        <v>0</v>
      </c>
      <c r="O1105" s="148">
        <v>1</v>
      </c>
      <c r="P1105" s="148">
        <v>0</v>
      </c>
      <c r="Q1105" s="148">
        <v>1</v>
      </c>
      <c r="R1105" s="148">
        <v>0</v>
      </c>
      <c r="S1105" s="18"/>
      <c r="T1105" s="20" t="s">
        <v>2168</v>
      </c>
      <c r="U1105" s="20"/>
      <c r="V1105" s="20"/>
      <c r="W1105" s="25"/>
      <c r="X1105" s="138"/>
      <c r="Y1105" s="138"/>
      <c r="Z1105" s="138"/>
      <c r="AA1105" s="138"/>
      <c r="AB1105" s="138"/>
    </row>
    <row r="1106" spans="1:28">
      <c r="A1106" s="16" t="s">
        <v>11786</v>
      </c>
      <c r="B1106" s="16" t="s">
        <v>11787</v>
      </c>
      <c r="C1106" s="69" t="s">
        <v>2171</v>
      </c>
      <c r="D1106" s="16" t="s">
        <v>21</v>
      </c>
      <c r="E1106" s="18"/>
      <c r="F1106" s="40" t="s">
        <v>4278</v>
      </c>
      <c r="G1106" s="16" t="s">
        <v>141</v>
      </c>
      <c r="H1106" s="148">
        <f t="shared" si="17"/>
        <v>3</v>
      </c>
      <c r="I1106" s="148">
        <f>COUNTIFS('Belgrade-2023'!$A:$A,A1106,'Belgrade-2023'!$B:$B,B1106)</f>
        <v>0</v>
      </c>
      <c r="J1106" s="148">
        <f>COUNTIFS('Lodz_Krakow-2022'!$A:$A,A1106,'Lodz_Krakow-2022'!$B:$B,B1106)</f>
        <v>0</v>
      </c>
      <c r="K1106" s="148">
        <f>COUNTIFS('Glasgow-2021'!$A:$A,A1106,'Glasgow-2021'!$B:$B,B1106)</f>
        <v>1</v>
      </c>
      <c r="L1106" s="148">
        <v>1</v>
      </c>
      <c r="M1106" s="148">
        <v>1</v>
      </c>
      <c r="N1106" s="148">
        <v>0</v>
      </c>
      <c r="O1106" s="148">
        <v>0</v>
      </c>
      <c r="P1106" s="148">
        <v>0</v>
      </c>
      <c r="Q1106" s="148">
        <v>0</v>
      </c>
      <c r="R1106" s="148">
        <v>0</v>
      </c>
      <c r="S1106" s="18"/>
      <c r="T1106" s="20"/>
      <c r="U1106" s="20"/>
      <c r="V1106" s="20"/>
      <c r="W1106" s="20"/>
      <c r="X1106" s="20"/>
      <c r="Y1106" s="20"/>
      <c r="Z1106" s="20"/>
      <c r="AA1106" s="20"/>
      <c r="AB1106" s="20"/>
    </row>
    <row r="1107" spans="1:28">
      <c r="A1107" s="16" t="s">
        <v>11788</v>
      </c>
      <c r="B1107" s="16" t="s">
        <v>11789</v>
      </c>
      <c r="C1107" s="69" t="s">
        <v>2173</v>
      </c>
      <c r="D1107" s="16" t="s">
        <v>39</v>
      </c>
      <c r="E1107" s="18"/>
      <c r="F1107" s="19" t="s">
        <v>2172</v>
      </c>
      <c r="G1107" s="16" t="s">
        <v>154</v>
      </c>
      <c r="H1107" s="148">
        <f t="shared" si="17"/>
        <v>1</v>
      </c>
      <c r="I1107" s="148">
        <f>COUNTIFS('Belgrade-2023'!$A:$A,A1107,'Belgrade-2023'!$B:$B,B1107)</f>
        <v>0</v>
      </c>
      <c r="J1107" s="148">
        <f>COUNTIFS('Lodz_Krakow-2022'!$A:$A,A1107,'Lodz_Krakow-2022'!$B:$B,B1107)</f>
        <v>0</v>
      </c>
      <c r="K1107" s="148">
        <f>COUNTIFS('Glasgow-2021'!$A:$A,A1107,'Glasgow-2021'!$B:$B,B1107)</f>
        <v>0</v>
      </c>
      <c r="L1107" s="148">
        <v>0</v>
      </c>
      <c r="M1107" s="148">
        <v>0</v>
      </c>
      <c r="N1107" s="148">
        <v>0</v>
      </c>
      <c r="O1107" s="148">
        <v>1</v>
      </c>
      <c r="P1107" s="148">
        <v>0</v>
      </c>
      <c r="Q1107" s="148">
        <v>0</v>
      </c>
      <c r="R1107" s="148">
        <v>0</v>
      </c>
      <c r="S1107" s="18"/>
      <c r="T1107" s="20"/>
      <c r="U1107" s="20"/>
      <c r="V1107" s="20"/>
      <c r="W1107" s="20"/>
      <c r="X1107" s="20"/>
      <c r="Y1107" s="20"/>
      <c r="Z1107" s="20"/>
      <c r="AA1107" s="20"/>
      <c r="AB1107" s="20"/>
    </row>
    <row r="1108" spans="1:28">
      <c r="A1108" s="23" t="s">
        <v>11790</v>
      </c>
      <c r="B1108" s="23" t="s">
        <v>9993</v>
      </c>
      <c r="C1108" s="79" t="s">
        <v>4683</v>
      </c>
      <c r="D1108" s="16" t="s">
        <v>39</v>
      </c>
      <c r="E1108" s="18"/>
      <c r="F1108" s="19"/>
      <c r="G1108" s="16" t="s">
        <v>154</v>
      </c>
      <c r="H1108" s="148">
        <f t="shared" si="17"/>
        <v>1</v>
      </c>
      <c r="I1108" s="148">
        <f>COUNTIFS('Belgrade-2023'!$A:$A,A1108,'Belgrade-2023'!$B:$B,B1108)</f>
        <v>0</v>
      </c>
      <c r="J1108" s="148">
        <f>COUNTIFS('Lodz_Krakow-2022'!$A:$A,A1108,'Lodz_Krakow-2022'!$B:$B,B1108)</f>
        <v>0</v>
      </c>
      <c r="K1108" s="148">
        <f>COUNTIFS('Glasgow-2021'!$A:$A,A1108,'Glasgow-2021'!$B:$B,B1108)</f>
        <v>0</v>
      </c>
      <c r="L1108" s="148">
        <v>0</v>
      </c>
      <c r="M1108" s="148">
        <v>0</v>
      </c>
      <c r="N1108" s="148">
        <v>0</v>
      </c>
      <c r="O1108" s="148">
        <v>0</v>
      </c>
      <c r="P1108" s="148">
        <v>1</v>
      </c>
      <c r="Q1108" s="148">
        <v>0</v>
      </c>
      <c r="R1108" s="148">
        <v>0</v>
      </c>
      <c r="S1108" s="18"/>
      <c r="T1108" s="20"/>
      <c r="U1108" s="20"/>
      <c r="V1108" s="20"/>
      <c r="W1108" s="20"/>
      <c r="X1108" s="20"/>
      <c r="Y1108" s="20"/>
      <c r="Z1108" s="20"/>
      <c r="AA1108" s="20"/>
      <c r="AB1108" s="20"/>
    </row>
    <row r="1109" spans="1:28">
      <c r="A1109" s="38" t="s">
        <v>11791</v>
      </c>
      <c r="B1109" s="39" t="s">
        <v>11792</v>
      </c>
      <c r="C1109" s="40" t="s">
        <v>4686</v>
      </c>
      <c r="D1109" s="16" t="s">
        <v>28</v>
      </c>
      <c r="E1109" s="18"/>
      <c r="F1109" s="38" t="s">
        <v>4687</v>
      </c>
      <c r="G1109" s="45" t="s">
        <v>331</v>
      </c>
      <c r="H1109" s="148">
        <f t="shared" si="17"/>
        <v>1</v>
      </c>
      <c r="I1109" s="148">
        <f>COUNTIFS('Belgrade-2023'!$A:$A,A1109,'Belgrade-2023'!$B:$B,B1109)</f>
        <v>0</v>
      </c>
      <c r="J1109" s="148">
        <f>COUNTIFS('Lodz_Krakow-2022'!$A:$A,A1109,'Lodz_Krakow-2022'!$B:$B,B1109)</f>
        <v>0</v>
      </c>
      <c r="K1109" s="148">
        <f>COUNTIFS('Glasgow-2021'!$A:$A,A1109,'Glasgow-2021'!$B:$B,B1109)</f>
        <v>0</v>
      </c>
      <c r="L1109" s="148">
        <v>1</v>
      </c>
      <c r="M1109" s="148">
        <v>0</v>
      </c>
      <c r="N1109" s="148">
        <v>0</v>
      </c>
      <c r="O1109" s="148">
        <v>0</v>
      </c>
      <c r="P1109" s="148">
        <v>0</v>
      </c>
      <c r="Q1109" s="148">
        <v>0</v>
      </c>
      <c r="R1109" s="148">
        <v>0</v>
      </c>
      <c r="S1109" s="18"/>
      <c r="T1109" s="20"/>
      <c r="U1109" s="20"/>
      <c r="V1109" s="20"/>
      <c r="W1109" s="20"/>
      <c r="X1109" s="20"/>
      <c r="Y1109" s="138"/>
      <c r="Z1109" s="138"/>
      <c r="AA1109" s="138"/>
      <c r="AB1109" s="138"/>
    </row>
    <row r="1110" spans="1:28">
      <c r="A1110" s="33" t="s">
        <v>11793</v>
      </c>
      <c r="B1110" s="33" t="s">
        <v>11794</v>
      </c>
      <c r="C1110" s="30" t="s">
        <v>4688</v>
      </c>
      <c r="D1110" s="31" t="s">
        <v>39</v>
      </c>
      <c r="E1110" s="138"/>
      <c r="F1110" s="25" t="s">
        <v>9835</v>
      </c>
      <c r="G1110" s="34" t="s">
        <v>3612</v>
      </c>
      <c r="H1110" s="148">
        <f t="shared" si="17"/>
        <v>1</v>
      </c>
      <c r="I1110" s="148">
        <f>COUNTIFS('Belgrade-2023'!$A:$A,A1110,'Belgrade-2023'!$B:$B,B1110)</f>
        <v>0</v>
      </c>
      <c r="J1110" s="148">
        <f>COUNTIFS('Lodz_Krakow-2022'!$A:$A,A1110,'Lodz_Krakow-2022'!$B:$B,B1110)</f>
        <v>0</v>
      </c>
      <c r="K1110" s="148">
        <f>COUNTIFS('Glasgow-2021'!$A:$A,A1110,'Glasgow-2021'!$B:$B,B1110)</f>
        <v>0</v>
      </c>
      <c r="L1110" s="148">
        <v>0</v>
      </c>
      <c r="M1110" s="148">
        <v>0</v>
      </c>
      <c r="N1110" s="148">
        <v>0</v>
      </c>
      <c r="O1110" s="148">
        <v>0</v>
      </c>
      <c r="P1110" s="148">
        <v>0</v>
      </c>
      <c r="Q1110" s="148">
        <v>1</v>
      </c>
      <c r="R1110" s="148">
        <v>0</v>
      </c>
      <c r="S1110" s="18"/>
      <c r="T1110" s="20"/>
      <c r="U1110" s="20"/>
      <c r="V1110" s="20"/>
      <c r="W1110" s="32"/>
      <c r="X1110" s="32"/>
      <c r="Y1110" s="32"/>
      <c r="Z1110" s="32"/>
      <c r="AA1110" s="32"/>
      <c r="AB1110" s="32"/>
    </row>
    <row r="1111" spans="1:28">
      <c r="A1111" s="16" t="s">
        <v>4037</v>
      </c>
      <c r="B1111" s="16" t="s">
        <v>8366</v>
      </c>
      <c r="C1111" s="69" t="s">
        <v>2176</v>
      </c>
      <c r="D1111" s="16" t="s">
        <v>28</v>
      </c>
      <c r="E1111" s="18"/>
      <c r="F1111" s="40" t="s">
        <v>4689</v>
      </c>
      <c r="G1111" s="16" t="s">
        <v>232</v>
      </c>
      <c r="H1111" s="148">
        <f t="shared" si="17"/>
        <v>5</v>
      </c>
      <c r="I1111" s="148">
        <f>COUNTIFS('Belgrade-2023'!$A:$A,A1111,'Belgrade-2023'!$B:$B,B1111)</f>
        <v>1</v>
      </c>
      <c r="J1111" s="148">
        <f>COUNTIFS('Lodz_Krakow-2022'!$A:$A,A1111,'Lodz_Krakow-2022'!$B:$B,B1111)</f>
        <v>1</v>
      </c>
      <c r="K1111" s="148">
        <f>COUNTIFS('Glasgow-2021'!$A:$A,A1111,'Glasgow-2021'!$B:$B,B1111)</f>
        <v>0</v>
      </c>
      <c r="L1111" s="148">
        <v>1</v>
      </c>
      <c r="M1111" s="148">
        <v>1</v>
      </c>
      <c r="N1111" s="148">
        <v>0</v>
      </c>
      <c r="O1111" s="148">
        <v>1</v>
      </c>
      <c r="P1111" s="148">
        <v>0</v>
      </c>
      <c r="Q1111" s="148">
        <v>0</v>
      </c>
      <c r="R1111" s="148">
        <v>0</v>
      </c>
      <c r="S1111" s="18" t="s">
        <v>2177</v>
      </c>
      <c r="T1111" s="20" t="s">
        <v>2178</v>
      </c>
      <c r="U1111" s="21">
        <v>400030</v>
      </c>
      <c r="V1111" s="20"/>
      <c r="W1111" s="20"/>
      <c r="X1111" s="20"/>
      <c r="Y1111" s="20"/>
      <c r="Z1111" s="20"/>
      <c r="AA1111" s="20"/>
      <c r="AB1111" s="20"/>
    </row>
    <row r="1112" spans="1:28">
      <c r="A1112" s="48" t="s">
        <v>4037</v>
      </c>
      <c r="B1112" s="49" t="s">
        <v>11795</v>
      </c>
      <c r="C1112" s="61" t="s">
        <v>4691</v>
      </c>
      <c r="D1112" s="16" t="s">
        <v>39</v>
      </c>
      <c r="E1112" s="18"/>
      <c r="F1112" s="38" t="s">
        <v>2362</v>
      </c>
      <c r="G1112" s="45" t="s">
        <v>977</v>
      </c>
      <c r="H1112" s="148">
        <f t="shared" si="17"/>
        <v>1</v>
      </c>
      <c r="I1112" s="148">
        <f>COUNTIFS('Belgrade-2023'!$A:$A,A1112,'Belgrade-2023'!$B:$B,B1112)</f>
        <v>0</v>
      </c>
      <c r="J1112" s="148">
        <f>COUNTIFS('Lodz_Krakow-2022'!$A:$A,A1112,'Lodz_Krakow-2022'!$B:$B,B1112)</f>
        <v>0</v>
      </c>
      <c r="K1112" s="148">
        <f>COUNTIFS('Glasgow-2021'!$A:$A,A1112,'Glasgow-2021'!$B:$B,B1112)</f>
        <v>0</v>
      </c>
      <c r="L1112" s="148">
        <v>1</v>
      </c>
      <c r="M1112" s="148">
        <v>0</v>
      </c>
      <c r="N1112" s="148">
        <v>0</v>
      </c>
      <c r="O1112" s="148">
        <v>0</v>
      </c>
      <c r="P1112" s="148">
        <v>0</v>
      </c>
      <c r="Q1112" s="148">
        <v>0</v>
      </c>
      <c r="R1112" s="148">
        <v>0</v>
      </c>
      <c r="S1112" s="18"/>
      <c r="T1112" s="20"/>
      <c r="U1112" s="20"/>
      <c r="V1112" s="20"/>
      <c r="W1112" s="20"/>
      <c r="X1112" s="20"/>
      <c r="Y1112" s="138"/>
      <c r="Z1112" s="138"/>
      <c r="AA1112" s="138"/>
      <c r="AB1112" s="138"/>
    </row>
    <row r="1113" spans="1:28">
      <c r="A1113" s="33" t="s">
        <v>4037</v>
      </c>
      <c r="B1113" s="33" t="s">
        <v>4038</v>
      </c>
      <c r="C1113" s="30" t="s">
        <v>4692</v>
      </c>
      <c r="D1113" s="31" t="s">
        <v>39</v>
      </c>
      <c r="E1113" s="138"/>
      <c r="F1113" s="25" t="s">
        <v>4039</v>
      </c>
      <c r="G1113" s="34" t="s">
        <v>232</v>
      </c>
      <c r="H1113" s="148">
        <f t="shared" si="17"/>
        <v>1</v>
      </c>
      <c r="I1113" s="148">
        <f>COUNTIFS('Belgrade-2023'!$A:$A,A1113,'Belgrade-2023'!$B:$B,B1113)</f>
        <v>0</v>
      </c>
      <c r="J1113" s="148">
        <f>COUNTIFS('Lodz_Krakow-2022'!$A:$A,A1113,'Lodz_Krakow-2022'!$B:$B,B1113)</f>
        <v>0</v>
      </c>
      <c r="K1113" s="148">
        <f>COUNTIFS('Glasgow-2021'!$A:$A,A1113,'Glasgow-2021'!$B:$B,B1113)</f>
        <v>0</v>
      </c>
      <c r="L1113" s="148">
        <v>0</v>
      </c>
      <c r="M1113" s="148">
        <v>0</v>
      </c>
      <c r="N1113" s="148">
        <v>0</v>
      </c>
      <c r="O1113" s="148">
        <v>0</v>
      </c>
      <c r="P1113" s="148">
        <v>0</v>
      </c>
      <c r="Q1113" s="148">
        <v>1</v>
      </c>
      <c r="R1113" s="148">
        <v>0</v>
      </c>
      <c r="S1113" s="18"/>
      <c r="T1113" s="20"/>
      <c r="U1113" s="20"/>
      <c r="V1113" s="20"/>
      <c r="W1113" s="25"/>
      <c r="X1113" s="138"/>
      <c r="Y1113" s="138"/>
      <c r="Z1113" s="138"/>
      <c r="AA1113" s="138"/>
      <c r="AB1113" s="138"/>
    </row>
    <row r="1114" spans="1:28">
      <c r="A1114" s="16" t="s">
        <v>11796</v>
      </c>
      <c r="B1114" s="16" t="s">
        <v>11797</v>
      </c>
      <c r="C1114" s="69" t="s">
        <v>2182</v>
      </c>
      <c r="D1114" s="16" t="s">
        <v>21</v>
      </c>
      <c r="E1114" s="18"/>
      <c r="F1114" s="19" t="s">
        <v>668</v>
      </c>
      <c r="G1114" s="16" t="s">
        <v>232</v>
      </c>
      <c r="H1114" s="148">
        <f t="shared" si="17"/>
        <v>8</v>
      </c>
      <c r="I1114" s="148">
        <f>COUNTIFS('Belgrade-2023'!$A:$A,A1114,'Belgrade-2023'!$B:$B,B1114)</f>
        <v>1</v>
      </c>
      <c r="J1114" s="148">
        <f>COUNTIFS('Lodz_Krakow-2022'!$A:$A,A1114,'Lodz_Krakow-2022'!$B:$B,B1114)</f>
        <v>1</v>
      </c>
      <c r="K1114" s="148">
        <f>COUNTIFS('Glasgow-2021'!$A:$A,A1114,'Glasgow-2021'!$B:$B,B1114)</f>
        <v>0</v>
      </c>
      <c r="L1114" s="148">
        <v>1</v>
      </c>
      <c r="M1114" s="148">
        <v>1</v>
      </c>
      <c r="N1114" s="148">
        <v>1</v>
      </c>
      <c r="O1114" s="148">
        <v>1</v>
      </c>
      <c r="P1114" s="148">
        <v>1</v>
      </c>
      <c r="Q1114" s="148">
        <v>1</v>
      </c>
      <c r="R1114" s="148">
        <v>0</v>
      </c>
      <c r="S1114" s="18" t="s">
        <v>2183</v>
      </c>
      <c r="T1114" s="20" t="s">
        <v>671</v>
      </c>
      <c r="U1114" s="21">
        <v>210093</v>
      </c>
      <c r="V1114" s="20"/>
      <c r="W1114" s="25"/>
      <c r="X1114" s="138"/>
      <c r="Y1114" s="138"/>
      <c r="Z1114" s="138"/>
      <c r="AA1114" s="138"/>
      <c r="AB1114" s="138"/>
    </row>
    <row r="1115" spans="1:28">
      <c r="A1115" s="48" t="s">
        <v>11796</v>
      </c>
      <c r="B1115" s="49" t="s">
        <v>11798</v>
      </c>
      <c r="C1115" s="61" t="s">
        <v>4694</v>
      </c>
      <c r="D1115" s="16" t="s">
        <v>21</v>
      </c>
      <c r="E1115" s="18"/>
      <c r="F1115" s="38" t="s">
        <v>638</v>
      </c>
      <c r="G1115" s="45" t="s">
        <v>232</v>
      </c>
      <c r="H1115" s="148">
        <f t="shared" si="17"/>
        <v>1</v>
      </c>
      <c r="I1115" s="148">
        <f>COUNTIFS('Belgrade-2023'!$A:$A,A1115,'Belgrade-2023'!$B:$B,B1115)</f>
        <v>0</v>
      </c>
      <c r="J1115" s="148">
        <f>COUNTIFS('Lodz_Krakow-2022'!$A:$A,A1115,'Lodz_Krakow-2022'!$B:$B,B1115)</f>
        <v>0</v>
      </c>
      <c r="K1115" s="148">
        <f>COUNTIFS('Glasgow-2021'!$A:$A,A1115,'Glasgow-2021'!$B:$B,B1115)</f>
        <v>0</v>
      </c>
      <c r="L1115" s="148">
        <v>1</v>
      </c>
      <c r="M1115" s="148">
        <v>0</v>
      </c>
      <c r="N1115" s="148">
        <v>0</v>
      </c>
      <c r="O1115" s="148">
        <v>0</v>
      </c>
      <c r="P1115" s="148">
        <v>0</v>
      </c>
      <c r="Q1115" s="148">
        <v>0</v>
      </c>
      <c r="R1115" s="148">
        <v>0</v>
      </c>
      <c r="S1115" s="18"/>
      <c r="T1115" s="20"/>
      <c r="U1115" s="20"/>
      <c r="V1115" s="20"/>
      <c r="W1115" s="20"/>
      <c r="X1115" s="20"/>
      <c r="Y1115" s="138"/>
      <c r="Z1115" s="138"/>
      <c r="AA1115" s="138"/>
      <c r="AB1115" s="138"/>
    </row>
    <row r="1116" spans="1:28">
      <c r="A1116" s="38" t="s">
        <v>11796</v>
      </c>
      <c r="B1116" s="39" t="s">
        <v>11799</v>
      </c>
      <c r="C1116" s="50" t="s">
        <v>4696</v>
      </c>
      <c r="D1116" s="16" t="s">
        <v>21</v>
      </c>
      <c r="E1116" s="18"/>
      <c r="F1116" s="38" t="s">
        <v>4689</v>
      </c>
      <c r="G1116" s="19" t="s">
        <v>232</v>
      </c>
      <c r="H1116" s="148">
        <f t="shared" si="17"/>
        <v>1</v>
      </c>
      <c r="I1116" s="148">
        <f>COUNTIFS('Belgrade-2023'!$A:$A,A1116,'Belgrade-2023'!$B:$B,B1116)</f>
        <v>0</v>
      </c>
      <c r="J1116" s="148">
        <f>COUNTIFS('Lodz_Krakow-2022'!$A:$A,A1116,'Lodz_Krakow-2022'!$B:$B,B1116)</f>
        <v>0</v>
      </c>
      <c r="K1116" s="148">
        <f>COUNTIFS('Glasgow-2021'!$A:$A,A1116,'Glasgow-2021'!$B:$B,B1116)</f>
        <v>0</v>
      </c>
      <c r="L1116" s="148">
        <v>1</v>
      </c>
      <c r="M1116" s="148">
        <v>0</v>
      </c>
      <c r="N1116" s="148">
        <v>0</v>
      </c>
      <c r="O1116" s="148">
        <v>0</v>
      </c>
      <c r="P1116" s="148">
        <v>0</v>
      </c>
      <c r="Q1116" s="148">
        <v>0</v>
      </c>
      <c r="R1116" s="148">
        <v>0</v>
      </c>
      <c r="S1116" s="18"/>
      <c r="T1116" s="20"/>
      <c r="U1116" s="20"/>
      <c r="V1116" s="20"/>
      <c r="W1116" s="20"/>
      <c r="X1116" s="20"/>
      <c r="Y1116" s="138"/>
      <c r="Z1116" s="138"/>
      <c r="AA1116" s="138"/>
      <c r="AB1116" s="138"/>
    </row>
    <row r="1117" spans="1:28">
      <c r="A1117" s="33" t="s">
        <v>11800</v>
      </c>
      <c r="B1117" s="33" t="s">
        <v>11801</v>
      </c>
      <c r="C1117" s="24"/>
      <c r="D1117" s="16" t="s">
        <v>39</v>
      </c>
      <c r="E1117" s="18"/>
      <c r="F1117" s="25" t="s">
        <v>3425</v>
      </c>
      <c r="G1117" s="51" t="s">
        <v>31</v>
      </c>
      <c r="H1117" s="148">
        <f t="shared" si="17"/>
        <v>2</v>
      </c>
      <c r="I1117" s="148">
        <f>COUNTIFS('Belgrade-2023'!$A:$A,A1117,'Belgrade-2023'!$B:$B,B1117)</f>
        <v>0</v>
      </c>
      <c r="J1117" s="148">
        <f>COUNTIFS('Lodz_Krakow-2022'!$A:$A,A1117,'Lodz_Krakow-2022'!$B:$B,B1117)</f>
        <v>0</v>
      </c>
      <c r="K1117" s="148">
        <f>COUNTIFS('Glasgow-2021'!$A:$A,A1117,'Glasgow-2021'!$B:$B,B1117)</f>
        <v>0</v>
      </c>
      <c r="L1117" s="148">
        <v>1</v>
      </c>
      <c r="M1117" s="148">
        <v>0</v>
      </c>
      <c r="N1117" s="148">
        <v>0</v>
      </c>
      <c r="O1117" s="148">
        <v>0</v>
      </c>
      <c r="P1117" s="148">
        <v>0</v>
      </c>
      <c r="Q1117" s="148">
        <v>0</v>
      </c>
      <c r="R1117" s="148">
        <v>1</v>
      </c>
      <c r="S1117" s="18"/>
      <c r="T1117" s="20"/>
      <c r="U1117" s="20"/>
      <c r="V1117" s="20"/>
      <c r="W1117" s="20"/>
      <c r="X1117" s="20"/>
      <c r="Y1117" s="20"/>
      <c r="Z1117" s="20"/>
      <c r="AA1117" s="20"/>
      <c r="AB1117" s="20"/>
    </row>
    <row r="1118" spans="1:28">
      <c r="A1118" s="16" t="s">
        <v>11802</v>
      </c>
      <c r="B1118" s="16" t="s">
        <v>11803</v>
      </c>
      <c r="C1118" s="69" t="s">
        <v>2185</v>
      </c>
      <c r="D1118" s="16" t="s">
        <v>21</v>
      </c>
      <c r="E1118" s="18"/>
      <c r="F1118" s="19" t="s">
        <v>2184</v>
      </c>
      <c r="G1118" s="16" t="s">
        <v>445</v>
      </c>
      <c r="H1118" s="148">
        <f t="shared" si="17"/>
        <v>1</v>
      </c>
      <c r="I1118" s="148">
        <f>COUNTIFS('Belgrade-2023'!$A:$A,A1118,'Belgrade-2023'!$B:$B,B1118)</f>
        <v>0</v>
      </c>
      <c r="J1118" s="148">
        <f>COUNTIFS('Lodz_Krakow-2022'!$A:$A,A1118,'Lodz_Krakow-2022'!$B:$B,B1118)</f>
        <v>0</v>
      </c>
      <c r="K1118" s="148">
        <f>COUNTIFS('Glasgow-2021'!$A:$A,A1118,'Glasgow-2021'!$B:$B,B1118)</f>
        <v>0</v>
      </c>
      <c r="L1118" s="148">
        <v>0</v>
      </c>
      <c r="M1118" s="148">
        <v>0</v>
      </c>
      <c r="N1118" s="148">
        <v>0</v>
      </c>
      <c r="O1118" s="148">
        <v>1</v>
      </c>
      <c r="P1118" s="148">
        <v>0</v>
      </c>
      <c r="Q1118" s="148">
        <v>0</v>
      </c>
      <c r="R1118" s="148">
        <v>0</v>
      </c>
      <c r="S1118" s="18" t="s">
        <v>2186</v>
      </c>
      <c r="T1118" s="20" t="s">
        <v>2187</v>
      </c>
      <c r="U1118" s="21">
        <v>170302</v>
      </c>
      <c r="V1118" s="20"/>
      <c r="W1118" s="20"/>
      <c r="X1118" s="20"/>
      <c r="Y1118" s="20"/>
      <c r="Z1118" s="20"/>
      <c r="AA1118" s="20"/>
      <c r="AB1118" s="20"/>
    </row>
    <row r="1119" spans="1:28">
      <c r="A1119" s="16" t="s">
        <v>11804</v>
      </c>
      <c r="B1119" s="16" t="s">
        <v>11805</v>
      </c>
      <c r="C1119" s="69" t="s">
        <v>2190</v>
      </c>
      <c r="D1119" s="16" t="s">
        <v>21</v>
      </c>
      <c r="E1119" s="18"/>
      <c r="F1119" s="19" t="s">
        <v>2189</v>
      </c>
      <c r="G1119" s="16" t="s">
        <v>70</v>
      </c>
      <c r="H1119" s="148">
        <f t="shared" si="17"/>
        <v>1</v>
      </c>
      <c r="I1119" s="148">
        <f>COUNTIFS('Belgrade-2023'!$A:$A,A1119,'Belgrade-2023'!$B:$B,B1119)</f>
        <v>0</v>
      </c>
      <c r="J1119" s="148">
        <f>COUNTIFS('Lodz_Krakow-2022'!$A:$A,A1119,'Lodz_Krakow-2022'!$B:$B,B1119)</f>
        <v>0</v>
      </c>
      <c r="K1119" s="148">
        <f>COUNTIFS('Glasgow-2021'!$A:$A,A1119,'Glasgow-2021'!$B:$B,B1119)</f>
        <v>0</v>
      </c>
      <c r="L1119" s="148">
        <v>0</v>
      </c>
      <c r="M1119" s="148">
        <v>0</v>
      </c>
      <c r="N1119" s="148">
        <v>0</v>
      </c>
      <c r="O1119" s="148">
        <v>1</v>
      </c>
      <c r="P1119" s="148">
        <v>0</v>
      </c>
      <c r="Q1119" s="148">
        <v>0</v>
      </c>
      <c r="R1119" s="148">
        <v>0</v>
      </c>
      <c r="S1119" s="18" t="s">
        <v>2191</v>
      </c>
      <c r="T1119" s="20" t="s">
        <v>2192</v>
      </c>
      <c r="U1119" s="21">
        <v>34662</v>
      </c>
      <c r="V1119" s="20"/>
      <c r="W1119" s="20"/>
      <c r="X1119" s="20"/>
      <c r="Y1119" s="20"/>
      <c r="Z1119" s="20"/>
      <c r="AA1119" s="20"/>
      <c r="AB1119" s="20"/>
    </row>
    <row r="1120" spans="1:28">
      <c r="A1120" s="23" t="s">
        <v>11806</v>
      </c>
      <c r="B1120" s="23" t="s">
        <v>11807</v>
      </c>
      <c r="C1120" s="73" t="s">
        <v>4697</v>
      </c>
      <c r="D1120" s="31" t="s">
        <v>39</v>
      </c>
      <c r="E1120" s="138"/>
      <c r="F1120" s="25" t="s">
        <v>9836</v>
      </c>
      <c r="G1120" s="45" t="s">
        <v>31</v>
      </c>
      <c r="H1120" s="148">
        <f t="shared" si="17"/>
        <v>1</v>
      </c>
      <c r="I1120" s="148">
        <f>COUNTIFS('Belgrade-2023'!$A:$A,A1120,'Belgrade-2023'!$B:$B,B1120)</f>
        <v>0</v>
      </c>
      <c r="J1120" s="148">
        <f>COUNTIFS('Lodz_Krakow-2022'!$A:$A,A1120,'Lodz_Krakow-2022'!$B:$B,B1120)</f>
        <v>0</v>
      </c>
      <c r="K1120" s="148">
        <f>COUNTIFS('Glasgow-2021'!$A:$A,A1120,'Glasgow-2021'!$B:$B,B1120)</f>
        <v>0</v>
      </c>
      <c r="L1120" s="148">
        <v>0</v>
      </c>
      <c r="M1120" s="148">
        <v>0</v>
      </c>
      <c r="N1120" s="148">
        <v>0</v>
      </c>
      <c r="O1120" s="148">
        <v>0</v>
      </c>
      <c r="P1120" s="148">
        <v>0</v>
      </c>
      <c r="Q1120" s="148">
        <v>1</v>
      </c>
      <c r="R1120" s="148">
        <v>0</v>
      </c>
      <c r="S1120" s="18"/>
      <c r="T1120" s="20"/>
      <c r="U1120" s="20"/>
      <c r="V1120" s="20"/>
      <c r="W1120" s="32"/>
      <c r="X1120" s="32"/>
      <c r="Y1120" s="32"/>
      <c r="Z1120" s="32"/>
      <c r="AA1120" s="32"/>
      <c r="AB1120" s="32"/>
    </row>
    <row r="1121" spans="1:28">
      <c r="A1121" s="25" t="s">
        <v>10173</v>
      </c>
      <c r="B1121" s="25" t="s">
        <v>11808</v>
      </c>
      <c r="C1121" s="24"/>
      <c r="D1121" s="16" t="s">
        <v>39</v>
      </c>
      <c r="E1121" s="18"/>
      <c r="F1121" s="25" t="s">
        <v>3428</v>
      </c>
      <c r="G1121" s="19" t="s">
        <v>274</v>
      </c>
      <c r="H1121" s="148">
        <f t="shared" si="17"/>
        <v>1</v>
      </c>
      <c r="I1121" s="148">
        <f>COUNTIFS('Belgrade-2023'!$A:$A,A1121,'Belgrade-2023'!$B:$B,B1121)</f>
        <v>0</v>
      </c>
      <c r="J1121" s="148">
        <f>COUNTIFS('Lodz_Krakow-2022'!$A:$A,A1121,'Lodz_Krakow-2022'!$B:$B,B1121)</f>
        <v>0</v>
      </c>
      <c r="K1121" s="148">
        <f>COUNTIFS('Glasgow-2021'!$A:$A,A1121,'Glasgow-2021'!$B:$B,B1121)</f>
        <v>0</v>
      </c>
      <c r="L1121" s="148">
        <v>0</v>
      </c>
      <c r="M1121" s="148">
        <v>0</v>
      </c>
      <c r="N1121" s="148">
        <v>0</v>
      </c>
      <c r="O1121" s="148">
        <v>0</v>
      </c>
      <c r="P1121" s="148">
        <v>0</v>
      </c>
      <c r="Q1121" s="148">
        <v>0</v>
      </c>
      <c r="R1121" s="148">
        <v>1</v>
      </c>
      <c r="S1121" s="18"/>
      <c r="T1121" s="20"/>
      <c r="U1121" s="20"/>
      <c r="V1121" s="20"/>
      <c r="W1121" s="20"/>
      <c r="X1121" s="20"/>
      <c r="Y1121" s="20"/>
      <c r="Z1121" s="20"/>
      <c r="AA1121" s="20"/>
      <c r="AB1121" s="20"/>
    </row>
    <row r="1122" spans="1:28">
      <c r="A1122" s="33" t="s">
        <v>11809</v>
      </c>
      <c r="B1122" s="33" t="s">
        <v>10296</v>
      </c>
      <c r="C1122" s="24"/>
      <c r="D1122" s="16" t="s">
        <v>39</v>
      </c>
      <c r="E1122" s="18"/>
      <c r="F1122" s="25" t="s">
        <v>3431</v>
      </c>
      <c r="G1122" s="51" t="s">
        <v>146</v>
      </c>
      <c r="H1122" s="148">
        <f t="shared" si="17"/>
        <v>1</v>
      </c>
      <c r="I1122" s="148">
        <f>COUNTIFS('Belgrade-2023'!$A:$A,A1122,'Belgrade-2023'!$B:$B,B1122)</f>
        <v>0</v>
      </c>
      <c r="J1122" s="148">
        <f>COUNTIFS('Lodz_Krakow-2022'!$A:$A,A1122,'Lodz_Krakow-2022'!$B:$B,B1122)</f>
        <v>0</v>
      </c>
      <c r="K1122" s="148">
        <f>COUNTIFS('Glasgow-2021'!$A:$A,A1122,'Glasgow-2021'!$B:$B,B1122)</f>
        <v>0</v>
      </c>
      <c r="L1122" s="148">
        <v>0</v>
      </c>
      <c r="M1122" s="148">
        <v>0</v>
      </c>
      <c r="N1122" s="148">
        <v>0</v>
      </c>
      <c r="O1122" s="148">
        <v>0</v>
      </c>
      <c r="P1122" s="148">
        <v>0</v>
      </c>
      <c r="Q1122" s="148">
        <v>0</v>
      </c>
      <c r="R1122" s="148">
        <v>1</v>
      </c>
      <c r="S1122" s="18"/>
      <c r="T1122" s="20"/>
      <c r="U1122" s="20"/>
      <c r="V1122" s="20"/>
      <c r="W1122" s="20"/>
      <c r="X1122" s="20"/>
      <c r="Y1122" s="20"/>
      <c r="Z1122" s="20"/>
      <c r="AA1122" s="20"/>
      <c r="AB1122" s="20"/>
    </row>
    <row r="1123" spans="1:28">
      <c r="A1123" s="16" t="s">
        <v>11810</v>
      </c>
      <c r="B1123" s="16" t="s">
        <v>11811</v>
      </c>
      <c r="C1123" s="69" t="s">
        <v>2195</v>
      </c>
      <c r="D1123" s="16" t="s">
        <v>21</v>
      </c>
      <c r="E1123" s="18"/>
      <c r="F1123" s="19"/>
      <c r="G1123" s="16" t="s">
        <v>2196</v>
      </c>
      <c r="H1123" s="148">
        <f t="shared" si="17"/>
        <v>1</v>
      </c>
      <c r="I1123" s="148">
        <f>COUNTIFS('Belgrade-2023'!$A:$A,A1123,'Belgrade-2023'!$B:$B,B1123)</f>
        <v>0</v>
      </c>
      <c r="J1123" s="148">
        <f>COUNTIFS('Lodz_Krakow-2022'!$A:$A,A1123,'Lodz_Krakow-2022'!$B:$B,B1123)</f>
        <v>0</v>
      </c>
      <c r="K1123" s="148">
        <f>COUNTIFS('Glasgow-2021'!$A:$A,A1123,'Glasgow-2021'!$B:$B,B1123)</f>
        <v>0</v>
      </c>
      <c r="L1123" s="148">
        <v>0</v>
      </c>
      <c r="M1123" s="148">
        <v>0</v>
      </c>
      <c r="N1123" s="148">
        <v>1</v>
      </c>
      <c r="O1123" s="148">
        <v>0</v>
      </c>
      <c r="P1123" s="148">
        <v>0</v>
      </c>
      <c r="Q1123" s="148">
        <v>0</v>
      </c>
      <c r="R1123" s="148">
        <v>0</v>
      </c>
      <c r="S1123" s="18"/>
      <c r="T1123" s="20" t="s">
        <v>2197</v>
      </c>
      <c r="U1123" s="20"/>
      <c r="V1123" s="20"/>
      <c r="W1123" s="20"/>
      <c r="X1123" s="20"/>
      <c r="Y1123" s="20"/>
      <c r="Z1123" s="20"/>
      <c r="AA1123" s="20"/>
      <c r="AB1123" s="20"/>
    </row>
    <row r="1124" spans="1:28">
      <c r="A1124" s="16" t="s">
        <v>11812</v>
      </c>
      <c r="B1124" s="16" t="s">
        <v>11813</v>
      </c>
      <c r="C1124" s="69" t="s">
        <v>2198</v>
      </c>
      <c r="D1124" s="16" t="s">
        <v>21</v>
      </c>
      <c r="E1124" s="18" t="s">
        <v>40</v>
      </c>
      <c r="F1124" s="19" t="s">
        <v>2199</v>
      </c>
      <c r="G1124" s="16" t="s">
        <v>31</v>
      </c>
      <c r="H1124" s="148">
        <f t="shared" si="17"/>
        <v>3</v>
      </c>
      <c r="I1124" s="148">
        <f>COUNTIFS('Belgrade-2023'!$A:$A,A1124,'Belgrade-2023'!$B:$B,B1124)</f>
        <v>0</v>
      </c>
      <c r="J1124" s="148">
        <f>COUNTIFS('Lodz_Krakow-2022'!$A:$A,A1124,'Lodz_Krakow-2022'!$B:$B,B1124)</f>
        <v>0</v>
      </c>
      <c r="K1124" s="148">
        <f>COUNTIFS('Glasgow-2021'!$A:$A,A1124,'Glasgow-2021'!$B:$B,B1124)</f>
        <v>0</v>
      </c>
      <c r="L1124" s="148">
        <v>0</v>
      </c>
      <c r="M1124" s="148">
        <v>1</v>
      </c>
      <c r="N1124" s="148">
        <v>0</v>
      </c>
      <c r="O1124" s="148">
        <v>1</v>
      </c>
      <c r="P1124" s="148">
        <v>0</v>
      </c>
      <c r="Q1124" s="148">
        <v>1</v>
      </c>
      <c r="R1124" s="148">
        <v>0</v>
      </c>
      <c r="S1124" s="18" t="s">
        <v>2200</v>
      </c>
      <c r="T1124" s="20" t="s">
        <v>2201</v>
      </c>
      <c r="U1124" s="21">
        <v>30130140</v>
      </c>
      <c r="V1124" s="20"/>
      <c r="W1124" s="25"/>
      <c r="X1124" s="138"/>
      <c r="Y1124" s="138"/>
      <c r="Z1124" s="138"/>
      <c r="AA1124" s="138"/>
      <c r="AB1124" s="138"/>
    </row>
    <row r="1125" spans="1:28">
      <c r="A1125" s="43" t="s">
        <v>11812</v>
      </c>
      <c r="B1125" s="44" t="s">
        <v>10838</v>
      </c>
      <c r="C1125" s="75" t="s">
        <v>4698</v>
      </c>
      <c r="D1125" s="16" t="s">
        <v>4884</v>
      </c>
      <c r="E1125" s="18"/>
      <c r="F1125" s="38" t="s">
        <v>144</v>
      </c>
      <c r="G1125" s="37" t="s">
        <v>154</v>
      </c>
      <c r="H1125" s="148">
        <f t="shared" si="17"/>
        <v>1</v>
      </c>
      <c r="I1125" s="148">
        <f>COUNTIFS('Belgrade-2023'!$A:$A,A1125,'Belgrade-2023'!$B:$B,B1125)</f>
        <v>0</v>
      </c>
      <c r="J1125" s="148">
        <f>COUNTIFS('Lodz_Krakow-2022'!$A:$A,A1125,'Lodz_Krakow-2022'!$B:$B,B1125)</f>
        <v>0</v>
      </c>
      <c r="K1125" s="148">
        <f>COUNTIFS('Glasgow-2021'!$A:$A,A1125,'Glasgow-2021'!$B:$B,B1125)</f>
        <v>0</v>
      </c>
      <c r="L1125" s="148">
        <v>1</v>
      </c>
      <c r="M1125" s="148">
        <v>0</v>
      </c>
      <c r="N1125" s="148">
        <v>0</v>
      </c>
      <c r="O1125" s="148">
        <v>0</v>
      </c>
      <c r="P1125" s="148">
        <v>0</v>
      </c>
      <c r="Q1125" s="148">
        <v>0</v>
      </c>
      <c r="R1125" s="148">
        <v>0</v>
      </c>
      <c r="S1125" s="18"/>
      <c r="T1125" s="20"/>
      <c r="U1125" s="20"/>
      <c r="V1125" s="20"/>
      <c r="W1125" s="20"/>
      <c r="X1125" s="20"/>
      <c r="Y1125" s="138"/>
      <c r="Z1125" s="138"/>
      <c r="AA1125" s="138"/>
      <c r="AB1125" s="138"/>
    </row>
    <row r="1126" spans="1:28">
      <c r="A1126" s="16" t="s">
        <v>11814</v>
      </c>
      <c r="B1126" s="16" t="s">
        <v>11815</v>
      </c>
      <c r="C1126" s="69" t="s">
        <v>2202</v>
      </c>
      <c r="D1126" s="16" t="s">
        <v>28</v>
      </c>
      <c r="E1126" s="18"/>
      <c r="F1126" s="19" t="s">
        <v>212</v>
      </c>
      <c r="G1126" s="16" t="s">
        <v>50</v>
      </c>
      <c r="H1126" s="148">
        <f t="shared" si="17"/>
        <v>1</v>
      </c>
      <c r="I1126" s="148">
        <f>COUNTIFS('Belgrade-2023'!$A:$A,A1126,'Belgrade-2023'!$B:$B,B1126)</f>
        <v>0</v>
      </c>
      <c r="J1126" s="148">
        <f>COUNTIFS('Lodz_Krakow-2022'!$A:$A,A1126,'Lodz_Krakow-2022'!$B:$B,B1126)</f>
        <v>0</v>
      </c>
      <c r="K1126" s="148">
        <f>COUNTIFS('Glasgow-2021'!$A:$A,A1126,'Glasgow-2021'!$B:$B,B1126)</f>
        <v>0</v>
      </c>
      <c r="L1126" s="148">
        <v>0</v>
      </c>
      <c r="M1126" s="148">
        <v>0</v>
      </c>
      <c r="N1126" s="148">
        <v>0</v>
      </c>
      <c r="O1126" s="148">
        <v>1</v>
      </c>
      <c r="P1126" s="148">
        <v>0</v>
      </c>
      <c r="Q1126" s="148">
        <v>0</v>
      </c>
      <c r="R1126" s="148">
        <v>0</v>
      </c>
      <c r="S1126" s="18" t="s">
        <v>2203</v>
      </c>
      <c r="T1126" s="20" t="s">
        <v>2204</v>
      </c>
      <c r="U1126" s="21">
        <v>46021</v>
      </c>
      <c r="V1126" s="20"/>
      <c r="W1126" s="20"/>
      <c r="X1126" s="20"/>
      <c r="Y1126" s="20"/>
      <c r="Z1126" s="20"/>
      <c r="AA1126" s="20"/>
      <c r="AB1126" s="20"/>
    </row>
    <row r="1127" spans="1:28">
      <c r="A1127" s="23" t="s">
        <v>11816</v>
      </c>
      <c r="B1127" s="23" t="s">
        <v>10658</v>
      </c>
      <c r="C1127" s="73" t="s">
        <v>4699</v>
      </c>
      <c r="D1127" s="31" t="s">
        <v>39</v>
      </c>
      <c r="E1127" s="138"/>
      <c r="F1127" s="25" t="s">
        <v>9835</v>
      </c>
      <c r="G1127" s="27" t="s">
        <v>3612</v>
      </c>
      <c r="H1127" s="148">
        <f t="shared" si="17"/>
        <v>1</v>
      </c>
      <c r="I1127" s="148">
        <f>COUNTIFS('Belgrade-2023'!$A:$A,A1127,'Belgrade-2023'!$B:$B,B1127)</f>
        <v>0</v>
      </c>
      <c r="J1127" s="148">
        <f>COUNTIFS('Lodz_Krakow-2022'!$A:$A,A1127,'Lodz_Krakow-2022'!$B:$B,B1127)</f>
        <v>0</v>
      </c>
      <c r="K1127" s="148">
        <f>COUNTIFS('Glasgow-2021'!$A:$A,A1127,'Glasgow-2021'!$B:$B,B1127)</f>
        <v>0</v>
      </c>
      <c r="L1127" s="148">
        <v>0</v>
      </c>
      <c r="M1127" s="148">
        <v>0</v>
      </c>
      <c r="N1127" s="148">
        <v>0</v>
      </c>
      <c r="O1127" s="148">
        <v>0</v>
      </c>
      <c r="P1127" s="148">
        <v>0</v>
      </c>
      <c r="Q1127" s="148">
        <v>1</v>
      </c>
      <c r="R1127" s="148">
        <v>0</v>
      </c>
      <c r="S1127" s="18"/>
      <c r="T1127" s="20"/>
      <c r="U1127" s="20"/>
      <c r="V1127" s="20"/>
      <c r="W1127" s="25"/>
      <c r="X1127" s="138"/>
      <c r="Y1127" s="138"/>
      <c r="Z1127" s="138"/>
      <c r="AA1127" s="138"/>
      <c r="AB1127" s="138"/>
    </row>
    <row r="1128" spans="1:28">
      <c r="A1128" s="33" t="s">
        <v>11817</v>
      </c>
      <c r="B1128" s="33" t="s">
        <v>11818</v>
      </c>
      <c r="C1128" s="24"/>
      <c r="D1128" s="16" t="s">
        <v>39</v>
      </c>
      <c r="E1128" s="18"/>
      <c r="F1128" s="25" t="s">
        <v>3435</v>
      </c>
      <c r="G1128" s="51" t="s">
        <v>146</v>
      </c>
      <c r="H1128" s="148">
        <f t="shared" si="17"/>
        <v>1</v>
      </c>
      <c r="I1128" s="148">
        <f>COUNTIFS('Belgrade-2023'!$A:$A,A1128,'Belgrade-2023'!$B:$B,B1128)</f>
        <v>0</v>
      </c>
      <c r="J1128" s="148">
        <f>COUNTIFS('Lodz_Krakow-2022'!$A:$A,A1128,'Lodz_Krakow-2022'!$B:$B,B1128)</f>
        <v>0</v>
      </c>
      <c r="K1128" s="148">
        <f>COUNTIFS('Glasgow-2021'!$A:$A,A1128,'Glasgow-2021'!$B:$B,B1128)</f>
        <v>0</v>
      </c>
      <c r="L1128" s="148">
        <v>0</v>
      </c>
      <c r="M1128" s="148">
        <v>0</v>
      </c>
      <c r="N1128" s="148">
        <v>0</v>
      </c>
      <c r="O1128" s="148">
        <v>0</v>
      </c>
      <c r="P1128" s="148">
        <v>0</v>
      </c>
      <c r="Q1128" s="148">
        <v>0</v>
      </c>
      <c r="R1128" s="148">
        <v>1</v>
      </c>
      <c r="S1128" s="18"/>
      <c r="T1128" s="20"/>
      <c r="U1128" s="20"/>
      <c r="V1128" s="20"/>
      <c r="W1128" s="20"/>
      <c r="X1128" s="20"/>
      <c r="Y1128" s="20"/>
      <c r="Z1128" s="20"/>
      <c r="AA1128" s="20"/>
      <c r="AB1128" s="20"/>
    </row>
    <row r="1129" spans="1:28">
      <c r="A1129" s="16" t="s">
        <v>11819</v>
      </c>
      <c r="B1129" s="16" t="s">
        <v>11820</v>
      </c>
      <c r="C1129" s="69" t="s">
        <v>2207</v>
      </c>
      <c r="D1129" s="16" t="s">
        <v>28</v>
      </c>
      <c r="E1129" s="18"/>
      <c r="F1129" s="19"/>
      <c r="G1129" s="16" t="s">
        <v>504</v>
      </c>
      <c r="H1129" s="148">
        <f t="shared" si="17"/>
        <v>1</v>
      </c>
      <c r="I1129" s="148">
        <f>COUNTIFS('Belgrade-2023'!$A:$A,A1129,'Belgrade-2023'!$B:$B,B1129)</f>
        <v>0</v>
      </c>
      <c r="J1129" s="148">
        <f>COUNTIFS('Lodz_Krakow-2022'!$A:$A,A1129,'Lodz_Krakow-2022'!$B:$B,B1129)</f>
        <v>0</v>
      </c>
      <c r="K1129" s="148">
        <f>COUNTIFS('Glasgow-2021'!$A:$A,A1129,'Glasgow-2021'!$B:$B,B1129)</f>
        <v>0</v>
      </c>
      <c r="L1129" s="148">
        <v>0</v>
      </c>
      <c r="M1129" s="148">
        <v>1</v>
      </c>
      <c r="N1129" s="148">
        <v>0</v>
      </c>
      <c r="O1129" s="148">
        <v>0</v>
      </c>
      <c r="P1129" s="148">
        <v>0</v>
      </c>
      <c r="Q1129" s="148">
        <v>0</v>
      </c>
      <c r="R1129" s="148">
        <v>0</v>
      </c>
      <c r="S1129" s="18"/>
      <c r="T1129" s="20"/>
      <c r="U1129" s="20"/>
      <c r="V1129" s="20"/>
      <c r="W1129" s="20"/>
      <c r="X1129" s="20"/>
      <c r="Y1129" s="20"/>
      <c r="Z1129" s="20"/>
      <c r="AA1129" s="20"/>
      <c r="AB1129" s="20"/>
    </row>
    <row r="1130" spans="1:28">
      <c r="A1130" s="16" t="s">
        <v>11821</v>
      </c>
      <c r="B1130" s="16" t="s">
        <v>11822</v>
      </c>
      <c r="C1130" s="82" t="s">
        <v>2209</v>
      </c>
      <c r="D1130" s="16" t="s">
        <v>21</v>
      </c>
      <c r="E1130" s="18"/>
      <c r="F1130" s="19" t="s">
        <v>2208</v>
      </c>
      <c r="G1130" s="16" t="s">
        <v>9536</v>
      </c>
      <c r="H1130" s="148">
        <f t="shared" si="17"/>
        <v>2</v>
      </c>
      <c r="I1130" s="148">
        <f>COUNTIFS('Belgrade-2023'!$A:$A,A1130,'Belgrade-2023'!$B:$B,B1130)</f>
        <v>0</v>
      </c>
      <c r="J1130" s="148">
        <f>COUNTIFS('Lodz_Krakow-2022'!$A:$A,A1130,'Lodz_Krakow-2022'!$B:$B,B1130)</f>
        <v>0</v>
      </c>
      <c r="K1130" s="148">
        <f>COUNTIFS('Glasgow-2021'!$A:$A,A1130,'Glasgow-2021'!$B:$B,B1130)</f>
        <v>0</v>
      </c>
      <c r="L1130" s="148">
        <v>0</v>
      </c>
      <c r="M1130" s="148">
        <v>0</v>
      </c>
      <c r="N1130" s="148">
        <v>0</v>
      </c>
      <c r="O1130" s="148">
        <v>1</v>
      </c>
      <c r="P1130" s="148">
        <v>0</v>
      </c>
      <c r="Q1130" s="148">
        <v>1</v>
      </c>
      <c r="R1130" s="148">
        <v>0</v>
      </c>
      <c r="S1130" s="18" t="s">
        <v>2210</v>
      </c>
      <c r="T1130" s="20" t="s">
        <v>2211</v>
      </c>
      <c r="U1130" s="21">
        <v>57114</v>
      </c>
      <c r="V1130" s="20"/>
      <c r="W1130" s="25"/>
      <c r="X1130" s="138"/>
      <c r="Y1130" s="138"/>
      <c r="Z1130" s="138"/>
      <c r="AA1130" s="138"/>
      <c r="AB1130" s="138"/>
    </row>
    <row r="1131" spans="1:28">
      <c r="A1131" s="16" t="s">
        <v>11823</v>
      </c>
      <c r="B1131" s="16" t="s">
        <v>11824</v>
      </c>
      <c r="C1131" s="22" t="s">
        <v>2215</v>
      </c>
      <c r="D1131" s="16" t="s">
        <v>28</v>
      </c>
      <c r="E1131" s="18"/>
      <c r="F1131" s="19"/>
      <c r="G1131" s="16" t="s">
        <v>141</v>
      </c>
      <c r="H1131" s="148">
        <f t="shared" si="17"/>
        <v>1</v>
      </c>
      <c r="I1131" s="148">
        <f>COUNTIFS('Belgrade-2023'!$A:$A,A1131,'Belgrade-2023'!$B:$B,B1131)</f>
        <v>0</v>
      </c>
      <c r="J1131" s="148">
        <f>COUNTIFS('Lodz_Krakow-2022'!$A:$A,A1131,'Lodz_Krakow-2022'!$B:$B,B1131)</f>
        <v>0</v>
      </c>
      <c r="K1131" s="148">
        <f>COUNTIFS('Glasgow-2021'!$A:$A,A1131,'Glasgow-2021'!$B:$B,B1131)</f>
        <v>0</v>
      </c>
      <c r="L1131" s="148">
        <v>0</v>
      </c>
      <c r="M1131" s="148">
        <v>0</v>
      </c>
      <c r="N1131" s="148">
        <v>1</v>
      </c>
      <c r="O1131" s="148">
        <v>0</v>
      </c>
      <c r="P1131" s="148">
        <v>0</v>
      </c>
      <c r="Q1131" s="148">
        <v>0</v>
      </c>
      <c r="R1131" s="148">
        <v>0</v>
      </c>
      <c r="S1131" s="18"/>
      <c r="T1131" s="20" t="s">
        <v>1588</v>
      </c>
      <c r="U1131" s="20"/>
      <c r="V1131" s="20"/>
      <c r="W1131" s="20"/>
      <c r="X1131" s="20"/>
      <c r="Y1131" s="20"/>
      <c r="Z1131" s="20"/>
      <c r="AA1131" s="20"/>
      <c r="AB1131" s="20"/>
    </row>
    <row r="1132" spans="1:28">
      <c r="A1132" s="35" t="s">
        <v>11825</v>
      </c>
      <c r="B1132" s="35" t="s">
        <v>11826</v>
      </c>
      <c r="C1132" s="24"/>
      <c r="D1132" s="16" t="s">
        <v>39</v>
      </c>
      <c r="E1132" s="18"/>
      <c r="F1132" s="25" t="s">
        <v>3439</v>
      </c>
      <c r="G1132" s="37" t="s">
        <v>336</v>
      </c>
      <c r="H1132" s="148">
        <f t="shared" si="17"/>
        <v>1</v>
      </c>
      <c r="I1132" s="148">
        <f>COUNTIFS('Belgrade-2023'!$A:$A,A1132,'Belgrade-2023'!$B:$B,B1132)</f>
        <v>0</v>
      </c>
      <c r="J1132" s="148">
        <f>COUNTIFS('Lodz_Krakow-2022'!$A:$A,A1132,'Lodz_Krakow-2022'!$B:$B,B1132)</f>
        <v>0</v>
      </c>
      <c r="K1132" s="148">
        <f>COUNTIFS('Glasgow-2021'!$A:$A,A1132,'Glasgow-2021'!$B:$B,B1132)</f>
        <v>0</v>
      </c>
      <c r="L1132" s="148">
        <v>0</v>
      </c>
      <c r="M1132" s="148">
        <v>0</v>
      </c>
      <c r="N1132" s="148">
        <v>0</v>
      </c>
      <c r="O1132" s="148">
        <v>0</v>
      </c>
      <c r="P1132" s="148">
        <v>0</v>
      </c>
      <c r="Q1132" s="148">
        <v>0</v>
      </c>
      <c r="R1132" s="148">
        <v>1</v>
      </c>
      <c r="S1132" s="18"/>
      <c r="T1132" s="20"/>
      <c r="U1132" s="20"/>
      <c r="V1132" s="20"/>
      <c r="W1132" s="20"/>
      <c r="X1132" s="20"/>
      <c r="Y1132" s="20"/>
      <c r="Z1132" s="20"/>
      <c r="AA1132" s="20"/>
      <c r="AB1132" s="20"/>
    </row>
    <row r="1133" spans="1:28">
      <c r="A1133" s="16" t="s">
        <v>11827</v>
      </c>
      <c r="B1133" s="16" t="s">
        <v>11828</v>
      </c>
      <c r="C1133" s="69" t="s">
        <v>2217</v>
      </c>
      <c r="D1133" s="16" t="s">
        <v>39</v>
      </c>
      <c r="E1133" s="18"/>
      <c r="F1133" s="19"/>
      <c r="G1133" s="16" t="s">
        <v>232</v>
      </c>
      <c r="H1133" s="148">
        <f t="shared" si="17"/>
        <v>1</v>
      </c>
      <c r="I1133" s="148">
        <f>COUNTIFS('Belgrade-2023'!$A:$A,A1133,'Belgrade-2023'!$B:$B,B1133)</f>
        <v>0</v>
      </c>
      <c r="J1133" s="148">
        <f>COUNTIFS('Lodz_Krakow-2022'!$A:$A,A1133,'Lodz_Krakow-2022'!$B:$B,B1133)</f>
        <v>0</v>
      </c>
      <c r="K1133" s="148">
        <f>COUNTIFS('Glasgow-2021'!$A:$A,A1133,'Glasgow-2021'!$B:$B,B1133)</f>
        <v>0</v>
      </c>
      <c r="L1133" s="148">
        <v>0</v>
      </c>
      <c r="M1133" s="148">
        <v>0</v>
      </c>
      <c r="N1133" s="148">
        <v>1</v>
      </c>
      <c r="O1133" s="148">
        <v>0</v>
      </c>
      <c r="P1133" s="148">
        <v>0</v>
      </c>
      <c r="Q1133" s="148">
        <v>0</v>
      </c>
      <c r="R1133" s="148">
        <v>0</v>
      </c>
      <c r="S1133" s="18"/>
      <c r="T1133" s="20" t="s">
        <v>350</v>
      </c>
      <c r="U1133" s="20"/>
      <c r="V1133" s="20"/>
      <c r="W1133" s="20"/>
      <c r="X1133" s="20"/>
      <c r="Y1133" s="20"/>
      <c r="Z1133" s="20"/>
      <c r="AA1133" s="20"/>
      <c r="AB1133" s="20"/>
    </row>
    <row r="1134" spans="1:28">
      <c r="A1134" s="33" t="s">
        <v>11831</v>
      </c>
      <c r="B1134" s="33" t="s">
        <v>11832</v>
      </c>
      <c r="C1134" s="52" t="s">
        <v>4700</v>
      </c>
      <c r="D1134" s="16" t="s">
        <v>39</v>
      </c>
      <c r="E1134" s="18"/>
      <c r="F1134" s="19"/>
      <c r="G1134" s="16" t="s">
        <v>154</v>
      </c>
      <c r="H1134" s="148">
        <f t="shared" ref="H1134:H1197" si="18">SUM(I1134:R1134)</f>
        <v>1</v>
      </c>
      <c r="I1134" s="148">
        <f>COUNTIFS('Belgrade-2023'!$A:$A,A1134,'Belgrade-2023'!$B:$B,B1134)</f>
        <v>0</v>
      </c>
      <c r="J1134" s="148">
        <f>COUNTIFS('Lodz_Krakow-2022'!$A:$A,A1134,'Lodz_Krakow-2022'!$B:$B,B1134)</f>
        <v>0</v>
      </c>
      <c r="K1134" s="148">
        <f>COUNTIFS('Glasgow-2021'!$A:$A,A1134,'Glasgow-2021'!$B:$B,B1134)</f>
        <v>0</v>
      </c>
      <c r="L1134" s="148">
        <v>0</v>
      </c>
      <c r="M1134" s="148">
        <v>0</v>
      </c>
      <c r="N1134" s="148">
        <v>0</v>
      </c>
      <c r="O1134" s="148">
        <v>0</v>
      </c>
      <c r="P1134" s="148">
        <v>1</v>
      </c>
      <c r="Q1134" s="148">
        <v>0</v>
      </c>
      <c r="R1134" s="148">
        <v>0</v>
      </c>
      <c r="S1134" s="18"/>
      <c r="T1134" s="20"/>
      <c r="U1134" s="20"/>
      <c r="V1134" s="20"/>
      <c r="W1134" s="20"/>
      <c r="X1134" s="20"/>
      <c r="Y1134" s="20"/>
      <c r="Z1134" s="20"/>
      <c r="AA1134" s="20"/>
      <c r="AB1134" s="20"/>
    </row>
    <row r="1135" spans="1:28">
      <c r="A1135" s="16" t="s">
        <v>11833</v>
      </c>
      <c r="B1135" s="16" t="s">
        <v>11834</v>
      </c>
      <c r="C1135" s="69" t="s">
        <v>2223</v>
      </c>
      <c r="D1135" s="16" t="s">
        <v>39</v>
      </c>
      <c r="E1135" s="18"/>
      <c r="F1135" s="19"/>
      <c r="G1135" s="16" t="s">
        <v>336</v>
      </c>
      <c r="H1135" s="148">
        <f t="shared" si="18"/>
        <v>1</v>
      </c>
      <c r="I1135" s="148">
        <f>COUNTIFS('Belgrade-2023'!$A:$A,A1135,'Belgrade-2023'!$B:$B,B1135)</f>
        <v>0</v>
      </c>
      <c r="J1135" s="148">
        <f>COUNTIFS('Lodz_Krakow-2022'!$A:$A,A1135,'Lodz_Krakow-2022'!$B:$B,B1135)</f>
        <v>0</v>
      </c>
      <c r="K1135" s="148">
        <f>COUNTIFS('Glasgow-2021'!$A:$A,A1135,'Glasgow-2021'!$B:$B,B1135)</f>
        <v>0</v>
      </c>
      <c r="L1135" s="148">
        <v>0</v>
      </c>
      <c r="M1135" s="148">
        <v>0</v>
      </c>
      <c r="N1135" s="148">
        <v>1</v>
      </c>
      <c r="O1135" s="148">
        <v>0</v>
      </c>
      <c r="P1135" s="148">
        <v>0</v>
      </c>
      <c r="Q1135" s="148">
        <v>0</v>
      </c>
      <c r="R1135" s="148">
        <v>0</v>
      </c>
      <c r="S1135" s="18"/>
      <c r="T1135" s="20" t="s">
        <v>2224</v>
      </c>
      <c r="U1135" s="20"/>
      <c r="V1135" s="20"/>
      <c r="W1135" s="20"/>
      <c r="X1135" s="20"/>
      <c r="Y1135" s="20"/>
      <c r="Z1135" s="20"/>
      <c r="AA1135" s="20"/>
      <c r="AB1135" s="20"/>
    </row>
    <row r="1136" spans="1:28">
      <c r="A1136" s="16" t="s">
        <v>11835</v>
      </c>
      <c r="B1136" s="16" t="s">
        <v>11141</v>
      </c>
      <c r="C1136" s="69" t="s">
        <v>2225</v>
      </c>
      <c r="D1136" s="16" t="s">
        <v>28</v>
      </c>
      <c r="E1136" s="18"/>
      <c r="F1136" s="19" t="s">
        <v>9469</v>
      </c>
      <c r="G1136" s="16" t="s">
        <v>50</v>
      </c>
      <c r="H1136" s="148">
        <f t="shared" si="18"/>
        <v>1</v>
      </c>
      <c r="I1136" s="148">
        <f>COUNTIFS('Belgrade-2023'!$A:$A,A1136,'Belgrade-2023'!$B:$B,B1136)</f>
        <v>0</v>
      </c>
      <c r="J1136" s="148">
        <f>COUNTIFS('Lodz_Krakow-2022'!$A:$A,A1136,'Lodz_Krakow-2022'!$B:$B,B1136)</f>
        <v>0</v>
      </c>
      <c r="K1136" s="148">
        <f>COUNTIFS('Glasgow-2021'!$A:$A,A1136,'Glasgow-2021'!$B:$B,B1136)</f>
        <v>0</v>
      </c>
      <c r="L1136" s="148">
        <v>0</v>
      </c>
      <c r="M1136" s="148">
        <v>0</v>
      </c>
      <c r="N1136" s="148">
        <v>0</v>
      </c>
      <c r="O1136" s="148">
        <v>1</v>
      </c>
      <c r="P1136" s="148">
        <v>0</v>
      </c>
      <c r="Q1136" s="148">
        <v>0</v>
      </c>
      <c r="R1136" s="148">
        <v>0</v>
      </c>
      <c r="S1136" s="18" t="s">
        <v>2226</v>
      </c>
      <c r="T1136" s="20" t="s">
        <v>9640</v>
      </c>
      <c r="U1136" s="21">
        <v>46021</v>
      </c>
      <c r="V1136" s="20"/>
      <c r="W1136" s="20"/>
      <c r="X1136" s="20"/>
      <c r="Y1136" s="20"/>
      <c r="Z1136" s="20"/>
      <c r="AA1136" s="20"/>
      <c r="AB1136" s="20"/>
    </row>
    <row r="1137" spans="1:28">
      <c r="A1137" s="16" t="s">
        <v>11836</v>
      </c>
      <c r="B1137" s="16" t="s">
        <v>10921</v>
      </c>
      <c r="C1137" s="69" t="s">
        <v>2227</v>
      </c>
      <c r="D1137" s="16" t="s">
        <v>28</v>
      </c>
      <c r="E1137" s="18"/>
      <c r="F1137" s="19"/>
      <c r="G1137" s="16" t="s">
        <v>50</v>
      </c>
      <c r="H1137" s="148">
        <f t="shared" si="18"/>
        <v>1</v>
      </c>
      <c r="I1137" s="148">
        <f>COUNTIFS('Belgrade-2023'!$A:$A,A1137,'Belgrade-2023'!$B:$B,B1137)</f>
        <v>0</v>
      </c>
      <c r="J1137" s="148">
        <f>COUNTIFS('Lodz_Krakow-2022'!$A:$A,A1137,'Lodz_Krakow-2022'!$B:$B,B1137)</f>
        <v>0</v>
      </c>
      <c r="K1137" s="148">
        <f>COUNTIFS('Glasgow-2021'!$A:$A,A1137,'Glasgow-2021'!$B:$B,B1137)</f>
        <v>0</v>
      </c>
      <c r="L1137" s="148">
        <v>0</v>
      </c>
      <c r="M1137" s="148">
        <v>0</v>
      </c>
      <c r="N1137" s="148">
        <v>0</v>
      </c>
      <c r="O1137" s="148">
        <v>1</v>
      </c>
      <c r="P1137" s="148">
        <v>0</v>
      </c>
      <c r="Q1137" s="148">
        <v>0</v>
      </c>
      <c r="R1137" s="148">
        <v>0</v>
      </c>
      <c r="S1137" s="18" t="s">
        <v>2228</v>
      </c>
      <c r="T1137" s="20" t="s">
        <v>9642</v>
      </c>
      <c r="U1137" s="21">
        <v>46021</v>
      </c>
      <c r="V1137" s="20"/>
      <c r="W1137" s="20"/>
      <c r="X1137" s="20"/>
      <c r="Y1137" s="20"/>
      <c r="Z1137" s="20"/>
      <c r="AA1137" s="20"/>
      <c r="AB1137" s="20"/>
    </row>
    <row r="1138" spans="1:28">
      <c r="A1138" s="16" t="s">
        <v>11837</v>
      </c>
      <c r="B1138" s="16" t="s">
        <v>11568</v>
      </c>
      <c r="C1138" s="69" t="s">
        <v>2230</v>
      </c>
      <c r="D1138" s="16" t="s">
        <v>21</v>
      </c>
      <c r="E1138" s="18"/>
      <c r="F1138" s="19" t="s">
        <v>2229</v>
      </c>
      <c r="G1138" s="16" t="s">
        <v>146</v>
      </c>
      <c r="H1138" s="148">
        <f t="shared" si="18"/>
        <v>2</v>
      </c>
      <c r="I1138" s="148">
        <f>COUNTIFS('Belgrade-2023'!$A:$A,A1138,'Belgrade-2023'!$B:$B,B1138)</f>
        <v>0</v>
      </c>
      <c r="J1138" s="148">
        <f>COUNTIFS('Lodz_Krakow-2022'!$A:$A,A1138,'Lodz_Krakow-2022'!$B:$B,B1138)</f>
        <v>0</v>
      </c>
      <c r="K1138" s="148">
        <f>COUNTIFS('Glasgow-2021'!$A:$A,A1138,'Glasgow-2021'!$B:$B,B1138)</f>
        <v>0</v>
      </c>
      <c r="L1138" s="148">
        <v>0</v>
      </c>
      <c r="M1138" s="148">
        <v>0</v>
      </c>
      <c r="N1138" s="148">
        <v>0</v>
      </c>
      <c r="O1138" s="148">
        <v>1</v>
      </c>
      <c r="P1138" s="148">
        <v>0</v>
      </c>
      <c r="Q1138" s="148">
        <v>0</v>
      </c>
      <c r="R1138" s="148">
        <v>1</v>
      </c>
      <c r="S1138" s="18" t="s">
        <v>2231</v>
      </c>
      <c r="T1138" s="20" t="s">
        <v>2232</v>
      </c>
      <c r="U1138" s="20" t="s">
        <v>2233</v>
      </c>
      <c r="V1138" s="20"/>
      <c r="W1138" s="20"/>
      <c r="X1138" s="20"/>
      <c r="Y1138" s="20"/>
      <c r="Z1138" s="20"/>
      <c r="AA1138" s="20"/>
      <c r="AB1138" s="20"/>
    </row>
    <row r="1139" spans="1:28">
      <c r="A1139" s="16" t="s">
        <v>4519</v>
      </c>
      <c r="B1139" s="16" t="s">
        <v>11838</v>
      </c>
      <c r="C1139" s="69" t="s">
        <v>2237</v>
      </c>
      <c r="D1139" s="16" t="s">
        <v>39</v>
      </c>
      <c r="E1139" s="18"/>
      <c r="F1139" s="19"/>
      <c r="G1139" s="16" t="s">
        <v>232</v>
      </c>
      <c r="H1139" s="148">
        <f t="shared" si="18"/>
        <v>5</v>
      </c>
      <c r="I1139" s="148">
        <f>COUNTIFS('Belgrade-2023'!$A:$A,A1139,'Belgrade-2023'!$B:$B,B1139)</f>
        <v>1</v>
      </c>
      <c r="J1139" s="148">
        <f>COUNTIFS('Lodz_Krakow-2022'!$A:$A,A1139,'Lodz_Krakow-2022'!$B:$B,B1139)</f>
        <v>1</v>
      </c>
      <c r="K1139" s="148">
        <f>COUNTIFS('Glasgow-2021'!$A:$A,A1139,'Glasgow-2021'!$B:$B,B1139)</f>
        <v>0</v>
      </c>
      <c r="L1139" s="148">
        <v>0</v>
      </c>
      <c r="M1139" s="148">
        <v>1</v>
      </c>
      <c r="N1139" s="148">
        <v>1</v>
      </c>
      <c r="O1139" s="148">
        <v>0</v>
      </c>
      <c r="P1139" s="148">
        <v>0</v>
      </c>
      <c r="Q1139" s="148">
        <v>1</v>
      </c>
      <c r="R1139" s="148">
        <v>0</v>
      </c>
      <c r="S1139" s="18"/>
      <c r="T1139" s="20" t="s">
        <v>495</v>
      </c>
      <c r="U1139" s="20"/>
      <c r="V1139" s="20"/>
      <c r="W1139" s="20"/>
      <c r="X1139" s="20"/>
      <c r="Y1139" s="20"/>
      <c r="Z1139" s="20"/>
      <c r="AA1139" s="20"/>
      <c r="AB1139" s="20"/>
    </row>
    <row r="1140" spans="1:28">
      <c r="A1140" s="35" t="s">
        <v>11839</v>
      </c>
      <c r="B1140" s="35" t="s">
        <v>11840</v>
      </c>
      <c r="C1140" s="73" t="s">
        <v>4702</v>
      </c>
      <c r="D1140" s="31" t="s">
        <v>21</v>
      </c>
      <c r="E1140" s="138"/>
      <c r="F1140" s="25" t="s">
        <v>9767</v>
      </c>
      <c r="G1140" s="36" t="s">
        <v>70</v>
      </c>
      <c r="H1140" s="148">
        <f t="shared" si="18"/>
        <v>1</v>
      </c>
      <c r="I1140" s="148">
        <f>COUNTIFS('Belgrade-2023'!$A:$A,A1140,'Belgrade-2023'!$B:$B,B1140)</f>
        <v>0</v>
      </c>
      <c r="J1140" s="148">
        <f>COUNTIFS('Lodz_Krakow-2022'!$A:$A,A1140,'Lodz_Krakow-2022'!$B:$B,B1140)</f>
        <v>0</v>
      </c>
      <c r="K1140" s="148">
        <f>COUNTIFS('Glasgow-2021'!$A:$A,A1140,'Glasgow-2021'!$B:$B,B1140)</f>
        <v>0</v>
      </c>
      <c r="L1140" s="148">
        <v>0</v>
      </c>
      <c r="M1140" s="148">
        <v>0</v>
      </c>
      <c r="N1140" s="148">
        <v>0</v>
      </c>
      <c r="O1140" s="148">
        <v>0</v>
      </c>
      <c r="P1140" s="148">
        <v>0</v>
      </c>
      <c r="Q1140" s="148">
        <v>1</v>
      </c>
      <c r="R1140" s="148">
        <v>0</v>
      </c>
      <c r="S1140" s="18"/>
      <c r="T1140" s="20"/>
      <c r="U1140" s="20"/>
      <c r="V1140" s="20"/>
      <c r="W1140" s="32"/>
      <c r="X1140" s="32"/>
      <c r="Y1140" s="32"/>
      <c r="Z1140" s="32"/>
      <c r="AA1140" s="32"/>
      <c r="AB1140" s="32"/>
    </row>
    <row r="1141" spans="1:28">
      <c r="A1141" s="16" t="s">
        <v>11841</v>
      </c>
      <c r="B1141" s="16" t="s">
        <v>10886</v>
      </c>
      <c r="C1141" s="69" t="s">
        <v>2238</v>
      </c>
      <c r="D1141" s="16" t="s">
        <v>28</v>
      </c>
      <c r="E1141" s="18"/>
      <c r="F1141" s="19" t="s">
        <v>212</v>
      </c>
      <c r="G1141" s="16" t="s">
        <v>50</v>
      </c>
      <c r="H1141" s="148">
        <f t="shared" si="18"/>
        <v>1</v>
      </c>
      <c r="I1141" s="148">
        <f>COUNTIFS('Belgrade-2023'!$A:$A,A1141,'Belgrade-2023'!$B:$B,B1141)</f>
        <v>0</v>
      </c>
      <c r="J1141" s="148">
        <f>COUNTIFS('Lodz_Krakow-2022'!$A:$A,A1141,'Lodz_Krakow-2022'!$B:$B,B1141)</f>
        <v>0</v>
      </c>
      <c r="K1141" s="148">
        <f>COUNTIFS('Glasgow-2021'!$A:$A,A1141,'Glasgow-2021'!$B:$B,B1141)</f>
        <v>0</v>
      </c>
      <c r="L1141" s="148">
        <v>0</v>
      </c>
      <c r="M1141" s="148">
        <v>0</v>
      </c>
      <c r="N1141" s="148">
        <v>0</v>
      </c>
      <c r="O1141" s="148">
        <v>1</v>
      </c>
      <c r="P1141" s="148">
        <v>0</v>
      </c>
      <c r="Q1141" s="148">
        <v>0</v>
      </c>
      <c r="R1141" s="148">
        <v>0</v>
      </c>
      <c r="S1141" s="18" t="s">
        <v>2239</v>
      </c>
      <c r="T1141" s="20" t="s">
        <v>2240</v>
      </c>
      <c r="U1141" s="21">
        <v>46009</v>
      </c>
      <c r="V1141" s="20"/>
      <c r="W1141" s="20"/>
      <c r="X1141" s="20"/>
      <c r="Y1141" s="20"/>
      <c r="Z1141" s="20"/>
      <c r="AA1141" s="20"/>
      <c r="AB1141" s="20"/>
    </row>
    <row r="1142" spans="1:28">
      <c r="A1142" s="23" t="s">
        <v>11842</v>
      </c>
      <c r="B1142" s="23" t="s">
        <v>11843</v>
      </c>
      <c r="C1142" s="29"/>
      <c r="D1142" s="16" t="s">
        <v>39</v>
      </c>
      <c r="E1142" s="18"/>
      <c r="F1142" s="25" t="s">
        <v>3447</v>
      </c>
      <c r="G1142" s="45" t="s">
        <v>146</v>
      </c>
      <c r="H1142" s="148">
        <f t="shared" si="18"/>
        <v>1</v>
      </c>
      <c r="I1142" s="148">
        <f>COUNTIFS('Belgrade-2023'!$A:$A,A1142,'Belgrade-2023'!$B:$B,B1142)</f>
        <v>0</v>
      </c>
      <c r="J1142" s="148">
        <f>COUNTIFS('Lodz_Krakow-2022'!$A:$A,A1142,'Lodz_Krakow-2022'!$B:$B,B1142)</f>
        <v>0</v>
      </c>
      <c r="K1142" s="148">
        <f>COUNTIFS('Glasgow-2021'!$A:$A,A1142,'Glasgow-2021'!$B:$B,B1142)</f>
        <v>0</v>
      </c>
      <c r="L1142" s="148">
        <v>0</v>
      </c>
      <c r="M1142" s="148">
        <v>0</v>
      </c>
      <c r="N1142" s="148">
        <v>0</v>
      </c>
      <c r="O1142" s="148">
        <v>0</v>
      </c>
      <c r="P1142" s="148">
        <v>0</v>
      </c>
      <c r="Q1142" s="148">
        <v>0</v>
      </c>
      <c r="R1142" s="148">
        <v>1</v>
      </c>
      <c r="S1142" s="18"/>
      <c r="T1142" s="20"/>
      <c r="U1142" s="20"/>
      <c r="V1142" s="20"/>
      <c r="W1142" s="20"/>
      <c r="X1142" s="20"/>
      <c r="Y1142" s="20"/>
      <c r="Z1142" s="20"/>
      <c r="AA1142" s="20"/>
      <c r="AB1142" s="20"/>
    </row>
    <row r="1143" spans="1:28">
      <c r="A1143" s="38" t="s">
        <v>11844</v>
      </c>
      <c r="B1143" s="39" t="s">
        <v>11845</v>
      </c>
      <c r="C1143" s="50" t="s">
        <v>4705</v>
      </c>
      <c r="D1143" s="16" t="s">
        <v>21</v>
      </c>
      <c r="E1143" s="18"/>
      <c r="F1143" s="38" t="s">
        <v>144</v>
      </c>
      <c r="G1143" s="19" t="s">
        <v>2497</v>
      </c>
      <c r="H1143" s="148">
        <f t="shared" si="18"/>
        <v>1</v>
      </c>
      <c r="I1143" s="148">
        <f>COUNTIFS('Belgrade-2023'!$A:$A,A1143,'Belgrade-2023'!$B:$B,B1143)</f>
        <v>0</v>
      </c>
      <c r="J1143" s="148">
        <f>COUNTIFS('Lodz_Krakow-2022'!$A:$A,A1143,'Lodz_Krakow-2022'!$B:$B,B1143)</f>
        <v>0</v>
      </c>
      <c r="K1143" s="148">
        <f>COUNTIFS('Glasgow-2021'!$A:$A,A1143,'Glasgow-2021'!$B:$B,B1143)</f>
        <v>0</v>
      </c>
      <c r="L1143" s="148">
        <v>1</v>
      </c>
      <c r="M1143" s="148">
        <v>0</v>
      </c>
      <c r="N1143" s="148">
        <v>0</v>
      </c>
      <c r="O1143" s="148">
        <v>0</v>
      </c>
      <c r="P1143" s="148">
        <v>0</v>
      </c>
      <c r="Q1143" s="148">
        <v>0</v>
      </c>
      <c r="R1143" s="148">
        <v>0</v>
      </c>
      <c r="S1143" s="18"/>
      <c r="T1143" s="20"/>
      <c r="U1143" s="20"/>
      <c r="V1143" s="20"/>
      <c r="W1143" s="20"/>
      <c r="X1143" s="20"/>
      <c r="Y1143" s="138"/>
      <c r="Z1143" s="138"/>
      <c r="AA1143" s="138"/>
      <c r="AB1143" s="138"/>
    </row>
    <row r="1144" spans="1:28" ht="28.5">
      <c r="A1144" s="33" t="s">
        <v>11846</v>
      </c>
      <c r="B1144" s="33" t="s">
        <v>11568</v>
      </c>
      <c r="C1144" s="24"/>
      <c r="D1144" s="16" t="s">
        <v>39</v>
      </c>
      <c r="E1144" s="66"/>
      <c r="F1144" s="26" t="s">
        <v>3451</v>
      </c>
      <c r="G1144" s="34" t="s">
        <v>295</v>
      </c>
      <c r="H1144" s="148">
        <f t="shared" si="18"/>
        <v>1</v>
      </c>
      <c r="I1144" s="148">
        <f>COUNTIFS('Belgrade-2023'!$A:$A,A1144,'Belgrade-2023'!$B:$B,B1144)</f>
        <v>0</v>
      </c>
      <c r="J1144" s="148">
        <f>COUNTIFS('Lodz_Krakow-2022'!$A:$A,A1144,'Lodz_Krakow-2022'!$B:$B,B1144)</f>
        <v>0</v>
      </c>
      <c r="K1144" s="148">
        <f>COUNTIFS('Glasgow-2021'!$A:$A,A1144,'Glasgow-2021'!$B:$B,B1144)</f>
        <v>0</v>
      </c>
      <c r="L1144" s="148">
        <v>0</v>
      </c>
      <c r="M1144" s="148">
        <v>0</v>
      </c>
      <c r="N1144" s="148">
        <v>0</v>
      </c>
      <c r="O1144" s="148">
        <v>0</v>
      </c>
      <c r="P1144" s="148">
        <v>0</v>
      </c>
      <c r="Q1144" s="148">
        <v>0</v>
      </c>
      <c r="R1144" s="148">
        <v>1</v>
      </c>
      <c r="S1144" s="18"/>
      <c r="T1144" s="20"/>
      <c r="U1144" s="20"/>
      <c r="V1144" s="20"/>
      <c r="W1144" s="20"/>
      <c r="X1144" s="20"/>
      <c r="Y1144" s="20"/>
      <c r="Z1144" s="20"/>
      <c r="AA1144" s="20"/>
      <c r="AB1144" s="20"/>
    </row>
    <row r="1145" spans="1:28">
      <c r="A1145" s="16" t="s">
        <v>11847</v>
      </c>
      <c r="B1145" s="16" t="s">
        <v>10642</v>
      </c>
      <c r="C1145" s="69" t="s">
        <v>2242</v>
      </c>
      <c r="D1145" s="16" t="s">
        <v>28</v>
      </c>
      <c r="E1145" s="68" t="s">
        <v>230</v>
      </c>
      <c r="F1145" s="40" t="s">
        <v>4706</v>
      </c>
      <c r="G1145" s="16" t="s">
        <v>3612</v>
      </c>
      <c r="H1145" s="148">
        <f t="shared" si="18"/>
        <v>5</v>
      </c>
      <c r="I1145" s="148">
        <f>COUNTIFS('Belgrade-2023'!$A:$A,A1145,'Belgrade-2023'!$B:$B,B1145)</f>
        <v>1</v>
      </c>
      <c r="J1145" s="148">
        <f>COUNTIFS('Lodz_Krakow-2022'!$A:$A,A1145,'Lodz_Krakow-2022'!$B:$B,B1145)</f>
        <v>1</v>
      </c>
      <c r="K1145" s="148">
        <f>COUNTIFS('Glasgow-2021'!$A:$A,A1145,'Glasgow-2021'!$B:$B,B1145)</f>
        <v>1</v>
      </c>
      <c r="L1145" s="148">
        <v>1</v>
      </c>
      <c r="M1145" s="148">
        <v>1</v>
      </c>
      <c r="N1145" s="148">
        <v>0</v>
      </c>
      <c r="O1145" s="148">
        <v>0</v>
      </c>
      <c r="P1145" s="148">
        <v>0</v>
      </c>
      <c r="Q1145" s="148">
        <v>0</v>
      </c>
      <c r="R1145" s="148">
        <v>0</v>
      </c>
      <c r="S1145" s="18"/>
      <c r="T1145" s="20"/>
      <c r="U1145" s="20"/>
      <c r="V1145" s="20"/>
      <c r="W1145" s="20"/>
      <c r="X1145" s="20"/>
      <c r="Y1145" s="20"/>
      <c r="Z1145" s="20"/>
      <c r="AA1145" s="20"/>
      <c r="AB1145" s="20"/>
    </row>
    <row r="1146" spans="1:28">
      <c r="A1146" s="35" t="s">
        <v>11848</v>
      </c>
      <c r="B1146" s="35" t="s">
        <v>11849</v>
      </c>
      <c r="C1146" s="24"/>
      <c r="D1146" s="16" t="s">
        <v>39</v>
      </c>
      <c r="E1146" s="70"/>
      <c r="F1146" s="25" t="s">
        <v>3455</v>
      </c>
      <c r="G1146" s="37" t="s">
        <v>481</v>
      </c>
      <c r="H1146" s="148">
        <f t="shared" si="18"/>
        <v>1</v>
      </c>
      <c r="I1146" s="148">
        <f>COUNTIFS('Belgrade-2023'!$A:$A,A1146,'Belgrade-2023'!$B:$B,B1146)</f>
        <v>0</v>
      </c>
      <c r="J1146" s="148">
        <f>COUNTIFS('Lodz_Krakow-2022'!$A:$A,A1146,'Lodz_Krakow-2022'!$B:$B,B1146)</f>
        <v>0</v>
      </c>
      <c r="K1146" s="148">
        <f>COUNTIFS('Glasgow-2021'!$A:$A,A1146,'Glasgow-2021'!$B:$B,B1146)</f>
        <v>0</v>
      </c>
      <c r="L1146" s="148">
        <v>0</v>
      </c>
      <c r="M1146" s="148">
        <v>0</v>
      </c>
      <c r="N1146" s="148">
        <v>0</v>
      </c>
      <c r="O1146" s="148">
        <v>0</v>
      </c>
      <c r="P1146" s="148">
        <v>0</v>
      </c>
      <c r="Q1146" s="148">
        <v>0</v>
      </c>
      <c r="R1146" s="148">
        <v>1</v>
      </c>
      <c r="S1146" s="18"/>
      <c r="T1146" s="20"/>
      <c r="U1146" s="20"/>
      <c r="V1146" s="20"/>
      <c r="W1146" s="20"/>
      <c r="X1146" s="20"/>
      <c r="Y1146" s="20"/>
      <c r="Z1146" s="20"/>
      <c r="AA1146" s="20"/>
      <c r="AB1146" s="20"/>
    </row>
    <row r="1147" spans="1:28">
      <c r="A1147" s="16" t="s">
        <v>11850</v>
      </c>
      <c r="B1147" s="16" t="s">
        <v>11851</v>
      </c>
      <c r="C1147" s="69" t="s">
        <v>2245</v>
      </c>
      <c r="D1147" s="16" t="s">
        <v>21</v>
      </c>
      <c r="E1147" s="18"/>
      <c r="F1147" s="40" t="s">
        <v>4610</v>
      </c>
      <c r="G1147" s="16" t="s">
        <v>3612</v>
      </c>
      <c r="H1147" s="148">
        <f t="shared" si="18"/>
        <v>3</v>
      </c>
      <c r="I1147" s="148">
        <f>COUNTIFS('Belgrade-2023'!$A:$A,A1147,'Belgrade-2023'!$B:$B,B1147)</f>
        <v>0</v>
      </c>
      <c r="J1147" s="148">
        <f>COUNTIFS('Lodz_Krakow-2022'!$A:$A,A1147,'Lodz_Krakow-2022'!$B:$B,B1147)</f>
        <v>0</v>
      </c>
      <c r="K1147" s="148">
        <f>COUNTIFS('Glasgow-2021'!$A:$A,A1147,'Glasgow-2021'!$B:$B,B1147)</f>
        <v>1</v>
      </c>
      <c r="L1147" s="148">
        <v>1</v>
      </c>
      <c r="M1147" s="148">
        <v>1</v>
      </c>
      <c r="N1147" s="148">
        <v>0</v>
      </c>
      <c r="O1147" s="148">
        <v>0</v>
      </c>
      <c r="P1147" s="148">
        <v>0</v>
      </c>
      <c r="Q1147" s="148">
        <v>0</v>
      </c>
      <c r="R1147" s="148">
        <v>0</v>
      </c>
      <c r="S1147" s="18"/>
      <c r="T1147" s="20"/>
      <c r="U1147" s="20"/>
      <c r="V1147" s="20"/>
      <c r="W1147" s="20"/>
      <c r="X1147" s="20"/>
      <c r="Y1147" s="20"/>
      <c r="Z1147" s="20"/>
      <c r="AA1147" s="20"/>
      <c r="AB1147" s="20"/>
    </row>
    <row r="1148" spans="1:28">
      <c r="A1148" s="23" t="s">
        <v>11852</v>
      </c>
      <c r="B1148" s="23" t="s">
        <v>11853</v>
      </c>
      <c r="C1148" s="71" t="s">
        <v>4707</v>
      </c>
      <c r="D1148" s="53" t="s">
        <v>39</v>
      </c>
      <c r="E1148" s="138"/>
      <c r="F1148" s="25" t="s">
        <v>9838</v>
      </c>
      <c r="G1148" s="27" t="s">
        <v>3612</v>
      </c>
      <c r="H1148" s="148">
        <f t="shared" si="18"/>
        <v>1</v>
      </c>
      <c r="I1148" s="148">
        <f>COUNTIFS('Belgrade-2023'!$A:$A,A1148,'Belgrade-2023'!$B:$B,B1148)</f>
        <v>0</v>
      </c>
      <c r="J1148" s="148">
        <f>COUNTIFS('Lodz_Krakow-2022'!$A:$A,A1148,'Lodz_Krakow-2022'!$B:$B,B1148)</f>
        <v>0</v>
      </c>
      <c r="K1148" s="148">
        <f>COUNTIFS('Glasgow-2021'!$A:$A,A1148,'Glasgow-2021'!$B:$B,B1148)</f>
        <v>0</v>
      </c>
      <c r="L1148" s="148">
        <v>0</v>
      </c>
      <c r="M1148" s="148">
        <v>0</v>
      </c>
      <c r="N1148" s="148">
        <v>0</v>
      </c>
      <c r="O1148" s="148">
        <v>0</v>
      </c>
      <c r="P1148" s="148">
        <v>0</v>
      </c>
      <c r="Q1148" s="148">
        <v>1</v>
      </c>
      <c r="R1148" s="148">
        <v>0</v>
      </c>
      <c r="S1148" s="18"/>
      <c r="T1148" s="20"/>
      <c r="U1148" s="20"/>
      <c r="V1148" s="20"/>
      <c r="W1148" s="25"/>
      <c r="X1148" s="138"/>
      <c r="Y1148" s="138"/>
      <c r="Z1148" s="138"/>
      <c r="AA1148" s="138"/>
      <c r="AB1148" s="138"/>
    </row>
    <row r="1149" spans="1:28">
      <c r="A1149" s="33" t="s">
        <v>11854</v>
      </c>
      <c r="B1149" s="33" t="s">
        <v>11855</v>
      </c>
      <c r="C1149" s="30" t="s">
        <v>4710</v>
      </c>
      <c r="D1149" s="54" t="s">
        <v>21</v>
      </c>
      <c r="E1149" s="72"/>
      <c r="F1149" s="25" t="s">
        <v>9839</v>
      </c>
      <c r="G1149" s="34" t="s">
        <v>141</v>
      </c>
      <c r="H1149" s="148">
        <f t="shared" si="18"/>
        <v>1</v>
      </c>
      <c r="I1149" s="148">
        <f>COUNTIFS('Belgrade-2023'!$A:$A,A1149,'Belgrade-2023'!$B:$B,B1149)</f>
        <v>0</v>
      </c>
      <c r="J1149" s="148">
        <f>COUNTIFS('Lodz_Krakow-2022'!$A:$A,A1149,'Lodz_Krakow-2022'!$B:$B,B1149)</f>
        <v>0</v>
      </c>
      <c r="K1149" s="148">
        <f>COUNTIFS('Glasgow-2021'!$A:$A,A1149,'Glasgow-2021'!$B:$B,B1149)</f>
        <v>0</v>
      </c>
      <c r="L1149" s="148">
        <v>0</v>
      </c>
      <c r="M1149" s="148">
        <v>0</v>
      </c>
      <c r="N1149" s="148">
        <v>0</v>
      </c>
      <c r="O1149" s="148">
        <v>0</v>
      </c>
      <c r="P1149" s="148">
        <v>0</v>
      </c>
      <c r="Q1149" s="148">
        <v>1</v>
      </c>
      <c r="R1149" s="148">
        <v>0</v>
      </c>
      <c r="S1149" s="18"/>
      <c r="T1149" s="20"/>
      <c r="U1149" s="20"/>
      <c r="V1149" s="20"/>
      <c r="W1149" s="25"/>
      <c r="X1149" s="138"/>
      <c r="Y1149" s="138"/>
      <c r="Z1149" s="138"/>
      <c r="AA1149" s="138"/>
      <c r="AB1149" s="138"/>
    </row>
    <row r="1150" spans="1:28">
      <c r="A1150" s="16" t="s">
        <v>11856</v>
      </c>
      <c r="B1150" s="16" t="s">
        <v>11857</v>
      </c>
      <c r="C1150" s="69" t="s">
        <v>2246</v>
      </c>
      <c r="D1150" s="16" t="s">
        <v>39</v>
      </c>
      <c r="E1150" s="68" t="s">
        <v>230</v>
      </c>
      <c r="F1150" s="19"/>
      <c r="G1150" s="16" t="s">
        <v>3612</v>
      </c>
      <c r="H1150" s="148">
        <f t="shared" si="18"/>
        <v>1</v>
      </c>
      <c r="I1150" s="148">
        <f>COUNTIFS('Belgrade-2023'!$A:$A,A1150,'Belgrade-2023'!$B:$B,B1150)</f>
        <v>0</v>
      </c>
      <c r="J1150" s="148">
        <f>COUNTIFS('Lodz_Krakow-2022'!$A:$A,A1150,'Lodz_Krakow-2022'!$B:$B,B1150)</f>
        <v>0</v>
      </c>
      <c r="K1150" s="148">
        <f>COUNTIFS('Glasgow-2021'!$A:$A,A1150,'Glasgow-2021'!$B:$B,B1150)</f>
        <v>0</v>
      </c>
      <c r="L1150" s="148">
        <v>0</v>
      </c>
      <c r="M1150" s="148">
        <v>1</v>
      </c>
      <c r="N1150" s="148">
        <v>0</v>
      </c>
      <c r="O1150" s="148">
        <v>0</v>
      </c>
      <c r="P1150" s="148">
        <v>0</v>
      </c>
      <c r="Q1150" s="148">
        <v>0</v>
      </c>
      <c r="R1150" s="148">
        <v>0</v>
      </c>
      <c r="S1150" s="18"/>
      <c r="T1150" s="20"/>
      <c r="U1150" s="20"/>
      <c r="V1150" s="20"/>
      <c r="W1150" s="20"/>
      <c r="X1150" s="20"/>
      <c r="Y1150" s="20"/>
      <c r="Z1150" s="20"/>
      <c r="AA1150" s="20"/>
      <c r="AB1150" s="20"/>
    </row>
    <row r="1151" spans="1:28">
      <c r="A1151" s="16" t="s">
        <v>11858</v>
      </c>
      <c r="B1151" s="16" t="s">
        <v>11859</v>
      </c>
      <c r="C1151" s="69" t="s">
        <v>2248</v>
      </c>
      <c r="D1151" s="16" t="s">
        <v>21</v>
      </c>
      <c r="E1151" s="70"/>
      <c r="F1151" s="19" t="s">
        <v>2247</v>
      </c>
      <c r="G1151" s="16" t="s">
        <v>295</v>
      </c>
      <c r="H1151" s="148">
        <f t="shared" si="18"/>
        <v>1</v>
      </c>
      <c r="I1151" s="148">
        <f>COUNTIFS('Belgrade-2023'!$A:$A,A1151,'Belgrade-2023'!$B:$B,B1151)</f>
        <v>0</v>
      </c>
      <c r="J1151" s="148">
        <f>COUNTIFS('Lodz_Krakow-2022'!$A:$A,A1151,'Lodz_Krakow-2022'!$B:$B,B1151)</f>
        <v>0</v>
      </c>
      <c r="K1151" s="148">
        <f>COUNTIFS('Glasgow-2021'!$A:$A,A1151,'Glasgow-2021'!$B:$B,B1151)</f>
        <v>0</v>
      </c>
      <c r="L1151" s="148">
        <v>0</v>
      </c>
      <c r="M1151" s="148">
        <v>0</v>
      </c>
      <c r="N1151" s="148">
        <v>0</v>
      </c>
      <c r="O1151" s="148">
        <v>1</v>
      </c>
      <c r="P1151" s="148">
        <v>0</v>
      </c>
      <c r="Q1151" s="148">
        <v>0</v>
      </c>
      <c r="R1151" s="148">
        <v>0</v>
      </c>
      <c r="S1151" s="18" t="s">
        <v>2249</v>
      </c>
      <c r="T1151" s="20" t="s">
        <v>9644</v>
      </c>
      <c r="U1151" s="20" t="s">
        <v>2250</v>
      </c>
      <c r="V1151" s="20"/>
      <c r="W1151" s="20"/>
      <c r="X1151" s="20"/>
      <c r="Y1151" s="20"/>
      <c r="Z1151" s="20"/>
      <c r="AA1151" s="20"/>
      <c r="AB1151" s="20"/>
    </row>
    <row r="1152" spans="1:28">
      <c r="A1152" s="16" t="s">
        <v>11860</v>
      </c>
      <c r="B1152" s="16" t="s">
        <v>10454</v>
      </c>
      <c r="C1152" s="69" t="s">
        <v>2254</v>
      </c>
      <c r="D1152" s="16" t="s">
        <v>28</v>
      </c>
      <c r="E1152" s="18"/>
      <c r="F1152" s="19"/>
      <c r="G1152" s="16" t="s">
        <v>1253</v>
      </c>
      <c r="H1152" s="148">
        <f t="shared" si="18"/>
        <v>1</v>
      </c>
      <c r="I1152" s="148">
        <f>COUNTIFS('Belgrade-2023'!$A:$A,A1152,'Belgrade-2023'!$B:$B,B1152)</f>
        <v>0</v>
      </c>
      <c r="J1152" s="148">
        <f>COUNTIFS('Lodz_Krakow-2022'!$A:$A,A1152,'Lodz_Krakow-2022'!$B:$B,B1152)</f>
        <v>0</v>
      </c>
      <c r="K1152" s="148">
        <f>COUNTIFS('Glasgow-2021'!$A:$A,A1152,'Glasgow-2021'!$B:$B,B1152)</f>
        <v>0</v>
      </c>
      <c r="L1152" s="148">
        <v>0</v>
      </c>
      <c r="M1152" s="148">
        <v>0</v>
      </c>
      <c r="N1152" s="148">
        <v>1</v>
      </c>
      <c r="O1152" s="148">
        <v>0</v>
      </c>
      <c r="P1152" s="148">
        <v>0</v>
      </c>
      <c r="Q1152" s="148">
        <v>0</v>
      </c>
      <c r="R1152" s="148">
        <v>0</v>
      </c>
      <c r="S1152" s="18"/>
      <c r="T1152" s="20" t="s">
        <v>1256</v>
      </c>
      <c r="U1152" s="20"/>
      <c r="V1152" s="20"/>
      <c r="W1152" s="20"/>
      <c r="X1152" s="20"/>
      <c r="Y1152" s="20"/>
      <c r="Z1152" s="20"/>
      <c r="AA1152" s="20"/>
      <c r="AB1152" s="20"/>
    </row>
    <row r="1153" spans="1:28">
      <c r="A1153" s="16" t="s">
        <v>11861</v>
      </c>
      <c r="B1153" s="16" t="s">
        <v>11862</v>
      </c>
      <c r="C1153" s="69" t="s">
        <v>9645</v>
      </c>
      <c r="D1153" s="16" t="s">
        <v>28</v>
      </c>
      <c r="E1153" s="18"/>
      <c r="F1153" s="19"/>
      <c r="G1153" s="16" t="s">
        <v>1502</v>
      </c>
      <c r="H1153" s="148">
        <f t="shared" si="18"/>
        <v>1</v>
      </c>
      <c r="I1153" s="148">
        <f>COUNTIFS('Belgrade-2023'!$A:$A,A1153,'Belgrade-2023'!$B:$B,B1153)</f>
        <v>0</v>
      </c>
      <c r="J1153" s="148">
        <f>COUNTIFS('Lodz_Krakow-2022'!$A:$A,A1153,'Lodz_Krakow-2022'!$B:$B,B1153)</f>
        <v>0</v>
      </c>
      <c r="K1153" s="148">
        <f>COUNTIFS('Glasgow-2021'!$A:$A,A1153,'Glasgow-2021'!$B:$B,B1153)</f>
        <v>0</v>
      </c>
      <c r="L1153" s="148">
        <v>0</v>
      </c>
      <c r="M1153" s="148">
        <v>1</v>
      </c>
      <c r="N1153" s="148">
        <v>0</v>
      </c>
      <c r="O1153" s="148">
        <v>0</v>
      </c>
      <c r="P1153" s="148">
        <v>0</v>
      </c>
      <c r="Q1153" s="148">
        <v>0</v>
      </c>
      <c r="R1153" s="148">
        <v>0</v>
      </c>
      <c r="S1153" s="18"/>
      <c r="T1153" s="20"/>
      <c r="U1153" s="20"/>
      <c r="V1153" s="20"/>
      <c r="W1153" s="20"/>
      <c r="X1153" s="20"/>
      <c r="Y1153" s="20"/>
      <c r="Z1153" s="20"/>
      <c r="AA1153" s="20"/>
      <c r="AB1153" s="20"/>
    </row>
    <row r="1154" spans="1:28">
      <c r="A1154" s="16" t="s">
        <v>11863</v>
      </c>
      <c r="B1154" s="16" t="s">
        <v>11864</v>
      </c>
      <c r="C1154" s="69" t="s">
        <v>2256</v>
      </c>
      <c r="D1154" s="16" t="s">
        <v>28</v>
      </c>
      <c r="E1154" s="18"/>
      <c r="F1154" s="40" t="s">
        <v>4711</v>
      </c>
      <c r="G1154" s="16" t="s">
        <v>70</v>
      </c>
      <c r="H1154" s="148">
        <f t="shared" si="18"/>
        <v>6</v>
      </c>
      <c r="I1154" s="148">
        <f>COUNTIFS('Belgrade-2023'!$A:$A,A1154,'Belgrade-2023'!$B:$B,B1154)</f>
        <v>0</v>
      </c>
      <c r="J1154" s="148">
        <f>COUNTIFS('Lodz_Krakow-2022'!$A:$A,A1154,'Lodz_Krakow-2022'!$B:$B,B1154)</f>
        <v>0</v>
      </c>
      <c r="K1154" s="148">
        <f>COUNTIFS('Glasgow-2021'!$A:$A,A1154,'Glasgow-2021'!$B:$B,B1154)</f>
        <v>0</v>
      </c>
      <c r="L1154" s="148">
        <v>1</v>
      </c>
      <c r="M1154" s="148">
        <v>0</v>
      </c>
      <c r="N1154" s="148">
        <v>1</v>
      </c>
      <c r="O1154" s="148">
        <v>1</v>
      </c>
      <c r="P1154" s="148">
        <v>1</v>
      </c>
      <c r="Q1154" s="148">
        <v>1</v>
      </c>
      <c r="R1154" s="148">
        <v>1</v>
      </c>
      <c r="S1154" s="18"/>
      <c r="T1154" s="20"/>
      <c r="U1154" s="20"/>
      <c r="V1154" s="20"/>
      <c r="W1154" s="25"/>
      <c r="X1154" s="138"/>
      <c r="Y1154" s="138"/>
      <c r="Z1154" s="138"/>
      <c r="AA1154" s="138"/>
      <c r="AB1154" s="138"/>
    </row>
    <row r="1155" spans="1:28">
      <c r="A1155" s="35" t="s">
        <v>11865</v>
      </c>
      <c r="B1155" s="35" t="s">
        <v>11866</v>
      </c>
      <c r="C1155" s="73" t="s">
        <v>4713</v>
      </c>
      <c r="D1155" s="31" t="s">
        <v>39</v>
      </c>
      <c r="E1155" s="138"/>
      <c r="F1155" s="25" t="s">
        <v>3552</v>
      </c>
      <c r="G1155" s="37" t="s">
        <v>50</v>
      </c>
      <c r="H1155" s="148">
        <f t="shared" si="18"/>
        <v>1</v>
      </c>
      <c r="I1155" s="148">
        <f>COUNTIFS('Belgrade-2023'!$A:$A,A1155,'Belgrade-2023'!$B:$B,B1155)</f>
        <v>0</v>
      </c>
      <c r="J1155" s="148">
        <f>COUNTIFS('Lodz_Krakow-2022'!$A:$A,A1155,'Lodz_Krakow-2022'!$B:$B,B1155)</f>
        <v>0</v>
      </c>
      <c r="K1155" s="148">
        <f>COUNTIFS('Glasgow-2021'!$A:$A,A1155,'Glasgow-2021'!$B:$B,B1155)</f>
        <v>0</v>
      </c>
      <c r="L1155" s="148">
        <v>0</v>
      </c>
      <c r="M1155" s="148">
        <v>0</v>
      </c>
      <c r="N1155" s="148">
        <v>0</v>
      </c>
      <c r="O1155" s="148">
        <v>0</v>
      </c>
      <c r="P1155" s="148">
        <v>0</v>
      </c>
      <c r="Q1155" s="148">
        <v>1</v>
      </c>
      <c r="R1155" s="148">
        <v>0</v>
      </c>
      <c r="S1155" s="18"/>
      <c r="T1155" s="20"/>
      <c r="U1155" s="20"/>
      <c r="V1155" s="20"/>
      <c r="W1155" s="25"/>
      <c r="X1155" s="138"/>
      <c r="Y1155" s="138"/>
      <c r="Z1155" s="138"/>
      <c r="AA1155" s="138"/>
      <c r="AB1155" s="138"/>
    </row>
    <row r="1156" spans="1:28">
      <c r="A1156" s="16" t="s">
        <v>11867</v>
      </c>
      <c r="B1156" s="16" t="s">
        <v>11868</v>
      </c>
      <c r="C1156" s="69" t="s">
        <v>2259</v>
      </c>
      <c r="D1156" s="16" t="s">
        <v>21</v>
      </c>
      <c r="E1156" s="18"/>
      <c r="F1156" s="19" t="s">
        <v>354</v>
      </c>
      <c r="G1156" s="16" t="s">
        <v>1658</v>
      </c>
      <c r="H1156" s="148">
        <f t="shared" si="18"/>
        <v>1</v>
      </c>
      <c r="I1156" s="148">
        <f>COUNTIFS('Belgrade-2023'!$A:$A,A1156,'Belgrade-2023'!$B:$B,B1156)</f>
        <v>0</v>
      </c>
      <c r="J1156" s="148">
        <f>COUNTIFS('Lodz_Krakow-2022'!$A:$A,A1156,'Lodz_Krakow-2022'!$B:$B,B1156)</f>
        <v>0</v>
      </c>
      <c r="K1156" s="148">
        <f>COUNTIFS('Glasgow-2021'!$A:$A,A1156,'Glasgow-2021'!$B:$B,B1156)</f>
        <v>0</v>
      </c>
      <c r="L1156" s="148">
        <v>0</v>
      </c>
      <c r="M1156" s="148">
        <v>0</v>
      </c>
      <c r="N1156" s="148">
        <v>0</v>
      </c>
      <c r="O1156" s="148">
        <v>1</v>
      </c>
      <c r="P1156" s="148">
        <v>0</v>
      </c>
      <c r="Q1156" s="148">
        <v>0</v>
      </c>
      <c r="R1156" s="148">
        <v>0</v>
      </c>
      <c r="S1156" s="18" t="s">
        <v>2260</v>
      </c>
      <c r="T1156" s="20" t="s">
        <v>2261</v>
      </c>
      <c r="U1156" s="21">
        <v>50031</v>
      </c>
      <c r="V1156" s="20"/>
      <c r="W1156" s="20"/>
      <c r="X1156" s="20"/>
      <c r="Y1156" s="20"/>
      <c r="Z1156" s="20"/>
      <c r="AA1156" s="20"/>
      <c r="AB1156" s="20"/>
    </row>
    <row r="1157" spans="1:28" ht="42.75">
      <c r="A1157" s="16" t="s">
        <v>11869</v>
      </c>
      <c r="B1157" s="16" t="s">
        <v>10858</v>
      </c>
      <c r="C1157" s="69" t="s">
        <v>2263</v>
      </c>
      <c r="D1157" s="16" t="s">
        <v>28</v>
      </c>
      <c r="E1157" s="18"/>
      <c r="F1157" s="59" t="s">
        <v>3457</v>
      </c>
      <c r="G1157" s="16" t="s">
        <v>50</v>
      </c>
      <c r="H1157" s="148">
        <f t="shared" si="18"/>
        <v>4</v>
      </c>
      <c r="I1157" s="148">
        <f>COUNTIFS('Belgrade-2023'!$A:$A,A1157,'Belgrade-2023'!$B:$B,B1157)</f>
        <v>0</v>
      </c>
      <c r="J1157" s="148">
        <f>COUNTIFS('Lodz_Krakow-2022'!$A:$A,A1157,'Lodz_Krakow-2022'!$B:$B,B1157)</f>
        <v>0</v>
      </c>
      <c r="K1157" s="148">
        <f>COUNTIFS('Glasgow-2021'!$A:$A,A1157,'Glasgow-2021'!$B:$B,B1157)</f>
        <v>0</v>
      </c>
      <c r="L1157" s="148">
        <v>0</v>
      </c>
      <c r="M1157" s="148">
        <v>1</v>
      </c>
      <c r="N1157" s="148">
        <v>1</v>
      </c>
      <c r="O1157" s="148">
        <v>1</v>
      </c>
      <c r="P1157" s="148">
        <v>0</v>
      </c>
      <c r="Q1157" s="148">
        <v>0</v>
      </c>
      <c r="R1157" s="148">
        <v>1</v>
      </c>
      <c r="S1157" s="18" t="s">
        <v>2264</v>
      </c>
      <c r="T1157" s="20" t="s">
        <v>2265</v>
      </c>
      <c r="U1157" s="21">
        <v>46020</v>
      </c>
      <c r="V1157" s="20"/>
      <c r="W1157" s="20"/>
      <c r="X1157" s="20"/>
      <c r="Y1157" s="20"/>
      <c r="Z1157" s="20"/>
      <c r="AA1157" s="20"/>
      <c r="AB1157" s="20"/>
    </row>
    <row r="1158" spans="1:28">
      <c r="A1158" s="16" t="s">
        <v>11870</v>
      </c>
      <c r="B1158" s="16" t="s">
        <v>11871</v>
      </c>
      <c r="C1158" s="69" t="s">
        <v>2270</v>
      </c>
      <c r="D1158" s="16" t="s">
        <v>39</v>
      </c>
      <c r="E1158" s="18" t="s">
        <v>40</v>
      </c>
      <c r="F1158" s="19"/>
      <c r="G1158" s="16" t="s">
        <v>331</v>
      </c>
      <c r="H1158" s="148">
        <f t="shared" si="18"/>
        <v>5</v>
      </c>
      <c r="I1158" s="148">
        <f>COUNTIFS('Belgrade-2023'!$A:$A,A1158,'Belgrade-2023'!$B:$B,B1158)</f>
        <v>1</v>
      </c>
      <c r="J1158" s="148">
        <f>COUNTIFS('Lodz_Krakow-2022'!$A:$A,A1158,'Lodz_Krakow-2022'!$B:$B,B1158)</f>
        <v>1</v>
      </c>
      <c r="K1158" s="148">
        <f>COUNTIFS('Glasgow-2021'!$A:$A,A1158,'Glasgow-2021'!$B:$B,B1158)</f>
        <v>1</v>
      </c>
      <c r="L1158" s="148">
        <v>1</v>
      </c>
      <c r="M1158" s="148">
        <v>1</v>
      </c>
      <c r="N1158" s="148">
        <v>0</v>
      </c>
      <c r="O1158" s="148">
        <v>0</v>
      </c>
      <c r="P1158" s="148">
        <v>0</v>
      </c>
      <c r="Q1158" s="148">
        <v>0</v>
      </c>
      <c r="R1158" s="148">
        <v>0</v>
      </c>
      <c r="S1158" s="18"/>
      <c r="T1158" s="20"/>
      <c r="U1158" s="20"/>
      <c r="V1158" s="20"/>
      <c r="W1158" s="20"/>
      <c r="X1158" s="20"/>
      <c r="Y1158" s="20"/>
      <c r="Z1158" s="20"/>
      <c r="AA1158" s="20"/>
      <c r="AB1158" s="20"/>
    </row>
    <row r="1159" spans="1:28">
      <c r="A1159" s="23" t="s">
        <v>11872</v>
      </c>
      <c r="B1159" s="23" t="s">
        <v>11873</v>
      </c>
      <c r="C1159" s="24"/>
      <c r="D1159" s="16" t="s">
        <v>39</v>
      </c>
      <c r="E1159" s="18"/>
      <c r="F1159" s="25" t="s">
        <v>3459</v>
      </c>
      <c r="G1159" s="27" t="s">
        <v>2636</v>
      </c>
      <c r="H1159" s="148">
        <f t="shared" si="18"/>
        <v>1</v>
      </c>
      <c r="I1159" s="148">
        <f>COUNTIFS('Belgrade-2023'!$A:$A,A1159,'Belgrade-2023'!$B:$B,B1159)</f>
        <v>0</v>
      </c>
      <c r="J1159" s="148">
        <f>COUNTIFS('Lodz_Krakow-2022'!$A:$A,A1159,'Lodz_Krakow-2022'!$B:$B,B1159)</f>
        <v>0</v>
      </c>
      <c r="K1159" s="148">
        <f>COUNTIFS('Glasgow-2021'!$A:$A,A1159,'Glasgow-2021'!$B:$B,B1159)</f>
        <v>0</v>
      </c>
      <c r="L1159" s="148">
        <v>0</v>
      </c>
      <c r="M1159" s="148">
        <v>0</v>
      </c>
      <c r="N1159" s="148">
        <v>0</v>
      </c>
      <c r="O1159" s="148">
        <v>0</v>
      </c>
      <c r="P1159" s="148">
        <v>0</v>
      </c>
      <c r="Q1159" s="148">
        <v>0</v>
      </c>
      <c r="R1159" s="148">
        <v>1</v>
      </c>
      <c r="S1159" s="18"/>
      <c r="T1159" s="20"/>
      <c r="U1159" s="20"/>
      <c r="V1159" s="20"/>
      <c r="W1159" s="20"/>
      <c r="X1159" s="20"/>
      <c r="Y1159" s="20"/>
      <c r="Z1159" s="20"/>
      <c r="AA1159" s="20"/>
      <c r="AB1159" s="20"/>
    </row>
    <row r="1160" spans="1:28" ht="57">
      <c r="A1160" s="25" t="s">
        <v>11874</v>
      </c>
      <c r="B1160" s="25" t="s">
        <v>10858</v>
      </c>
      <c r="C1160" s="29"/>
      <c r="D1160" s="16" t="s">
        <v>39</v>
      </c>
      <c r="E1160" s="18"/>
      <c r="F1160" s="26" t="s">
        <v>3462</v>
      </c>
      <c r="G1160" s="19" t="s">
        <v>146</v>
      </c>
      <c r="H1160" s="148">
        <f t="shared" si="18"/>
        <v>1</v>
      </c>
      <c r="I1160" s="148">
        <f>COUNTIFS('Belgrade-2023'!$A:$A,A1160,'Belgrade-2023'!$B:$B,B1160)</f>
        <v>0</v>
      </c>
      <c r="J1160" s="148">
        <f>COUNTIFS('Lodz_Krakow-2022'!$A:$A,A1160,'Lodz_Krakow-2022'!$B:$B,B1160)</f>
        <v>0</v>
      </c>
      <c r="K1160" s="148">
        <f>COUNTIFS('Glasgow-2021'!$A:$A,A1160,'Glasgow-2021'!$B:$B,B1160)</f>
        <v>0</v>
      </c>
      <c r="L1160" s="148">
        <v>0</v>
      </c>
      <c r="M1160" s="148">
        <v>0</v>
      </c>
      <c r="N1160" s="148">
        <v>0</v>
      </c>
      <c r="O1160" s="148">
        <v>0</v>
      </c>
      <c r="P1160" s="148">
        <v>0</v>
      </c>
      <c r="Q1160" s="148">
        <v>0</v>
      </c>
      <c r="R1160" s="148">
        <v>1</v>
      </c>
      <c r="S1160" s="18"/>
      <c r="T1160" s="20"/>
      <c r="U1160" s="20"/>
      <c r="V1160" s="20"/>
      <c r="W1160" s="20"/>
      <c r="X1160" s="20"/>
      <c r="Y1160" s="20"/>
      <c r="Z1160" s="20"/>
      <c r="AA1160" s="20"/>
      <c r="AB1160" s="20"/>
    </row>
    <row r="1161" spans="1:28">
      <c r="A1161" s="33" t="s">
        <v>11875</v>
      </c>
      <c r="B1161" s="33" t="s">
        <v>11876</v>
      </c>
      <c r="C1161" s="30" t="s">
        <v>4714</v>
      </c>
      <c r="D1161" s="31" t="s">
        <v>39</v>
      </c>
      <c r="E1161" s="138"/>
      <c r="F1161" s="25" t="s">
        <v>3861</v>
      </c>
      <c r="G1161" s="34" t="s">
        <v>3612</v>
      </c>
      <c r="H1161" s="148">
        <f t="shared" si="18"/>
        <v>1</v>
      </c>
      <c r="I1161" s="148">
        <f>COUNTIFS('Belgrade-2023'!$A:$A,A1161,'Belgrade-2023'!$B:$B,B1161)</f>
        <v>0</v>
      </c>
      <c r="J1161" s="148">
        <f>COUNTIFS('Lodz_Krakow-2022'!$A:$A,A1161,'Lodz_Krakow-2022'!$B:$B,B1161)</f>
        <v>0</v>
      </c>
      <c r="K1161" s="148">
        <f>COUNTIFS('Glasgow-2021'!$A:$A,A1161,'Glasgow-2021'!$B:$B,B1161)</f>
        <v>0</v>
      </c>
      <c r="L1161" s="148">
        <v>0</v>
      </c>
      <c r="M1161" s="148">
        <v>0</v>
      </c>
      <c r="N1161" s="148">
        <v>0</v>
      </c>
      <c r="O1161" s="148">
        <v>0</v>
      </c>
      <c r="P1161" s="148">
        <v>0</v>
      </c>
      <c r="Q1161" s="148">
        <v>1</v>
      </c>
      <c r="R1161" s="148">
        <v>0</v>
      </c>
      <c r="S1161" s="18"/>
      <c r="T1161" s="20"/>
      <c r="U1161" s="20"/>
      <c r="V1161" s="20"/>
      <c r="W1161" s="32"/>
      <c r="X1161" s="32"/>
      <c r="Y1161" s="32"/>
      <c r="Z1161" s="32"/>
      <c r="AA1161" s="32"/>
      <c r="AB1161" s="32"/>
    </row>
    <row r="1162" spans="1:28">
      <c r="A1162" s="16" t="s">
        <v>11877</v>
      </c>
      <c r="B1162" s="16" t="s">
        <v>11878</v>
      </c>
      <c r="C1162" s="69" t="s">
        <v>2271</v>
      </c>
      <c r="D1162" s="16" t="s">
        <v>21</v>
      </c>
      <c r="E1162" s="18"/>
      <c r="F1162" s="19" t="s">
        <v>9650</v>
      </c>
      <c r="G1162" s="16" t="s">
        <v>57</v>
      </c>
      <c r="H1162" s="148">
        <f t="shared" si="18"/>
        <v>1</v>
      </c>
      <c r="I1162" s="148">
        <f>COUNTIFS('Belgrade-2023'!$A:$A,A1162,'Belgrade-2023'!$B:$B,B1162)</f>
        <v>0</v>
      </c>
      <c r="J1162" s="148">
        <f>COUNTIFS('Lodz_Krakow-2022'!$A:$A,A1162,'Lodz_Krakow-2022'!$B:$B,B1162)</f>
        <v>0</v>
      </c>
      <c r="K1162" s="148">
        <f>COUNTIFS('Glasgow-2021'!$A:$A,A1162,'Glasgow-2021'!$B:$B,B1162)</f>
        <v>0</v>
      </c>
      <c r="L1162" s="148">
        <v>0</v>
      </c>
      <c r="M1162" s="148">
        <v>0</v>
      </c>
      <c r="N1162" s="148">
        <v>0</v>
      </c>
      <c r="O1162" s="148">
        <v>1</v>
      </c>
      <c r="P1162" s="148">
        <v>0</v>
      </c>
      <c r="Q1162" s="148">
        <v>0</v>
      </c>
      <c r="R1162" s="148">
        <v>0</v>
      </c>
      <c r="S1162" s="18" t="s">
        <v>2272</v>
      </c>
      <c r="T1162" s="20" t="s">
        <v>2273</v>
      </c>
      <c r="U1162" s="21">
        <v>53140</v>
      </c>
      <c r="V1162" s="20"/>
      <c r="W1162" s="20"/>
      <c r="X1162" s="20"/>
      <c r="Y1162" s="20"/>
      <c r="Z1162" s="20"/>
      <c r="AA1162" s="20"/>
      <c r="AB1162" s="20"/>
    </row>
    <row r="1163" spans="1:28">
      <c r="A1163" s="35" t="s">
        <v>11879</v>
      </c>
      <c r="B1163" s="35" t="s">
        <v>11880</v>
      </c>
      <c r="C1163" s="24"/>
      <c r="D1163" s="16" t="s">
        <v>39</v>
      </c>
      <c r="E1163" s="18"/>
      <c r="F1163" s="25" t="s">
        <v>3465</v>
      </c>
      <c r="G1163" s="37" t="s">
        <v>146</v>
      </c>
      <c r="H1163" s="148">
        <f t="shared" si="18"/>
        <v>1</v>
      </c>
      <c r="I1163" s="148">
        <f>COUNTIFS('Belgrade-2023'!$A:$A,A1163,'Belgrade-2023'!$B:$B,B1163)</f>
        <v>0</v>
      </c>
      <c r="J1163" s="148">
        <f>COUNTIFS('Lodz_Krakow-2022'!$A:$A,A1163,'Lodz_Krakow-2022'!$B:$B,B1163)</f>
        <v>0</v>
      </c>
      <c r="K1163" s="148">
        <f>COUNTIFS('Glasgow-2021'!$A:$A,A1163,'Glasgow-2021'!$B:$B,B1163)</f>
        <v>0</v>
      </c>
      <c r="L1163" s="148">
        <v>0</v>
      </c>
      <c r="M1163" s="148">
        <v>0</v>
      </c>
      <c r="N1163" s="148">
        <v>0</v>
      </c>
      <c r="O1163" s="148">
        <v>0</v>
      </c>
      <c r="P1163" s="148">
        <v>0</v>
      </c>
      <c r="Q1163" s="148">
        <v>0</v>
      </c>
      <c r="R1163" s="148">
        <v>1</v>
      </c>
      <c r="S1163" s="18"/>
      <c r="T1163" s="20"/>
      <c r="U1163" s="20"/>
      <c r="V1163" s="20"/>
      <c r="W1163" s="20"/>
      <c r="X1163" s="20"/>
      <c r="Y1163" s="20"/>
      <c r="Z1163" s="20"/>
      <c r="AA1163" s="20"/>
      <c r="AB1163" s="20"/>
    </row>
    <row r="1164" spans="1:28">
      <c r="A1164" s="16" t="s">
        <v>11881</v>
      </c>
      <c r="B1164" s="16" t="s">
        <v>11882</v>
      </c>
      <c r="C1164" s="69" t="s">
        <v>2277</v>
      </c>
      <c r="D1164" s="16" t="s">
        <v>39</v>
      </c>
      <c r="E1164" s="18"/>
      <c r="F1164" s="19"/>
      <c r="G1164" s="16" t="s">
        <v>336</v>
      </c>
      <c r="H1164" s="148">
        <f t="shared" si="18"/>
        <v>1</v>
      </c>
      <c r="I1164" s="148">
        <f>COUNTIFS('Belgrade-2023'!$A:$A,A1164,'Belgrade-2023'!$B:$B,B1164)</f>
        <v>0</v>
      </c>
      <c r="J1164" s="148">
        <f>COUNTIFS('Lodz_Krakow-2022'!$A:$A,A1164,'Lodz_Krakow-2022'!$B:$B,B1164)</f>
        <v>0</v>
      </c>
      <c r="K1164" s="148">
        <f>COUNTIFS('Glasgow-2021'!$A:$A,A1164,'Glasgow-2021'!$B:$B,B1164)</f>
        <v>0</v>
      </c>
      <c r="L1164" s="148">
        <v>0</v>
      </c>
      <c r="M1164" s="148">
        <v>0</v>
      </c>
      <c r="N1164" s="148">
        <v>1</v>
      </c>
      <c r="O1164" s="148">
        <v>0</v>
      </c>
      <c r="P1164" s="148">
        <v>0</v>
      </c>
      <c r="Q1164" s="148">
        <v>0</v>
      </c>
      <c r="R1164" s="148">
        <v>0</v>
      </c>
      <c r="S1164" s="18"/>
      <c r="T1164" s="20" t="s">
        <v>609</v>
      </c>
      <c r="U1164" s="20"/>
      <c r="V1164" s="20"/>
      <c r="W1164" s="20"/>
      <c r="X1164" s="20"/>
      <c r="Y1164" s="20"/>
      <c r="Z1164" s="20"/>
      <c r="AA1164" s="20"/>
      <c r="AB1164" s="20"/>
    </row>
    <row r="1165" spans="1:28">
      <c r="A1165" s="23" t="s">
        <v>11883</v>
      </c>
      <c r="B1165" s="23" t="s">
        <v>11884</v>
      </c>
      <c r="C1165" s="71" t="s">
        <v>4715</v>
      </c>
      <c r="D1165" s="53" t="s">
        <v>28</v>
      </c>
      <c r="E1165" s="138"/>
      <c r="F1165" s="25" t="s">
        <v>1321</v>
      </c>
      <c r="G1165" s="27" t="s">
        <v>295</v>
      </c>
      <c r="H1165" s="148">
        <f t="shared" si="18"/>
        <v>1</v>
      </c>
      <c r="I1165" s="148">
        <f>COUNTIFS('Belgrade-2023'!$A:$A,A1165,'Belgrade-2023'!$B:$B,B1165)</f>
        <v>0</v>
      </c>
      <c r="J1165" s="148">
        <f>COUNTIFS('Lodz_Krakow-2022'!$A:$A,A1165,'Lodz_Krakow-2022'!$B:$B,B1165)</f>
        <v>0</v>
      </c>
      <c r="K1165" s="148">
        <f>COUNTIFS('Glasgow-2021'!$A:$A,A1165,'Glasgow-2021'!$B:$B,B1165)</f>
        <v>0</v>
      </c>
      <c r="L1165" s="148">
        <v>0</v>
      </c>
      <c r="M1165" s="148">
        <v>0</v>
      </c>
      <c r="N1165" s="148">
        <v>0</v>
      </c>
      <c r="O1165" s="148">
        <v>0</v>
      </c>
      <c r="P1165" s="148">
        <v>0</v>
      </c>
      <c r="Q1165" s="148">
        <v>1</v>
      </c>
      <c r="R1165" s="148">
        <v>0</v>
      </c>
      <c r="S1165" s="18"/>
      <c r="T1165" s="20"/>
      <c r="U1165" s="20"/>
      <c r="V1165" s="20"/>
      <c r="W1165" s="32"/>
      <c r="X1165" s="32"/>
      <c r="Y1165" s="32"/>
      <c r="Z1165" s="32"/>
      <c r="AA1165" s="32"/>
      <c r="AB1165" s="32"/>
    </row>
    <row r="1166" spans="1:28">
      <c r="A1166" s="33" t="s">
        <v>11885</v>
      </c>
      <c r="B1166" s="33" t="s">
        <v>11886</v>
      </c>
      <c r="C1166" s="30" t="s">
        <v>4716</v>
      </c>
      <c r="D1166" s="54" t="s">
        <v>39</v>
      </c>
      <c r="E1166" s="138"/>
      <c r="F1166" s="25" t="s">
        <v>4069</v>
      </c>
      <c r="G1166" s="34" t="s">
        <v>646</v>
      </c>
      <c r="H1166" s="148">
        <f t="shared" si="18"/>
        <v>1</v>
      </c>
      <c r="I1166" s="148">
        <f>COUNTIFS('Belgrade-2023'!$A:$A,A1166,'Belgrade-2023'!$B:$B,B1166)</f>
        <v>0</v>
      </c>
      <c r="J1166" s="148">
        <f>COUNTIFS('Lodz_Krakow-2022'!$A:$A,A1166,'Lodz_Krakow-2022'!$B:$B,B1166)</f>
        <v>0</v>
      </c>
      <c r="K1166" s="148">
        <f>COUNTIFS('Glasgow-2021'!$A:$A,A1166,'Glasgow-2021'!$B:$B,B1166)</f>
        <v>0</v>
      </c>
      <c r="L1166" s="148">
        <v>0</v>
      </c>
      <c r="M1166" s="148">
        <v>0</v>
      </c>
      <c r="N1166" s="148">
        <v>0</v>
      </c>
      <c r="O1166" s="148">
        <v>0</v>
      </c>
      <c r="P1166" s="148">
        <v>0</v>
      </c>
      <c r="Q1166" s="148">
        <v>1</v>
      </c>
      <c r="R1166" s="148">
        <v>0</v>
      </c>
      <c r="S1166" s="18"/>
      <c r="T1166" s="20"/>
      <c r="U1166" s="20"/>
      <c r="V1166" s="20"/>
      <c r="W1166" s="32"/>
      <c r="X1166" s="32"/>
      <c r="Y1166" s="32"/>
      <c r="Z1166" s="32"/>
      <c r="AA1166" s="32"/>
      <c r="AB1166" s="32"/>
    </row>
    <row r="1167" spans="1:28">
      <c r="A1167" s="16" t="s">
        <v>11887</v>
      </c>
      <c r="B1167" s="16" t="s">
        <v>11216</v>
      </c>
      <c r="C1167" s="69" t="s">
        <v>2278</v>
      </c>
      <c r="D1167" s="16" t="s">
        <v>28</v>
      </c>
      <c r="E1167" s="18"/>
      <c r="F1167" s="19" t="s">
        <v>1841</v>
      </c>
      <c r="G1167" s="16" t="s">
        <v>31</v>
      </c>
      <c r="H1167" s="148">
        <f t="shared" si="18"/>
        <v>1</v>
      </c>
      <c r="I1167" s="148">
        <f>COUNTIFS('Belgrade-2023'!$A:$A,A1167,'Belgrade-2023'!$B:$B,B1167)</f>
        <v>0</v>
      </c>
      <c r="J1167" s="148">
        <f>COUNTIFS('Lodz_Krakow-2022'!$A:$A,A1167,'Lodz_Krakow-2022'!$B:$B,B1167)</f>
        <v>0</v>
      </c>
      <c r="K1167" s="148">
        <f>COUNTIFS('Glasgow-2021'!$A:$A,A1167,'Glasgow-2021'!$B:$B,B1167)</f>
        <v>0</v>
      </c>
      <c r="L1167" s="148">
        <v>0</v>
      </c>
      <c r="M1167" s="148">
        <v>0</v>
      </c>
      <c r="N1167" s="148">
        <v>0</v>
      </c>
      <c r="O1167" s="148">
        <v>1</v>
      </c>
      <c r="P1167" s="148">
        <v>0</v>
      </c>
      <c r="Q1167" s="148">
        <v>0</v>
      </c>
      <c r="R1167" s="148">
        <v>0</v>
      </c>
      <c r="S1167" s="18" t="s">
        <v>2279</v>
      </c>
      <c r="T1167" s="20" t="s">
        <v>2280</v>
      </c>
      <c r="U1167" s="21">
        <v>24360066</v>
      </c>
      <c r="V1167" s="20"/>
      <c r="W1167" s="20"/>
      <c r="X1167" s="20"/>
      <c r="Y1167" s="20"/>
      <c r="Z1167" s="20"/>
      <c r="AA1167" s="20"/>
      <c r="AB1167" s="20"/>
    </row>
    <row r="1168" spans="1:28">
      <c r="A1168" s="16" t="s">
        <v>11888</v>
      </c>
      <c r="B1168" s="16" t="s">
        <v>1865</v>
      </c>
      <c r="C1168" s="69" t="s">
        <v>2283</v>
      </c>
      <c r="D1168" s="16" t="s">
        <v>21</v>
      </c>
      <c r="E1168" s="18" t="s">
        <v>230</v>
      </c>
      <c r="F1168" s="19"/>
      <c r="G1168" s="16" t="s">
        <v>87</v>
      </c>
      <c r="H1168" s="148">
        <f t="shared" si="18"/>
        <v>3</v>
      </c>
      <c r="I1168" s="148">
        <f>COUNTIFS('Belgrade-2023'!$A:$A,A1168,'Belgrade-2023'!$B:$B,B1168)</f>
        <v>0</v>
      </c>
      <c r="J1168" s="148">
        <f>COUNTIFS('Lodz_Krakow-2022'!$A:$A,A1168,'Lodz_Krakow-2022'!$B:$B,B1168)</f>
        <v>0</v>
      </c>
      <c r="K1168" s="148">
        <f>COUNTIFS('Glasgow-2021'!$A:$A,A1168,'Glasgow-2021'!$B:$B,B1168)</f>
        <v>1</v>
      </c>
      <c r="L1168" s="148">
        <v>0</v>
      </c>
      <c r="M1168" s="148">
        <v>1</v>
      </c>
      <c r="N1168" s="148">
        <v>0</v>
      </c>
      <c r="O1168" s="148">
        <v>0</v>
      </c>
      <c r="P1168" s="148">
        <v>0</v>
      </c>
      <c r="Q1168" s="148">
        <v>0</v>
      </c>
      <c r="R1168" s="148">
        <v>1</v>
      </c>
      <c r="S1168" s="18"/>
      <c r="T1168" s="20"/>
      <c r="U1168" s="20"/>
      <c r="V1168" s="20"/>
      <c r="W1168" s="20"/>
      <c r="X1168" s="20"/>
      <c r="Y1168" s="20"/>
      <c r="Z1168" s="20"/>
      <c r="AA1168" s="20"/>
      <c r="AB1168" s="20"/>
    </row>
    <row r="1169" spans="1:28">
      <c r="A1169" s="43" t="s">
        <v>11889</v>
      </c>
      <c r="B1169" s="44" t="s">
        <v>11213</v>
      </c>
      <c r="C1169" s="75" t="s">
        <v>4719</v>
      </c>
      <c r="D1169" s="16"/>
      <c r="E1169" s="18"/>
      <c r="F1169" s="38" t="s">
        <v>9924</v>
      </c>
      <c r="G1169" s="37" t="s">
        <v>57</v>
      </c>
      <c r="H1169" s="148">
        <f t="shared" si="18"/>
        <v>1</v>
      </c>
      <c r="I1169" s="148">
        <f>COUNTIFS('Belgrade-2023'!$A:$A,A1169,'Belgrade-2023'!$B:$B,B1169)</f>
        <v>0</v>
      </c>
      <c r="J1169" s="148">
        <f>COUNTIFS('Lodz_Krakow-2022'!$A:$A,A1169,'Lodz_Krakow-2022'!$B:$B,B1169)</f>
        <v>0</v>
      </c>
      <c r="K1169" s="148">
        <f>COUNTIFS('Glasgow-2021'!$A:$A,A1169,'Glasgow-2021'!$B:$B,B1169)</f>
        <v>0</v>
      </c>
      <c r="L1169" s="148">
        <v>1</v>
      </c>
      <c r="M1169" s="148">
        <v>0</v>
      </c>
      <c r="N1169" s="148">
        <v>0</v>
      </c>
      <c r="O1169" s="148">
        <v>0</v>
      </c>
      <c r="P1169" s="148">
        <v>0</v>
      </c>
      <c r="Q1169" s="148">
        <v>0</v>
      </c>
      <c r="R1169" s="148">
        <v>0</v>
      </c>
      <c r="S1169" s="18"/>
      <c r="T1169" s="20"/>
      <c r="U1169" s="20"/>
      <c r="V1169" s="20"/>
      <c r="W1169" s="20"/>
      <c r="X1169" s="20"/>
      <c r="Y1169" s="138"/>
      <c r="Z1169" s="138"/>
      <c r="AA1169" s="138"/>
      <c r="AB1169" s="138"/>
    </row>
    <row r="1170" spans="1:28">
      <c r="A1170" s="16" t="s">
        <v>11890</v>
      </c>
      <c r="B1170" s="16" t="s">
        <v>10183</v>
      </c>
      <c r="C1170" s="69" t="s">
        <v>9651</v>
      </c>
      <c r="D1170" s="16" t="s">
        <v>28</v>
      </c>
      <c r="E1170" s="18" t="s">
        <v>40</v>
      </c>
      <c r="F1170" s="19"/>
      <c r="G1170" s="16" t="s">
        <v>183</v>
      </c>
      <c r="H1170" s="148">
        <f t="shared" si="18"/>
        <v>4</v>
      </c>
      <c r="I1170" s="148">
        <f>COUNTIFS('Belgrade-2023'!$A:$A,A1170,'Belgrade-2023'!$B:$B,B1170)</f>
        <v>1</v>
      </c>
      <c r="J1170" s="148">
        <f>COUNTIFS('Lodz_Krakow-2022'!$A:$A,A1170,'Lodz_Krakow-2022'!$B:$B,B1170)</f>
        <v>1</v>
      </c>
      <c r="K1170" s="148">
        <f>COUNTIFS('Glasgow-2021'!$A:$A,A1170,'Glasgow-2021'!$B:$B,B1170)</f>
        <v>0</v>
      </c>
      <c r="L1170" s="148">
        <v>1</v>
      </c>
      <c r="M1170" s="148">
        <v>1</v>
      </c>
      <c r="N1170" s="148">
        <v>0</v>
      </c>
      <c r="O1170" s="148">
        <v>0</v>
      </c>
      <c r="P1170" s="148">
        <v>0</v>
      </c>
      <c r="Q1170" s="148">
        <v>0</v>
      </c>
      <c r="R1170" s="148">
        <v>0</v>
      </c>
      <c r="S1170" s="18"/>
      <c r="T1170" s="20"/>
      <c r="U1170" s="20"/>
      <c r="V1170" s="20"/>
      <c r="W1170" s="20"/>
      <c r="X1170" s="20"/>
      <c r="Y1170" s="20"/>
      <c r="Z1170" s="20"/>
      <c r="AA1170" s="20"/>
      <c r="AB1170" s="20"/>
    </row>
    <row r="1171" spans="1:28">
      <c r="A1171" s="35" t="s">
        <v>11801</v>
      </c>
      <c r="B1171" s="35" t="s">
        <v>11891</v>
      </c>
      <c r="C1171" s="73" t="s">
        <v>4720</v>
      </c>
      <c r="D1171" s="31" t="s">
        <v>39</v>
      </c>
      <c r="E1171" s="138"/>
      <c r="F1171" s="25" t="s">
        <v>12669</v>
      </c>
      <c r="G1171" s="36" t="s">
        <v>141</v>
      </c>
      <c r="H1171" s="148">
        <f t="shared" si="18"/>
        <v>1</v>
      </c>
      <c r="I1171" s="148">
        <f>COUNTIFS('Belgrade-2023'!$A:$A,A1171,'Belgrade-2023'!$B:$B,B1171)</f>
        <v>0</v>
      </c>
      <c r="J1171" s="148">
        <f>COUNTIFS('Lodz_Krakow-2022'!$A:$A,A1171,'Lodz_Krakow-2022'!$B:$B,B1171)</f>
        <v>0</v>
      </c>
      <c r="K1171" s="148">
        <f>COUNTIFS('Glasgow-2021'!$A:$A,A1171,'Glasgow-2021'!$B:$B,B1171)</f>
        <v>0</v>
      </c>
      <c r="L1171" s="148">
        <v>0</v>
      </c>
      <c r="M1171" s="148">
        <v>0</v>
      </c>
      <c r="N1171" s="148">
        <v>0</v>
      </c>
      <c r="O1171" s="148">
        <v>0</v>
      </c>
      <c r="P1171" s="148">
        <v>0</v>
      </c>
      <c r="Q1171" s="148">
        <v>1</v>
      </c>
      <c r="R1171" s="148">
        <v>0</v>
      </c>
      <c r="S1171" s="18"/>
      <c r="T1171" s="20"/>
      <c r="U1171" s="20"/>
      <c r="V1171" s="20"/>
      <c r="W1171" s="25"/>
      <c r="X1171" s="138"/>
      <c r="Y1171" s="138"/>
      <c r="Z1171" s="138"/>
      <c r="AA1171" s="138"/>
      <c r="AB1171" s="138"/>
    </row>
    <row r="1172" spans="1:28">
      <c r="A1172" s="16" t="s">
        <v>11892</v>
      </c>
      <c r="B1172" s="16" t="s">
        <v>11893</v>
      </c>
      <c r="C1172" s="69" t="s">
        <v>2286</v>
      </c>
      <c r="D1172" s="16" t="s">
        <v>28</v>
      </c>
      <c r="E1172" s="18"/>
      <c r="F1172" s="19" t="s">
        <v>2285</v>
      </c>
      <c r="G1172" s="16" t="s">
        <v>57</v>
      </c>
      <c r="H1172" s="148">
        <f t="shared" si="18"/>
        <v>1</v>
      </c>
      <c r="I1172" s="148">
        <f>COUNTIFS('Belgrade-2023'!$A:$A,A1172,'Belgrade-2023'!$B:$B,B1172)</f>
        <v>0</v>
      </c>
      <c r="J1172" s="148">
        <f>COUNTIFS('Lodz_Krakow-2022'!$A:$A,A1172,'Lodz_Krakow-2022'!$B:$B,B1172)</f>
        <v>0</v>
      </c>
      <c r="K1172" s="148">
        <f>COUNTIFS('Glasgow-2021'!$A:$A,A1172,'Glasgow-2021'!$B:$B,B1172)</f>
        <v>0</v>
      </c>
      <c r="L1172" s="148">
        <v>0</v>
      </c>
      <c r="M1172" s="148">
        <v>0</v>
      </c>
      <c r="N1172" s="148">
        <v>0</v>
      </c>
      <c r="O1172" s="148">
        <v>1</v>
      </c>
      <c r="P1172" s="148">
        <v>0</v>
      </c>
      <c r="Q1172" s="148">
        <v>0</v>
      </c>
      <c r="R1172" s="148">
        <v>0</v>
      </c>
      <c r="S1172" s="18" t="s">
        <v>2287</v>
      </c>
      <c r="T1172" s="20" t="s">
        <v>9653</v>
      </c>
      <c r="U1172" s="21">
        <v>44690</v>
      </c>
      <c r="V1172" s="20"/>
      <c r="W1172" s="20"/>
      <c r="X1172" s="20"/>
      <c r="Y1172" s="20"/>
      <c r="Z1172" s="20"/>
      <c r="AA1172" s="20"/>
      <c r="AB1172" s="20"/>
    </row>
    <row r="1173" spans="1:28">
      <c r="A1173" s="16" t="s">
        <v>11894</v>
      </c>
      <c r="B1173" s="16" t="s">
        <v>11895</v>
      </c>
      <c r="C1173" s="69" t="s">
        <v>2292</v>
      </c>
      <c r="D1173" s="16" t="s">
        <v>21</v>
      </c>
      <c r="E1173" s="18"/>
      <c r="F1173" s="19" t="s">
        <v>2291</v>
      </c>
      <c r="G1173" s="16" t="s">
        <v>87</v>
      </c>
      <c r="H1173" s="148">
        <f t="shared" si="18"/>
        <v>7</v>
      </c>
      <c r="I1173" s="148">
        <f>COUNTIFS('Belgrade-2023'!$A:$A,A1173,'Belgrade-2023'!$B:$B,B1173)</f>
        <v>1</v>
      </c>
      <c r="J1173" s="148">
        <f>COUNTIFS('Lodz_Krakow-2022'!$A:$A,A1173,'Lodz_Krakow-2022'!$B:$B,B1173)</f>
        <v>0</v>
      </c>
      <c r="K1173" s="148">
        <f>COUNTIFS('Glasgow-2021'!$A:$A,A1173,'Glasgow-2021'!$B:$B,B1173)</f>
        <v>1</v>
      </c>
      <c r="L1173" s="148">
        <v>1</v>
      </c>
      <c r="M1173" s="148">
        <v>0</v>
      </c>
      <c r="N1173" s="148">
        <v>1</v>
      </c>
      <c r="O1173" s="148">
        <v>1</v>
      </c>
      <c r="P1173" s="148">
        <v>0</v>
      </c>
      <c r="Q1173" s="148">
        <v>1</v>
      </c>
      <c r="R1173" s="148">
        <v>1</v>
      </c>
      <c r="S1173" s="18" t="s">
        <v>2293</v>
      </c>
      <c r="T1173" s="20" t="s">
        <v>2294</v>
      </c>
      <c r="U1173" s="20" t="s">
        <v>2295</v>
      </c>
      <c r="V1173" s="20"/>
      <c r="W1173" s="25"/>
      <c r="X1173" s="138"/>
      <c r="Y1173" s="138"/>
      <c r="Z1173" s="138"/>
      <c r="AA1173" s="138"/>
      <c r="AB1173" s="138"/>
    </row>
    <row r="1174" spans="1:28">
      <c r="A1174" s="35" t="s">
        <v>11896</v>
      </c>
      <c r="B1174" s="35" t="s">
        <v>11897</v>
      </c>
      <c r="C1174" s="73" t="s">
        <v>4721</v>
      </c>
      <c r="D1174" s="31" t="s">
        <v>39</v>
      </c>
      <c r="E1174" s="138"/>
      <c r="F1174" s="25" t="s">
        <v>9836</v>
      </c>
      <c r="G1174" s="37" t="s">
        <v>31</v>
      </c>
      <c r="H1174" s="148">
        <f t="shared" si="18"/>
        <v>1</v>
      </c>
      <c r="I1174" s="148">
        <f>COUNTIFS('Belgrade-2023'!$A:$A,A1174,'Belgrade-2023'!$B:$B,B1174)</f>
        <v>0</v>
      </c>
      <c r="J1174" s="148">
        <f>COUNTIFS('Lodz_Krakow-2022'!$A:$A,A1174,'Lodz_Krakow-2022'!$B:$B,B1174)</f>
        <v>0</v>
      </c>
      <c r="K1174" s="148">
        <f>COUNTIFS('Glasgow-2021'!$A:$A,A1174,'Glasgow-2021'!$B:$B,B1174)</f>
        <v>0</v>
      </c>
      <c r="L1174" s="148">
        <v>0</v>
      </c>
      <c r="M1174" s="148">
        <v>0</v>
      </c>
      <c r="N1174" s="148">
        <v>0</v>
      </c>
      <c r="O1174" s="148">
        <v>0</v>
      </c>
      <c r="P1174" s="148">
        <v>0</v>
      </c>
      <c r="Q1174" s="148">
        <v>1</v>
      </c>
      <c r="R1174" s="148">
        <v>0</v>
      </c>
      <c r="S1174" s="18"/>
      <c r="T1174" s="20"/>
      <c r="U1174" s="20"/>
      <c r="V1174" s="20"/>
      <c r="W1174" s="25"/>
      <c r="X1174" s="138"/>
      <c r="Y1174" s="138"/>
      <c r="Z1174" s="138"/>
      <c r="AA1174" s="138"/>
      <c r="AB1174" s="138"/>
    </row>
    <row r="1175" spans="1:28">
      <c r="A1175" s="16" t="s">
        <v>11898</v>
      </c>
      <c r="B1175" s="16" t="s">
        <v>11899</v>
      </c>
      <c r="C1175" s="69" t="s">
        <v>2296</v>
      </c>
      <c r="D1175" s="16" t="s">
        <v>21</v>
      </c>
      <c r="E1175" s="18"/>
      <c r="F1175" s="19" t="s">
        <v>626</v>
      </c>
      <c r="G1175" s="16" t="s">
        <v>50</v>
      </c>
      <c r="H1175" s="148">
        <f t="shared" si="18"/>
        <v>1</v>
      </c>
      <c r="I1175" s="148">
        <f>COUNTIFS('Belgrade-2023'!$A:$A,A1175,'Belgrade-2023'!$B:$B,B1175)</f>
        <v>0</v>
      </c>
      <c r="J1175" s="148">
        <f>COUNTIFS('Lodz_Krakow-2022'!$A:$A,A1175,'Lodz_Krakow-2022'!$B:$B,B1175)</f>
        <v>0</v>
      </c>
      <c r="K1175" s="148">
        <f>COUNTIFS('Glasgow-2021'!$A:$A,A1175,'Glasgow-2021'!$B:$B,B1175)</f>
        <v>0</v>
      </c>
      <c r="L1175" s="148">
        <v>0</v>
      </c>
      <c r="M1175" s="148">
        <v>0</v>
      </c>
      <c r="N1175" s="148">
        <v>0</v>
      </c>
      <c r="O1175" s="148">
        <v>1</v>
      </c>
      <c r="P1175" s="148">
        <v>0</v>
      </c>
      <c r="Q1175" s="148">
        <v>0</v>
      </c>
      <c r="R1175" s="148">
        <v>0</v>
      </c>
      <c r="S1175" s="18" t="s">
        <v>2297</v>
      </c>
      <c r="T1175" s="20" t="s">
        <v>9655</v>
      </c>
      <c r="U1175" s="21">
        <v>46021</v>
      </c>
      <c r="V1175" s="20"/>
      <c r="W1175" s="20"/>
      <c r="X1175" s="20"/>
      <c r="Y1175" s="20"/>
      <c r="Z1175" s="20"/>
      <c r="AA1175" s="20"/>
      <c r="AB1175" s="20"/>
    </row>
    <row r="1176" spans="1:28">
      <c r="A1176" s="43" t="s">
        <v>10474</v>
      </c>
      <c r="B1176" s="44" t="s">
        <v>11900</v>
      </c>
      <c r="C1176" s="75" t="s">
        <v>4723</v>
      </c>
      <c r="D1176" s="16"/>
      <c r="E1176" s="18"/>
      <c r="F1176" s="38" t="s">
        <v>144</v>
      </c>
      <c r="G1176" s="37" t="s">
        <v>154</v>
      </c>
      <c r="H1176" s="148">
        <f t="shared" si="18"/>
        <v>1</v>
      </c>
      <c r="I1176" s="148">
        <f>COUNTIFS('Belgrade-2023'!$A:$A,A1176,'Belgrade-2023'!$B:$B,B1176)</f>
        <v>0</v>
      </c>
      <c r="J1176" s="148">
        <f>COUNTIFS('Lodz_Krakow-2022'!$A:$A,A1176,'Lodz_Krakow-2022'!$B:$B,B1176)</f>
        <v>0</v>
      </c>
      <c r="K1176" s="148">
        <f>COUNTIFS('Glasgow-2021'!$A:$A,A1176,'Glasgow-2021'!$B:$B,B1176)</f>
        <v>0</v>
      </c>
      <c r="L1176" s="148">
        <v>1</v>
      </c>
      <c r="M1176" s="148">
        <v>0</v>
      </c>
      <c r="N1176" s="148">
        <v>0</v>
      </c>
      <c r="O1176" s="148">
        <v>0</v>
      </c>
      <c r="P1176" s="148">
        <v>0</v>
      </c>
      <c r="Q1176" s="148">
        <v>0</v>
      </c>
      <c r="R1176" s="148">
        <v>0</v>
      </c>
      <c r="S1176" s="18"/>
      <c r="T1176" s="20"/>
      <c r="U1176" s="20"/>
      <c r="V1176" s="20"/>
      <c r="W1176" s="20"/>
      <c r="X1176" s="20"/>
      <c r="Y1176" s="138"/>
      <c r="Z1176" s="138"/>
      <c r="AA1176" s="138"/>
      <c r="AB1176" s="138"/>
    </row>
    <row r="1177" spans="1:28">
      <c r="A1177" s="16" t="s">
        <v>11901</v>
      </c>
      <c r="B1177" s="16" t="s">
        <v>10864</v>
      </c>
      <c r="C1177" s="69" t="s">
        <v>2298</v>
      </c>
      <c r="D1177" s="16" t="s">
        <v>28</v>
      </c>
      <c r="E1177" s="18"/>
      <c r="F1177" s="19" t="s">
        <v>125</v>
      </c>
      <c r="G1177" s="16" t="s">
        <v>50</v>
      </c>
      <c r="H1177" s="148">
        <f t="shared" si="18"/>
        <v>2</v>
      </c>
      <c r="I1177" s="148">
        <f>COUNTIFS('Belgrade-2023'!$A:$A,A1177,'Belgrade-2023'!$B:$B,B1177)</f>
        <v>0</v>
      </c>
      <c r="J1177" s="148">
        <f>COUNTIFS('Lodz_Krakow-2022'!$A:$A,A1177,'Lodz_Krakow-2022'!$B:$B,B1177)</f>
        <v>0</v>
      </c>
      <c r="K1177" s="148">
        <f>COUNTIFS('Glasgow-2021'!$A:$A,A1177,'Glasgow-2021'!$B:$B,B1177)</f>
        <v>0</v>
      </c>
      <c r="L1177" s="148">
        <v>0</v>
      </c>
      <c r="M1177" s="148">
        <v>0</v>
      </c>
      <c r="N1177" s="148">
        <v>0</v>
      </c>
      <c r="O1177" s="148">
        <v>1</v>
      </c>
      <c r="P1177" s="148">
        <v>0</v>
      </c>
      <c r="Q1177" s="148">
        <v>0</v>
      </c>
      <c r="R1177" s="148">
        <v>1</v>
      </c>
      <c r="S1177" s="18" t="s">
        <v>2299</v>
      </c>
      <c r="T1177" s="20" t="s">
        <v>2300</v>
      </c>
      <c r="U1177" s="21">
        <v>46004</v>
      </c>
      <c r="V1177" s="20"/>
      <c r="W1177" s="20"/>
      <c r="X1177" s="20"/>
      <c r="Y1177" s="20"/>
      <c r="Z1177" s="20"/>
      <c r="AA1177" s="20"/>
      <c r="AB1177" s="20"/>
    </row>
    <row r="1178" spans="1:28">
      <c r="A1178" s="16" t="s">
        <v>11902</v>
      </c>
      <c r="B1178" s="16" t="s">
        <v>11903</v>
      </c>
      <c r="C1178" s="69" t="s">
        <v>2301</v>
      </c>
      <c r="D1178" s="16" t="s">
        <v>21</v>
      </c>
      <c r="E1178" s="18"/>
      <c r="F1178" s="19" t="s">
        <v>9657</v>
      </c>
      <c r="G1178" s="16" t="s">
        <v>899</v>
      </c>
      <c r="H1178" s="148">
        <f t="shared" si="18"/>
        <v>5</v>
      </c>
      <c r="I1178" s="148">
        <f>COUNTIFS('Belgrade-2023'!$A:$A,A1178,'Belgrade-2023'!$B:$B,B1178)</f>
        <v>0</v>
      </c>
      <c r="J1178" s="148">
        <f>COUNTIFS('Lodz_Krakow-2022'!$A:$A,A1178,'Lodz_Krakow-2022'!$B:$B,B1178)</f>
        <v>1</v>
      </c>
      <c r="K1178" s="148">
        <f>COUNTIFS('Glasgow-2021'!$A:$A,A1178,'Glasgow-2021'!$B:$B,B1178)</f>
        <v>0</v>
      </c>
      <c r="L1178" s="148">
        <v>1</v>
      </c>
      <c r="M1178" s="148">
        <v>1</v>
      </c>
      <c r="N1178" s="148">
        <v>0</v>
      </c>
      <c r="O1178" s="148">
        <v>1</v>
      </c>
      <c r="P1178" s="148">
        <v>0</v>
      </c>
      <c r="Q1178" s="148">
        <v>0</v>
      </c>
      <c r="R1178" s="148">
        <v>1</v>
      </c>
      <c r="S1178" s="18" t="s">
        <v>2302</v>
      </c>
      <c r="T1178" s="20" t="s">
        <v>2303</v>
      </c>
      <c r="U1178" s="21">
        <v>7630055</v>
      </c>
      <c r="V1178" s="20"/>
      <c r="W1178" s="20"/>
      <c r="X1178" s="20"/>
      <c r="Y1178" s="20"/>
      <c r="Z1178" s="20"/>
      <c r="AA1178" s="20"/>
      <c r="AB1178" s="20"/>
    </row>
    <row r="1179" spans="1:28">
      <c r="A1179" s="16" t="s">
        <v>11904</v>
      </c>
      <c r="B1179" s="16" t="s">
        <v>11905</v>
      </c>
      <c r="C1179" s="69" t="s">
        <v>2310</v>
      </c>
      <c r="D1179" s="16" t="s">
        <v>28</v>
      </c>
      <c r="E1179" s="18"/>
      <c r="F1179" s="19" t="s">
        <v>1804</v>
      </c>
      <c r="G1179" s="16" t="s">
        <v>50</v>
      </c>
      <c r="H1179" s="148">
        <f t="shared" si="18"/>
        <v>1</v>
      </c>
      <c r="I1179" s="148">
        <f>COUNTIFS('Belgrade-2023'!$A:$A,A1179,'Belgrade-2023'!$B:$B,B1179)</f>
        <v>0</v>
      </c>
      <c r="J1179" s="148">
        <f>COUNTIFS('Lodz_Krakow-2022'!$A:$A,A1179,'Lodz_Krakow-2022'!$B:$B,B1179)</f>
        <v>0</v>
      </c>
      <c r="K1179" s="148">
        <f>COUNTIFS('Glasgow-2021'!$A:$A,A1179,'Glasgow-2021'!$B:$B,B1179)</f>
        <v>0</v>
      </c>
      <c r="L1179" s="148">
        <v>0</v>
      </c>
      <c r="M1179" s="148">
        <v>0</v>
      </c>
      <c r="N1179" s="148">
        <v>0</v>
      </c>
      <c r="O1179" s="148">
        <v>1</v>
      </c>
      <c r="P1179" s="148">
        <v>0</v>
      </c>
      <c r="Q1179" s="148">
        <v>0</v>
      </c>
      <c r="R1179" s="148">
        <v>0</v>
      </c>
      <c r="S1179" s="18" t="s">
        <v>2311</v>
      </c>
      <c r="T1179" s="20" t="s">
        <v>2312</v>
      </c>
      <c r="U1179" s="21">
        <v>46010</v>
      </c>
      <c r="V1179" s="20"/>
      <c r="W1179" s="20"/>
      <c r="X1179" s="20"/>
      <c r="Y1179" s="20"/>
      <c r="Z1179" s="20"/>
      <c r="AA1179" s="20"/>
      <c r="AB1179" s="20"/>
    </row>
    <row r="1180" spans="1:28">
      <c r="A1180" s="16" t="s">
        <v>11904</v>
      </c>
      <c r="B1180" s="16" t="s">
        <v>9659</v>
      </c>
      <c r="C1180" s="69" t="s">
        <v>2306</v>
      </c>
      <c r="D1180" s="16" t="s">
        <v>28</v>
      </c>
      <c r="E1180" s="18"/>
      <c r="F1180" s="19" t="s">
        <v>2305</v>
      </c>
      <c r="G1180" s="16" t="s">
        <v>50</v>
      </c>
      <c r="H1180" s="148">
        <f t="shared" si="18"/>
        <v>1</v>
      </c>
      <c r="I1180" s="148">
        <f>COUNTIFS('Belgrade-2023'!$A:$A,A1180,'Belgrade-2023'!$B:$B,B1180)</f>
        <v>0</v>
      </c>
      <c r="J1180" s="148">
        <f>COUNTIFS('Lodz_Krakow-2022'!$A:$A,A1180,'Lodz_Krakow-2022'!$B:$B,B1180)</f>
        <v>0</v>
      </c>
      <c r="K1180" s="148">
        <f>COUNTIFS('Glasgow-2021'!$A:$A,A1180,'Glasgow-2021'!$B:$B,B1180)</f>
        <v>0</v>
      </c>
      <c r="L1180" s="148">
        <v>0</v>
      </c>
      <c r="M1180" s="148">
        <v>0</v>
      </c>
      <c r="N1180" s="148">
        <v>0</v>
      </c>
      <c r="O1180" s="148">
        <v>1</v>
      </c>
      <c r="P1180" s="148">
        <v>0</v>
      </c>
      <c r="Q1180" s="148">
        <v>0</v>
      </c>
      <c r="R1180" s="148">
        <v>0</v>
      </c>
      <c r="S1180" s="18" t="s">
        <v>2307</v>
      </c>
      <c r="T1180" s="20" t="s">
        <v>2308</v>
      </c>
      <c r="U1180" s="21">
        <v>3801</v>
      </c>
      <c r="V1180" s="20"/>
      <c r="W1180" s="20"/>
      <c r="X1180" s="20"/>
      <c r="Y1180" s="20"/>
      <c r="Z1180" s="20"/>
      <c r="AA1180" s="20"/>
      <c r="AB1180" s="20"/>
    </row>
    <row r="1181" spans="1:28">
      <c r="A1181" s="16" t="s">
        <v>11906</v>
      </c>
      <c r="B1181" s="16" t="s">
        <v>11907</v>
      </c>
      <c r="C1181" s="69" t="s">
        <v>2310</v>
      </c>
      <c r="D1181" s="16" t="s">
        <v>28</v>
      </c>
      <c r="E1181" s="18"/>
      <c r="F1181" s="19" t="s">
        <v>2313</v>
      </c>
      <c r="G1181" s="16" t="s">
        <v>50</v>
      </c>
      <c r="H1181" s="148">
        <f t="shared" si="18"/>
        <v>1</v>
      </c>
      <c r="I1181" s="148">
        <f>COUNTIFS('Belgrade-2023'!$A:$A,A1181,'Belgrade-2023'!$B:$B,B1181)</f>
        <v>0</v>
      </c>
      <c r="J1181" s="148">
        <f>COUNTIFS('Lodz_Krakow-2022'!$A:$A,A1181,'Lodz_Krakow-2022'!$B:$B,B1181)</f>
        <v>0</v>
      </c>
      <c r="K1181" s="148">
        <f>COUNTIFS('Glasgow-2021'!$A:$A,A1181,'Glasgow-2021'!$B:$B,B1181)</f>
        <v>0</v>
      </c>
      <c r="L1181" s="148">
        <v>0</v>
      </c>
      <c r="M1181" s="148">
        <v>0</v>
      </c>
      <c r="N1181" s="148">
        <v>0</v>
      </c>
      <c r="O1181" s="148">
        <v>1</v>
      </c>
      <c r="P1181" s="148">
        <v>0</v>
      </c>
      <c r="Q1181" s="148">
        <v>0</v>
      </c>
      <c r="R1181" s="148">
        <v>0</v>
      </c>
      <c r="S1181" s="18" t="s">
        <v>2314</v>
      </c>
      <c r="T1181" s="20" t="s">
        <v>2315</v>
      </c>
      <c r="U1181" s="21">
        <v>46010</v>
      </c>
      <c r="V1181" s="20"/>
      <c r="W1181" s="20"/>
      <c r="X1181" s="20"/>
      <c r="Y1181" s="20"/>
      <c r="Z1181" s="20"/>
      <c r="AA1181" s="20"/>
      <c r="AB1181" s="20"/>
    </row>
    <row r="1182" spans="1:28">
      <c r="A1182" s="16" t="s">
        <v>11908</v>
      </c>
      <c r="B1182" s="16" t="s">
        <v>11909</v>
      </c>
      <c r="C1182" s="69" t="s">
        <v>2317</v>
      </c>
      <c r="D1182" s="16" t="s">
        <v>39</v>
      </c>
      <c r="E1182" s="18"/>
      <c r="F1182" s="19" t="s">
        <v>2316</v>
      </c>
      <c r="G1182" s="16" t="s">
        <v>154</v>
      </c>
      <c r="H1182" s="148">
        <f t="shared" si="18"/>
        <v>1</v>
      </c>
      <c r="I1182" s="148">
        <f>COUNTIFS('Belgrade-2023'!$A:$A,A1182,'Belgrade-2023'!$B:$B,B1182)</f>
        <v>0</v>
      </c>
      <c r="J1182" s="148">
        <f>COUNTIFS('Lodz_Krakow-2022'!$A:$A,A1182,'Lodz_Krakow-2022'!$B:$B,B1182)</f>
        <v>0</v>
      </c>
      <c r="K1182" s="148">
        <f>COUNTIFS('Glasgow-2021'!$A:$A,A1182,'Glasgow-2021'!$B:$B,B1182)</f>
        <v>0</v>
      </c>
      <c r="L1182" s="148">
        <v>0</v>
      </c>
      <c r="M1182" s="148">
        <v>0</v>
      </c>
      <c r="N1182" s="148">
        <v>0</v>
      </c>
      <c r="O1182" s="148">
        <v>1</v>
      </c>
      <c r="P1182" s="148">
        <v>0</v>
      </c>
      <c r="Q1182" s="148">
        <v>0</v>
      </c>
      <c r="R1182" s="148">
        <v>0</v>
      </c>
      <c r="S1182" s="18"/>
      <c r="T1182" s="20"/>
      <c r="U1182" s="20"/>
      <c r="V1182" s="20"/>
      <c r="W1182" s="20"/>
      <c r="X1182" s="20"/>
      <c r="Y1182" s="20"/>
      <c r="Z1182" s="20"/>
      <c r="AA1182" s="20"/>
      <c r="AB1182" s="20"/>
    </row>
    <row r="1183" spans="1:28">
      <c r="A1183" s="16" t="s">
        <v>11910</v>
      </c>
      <c r="B1183" s="16" t="s">
        <v>11911</v>
      </c>
      <c r="C1183" s="69" t="s">
        <v>2318</v>
      </c>
      <c r="D1183" s="16" t="s">
        <v>28</v>
      </c>
      <c r="E1183" s="18"/>
      <c r="F1183" s="19"/>
      <c r="G1183" s="16" t="s">
        <v>50</v>
      </c>
      <c r="H1183" s="148">
        <f t="shared" si="18"/>
        <v>1</v>
      </c>
      <c r="I1183" s="148">
        <f>COUNTIFS('Belgrade-2023'!$A:$A,A1183,'Belgrade-2023'!$B:$B,B1183)</f>
        <v>0</v>
      </c>
      <c r="J1183" s="148">
        <f>COUNTIFS('Lodz_Krakow-2022'!$A:$A,A1183,'Lodz_Krakow-2022'!$B:$B,B1183)</f>
        <v>0</v>
      </c>
      <c r="K1183" s="148">
        <f>COUNTIFS('Glasgow-2021'!$A:$A,A1183,'Glasgow-2021'!$B:$B,B1183)</f>
        <v>0</v>
      </c>
      <c r="L1183" s="148">
        <v>0</v>
      </c>
      <c r="M1183" s="148">
        <v>0</v>
      </c>
      <c r="N1183" s="148">
        <v>0</v>
      </c>
      <c r="O1183" s="148">
        <v>1</v>
      </c>
      <c r="P1183" s="148">
        <v>0</v>
      </c>
      <c r="Q1183" s="148">
        <v>0</v>
      </c>
      <c r="R1183" s="148">
        <v>0</v>
      </c>
      <c r="S1183" s="18" t="s">
        <v>2319</v>
      </c>
      <c r="T1183" s="20" t="s">
        <v>2320</v>
      </c>
      <c r="U1183" s="21">
        <v>46004</v>
      </c>
      <c r="V1183" s="20"/>
      <c r="W1183" s="20"/>
      <c r="X1183" s="20"/>
      <c r="Y1183" s="20"/>
      <c r="Z1183" s="20"/>
      <c r="AA1183" s="20"/>
      <c r="AB1183" s="20"/>
    </row>
    <row r="1184" spans="1:28">
      <c r="A1184" s="35" t="s">
        <v>11912</v>
      </c>
      <c r="B1184" s="35" t="s">
        <v>11913</v>
      </c>
      <c r="C1184" s="24"/>
      <c r="D1184" s="16" t="s">
        <v>39</v>
      </c>
      <c r="E1184" s="18"/>
      <c r="F1184" s="25" t="s">
        <v>3477</v>
      </c>
      <c r="G1184" s="37" t="s">
        <v>183</v>
      </c>
      <c r="H1184" s="148">
        <f t="shared" si="18"/>
        <v>0</v>
      </c>
      <c r="I1184" s="148">
        <f>COUNTIFS('Belgrade-2023'!$A:$A,A1184,'Belgrade-2023'!$B:$B,B1184)</f>
        <v>0</v>
      </c>
      <c r="J1184" s="148">
        <f>COUNTIFS('Lodz_Krakow-2022'!$A:$A,A1184,'Lodz_Krakow-2022'!$B:$B,B1184)</f>
        <v>0</v>
      </c>
      <c r="K1184" s="148">
        <f>COUNTIFS('Glasgow-2021'!$A:$A,A1184,'Glasgow-2021'!$B:$B,B1184)</f>
        <v>0</v>
      </c>
      <c r="L1184" s="148">
        <v>0</v>
      </c>
      <c r="M1184" s="148"/>
      <c r="N1184" s="148"/>
      <c r="O1184" s="148"/>
      <c r="P1184" s="148"/>
      <c r="Q1184" s="148"/>
      <c r="R1184" s="148">
        <v>0</v>
      </c>
      <c r="S1184" s="18"/>
      <c r="T1184" s="20"/>
      <c r="U1184" s="20"/>
      <c r="V1184" s="20"/>
      <c r="W1184" s="20"/>
      <c r="X1184" s="20"/>
      <c r="Y1184" s="20"/>
      <c r="Z1184" s="20"/>
      <c r="AA1184" s="20"/>
      <c r="AB1184" s="20"/>
    </row>
    <row r="1185" spans="1:28">
      <c r="A1185" s="16" t="s">
        <v>11914</v>
      </c>
      <c r="B1185" s="16" t="s">
        <v>11915</v>
      </c>
      <c r="C1185" s="69" t="s">
        <v>2321</v>
      </c>
      <c r="D1185" s="16" t="s">
        <v>28</v>
      </c>
      <c r="E1185" s="18"/>
      <c r="F1185" s="19" t="s">
        <v>803</v>
      </c>
      <c r="G1185" s="16" t="s">
        <v>50</v>
      </c>
      <c r="H1185" s="148">
        <f t="shared" si="18"/>
        <v>1</v>
      </c>
      <c r="I1185" s="148">
        <f>COUNTIFS('Belgrade-2023'!$A:$A,A1185,'Belgrade-2023'!$B:$B,B1185)</f>
        <v>0</v>
      </c>
      <c r="J1185" s="148">
        <f>COUNTIFS('Lodz_Krakow-2022'!$A:$A,A1185,'Lodz_Krakow-2022'!$B:$B,B1185)</f>
        <v>0</v>
      </c>
      <c r="K1185" s="148">
        <f>COUNTIFS('Glasgow-2021'!$A:$A,A1185,'Glasgow-2021'!$B:$B,B1185)</f>
        <v>0</v>
      </c>
      <c r="L1185" s="148">
        <v>0</v>
      </c>
      <c r="M1185" s="148">
        <v>0</v>
      </c>
      <c r="N1185" s="148">
        <v>0</v>
      </c>
      <c r="O1185" s="148">
        <v>1</v>
      </c>
      <c r="P1185" s="148">
        <v>0</v>
      </c>
      <c r="Q1185" s="148">
        <v>0</v>
      </c>
      <c r="R1185" s="148">
        <v>0</v>
      </c>
      <c r="S1185" s="18" t="s">
        <v>2322</v>
      </c>
      <c r="T1185" s="20" t="s">
        <v>2323</v>
      </c>
      <c r="U1185" s="21">
        <v>8024</v>
      </c>
      <c r="V1185" s="20"/>
      <c r="W1185" s="20"/>
      <c r="X1185" s="20"/>
      <c r="Y1185" s="20"/>
      <c r="Z1185" s="20"/>
      <c r="AA1185" s="20"/>
      <c r="AB1185" s="20"/>
    </row>
    <row r="1186" spans="1:28">
      <c r="A1186" s="16" t="s">
        <v>11916</v>
      </c>
      <c r="B1186" s="16" t="s">
        <v>11917</v>
      </c>
      <c r="C1186" s="69" t="s">
        <v>2337</v>
      </c>
      <c r="D1186" s="16" t="s">
        <v>39</v>
      </c>
      <c r="E1186" s="18"/>
      <c r="F1186" s="19"/>
      <c r="G1186" s="16" t="s">
        <v>9536</v>
      </c>
      <c r="H1186" s="148">
        <f t="shared" si="18"/>
        <v>1</v>
      </c>
      <c r="I1186" s="148">
        <f>COUNTIFS('Belgrade-2023'!$A:$A,A1186,'Belgrade-2023'!$B:$B,B1186)</f>
        <v>0</v>
      </c>
      <c r="J1186" s="148">
        <f>COUNTIFS('Lodz_Krakow-2022'!$A:$A,A1186,'Lodz_Krakow-2022'!$B:$B,B1186)</f>
        <v>0</v>
      </c>
      <c r="K1186" s="148">
        <f>COUNTIFS('Glasgow-2021'!$A:$A,A1186,'Glasgow-2021'!$B:$B,B1186)</f>
        <v>0</v>
      </c>
      <c r="L1186" s="148">
        <v>0</v>
      </c>
      <c r="M1186" s="148">
        <v>0</v>
      </c>
      <c r="N1186" s="148">
        <v>1</v>
      </c>
      <c r="O1186" s="148">
        <v>0</v>
      </c>
      <c r="P1186" s="148">
        <v>0</v>
      </c>
      <c r="Q1186" s="148">
        <v>0</v>
      </c>
      <c r="R1186" s="148">
        <v>0</v>
      </c>
      <c r="S1186" s="18"/>
      <c r="T1186" s="20" t="s">
        <v>1041</v>
      </c>
      <c r="U1186" s="20"/>
      <c r="V1186" s="20"/>
      <c r="W1186" s="20"/>
      <c r="X1186" s="20"/>
      <c r="Y1186" s="20"/>
      <c r="Z1186" s="20"/>
      <c r="AA1186" s="20"/>
      <c r="AB1186" s="20"/>
    </row>
    <row r="1187" spans="1:28">
      <c r="A1187" s="16" t="s">
        <v>11918</v>
      </c>
      <c r="B1187" s="16" t="s">
        <v>11919</v>
      </c>
      <c r="C1187" s="69" t="s">
        <v>2340</v>
      </c>
      <c r="D1187" s="16" t="s">
        <v>28</v>
      </c>
      <c r="E1187" s="18" t="s">
        <v>40</v>
      </c>
      <c r="F1187" s="19"/>
      <c r="G1187" s="16" t="s">
        <v>87</v>
      </c>
      <c r="H1187" s="148">
        <f t="shared" si="18"/>
        <v>3</v>
      </c>
      <c r="I1187" s="148">
        <f>COUNTIFS('Belgrade-2023'!$A:$A,A1187,'Belgrade-2023'!$B:$B,B1187)</f>
        <v>0</v>
      </c>
      <c r="J1187" s="148">
        <f>COUNTIFS('Lodz_Krakow-2022'!$A:$A,A1187,'Lodz_Krakow-2022'!$B:$B,B1187)</f>
        <v>0</v>
      </c>
      <c r="K1187" s="148">
        <f>COUNTIFS('Glasgow-2021'!$A:$A,A1187,'Glasgow-2021'!$B:$B,B1187)</f>
        <v>1</v>
      </c>
      <c r="L1187" s="148">
        <v>0</v>
      </c>
      <c r="M1187" s="148">
        <v>1</v>
      </c>
      <c r="N1187" s="148">
        <v>0</v>
      </c>
      <c r="O1187" s="148">
        <v>0</v>
      </c>
      <c r="P1187" s="148">
        <v>0</v>
      </c>
      <c r="Q1187" s="148">
        <v>0</v>
      </c>
      <c r="R1187" s="148">
        <v>1</v>
      </c>
      <c r="S1187" s="18"/>
      <c r="T1187" s="20"/>
      <c r="U1187" s="20"/>
      <c r="V1187" s="20"/>
      <c r="W1187" s="20"/>
      <c r="X1187" s="20"/>
      <c r="Y1187" s="20"/>
      <c r="Z1187" s="20"/>
      <c r="AA1187" s="20"/>
      <c r="AB1187" s="20"/>
    </row>
    <row r="1188" spans="1:28">
      <c r="A1188" s="35" t="s">
        <v>11920</v>
      </c>
      <c r="B1188" s="35" t="s">
        <v>11921</v>
      </c>
      <c r="C1188" s="73" t="s">
        <v>4724</v>
      </c>
      <c r="D1188" s="31" t="s">
        <v>39</v>
      </c>
      <c r="E1188" s="138"/>
      <c r="F1188" s="25" t="s">
        <v>9841</v>
      </c>
      <c r="G1188" s="36" t="s">
        <v>3612</v>
      </c>
      <c r="H1188" s="148">
        <f t="shared" si="18"/>
        <v>1</v>
      </c>
      <c r="I1188" s="148">
        <f>COUNTIFS('Belgrade-2023'!$A:$A,A1188,'Belgrade-2023'!$B:$B,B1188)</f>
        <v>0</v>
      </c>
      <c r="J1188" s="148">
        <f>COUNTIFS('Lodz_Krakow-2022'!$A:$A,A1188,'Lodz_Krakow-2022'!$B:$B,B1188)</f>
        <v>0</v>
      </c>
      <c r="K1188" s="148">
        <f>COUNTIFS('Glasgow-2021'!$A:$A,A1188,'Glasgow-2021'!$B:$B,B1188)</f>
        <v>0</v>
      </c>
      <c r="L1188" s="148">
        <v>0</v>
      </c>
      <c r="M1188" s="148">
        <v>0</v>
      </c>
      <c r="N1188" s="148">
        <v>0</v>
      </c>
      <c r="O1188" s="148">
        <v>0</v>
      </c>
      <c r="P1188" s="148">
        <v>0</v>
      </c>
      <c r="Q1188" s="148">
        <v>1</v>
      </c>
      <c r="R1188" s="148">
        <v>0</v>
      </c>
      <c r="S1188" s="18"/>
      <c r="T1188" s="20"/>
      <c r="U1188" s="20"/>
      <c r="V1188" s="20"/>
      <c r="W1188" s="25"/>
      <c r="X1188" s="138"/>
      <c r="Y1188" s="138"/>
      <c r="Z1188" s="138"/>
      <c r="AA1188" s="138"/>
      <c r="AB1188" s="138"/>
    </row>
    <row r="1189" spans="1:28">
      <c r="A1189" s="16" t="s">
        <v>11922</v>
      </c>
      <c r="B1189" s="16" t="s">
        <v>11923</v>
      </c>
      <c r="C1189" s="69" t="s">
        <v>2325</v>
      </c>
      <c r="D1189" s="16" t="s">
        <v>28</v>
      </c>
      <c r="E1189" s="18"/>
      <c r="F1189" s="19" t="s">
        <v>2324</v>
      </c>
      <c r="G1189" s="16" t="s">
        <v>87</v>
      </c>
      <c r="H1189" s="148">
        <f t="shared" si="18"/>
        <v>1</v>
      </c>
      <c r="I1189" s="148">
        <f>COUNTIFS('Belgrade-2023'!$A:$A,A1189,'Belgrade-2023'!$B:$B,B1189)</f>
        <v>0</v>
      </c>
      <c r="J1189" s="148">
        <f>COUNTIFS('Lodz_Krakow-2022'!$A:$A,A1189,'Lodz_Krakow-2022'!$B:$B,B1189)</f>
        <v>0</v>
      </c>
      <c r="K1189" s="148">
        <f>COUNTIFS('Glasgow-2021'!$A:$A,A1189,'Glasgow-2021'!$B:$B,B1189)</f>
        <v>0</v>
      </c>
      <c r="L1189" s="148">
        <v>0</v>
      </c>
      <c r="M1189" s="148">
        <v>0</v>
      </c>
      <c r="N1189" s="148">
        <v>0</v>
      </c>
      <c r="O1189" s="148">
        <v>1</v>
      </c>
      <c r="P1189" s="148">
        <v>0</v>
      </c>
      <c r="Q1189" s="148">
        <v>0</v>
      </c>
      <c r="R1189" s="148">
        <v>0</v>
      </c>
      <c r="S1189" s="18" t="s">
        <v>2326</v>
      </c>
      <c r="T1189" s="20" t="s">
        <v>2327</v>
      </c>
      <c r="U1189" s="20" t="s">
        <v>2328</v>
      </c>
      <c r="V1189" s="20"/>
      <c r="W1189" s="20"/>
      <c r="X1189" s="20"/>
      <c r="Y1189" s="20"/>
      <c r="Z1189" s="20"/>
      <c r="AA1189" s="20"/>
      <c r="AB1189" s="20"/>
    </row>
    <row r="1190" spans="1:28">
      <c r="A1190" s="48" t="s">
        <v>11924</v>
      </c>
      <c r="B1190" s="49" t="s">
        <v>11925</v>
      </c>
      <c r="C1190" s="61" t="s">
        <v>4727</v>
      </c>
      <c r="D1190" s="16" t="s">
        <v>39</v>
      </c>
      <c r="E1190" s="18"/>
      <c r="F1190" s="38" t="s">
        <v>4728</v>
      </c>
      <c r="G1190" s="45" t="s">
        <v>141</v>
      </c>
      <c r="H1190" s="148">
        <f t="shared" si="18"/>
        <v>1</v>
      </c>
      <c r="I1190" s="148">
        <f>COUNTIFS('Belgrade-2023'!$A:$A,A1190,'Belgrade-2023'!$B:$B,B1190)</f>
        <v>0</v>
      </c>
      <c r="J1190" s="148">
        <f>COUNTIFS('Lodz_Krakow-2022'!$A:$A,A1190,'Lodz_Krakow-2022'!$B:$B,B1190)</f>
        <v>0</v>
      </c>
      <c r="K1190" s="148">
        <f>COUNTIFS('Glasgow-2021'!$A:$A,A1190,'Glasgow-2021'!$B:$B,B1190)</f>
        <v>0</v>
      </c>
      <c r="L1190" s="148">
        <v>1</v>
      </c>
      <c r="M1190" s="148">
        <v>0</v>
      </c>
      <c r="N1190" s="148">
        <v>0</v>
      </c>
      <c r="O1190" s="148">
        <v>0</v>
      </c>
      <c r="P1190" s="148">
        <v>0</v>
      </c>
      <c r="Q1190" s="148">
        <v>0</v>
      </c>
      <c r="R1190" s="148">
        <v>0</v>
      </c>
      <c r="S1190" s="18"/>
      <c r="T1190" s="20"/>
      <c r="U1190" s="20"/>
      <c r="V1190" s="20"/>
      <c r="W1190" s="20"/>
      <c r="X1190" s="20"/>
      <c r="Y1190" s="138"/>
      <c r="Z1190" s="138"/>
      <c r="AA1190" s="138"/>
      <c r="AB1190" s="138"/>
    </row>
    <row r="1191" spans="1:28">
      <c r="A1191" s="41" t="s">
        <v>11926</v>
      </c>
      <c r="B1191" s="42" t="s">
        <v>11927</v>
      </c>
      <c r="C1191" s="50" t="s">
        <v>4731</v>
      </c>
      <c r="D1191" s="16" t="s">
        <v>39</v>
      </c>
      <c r="E1191" s="18"/>
      <c r="F1191" s="38" t="s">
        <v>4732</v>
      </c>
      <c r="G1191" s="51" t="s">
        <v>350</v>
      </c>
      <c r="H1191" s="148">
        <f t="shared" si="18"/>
        <v>1</v>
      </c>
      <c r="I1191" s="148">
        <f>COUNTIFS('Belgrade-2023'!$A:$A,A1191,'Belgrade-2023'!$B:$B,B1191)</f>
        <v>0</v>
      </c>
      <c r="J1191" s="148">
        <f>COUNTIFS('Lodz_Krakow-2022'!$A:$A,A1191,'Lodz_Krakow-2022'!$B:$B,B1191)</f>
        <v>0</v>
      </c>
      <c r="K1191" s="148">
        <f>COUNTIFS('Glasgow-2021'!$A:$A,A1191,'Glasgow-2021'!$B:$B,B1191)</f>
        <v>0</v>
      </c>
      <c r="L1191" s="148">
        <v>1</v>
      </c>
      <c r="M1191" s="148">
        <v>0</v>
      </c>
      <c r="N1191" s="148">
        <v>0</v>
      </c>
      <c r="O1191" s="148">
        <v>0</v>
      </c>
      <c r="P1191" s="148">
        <v>0</v>
      </c>
      <c r="Q1191" s="148">
        <v>0</v>
      </c>
      <c r="R1191" s="148">
        <v>0</v>
      </c>
      <c r="S1191" s="18"/>
      <c r="T1191" s="20"/>
      <c r="U1191" s="20"/>
      <c r="V1191" s="20"/>
      <c r="W1191" s="20"/>
      <c r="X1191" s="20"/>
      <c r="Y1191" s="138"/>
      <c r="Z1191" s="138"/>
      <c r="AA1191" s="138"/>
      <c r="AB1191" s="138"/>
    </row>
    <row r="1192" spans="1:28">
      <c r="A1192" s="16" t="s">
        <v>2341</v>
      </c>
      <c r="B1192" s="16" t="s">
        <v>11928</v>
      </c>
      <c r="C1192" s="69" t="s">
        <v>2346</v>
      </c>
      <c r="D1192" s="16" t="s">
        <v>21</v>
      </c>
      <c r="E1192" s="18"/>
      <c r="F1192" s="40" t="s">
        <v>4733</v>
      </c>
      <c r="G1192" s="16" t="s">
        <v>232</v>
      </c>
      <c r="H1192" s="148">
        <f t="shared" si="18"/>
        <v>2</v>
      </c>
      <c r="I1192" s="148">
        <f>COUNTIFS('Belgrade-2023'!$A:$A,A1192,'Belgrade-2023'!$B:$B,B1192)</f>
        <v>0</v>
      </c>
      <c r="J1192" s="148">
        <f>COUNTIFS('Lodz_Krakow-2022'!$A:$A,A1192,'Lodz_Krakow-2022'!$B:$B,B1192)</f>
        <v>0</v>
      </c>
      <c r="K1192" s="148">
        <f>COUNTIFS('Glasgow-2021'!$A:$A,A1192,'Glasgow-2021'!$B:$B,B1192)</f>
        <v>0</v>
      </c>
      <c r="L1192" s="148">
        <v>1</v>
      </c>
      <c r="M1192" s="148">
        <v>1</v>
      </c>
      <c r="N1192" s="148">
        <v>0</v>
      </c>
      <c r="O1192" s="148">
        <v>0</v>
      </c>
      <c r="P1192" s="148">
        <v>0</v>
      </c>
      <c r="Q1192" s="148">
        <v>0</v>
      </c>
      <c r="R1192" s="148">
        <v>0</v>
      </c>
      <c r="S1192" s="18"/>
      <c r="T1192" s="20"/>
      <c r="U1192" s="20"/>
      <c r="V1192" s="20"/>
      <c r="W1192" s="20"/>
      <c r="X1192" s="20"/>
      <c r="Y1192" s="20"/>
      <c r="Z1192" s="20"/>
      <c r="AA1192" s="20"/>
      <c r="AB1192" s="20"/>
    </row>
    <row r="1193" spans="1:28">
      <c r="A1193" s="43" t="s">
        <v>2341</v>
      </c>
      <c r="B1193" s="44" t="s">
        <v>11929</v>
      </c>
      <c r="C1193" s="75" t="s">
        <v>2363</v>
      </c>
      <c r="D1193" s="16"/>
      <c r="E1193" s="66"/>
      <c r="F1193" s="38" t="s">
        <v>4115</v>
      </c>
      <c r="G1193" s="37" t="s">
        <v>977</v>
      </c>
      <c r="H1193" s="148">
        <f t="shared" si="18"/>
        <v>2</v>
      </c>
      <c r="I1193" s="148">
        <f>COUNTIFS('Belgrade-2023'!$A:$A,A1193,'Belgrade-2023'!$B:$B,B1193)</f>
        <v>0</v>
      </c>
      <c r="J1193" s="148">
        <f>COUNTIFS('Lodz_Krakow-2022'!$A:$A,A1193,'Lodz_Krakow-2022'!$B:$B,B1193)</f>
        <v>0</v>
      </c>
      <c r="K1193" s="148">
        <f>COUNTIFS('Glasgow-2021'!$A:$A,A1193,'Glasgow-2021'!$B:$B,B1193)</f>
        <v>0</v>
      </c>
      <c r="L1193" s="148">
        <v>1</v>
      </c>
      <c r="M1193" s="148">
        <v>0</v>
      </c>
      <c r="N1193" s="148">
        <v>0</v>
      </c>
      <c r="O1193" s="148">
        <v>1</v>
      </c>
      <c r="P1193" s="148">
        <v>0</v>
      </c>
      <c r="Q1193" s="148">
        <v>0</v>
      </c>
      <c r="R1193" s="148">
        <v>0</v>
      </c>
      <c r="S1193" s="18"/>
      <c r="T1193" s="20"/>
      <c r="U1193" s="20"/>
      <c r="V1193" s="20"/>
      <c r="W1193" s="20"/>
      <c r="X1193" s="20"/>
      <c r="Y1193" s="138"/>
      <c r="Z1193" s="138"/>
      <c r="AA1193" s="138"/>
      <c r="AB1193" s="138"/>
    </row>
    <row r="1194" spans="1:28">
      <c r="A1194" s="16" t="s">
        <v>2341</v>
      </c>
      <c r="B1194" s="16" t="s">
        <v>10814</v>
      </c>
      <c r="C1194" s="69" t="s">
        <v>2350</v>
      </c>
      <c r="D1194" s="16" t="s">
        <v>39</v>
      </c>
      <c r="E1194" s="68" t="s">
        <v>40</v>
      </c>
      <c r="F1194" s="19"/>
      <c r="G1194" s="16" t="s">
        <v>232</v>
      </c>
      <c r="H1194" s="148">
        <f t="shared" si="18"/>
        <v>4</v>
      </c>
      <c r="I1194" s="148">
        <f>COUNTIFS('Belgrade-2023'!$A:$A,A1194,'Belgrade-2023'!$B:$B,B1194)</f>
        <v>0</v>
      </c>
      <c r="J1194" s="148">
        <f>COUNTIFS('Lodz_Krakow-2022'!$A:$A,A1194,'Lodz_Krakow-2022'!$B:$B,B1194)</f>
        <v>2</v>
      </c>
      <c r="K1194" s="148">
        <f>COUNTIFS('Glasgow-2021'!$A:$A,A1194,'Glasgow-2021'!$B:$B,B1194)</f>
        <v>0</v>
      </c>
      <c r="L1194" s="148">
        <v>1</v>
      </c>
      <c r="M1194" s="148">
        <v>1</v>
      </c>
      <c r="N1194" s="148">
        <v>0</v>
      </c>
      <c r="O1194" s="148">
        <v>0</v>
      </c>
      <c r="P1194" s="148">
        <v>0</v>
      </c>
      <c r="Q1194" s="148">
        <v>0</v>
      </c>
      <c r="R1194" s="148">
        <v>0</v>
      </c>
      <c r="S1194" s="18"/>
      <c r="T1194" s="20"/>
      <c r="U1194" s="20"/>
      <c r="V1194" s="20"/>
      <c r="W1194" s="20"/>
      <c r="X1194" s="20"/>
      <c r="Y1194" s="20"/>
      <c r="Z1194" s="20"/>
      <c r="AA1194" s="20"/>
      <c r="AB1194" s="20"/>
    </row>
    <row r="1195" spans="1:28">
      <c r="A1195" s="16" t="s">
        <v>2341</v>
      </c>
      <c r="B1195" s="16" t="s">
        <v>11930</v>
      </c>
      <c r="C1195" s="69" t="s">
        <v>2351</v>
      </c>
      <c r="D1195" s="16" t="s">
        <v>39</v>
      </c>
      <c r="E1195" s="70"/>
      <c r="F1195" s="19"/>
      <c r="G1195" s="16" t="s">
        <v>232</v>
      </c>
      <c r="H1195" s="148">
        <f t="shared" si="18"/>
        <v>2</v>
      </c>
      <c r="I1195" s="148">
        <f>COUNTIFS('Belgrade-2023'!$A:$A,A1195,'Belgrade-2023'!$B:$B,B1195)</f>
        <v>0</v>
      </c>
      <c r="J1195" s="148">
        <f>COUNTIFS('Lodz_Krakow-2022'!$A:$A,A1195,'Lodz_Krakow-2022'!$B:$B,B1195)</f>
        <v>0</v>
      </c>
      <c r="K1195" s="148">
        <f>COUNTIFS('Glasgow-2021'!$A:$A,A1195,'Glasgow-2021'!$B:$B,B1195)</f>
        <v>0</v>
      </c>
      <c r="L1195" s="148">
        <v>0</v>
      </c>
      <c r="M1195" s="148">
        <v>1</v>
      </c>
      <c r="N1195" s="148">
        <v>1</v>
      </c>
      <c r="O1195" s="148">
        <v>0</v>
      </c>
      <c r="P1195" s="148">
        <v>0</v>
      </c>
      <c r="Q1195" s="148">
        <v>0</v>
      </c>
      <c r="R1195" s="148">
        <v>0</v>
      </c>
      <c r="S1195" s="18"/>
      <c r="T1195" s="20" t="s">
        <v>521</v>
      </c>
      <c r="U1195" s="20"/>
      <c r="V1195" s="20"/>
      <c r="W1195" s="20"/>
      <c r="X1195" s="20"/>
      <c r="Y1195" s="20"/>
      <c r="Z1195" s="20"/>
      <c r="AA1195" s="20"/>
      <c r="AB1195" s="20"/>
    </row>
    <row r="1196" spans="1:28">
      <c r="A1196" s="16" t="s">
        <v>2341</v>
      </c>
      <c r="B1196" s="16" t="s">
        <v>11931</v>
      </c>
      <c r="C1196" s="69" t="s">
        <v>2366</v>
      </c>
      <c r="D1196" s="16" t="s">
        <v>21</v>
      </c>
      <c r="E1196" s="18"/>
      <c r="F1196" s="19"/>
      <c r="G1196" s="16" t="s">
        <v>232</v>
      </c>
      <c r="H1196" s="148">
        <f t="shared" si="18"/>
        <v>2</v>
      </c>
      <c r="I1196" s="148">
        <f>COUNTIFS('Belgrade-2023'!$A:$A,A1196,'Belgrade-2023'!$B:$B,B1196)</f>
        <v>0</v>
      </c>
      <c r="J1196" s="148">
        <f>COUNTIFS('Lodz_Krakow-2022'!$A:$A,A1196,'Lodz_Krakow-2022'!$B:$B,B1196)</f>
        <v>0</v>
      </c>
      <c r="K1196" s="148">
        <f>COUNTIFS('Glasgow-2021'!$A:$A,A1196,'Glasgow-2021'!$B:$B,B1196)</f>
        <v>0</v>
      </c>
      <c r="L1196" s="148">
        <v>0</v>
      </c>
      <c r="M1196" s="148">
        <v>0</v>
      </c>
      <c r="N1196" s="148">
        <v>0</v>
      </c>
      <c r="O1196" s="148">
        <v>1</v>
      </c>
      <c r="P1196" s="148">
        <v>1</v>
      </c>
      <c r="Q1196" s="148">
        <v>0</v>
      </c>
      <c r="R1196" s="148">
        <v>0</v>
      </c>
      <c r="S1196" s="18" t="s">
        <v>2367</v>
      </c>
      <c r="T1196" s="20" t="s">
        <v>2368</v>
      </c>
      <c r="U1196" s="21">
        <v>300072</v>
      </c>
      <c r="V1196" s="20"/>
      <c r="W1196" s="20"/>
      <c r="X1196" s="20"/>
      <c r="Y1196" s="20"/>
      <c r="Z1196" s="20"/>
      <c r="AA1196" s="20"/>
      <c r="AB1196" s="20"/>
    </row>
    <row r="1197" spans="1:28">
      <c r="A1197" s="16" t="s">
        <v>2341</v>
      </c>
      <c r="B1197" s="16" t="s">
        <v>2342</v>
      </c>
      <c r="C1197" s="69" t="s">
        <v>2343</v>
      </c>
      <c r="D1197" s="16" t="s">
        <v>39</v>
      </c>
      <c r="E1197" s="18"/>
      <c r="F1197" s="19"/>
      <c r="G1197" s="16" t="s">
        <v>232</v>
      </c>
      <c r="H1197" s="148">
        <f t="shared" si="18"/>
        <v>1</v>
      </c>
      <c r="I1197" s="148">
        <f>COUNTIFS('Belgrade-2023'!$A:$A,A1197,'Belgrade-2023'!$B:$B,B1197)</f>
        <v>0</v>
      </c>
      <c r="J1197" s="148">
        <f>COUNTIFS('Lodz_Krakow-2022'!$A:$A,A1197,'Lodz_Krakow-2022'!$B:$B,B1197)</f>
        <v>0</v>
      </c>
      <c r="K1197" s="148">
        <f>COUNTIFS('Glasgow-2021'!$A:$A,A1197,'Glasgow-2021'!$B:$B,B1197)</f>
        <v>0</v>
      </c>
      <c r="L1197" s="148">
        <v>0</v>
      </c>
      <c r="M1197" s="148">
        <v>1</v>
      </c>
      <c r="N1197" s="148">
        <v>0</v>
      </c>
      <c r="O1197" s="148">
        <v>0</v>
      </c>
      <c r="P1197" s="148">
        <v>0</v>
      </c>
      <c r="Q1197" s="148">
        <v>0</v>
      </c>
      <c r="R1197" s="148">
        <v>0</v>
      </c>
      <c r="S1197" s="18"/>
      <c r="T1197" s="20"/>
      <c r="U1197" s="20"/>
      <c r="V1197" s="20"/>
      <c r="W1197" s="20"/>
      <c r="X1197" s="20"/>
      <c r="Y1197" s="20"/>
      <c r="Z1197" s="20"/>
      <c r="AA1197" s="20"/>
      <c r="AB1197" s="20"/>
    </row>
    <row r="1198" spans="1:28">
      <c r="A1198" s="23" t="s">
        <v>2341</v>
      </c>
      <c r="B1198" s="23" t="s">
        <v>11932</v>
      </c>
      <c r="C1198" s="29"/>
      <c r="D1198" s="16" t="s">
        <v>39</v>
      </c>
      <c r="E1198" s="18"/>
      <c r="F1198" s="25" t="s">
        <v>3482</v>
      </c>
      <c r="G1198" s="45" t="s">
        <v>183</v>
      </c>
      <c r="H1198" s="148">
        <f t="shared" ref="H1198:H1261" si="19">SUM(I1198:R1198)</f>
        <v>1</v>
      </c>
      <c r="I1198" s="148">
        <f>COUNTIFS('Belgrade-2023'!$A:$A,A1198,'Belgrade-2023'!$B:$B,B1198)</f>
        <v>0</v>
      </c>
      <c r="J1198" s="148">
        <f>COUNTIFS('Lodz_Krakow-2022'!$A:$A,A1198,'Lodz_Krakow-2022'!$B:$B,B1198)</f>
        <v>0</v>
      </c>
      <c r="K1198" s="148">
        <f>COUNTIFS('Glasgow-2021'!$A:$A,A1198,'Glasgow-2021'!$B:$B,B1198)</f>
        <v>0</v>
      </c>
      <c r="L1198" s="148">
        <v>0</v>
      </c>
      <c r="M1198" s="148">
        <v>0</v>
      </c>
      <c r="N1198" s="148">
        <v>0</v>
      </c>
      <c r="O1198" s="148">
        <v>0</v>
      </c>
      <c r="P1198" s="148">
        <v>0</v>
      </c>
      <c r="Q1198" s="148">
        <v>0</v>
      </c>
      <c r="R1198" s="148">
        <v>1</v>
      </c>
      <c r="S1198" s="18"/>
      <c r="T1198" s="20"/>
      <c r="U1198" s="20"/>
      <c r="V1198" s="20"/>
      <c r="W1198" s="20"/>
      <c r="X1198" s="20"/>
      <c r="Y1198" s="20"/>
      <c r="Z1198" s="20"/>
      <c r="AA1198" s="20"/>
      <c r="AB1198" s="20"/>
    </row>
    <row r="1199" spans="1:28">
      <c r="A1199" s="41" t="s">
        <v>2341</v>
      </c>
      <c r="B1199" s="42" t="s">
        <v>10416</v>
      </c>
      <c r="C1199" s="50" t="s">
        <v>4735</v>
      </c>
      <c r="D1199" s="16" t="s">
        <v>4884</v>
      </c>
      <c r="E1199" s="18"/>
      <c r="F1199" s="38" t="s">
        <v>4736</v>
      </c>
      <c r="G1199" s="51" t="s">
        <v>232</v>
      </c>
      <c r="H1199" s="148">
        <f t="shared" si="19"/>
        <v>1</v>
      </c>
      <c r="I1199" s="148">
        <f>COUNTIFS('Belgrade-2023'!$A:$A,A1199,'Belgrade-2023'!$B:$B,B1199)</f>
        <v>0</v>
      </c>
      <c r="J1199" s="148">
        <f>COUNTIFS('Lodz_Krakow-2022'!$A:$A,A1199,'Lodz_Krakow-2022'!$B:$B,B1199)</f>
        <v>0</v>
      </c>
      <c r="K1199" s="148">
        <f>COUNTIFS('Glasgow-2021'!$A:$A,A1199,'Glasgow-2021'!$B:$B,B1199)</f>
        <v>0</v>
      </c>
      <c r="L1199" s="148">
        <v>1</v>
      </c>
      <c r="M1199" s="148">
        <v>0</v>
      </c>
      <c r="N1199" s="148">
        <v>0</v>
      </c>
      <c r="O1199" s="148">
        <v>0</v>
      </c>
      <c r="P1199" s="148">
        <v>0</v>
      </c>
      <c r="Q1199" s="148">
        <v>0</v>
      </c>
      <c r="R1199" s="148">
        <v>0</v>
      </c>
      <c r="S1199" s="18"/>
      <c r="T1199" s="20"/>
      <c r="U1199" s="20"/>
      <c r="V1199" s="20"/>
      <c r="W1199" s="20"/>
      <c r="X1199" s="20"/>
      <c r="Y1199" s="138"/>
      <c r="Z1199" s="138"/>
      <c r="AA1199" s="138"/>
      <c r="AB1199" s="138"/>
    </row>
    <row r="1200" spans="1:28">
      <c r="A1200" s="16" t="s">
        <v>2341</v>
      </c>
      <c r="B1200" s="16" t="s">
        <v>11933</v>
      </c>
      <c r="C1200" s="69" t="s">
        <v>2365</v>
      </c>
      <c r="D1200" s="16" t="s">
        <v>39</v>
      </c>
      <c r="E1200" s="18"/>
      <c r="F1200" s="19" t="s">
        <v>972</v>
      </c>
      <c r="G1200" s="16" t="s">
        <v>154</v>
      </c>
      <c r="H1200" s="148">
        <f t="shared" si="19"/>
        <v>1</v>
      </c>
      <c r="I1200" s="148">
        <f>COUNTIFS('Belgrade-2023'!$A:$A,A1200,'Belgrade-2023'!$B:$B,B1200)</f>
        <v>0</v>
      </c>
      <c r="J1200" s="148">
        <f>COUNTIFS('Lodz_Krakow-2022'!$A:$A,A1200,'Lodz_Krakow-2022'!$B:$B,B1200)</f>
        <v>0</v>
      </c>
      <c r="K1200" s="148">
        <f>COUNTIFS('Glasgow-2021'!$A:$A,A1200,'Glasgow-2021'!$B:$B,B1200)</f>
        <v>0</v>
      </c>
      <c r="L1200" s="148">
        <v>0</v>
      </c>
      <c r="M1200" s="148">
        <v>0</v>
      </c>
      <c r="N1200" s="148">
        <v>0</v>
      </c>
      <c r="O1200" s="148">
        <v>1</v>
      </c>
      <c r="P1200" s="148">
        <v>0</v>
      </c>
      <c r="Q1200" s="148">
        <v>0</v>
      </c>
      <c r="R1200" s="148">
        <v>0</v>
      </c>
      <c r="S1200" s="18"/>
      <c r="T1200" s="20"/>
      <c r="U1200" s="20"/>
      <c r="V1200" s="20"/>
      <c r="W1200" s="20"/>
      <c r="X1200" s="20"/>
      <c r="Y1200" s="20"/>
      <c r="Z1200" s="20"/>
      <c r="AA1200" s="20"/>
      <c r="AB1200" s="20"/>
    </row>
    <row r="1201" spans="1:28">
      <c r="A1201" s="16" t="s">
        <v>2341</v>
      </c>
      <c r="B1201" s="16" t="s">
        <v>11934</v>
      </c>
      <c r="C1201" s="69" t="s">
        <v>2348</v>
      </c>
      <c r="D1201" s="16" t="s">
        <v>28</v>
      </c>
      <c r="E1201" s="18"/>
      <c r="F1201" s="19"/>
      <c r="G1201" s="16" t="s">
        <v>232</v>
      </c>
      <c r="H1201" s="148">
        <f t="shared" si="19"/>
        <v>1</v>
      </c>
      <c r="I1201" s="148">
        <f>COUNTIFS('Belgrade-2023'!$A:$A,A1201,'Belgrade-2023'!$B:$B,B1201)</f>
        <v>0</v>
      </c>
      <c r="J1201" s="148">
        <f>COUNTIFS('Lodz_Krakow-2022'!$A:$A,A1201,'Lodz_Krakow-2022'!$B:$B,B1201)</f>
        <v>0</v>
      </c>
      <c r="K1201" s="148">
        <f>COUNTIFS('Glasgow-2021'!$A:$A,A1201,'Glasgow-2021'!$B:$B,B1201)</f>
        <v>0</v>
      </c>
      <c r="L1201" s="148">
        <v>0</v>
      </c>
      <c r="M1201" s="148">
        <v>1</v>
      </c>
      <c r="N1201" s="148">
        <v>0</v>
      </c>
      <c r="O1201" s="148">
        <v>0</v>
      </c>
      <c r="P1201" s="148">
        <v>0</v>
      </c>
      <c r="Q1201" s="148">
        <v>0</v>
      </c>
      <c r="R1201" s="148">
        <v>0</v>
      </c>
      <c r="S1201" s="18"/>
      <c r="T1201" s="20"/>
      <c r="U1201" s="20"/>
      <c r="V1201" s="20"/>
      <c r="W1201" s="20"/>
      <c r="X1201" s="20"/>
      <c r="Y1201" s="20"/>
      <c r="Z1201" s="20"/>
      <c r="AA1201" s="20"/>
      <c r="AB1201" s="20"/>
    </row>
    <row r="1202" spans="1:28">
      <c r="A1202" s="16" t="s">
        <v>2341</v>
      </c>
      <c r="B1202" s="16" t="s">
        <v>10558</v>
      </c>
      <c r="C1202" s="69" t="s">
        <v>2356</v>
      </c>
      <c r="D1202" s="16" t="s">
        <v>21</v>
      </c>
      <c r="E1202" s="18"/>
      <c r="F1202" s="19" t="s">
        <v>2355</v>
      </c>
      <c r="G1202" s="16" t="s">
        <v>232</v>
      </c>
      <c r="H1202" s="148">
        <f t="shared" si="19"/>
        <v>1</v>
      </c>
      <c r="I1202" s="148">
        <f>COUNTIFS('Belgrade-2023'!$A:$A,A1202,'Belgrade-2023'!$B:$B,B1202)</f>
        <v>0</v>
      </c>
      <c r="J1202" s="148">
        <f>COUNTIFS('Lodz_Krakow-2022'!$A:$A,A1202,'Lodz_Krakow-2022'!$B:$B,B1202)</f>
        <v>0</v>
      </c>
      <c r="K1202" s="148">
        <f>COUNTIFS('Glasgow-2021'!$A:$A,A1202,'Glasgow-2021'!$B:$B,B1202)</f>
        <v>0</v>
      </c>
      <c r="L1202" s="148">
        <v>0</v>
      </c>
      <c r="M1202" s="148">
        <v>0</v>
      </c>
      <c r="N1202" s="148">
        <v>0</v>
      </c>
      <c r="O1202" s="148">
        <v>1</v>
      </c>
      <c r="P1202" s="148">
        <v>0</v>
      </c>
      <c r="Q1202" s="148">
        <v>0</v>
      </c>
      <c r="R1202" s="148">
        <v>0</v>
      </c>
      <c r="S1202" s="18" t="s">
        <v>2357</v>
      </c>
      <c r="T1202" s="20" t="s">
        <v>2358</v>
      </c>
      <c r="U1202" s="21">
        <v>361021</v>
      </c>
      <c r="V1202" s="20"/>
      <c r="W1202" s="20"/>
      <c r="X1202" s="20"/>
      <c r="Y1202" s="20"/>
      <c r="Z1202" s="20"/>
      <c r="AA1202" s="20"/>
      <c r="AB1202" s="20"/>
    </row>
    <row r="1203" spans="1:28">
      <c r="A1203" s="16" t="s">
        <v>2341</v>
      </c>
      <c r="B1203" s="16" t="s">
        <v>11935</v>
      </c>
      <c r="C1203" s="69" t="s">
        <v>2353</v>
      </c>
      <c r="D1203" s="16" t="s">
        <v>39</v>
      </c>
      <c r="E1203" s="66" t="s">
        <v>40</v>
      </c>
      <c r="F1203" s="19"/>
      <c r="G1203" s="16" t="s">
        <v>232</v>
      </c>
      <c r="H1203" s="148">
        <f t="shared" si="19"/>
        <v>1</v>
      </c>
      <c r="I1203" s="148">
        <f>COUNTIFS('Belgrade-2023'!$A:$A,A1203,'Belgrade-2023'!$B:$B,B1203)</f>
        <v>0</v>
      </c>
      <c r="J1203" s="148">
        <f>COUNTIFS('Lodz_Krakow-2022'!$A:$A,A1203,'Lodz_Krakow-2022'!$B:$B,B1203)</f>
        <v>0</v>
      </c>
      <c r="K1203" s="148">
        <f>COUNTIFS('Glasgow-2021'!$A:$A,A1203,'Glasgow-2021'!$B:$B,B1203)</f>
        <v>0</v>
      </c>
      <c r="L1203" s="148">
        <v>0</v>
      </c>
      <c r="M1203" s="148">
        <v>1</v>
      </c>
      <c r="N1203" s="148">
        <v>0</v>
      </c>
      <c r="O1203" s="148">
        <v>0</v>
      </c>
      <c r="P1203" s="148">
        <v>0</v>
      </c>
      <c r="Q1203" s="148">
        <v>0</v>
      </c>
      <c r="R1203" s="148">
        <v>0</v>
      </c>
      <c r="S1203" s="18"/>
      <c r="T1203" s="20"/>
      <c r="U1203" s="20"/>
      <c r="V1203" s="20"/>
      <c r="W1203" s="20"/>
      <c r="X1203" s="20"/>
      <c r="Y1203" s="20"/>
      <c r="Z1203" s="20"/>
      <c r="AA1203" s="20"/>
      <c r="AB1203" s="20"/>
    </row>
    <row r="1204" spans="1:28">
      <c r="A1204" s="35" t="s">
        <v>2341</v>
      </c>
      <c r="B1204" s="35" t="s">
        <v>11715</v>
      </c>
      <c r="C1204" s="74" t="s">
        <v>4737</v>
      </c>
      <c r="D1204" s="16" t="s">
        <v>39</v>
      </c>
      <c r="E1204" s="70"/>
      <c r="F1204" s="19"/>
      <c r="G1204" s="16" t="s">
        <v>154</v>
      </c>
      <c r="H1204" s="148">
        <f t="shared" si="19"/>
        <v>1</v>
      </c>
      <c r="I1204" s="148">
        <f>COUNTIFS('Belgrade-2023'!$A:$A,A1204,'Belgrade-2023'!$B:$B,B1204)</f>
        <v>0</v>
      </c>
      <c r="J1204" s="148">
        <f>COUNTIFS('Lodz_Krakow-2022'!$A:$A,A1204,'Lodz_Krakow-2022'!$B:$B,B1204)</f>
        <v>0</v>
      </c>
      <c r="K1204" s="148">
        <f>COUNTIFS('Glasgow-2021'!$A:$A,A1204,'Glasgow-2021'!$B:$B,B1204)</f>
        <v>0</v>
      </c>
      <c r="L1204" s="148">
        <v>0</v>
      </c>
      <c r="M1204" s="148">
        <v>0</v>
      </c>
      <c r="N1204" s="148">
        <v>0</v>
      </c>
      <c r="O1204" s="148">
        <v>0</v>
      </c>
      <c r="P1204" s="148">
        <v>1</v>
      </c>
      <c r="Q1204" s="148">
        <v>0</v>
      </c>
      <c r="R1204" s="148">
        <v>0</v>
      </c>
      <c r="S1204" s="18"/>
      <c r="T1204" s="20"/>
      <c r="U1204" s="20"/>
      <c r="V1204" s="20"/>
      <c r="W1204" s="20"/>
      <c r="X1204" s="20"/>
      <c r="Y1204" s="20"/>
      <c r="Z1204" s="20"/>
      <c r="AA1204" s="20"/>
      <c r="AB1204" s="20"/>
    </row>
    <row r="1205" spans="1:28">
      <c r="A1205" s="16" t="s">
        <v>2341</v>
      </c>
      <c r="B1205" s="16" t="s">
        <v>11936</v>
      </c>
      <c r="C1205" s="69" t="s">
        <v>2360</v>
      </c>
      <c r="D1205" s="16" t="s">
        <v>28</v>
      </c>
      <c r="E1205" s="18"/>
      <c r="F1205" s="19" t="s">
        <v>778</v>
      </c>
      <c r="G1205" s="16" t="s">
        <v>232</v>
      </c>
      <c r="H1205" s="148">
        <f t="shared" si="19"/>
        <v>1</v>
      </c>
      <c r="I1205" s="148">
        <f>COUNTIFS('Belgrade-2023'!$A:$A,A1205,'Belgrade-2023'!$B:$B,B1205)</f>
        <v>0</v>
      </c>
      <c r="J1205" s="148">
        <f>COUNTIFS('Lodz_Krakow-2022'!$A:$A,A1205,'Lodz_Krakow-2022'!$B:$B,B1205)</f>
        <v>0</v>
      </c>
      <c r="K1205" s="148">
        <f>COUNTIFS('Glasgow-2021'!$A:$A,A1205,'Glasgow-2021'!$B:$B,B1205)</f>
        <v>0</v>
      </c>
      <c r="L1205" s="148">
        <v>0</v>
      </c>
      <c r="M1205" s="148">
        <v>0</v>
      </c>
      <c r="N1205" s="148">
        <v>0</v>
      </c>
      <c r="O1205" s="148">
        <v>1</v>
      </c>
      <c r="P1205" s="148">
        <v>0</v>
      </c>
      <c r="Q1205" s="148">
        <v>0</v>
      </c>
      <c r="R1205" s="148">
        <v>0</v>
      </c>
      <c r="S1205" s="18"/>
      <c r="T1205" s="20" t="s">
        <v>2361</v>
      </c>
      <c r="U1205" s="21">
        <v>210096</v>
      </c>
      <c r="V1205" s="20"/>
      <c r="W1205" s="20"/>
      <c r="X1205" s="20"/>
      <c r="Y1205" s="20"/>
      <c r="Z1205" s="20"/>
      <c r="AA1205" s="20"/>
      <c r="AB1205" s="20"/>
    </row>
    <row r="1206" spans="1:28">
      <c r="A1206" s="16" t="s">
        <v>2341</v>
      </c>
      <c r="B1206" s="16" t="s">
        <v>11937</v>
      </c>
      <c r="C1206" s="83" t="s">
        <v>4738</v>
      </c>
      <c r="D1206" s="16" t="s">
        <v>21</v>
      </c>
      <c r="E1206" s="18"/>
      <c r="F1206" s="19"/>
      <c r="G1206" s="16" t="s">
        <v>232</v>
      </c>
      <c r="H1206" s="148">
        <f t="shared" si="19"/>
        <v>1</v>
      </c>
      <c r="I1206" s="148">
        <f>COUNTIFS('Belgrade-2023'!$A:$A,A1206,'Belgrade-2023'!$B:$B,B1206)</f>
        <v>0</v>
      </c>
      <c r="J1206" s="148">
        <f>COUNTIFS('Lodz_Krakow-2022'!$A:$A,A1206,'Lodz_Krakow-2022'!$B:$B,B1206)</f>
        <v>0</v>
      </c>
      <c r="K1206" s="148">
        <f>COUNTIFS('Glasgow-2021'!$A:$A,A1206,'Glasgow-2021'!$B:$B,B1206)</f>
        <v>0</v>
      </c>
      <c r="L1206" s="148">
        <v>0</v>
      </c>
      <c r="M1206" s="148">
        <v>1</v>
      </c>
      <c r="N1206" s="148">
        <v>0</v>
      </c>
      <c r="O1206" s="148">
        <v>0</v>
      </c>
      <c r="P1206" s="148">
        <v>0</v>
      </c>
      <c r="Q1206" s="148">
        <v>0</v>
      </c>
      <c r="R1206" s="148">
        <v>0</v>
      </c>
      <c r="S1206" s="18"/>
      <c r="T1206" s="20"/>
      <c r="U1206" s="20"/>
      <c r="V1206" s="20"/>
      <c r="W1206" s="20"/>
      <c r="X1206" s="20"/>
      <c r="Y1206" s="20"/>
      <c r="Z1206" s="20"/>
      <c r="AA1206" s="20"/>
      <c r="AB1206" s="20"/>
    </row>
    <row r="1207" spans="1:28">
      <c r="A1207" s="23" t="s">
        <v>2341</v>
      </c>
      <c r="B1207" s="23" t="s">
        <v>11938</v>
      </c>
      <c r="C1207" s="71" t="s">
        <v>4739</v>
      </c>
      <c r="D1207" s="31" t="s">
        <v>39</v>
      </c>
      <c r="E1207" s="138"/>
      <c r="F1207" s="32"/>
      <c r="G1207" s="36" t="s">
        <v>232</v>
      </c>
      <c r="H1207" s="148">
        <f t="shared" si="19"/>
        <v>1</v>
      </c>
      <c r="I1207" s="148">
        <f>COUNTIFS('Belgrade-2023'!$A:$A,A1207,'Belgrade-2023'!$B:$B,B1207)</f>
        <v>0</v>
      </c>
      <c r="J1207" s="148">
        <f>COUNTIFS('Lodz_Krakow-2022'!$A:$A,A1207,'Lodz_Krakow-2022'!$B:$B,B1207)</f>
        <v>0</v>
      </c>
      <c r="K1207" s="148">
        <f>COUNTIFS('Glasgow-2021'!$A:$A,A1207,'Glasgow-2021'!$B:$B,B1207)</f>
        <v>0</v>
      </c>
      <c r="L1207" s="148">
        <v>0</v>
      </c>
      <c r="M1207" s="148">
        <v>0</v>
      </c>
      <c r="N1207" s="148">
        <v>0</v>
      </c>
      <c r="O1207" s="148">
        <v>0</v>
      </c>
      <c r="P1207" s="148">
        <v>0</v>
      </c>
      <c r="Q1207" s="148">
        <v>1</v>
      </c>
      <c r="R1207" s="148">
        <v>0</v>
      </c>
      <c r="S1207" s="18"/>
      <c r="T1207" s="20"/>
      <c r="U1207" s="20"/>
      <c r="V1207" s="20"/>
      <c r="W1207" s="25"/>
      <c r="X1207" s="138"/>
      <c r="Y1207" s="138"/>
      <c r="Z1207" s="138"/>
      <c r="AA1207" s="138"/>
      <c r="AB1207" s="138"/>
    </row>
    <row r="1208" spans="1:28">
      <c r="A1208" s="33" t="s">
        <v>2341</v>
      </c>
      <c r="B1208" s="33" t="s">
        <v>11939</v>
      </c>
      <c r="C1208" s="52" t="s">
        <v>4740</v>
      </c>
      <c r="D1208" s="16" t="s">
        <v>39</v>
      </c>
      <c r="E1208" s="18"/>
      <c r="F1208" s="19"/>
      <c r="G1208" s="16" t="s">
        <v>154</v>
      </c>
      <c r="H1208" s="148">
        <f t="shared" si="19"/>
        <v>1</v>
      </c>
      <c r="I1208" s="148">
        <f>COUNTIFS('Belgrade-2023'!$A:$A,A1208,'Belgrade-2023'!$B:$B,B1208)</f>
        <v>0</v>
      </c>
      <c r="J1208" s="148">
        <f>COUNTIFS('Lodz_Krakow-2022'!$A:$A,A1208,'Lodz_Krakow-2022'!$B:$B,B1208)</f>
        <v>0</v>
      </c>
      <c r="K1208" s="148">
        <f>COUNTIFS('Glasgow-2021'!$A:$A,A1208,'Glasgow-2021'!$B:$B,B1208)</f>
        <v>0</v>
      </c>
      <c r="L1208" s="148">
        <v>0</v>
      </c>
      <c r="M1208" s="148">
        <v>0</v>
      </c>
      <c r="N1208" s="148">
        <v>0</v>
      </c>
      <c r="O1208" s="148">
        <v>0</v>
      </c>
      <c r="P1208" s="148">
        <v>1</v>
      </c>
      <c r="Q1208" s="148">
        <v>0</v>
      </c>
      <c r="R1208" s="148">
        <v>0</v>
      </c>
      <c r="S1208" s="18"/>
      <c r="T1208" s="20"/>
      <c r="U1208" s="20"/>
      <c r="V1208" s="20"/>
      <c r="W1208" s="20"/>
      <c r="X1208" s="20"/>
      <c r="Y1208" s="20"/>
      <c r="Z1208" s="20"/>
      <c r="AA1208" s="20"/>
      <c r="AB1208" s="20"/>
    </row>
    <row r="1209" spans="1:28">
      <c r="A1209" s="16" t="s">
        <v>2341</v>
      </c>
      <c r="B1209" s="16" t="s">
        <v>11940</v>
      </c>
      <c r="C1209" s="69" t="s">
        <v>2370</v>
      </c>
      <c r="D1209" s="16" t="s">
        <v>39</v>
      </c>
      <c r="E1209" s="18"/>
      <c r="F1209" s="19"/>
      <c r="G1209" s="16" t="s">
        <v>232</v>
      </c>
      <c r="H1209" s="148">
        <f t="shared" si="19"/>
        <v>2</v>
      </c>
      <c r="I1209" s="148">
        <f>COUNTIFS('Belgrade-2023'!$A:$A,A1209,'Belgrade-2023'!$B:$B,B1209)</f>
        <v>0</v>
      </c>
      <c r="J1209" s="148">
        <f>COUNTIFS('Lodz_Krakow-2022'!$A:$A,A1209,'Lodz_Krakow-2022'!$B:$B,B1209)</f>
        <v>0</v>
      </c>
      <c r="K1209" s="148">
        <f>COUNTIFS('Glasgow-2021'!$A:$A,A1209,'Glasgow-2021'!$B:$B,B1209)</f>
        <v>1</v>
      </c>
      <c r="L1209" s="148">
        <v>0</v>
      </c>
      <c r="M1209" s="148">
        <v>0</v>
      </c>
      <c r="N1209" s="148">
        <v>1</v>
      </c>
      <c r="O1209" s="148">
        <v>0</v>
      </c>
      <c r="P1209" s="148">
        <v>0</v>
      </c>
      <c r="Q1209" s="148">
        <v>0</v>
      </c>
      <c r="R1209" s="148">
        <v>0</v>
      </c>
      <c r="S1209" s="18"/>
      <c r="T1209" s="20" t="s">
        <v>521</v>
      </c>
      <c r="U1209" s="20"/>
      <c r="V1209" s="20"/>
      <c r="W1209" s="20"/>
      <c r="X1209" s="20"/>
      <c r="Y1209" s="20"/>
      <c r="Z1209" s="20"/>
      <c r="AA1209" s="20"/>
      <c r="AB1209" s="20"/>
    </row>
    <row r="1210" spans="1:28">
      <c r="A1210" s="23" t="s">
        <v>11941</v>
      </c>
      <c r="B1210" s="23" t="s">
        <v>11942</v>
      </c>
      <c r="C1210" s="71" t="s">
        <v>4741</v>
      </c>
      <c r="D1210" s="31" t="s">
        <v>39</v>
      </c>
      <c r="E1210" s="138"/>
      <c r="F1210" s="25" t="s">
        <v>4083</v>
      </c>
      <c r="G1210" s="36" t="s">
        <v>232</v>
      </c>
      <c r="H1210" s="148">
        <f t="shared" si="19"/>
        <v>1</v>
      </c>
      <c r="I1210" s="148">
        <f>COUNTIFS('Belgrade-2023'!$A:$A,A1210,'Belgrade-2023'!$B:$B,B1210)</f>
        <v>0</v>
      </c>
      <c r="J1210" s="148">
        <f>COUNTIFS('Lodz_Krakow-2022'!$A:$A,A1210,'Lodz_Krakow-2022'!$B:$B,B1210)</f>
        <v>0</v>
      </c>
      <c r="K1210" s="148">
        <f>COUNTIFS('Glasgow-2021'!$A:$A,A1210,'Glasgow-2021'!$B:$B,B1210)</f>
        <v>0</v>
      </c>
      <c r="L1210" s="148">
        <v>0</v>
      </c>
      <c r="M1210" s="148">
        <v>0</v>
      </c>
      <c r="N1210" s="148">
        <v>0</v>
      </c>
      <c r="O1210" s="148">
        <v>0</v>
      </c>
      <c r="P1210" s="148">
        <v>0</v>
      </c>
      <c r="Q1210" s="148">
        <v>1</v>
      </c>
      <c r="R1210" s="148">
        <v>0</v>
      </c>
      <c r="S1210" s="18"/>
      <c r="T1210" s="20"/>
      <c r="U1210" s="20"/>
      <c r="V1210" s="20"/>
      <c r="W1210" s="25"/>
      <c r="X1210" s="138"/>
      <c r="Y1210" s="138"/>
      <c r="Z1210" s="138"/>
      <c r="AA1210" s="138"/>
      <c r="AB1210" s="138"/>
    </row>
    <row r="1211" spans="1:28">
      <c r="A1211" s="33" t="s">
        <v>10429</v>
      </c>
      <c r="B1211" s="33" t="s">
        <v>11943</v>
      </c>
      <c r="C1211" s="52" t="s">
        <v>4742</v>
      </c>
      <c r="D1211" s="16" t="s">
        <v>39</v>
      </c>
      <c r="E1211" s="18"/>
      <c r="F1211" s="19"/>
      <c r="G1211" s="16" t="s">
        <v>154</v>
      </c>
      <c r="H1211" s="148">
        <f t="shared" si="19"/>
        <v>1</v>
      </c>
      <c r="I1211" s="148">
        <f>COUNTIFS('Belgrade-2023'!$A:$A,A1211,'Belgrade-2023'!$B:$B,B1211)</f>
        <v>0</v>
      </c>
      <c r="J1211" s="148">
        <f>COUNTIFS('Lodz_Krakow-2022'!$A:$A,A1211,'Lodz_Krakow-2022'!$B:$B,B1211)</f>
        <v>0</v>
      </c>
      <c r="K1211" s="148">
        <f>COUNTIFS('Glasgow-2021'!$A:$A,A1211,'Glasgow-2021'!$B:$B,B1211)</f>
        <v>0</v>
      </c>
      <c r="L1211" s="148">
        <v>0</v>
      </c>
      <c r="M1211" s="148">
        <v>0</v>
      </c>
      <c r="N1211" s="148">
        <v>0</v>
      </c>
      <c r="O1211" s="148">
        <v>0</v>
      </c>
      <c r="P1211" s="148">
        <v>1</v>
      </c>
      <c r="Q1211" s="148">
        <v>0</v>
      </c>
      <c r="R1211" s="148">
        <v>0</v>
      </c>
      <c r="S1211" s="18"/>
      <c r="T1211" s="20"/>
      <c r="U1211" s="20"/>
      <c r="V1211" s="20"/>
      <c r="W1211" s="20"/>
      <c r="X1211" s="20"/>
      <c r="Y1211" s="20"/>
      <c r="Z1211" s="20"/>
      <c r="AA1211" s="20"/>
      <c r="AB1211" s="20"/>
    </row>
    <row r="1212" spans="1:28">
      <c r="A1212" s="16" t="s">
        <v>10429</v>
      </c>
      <c r="B1212" s="16" t="s">
        <v>11129</v>
      </c>
      <c r="C1212" s="69" t="s">
        <v>2373</v>
      </c>
      <c r="D1212" s="16" t="s">
        <v>39</v>
      </c>
      <c r="E1212" s="18"/>
      <c r="F1212" s="19"/>
      <c r="G1212" s="16" t="s">
        <v>232</v>
      </c>
      <c r="H1212" s="148">
        <f t="shared" si="19"/>
        <v>1</v>
      </c>
      <c r="I1212" s="148">
        <f>COUNTIFS('Belgrade-2023'!$A:$A,A1212,'Belgrade-2023'!$B:$B,B1212)</f>
        <v>0</v>
      </c>
      <c r="J1212" s="148">
        <f>COUNTIFS('Lodz_Krakow-2022'!$A:$A,A1212,'Lodz_Krakow-2022'!$B:$B,B1212)</f>
        <v>0</v>
      </c>
      <c r="K1212" s="148">
        <f>COUNTIFS('Glasgow-2021'!$A:$A,A1212,'Glasgow-2021'!$B:$B,B1212)</f>
        <v>0</v>
      </c>
      <c r="L1212" s="148">
        <v>0</v>
      </c>
      <c r="M1212" s="148">
        <v>0</v>
      </c>
      <c r="N1212" s="148">
        <v>1</v>
      </c>
      <c r="O1212" s="148">
        <v>0</v>
      </c>
      <c r="P1212" s="148">
        <v>0</v>
      </c>
      <c r="Q1212" s="148">
        <v>0</v>
      </c>
      <c r="R1212" s="148">
        <v>0</v>
      </c>
      <c r="S1212" s="18"/>
      <c r="T1212" s="20" t="s">
        <v>521</v>
      </c>
      <c r="U1212" s="20"/>
      <c r="V1212" s="20"/>
      <c r="W1212" s="20"/>
      <c r="X1212" s="20"/>
      <c r="Y1212" s="20"/>
      <c r="Z1212" s="20"/>
      <c r="AA1212" s="20"/>
      <c r="AB1212" s="20"/>
    </row>
    <row r="1213" spans="1:28">
      <c r="A1213" s="48" t="s">
        <v>10429</v>
      </c>
      <c r="B1213" s="49" t="s">
        <v>11944</v>
      </c>
      <c r="C1213" s="61" t="s">
        <v>4743</v>
      </c>
      <c r="D1213" s="16"/>
      <c r="E1213" s="18"/>
      <c r="F1213" s="38" t="s">
        <v>4278</v>
      </c>
      <c r="G1213" s="45" t="s">
        <v>141</v>
      </c>
      <c r="H1213" s="148">
        <f t="shared" si="19"/>
        <v>1</v>
      </c>
      <c r="I1213" s="148">
        <f>COUNTIFS('Belgrade-2023'!$A:$A,A1213,'Belgrade-2023'!$B:$B,B1213)</f>
        <v>0</v>
      </c>
      <c r="J1213" s="148">
        <f>COUNTIFS('Lodz_Krakow-2022'!$A:$A,A1213,'Lodz_Krakow-2022'!$B:$B,B1213)</f>
        <v>0</v>
      </c>
      <c r="K1213" s="148">
        <f>COUNTIFS('Glasgow-2021'!$A:$A,A1213,'Glasgow-2021'!$B:$B,B1213)</f>
        <v>0</v>
      </c>
      <c r="L1213" s="148">
        <v>1</v>
      </c>
      <c r="M1213" s="148">
        <v>0</v>
      </c>
      <c r="N1213" s="148">
        <v>0</v>
      </c>
      <c r="O1213" s="148">
        <v>0</v>
      </c>
      <c r="P1213" s="148">
        <v>0</v>
      </c>
      <c r="Q1213" s="148">
        <v>0</v>
      </c>
      <c r="R1213" s="148">
        <v>0</v>
      </c>
      <c r="S1213" s="18"/>
      <c r="T1213" s="20"/>
      <c r="U1213" s="20"/>
      <c r="V1213" s="20"/>
      <c r="W1213" s="20"/>
      <c r="X1213" s="20"/>
      <c r="Y1213" s="138"/>
      <c r="Z1213" s="138"/>
      <c r="AA1213" s="138"/>
      <c r="AB1213" s="138"/>
    </row>
    <row r="1214" spans="1:28">
      <c r="A1214" s="25" t="s">
        <v>11945</v>
      </c>
      <c r="B1214" s="25" t="s">
        <v>11946</v>
      </c>
      <c r="C1214" s="30" t="s">
        <v>4744</v>
      </c>
      <c r="D1214" s="31" t="s">
        <v>39</v>
      </c>
      <c r="E1214" s="138"/>
      <c r="F1214" s="25" t="s">
        <v>4087</v>
      </c>
      <c r="G1214" s="19" t="s">
        <v>196</v>
      </c>
      <c r="H1214" s="148">
        <f t="shared" si="19"/>
        <v>1</v>
      </c>
      <c r="I1214" s="148">
        <f>COUNTIFS('Belgrade-2023'!$A:$A,A1214,'Belgrade-2023'!$B:$B,B1214)</f>
        <v>0</v>
      </c>
      <c r="J1214" s="148">
        <f>COUNTIFS('Lodz_Krakow-2022'!$A:$A,A1214,'Lodz_Krakow-2022'!$B:$B,B1214)</f>
        <v>0</v>
      </c>
      <c r="K1214" s="148">
        <f>COUNTIFS('Glasgow-2021'!$A:$A,A1214,'Glasgow-2021'!$B:$B,B1214)</f>
        <v>0</v>
      </c>
      <c r="L1214" s="148">
        <v>0</v>
      </c>
      <c r="M1214" s="148">
        <v>0</v>
      </c>
      <c r="N1214" s="148">
        <v>0</v>
      </c>
      <c r="O1214" s="148">
        <v>0</v>
      </c>
      <c r="P1214" s="148">
        <v>0</v>
      </c>
      <c r="Q1214" s="148">
        <v>1</v>
      </c>
      <c r="R1214" s="148">
        <v>0</v>
      </c>
      <c r="S1214" s="18"/>
      <c r="T1214" s="20"/>
      <c r="U1214" s="20"/>
      <c r="V1214" s="20"/>
      <c r="W1214" s="25"/>
      <c r="X1214" s="138"/>
      <c r="Y1214" s="138"/>
      <c r="Z1214" s="138"/>
      <c r="AA1214" s="138"/>
      <c r="AB1214" s="138"/>
    </row>
    <row r="1215" spans="1:28" ht="42.75">
      <c r="A1215" s="33" t="s">
        <v>11947</v>
      </c>
      <c r="B1215" s="33" t="s">
        <v>11497</v>
      </c>
      <c r="C1215" s="24"/>
      <c r="D1215" s="16" t="s">
        <v>39</v>
      </c>
      <c r="E1215" s="18"/>
      <c r="F1215" s="26" t="s">
        <v>3486</v>
      </c>
      <c r="G1215" s="51" t="s">
        <v>31</v>
      </c>
      <c r="H1215" s="148">
        <f t="shared" si="19"/>
        <v>1</v>
      </c>
      <c r="I1215" s="148">
        <f>COUNTIFS('Belgrade-2023'!$A:$A,A1215,'Belgrade-2023'!$B:$B,B1215)</f>
        <v>0</v>
      </c>
      <c r="J1215" s="148">
        <f>COUNTIFS('Lodz_Krakow-2022'!$A:$A,A1215,'Lodz_Krakow-2022'!$B:$B,B1215)</f>
        <v>0</v>
      </c>
      <c r="K1215" s="148">
        <f>COUNTIFS('Glasgow-2021'!$A:$A,A1215,'Glasgow-2021'!$B:$B,B1215)</f>
        <v>0</v>
      </c>
      <c r="L1215" s="148">
        <v>0</v>
      </c>
      <c r="M1215" s="148">
        <v>0</v>
      </c>
      <c r="N1215" s="148">
        <v>0</v>
      </c>
      <c r="O1215" s="148">
        <v>0</v>
      </c>
      <c r="P1215" s="148">
        <v>0</v>
      </c>
      <c r="Q1215" s="148">
        <v>0</v>
      </c>
      <c r="R1215" s="148">
        <v>1</v>
      </c>
      <c r="S1215" s="18"/>
      <c r="T1215" s="20"/>
      <c r="U1215" s="20"/>
      <c r="V1215" s="20"/>
      <c r="W1215" s="20"/>
      <c r="X1215" s="20"/>
      <c r="Y1215" s="20"/>
      <c r="Z1215" s="20"/>
      <c r="AA1215" s="20"/>
      <c r="AB1215" s="20"/>
    </row>
    <row r="1216" spans="1:28">
      <c r="A1216" s="16" t="s">
        <v>11948</v>
      </c>
      <c r="B1216" s="16" t="s">
        <v>11949</v>
      </c>
      <c r="C1216" s="69" t="s">
        <v>2376</v>
      </c>
      <c r="D1216" s="16" t="s">
        <v>39</v>
      </c>
      <c r="E1216" s="18"/>
      <c r="F1216" s="19"/>
      <c r="G1216" s="16" t="s">
        <v>1621</v>
      </c>
      <c r="H1216" s="148">
        <f t="shared" si="19"/>
        <v>1</v>
      </c>
      <c r="I1216" s="148">
        <f>COUNTIFS('Belgrade-2023'!$A:$A,A1216,'Belgrade-2023'!$B:$B,B1216)</f>
        <v>0</v>
      </c>
      <c r="J1216" s="148">
        <f>COUNTIFS('Lodz_Krakow-2022'!$A:$A,A1216,'Lodz_Krakow-2022'!$B:$B,B1216)</f>
        <v>0</v>
      </c>
      <c r="K1216" s="148">
        <f>COUNTIFS('Glasgow-2021'!$A:$A,A1216,'Glasgow-2021'!$B:$B,B1216)</f>
        <v>0</v>
      </c>
      <c r="L1216" s="148">
        <v>0</v>
      </c>
      <c r="M1216" s="148">
        <v>0</v>
      </c>
      <c r="N1216" s="148">
        <v>1</v>
      </c>
      <c r="O1216" s="148">
        <v>0</v>
      </c>
      <c r="P1216" s="148">
        <v>0</v>
      </c>
      <c r="Q1216" s="148">
        <v>0</v>
      </c>
      <c r="R1216" s="148">
        <v>0</v>
      </c>
      <c r="S1216" s="18"/>
      <c r="T1216" s="20" t="s">
        <v>82</v>
      </c>
      <c r="U1216" s="20"/>
      <c r="V1216" s="20"/>
      <c r="W1216" s="20"/>
      <c r="X1216" s="20"/>
      <c r="Y1216" s="20"/>
      <c r="Z1216" s="20"/>
      <c r="AA1216" s="20"/>
      <c r="AB1216" s="20"/>
    </row>
    <row r="1217" spans="1:28">
      <c r="A1217" s="48" t="s">
        <v>10781</v>
      </c>
      <c r="B1217" s="49" t="s">
        <v>11950</v>
      </c>
      <c r="C1217" s="61" t="s">
        <v>4745</v>
      </c>
      <c r="D1217" s="16"/>
      <c r="E1217" s="18"/>
      <c r="F1217" s="38" t="s">
        <v>4746</v>
      </c>
      <c r="G1217" s="37" t="s">
        <v>232</v>
      </c>
      <c r="H1217" s="148">
        <f t="shared" si="19"/>
        <v>1</v>
      </c>
      <c r="I1217" s="148">
        <f>COUNTIFS('Belgrade-2023'!$A:$A,A1217,'Belgrade-2023'!$B:$B,B1217)</f>
        <v>0</v>
      </c>
      <c r="J1217" s="148">
        <f>COUNTIFS('Lodz_Krakow-2022'!$A:$A,A1217,'Lodz_Krakow-2022'!$B:$B,B1217)</f>
        <v>0</v>
      </c>
      <c r="K1217" s="148">
        <f>COUNTIFS('Glasgow-2021'!$A:$A,A1217,'Glasgow-2021'!$B:$B,B1217)</f>
        <v>0</v>
      </c>
      <c r="L1217" s="148">
        <v>1</v>
      </c>
      <c r="M1217" s="148">
        <v>0</v>
      </c>
      <c r="N1217" s="148">
        <v>0</v>
      </c>
      <c r="O1217" s="148">
        <v>0</v>
      </c>
      <c r="P1217" s="148">
        <v>0</v>
      </c>
      <c r="Q1217" s="148">
        <v>0</v>
      </c>
      <c r="R1217" s="148">
        <v>0</v>
      </c>
      <c r="S1217" s="18"/>
      <c r="T1217" s="20"/>
      <c r="U1217" s="20"/>
      <c r="V1217" s="20"/>
      <c r="W1217" s="20"/>
      <c r="X1217" s="20"/>
      <c r="Y1217" s="138"/>
      <c r="Z1217" s="138"/>
      <c r="AA1217" s="138"/>
      <c r="AB1217" s="138"/>
    </row>
    <row r="1218" spans="1:28">
      <c r="A1218" s="25" t="s">
        <v>8366</v>
      </c>
      <c r="B1218" s="25" t="s">
        <v>4037</v>
      </c>
      <c r="C1218" s="46" t="s">
        <v>4239</v>
      </c>
      <c r="D1218" s="16" t="s">
        <v>39</v>
      </c>
      <c r="E1218" s="18"/>
      <c r="F1218" s="19"/>
      <c r="G1218" s="16" t="s">
        <v>154</v>
      </c>
      <c r="H1218" s="148">
        <f t="shared" si="19"/>
        <v>1</v>
      </c>
      <c r="I1218" s="148">
        <f>COUNTIFS('Belgrade-2023'!$A:$A,A1218,'Belgrade-2023'!$B:$B,B1218)</f>
        <v>0</v>
      </c>
      <c r="J1218" s="148">
        <f>COUNTIFS('Lodz_Krakow-2022'!$A:$A,A1218,'Lodz_Krakow-2022'!$B:$B,B1218)</f>
        <v>0</v>
      </c>
      <c r="K1218" s="148">
        <f>COUNTIFS('Glasgow-2021'!$A:$A,A1218,'Glasgow-2021'!$B:$B,B1218)</f>
        <v>0</v>
      </c>
      <c r="L1218" s="148">
        <v>0</v>
      </c>
      <c r="M1218" s="148">
        <v>0</v>
      </c>
      <c r="N1218" s="148">
        <v>0</v>
      </c>
      <c r="O1218" s="148">
        <v>0</v>
      </c>
      <c r="P1218" s="148">
        <v>1</v>
      </c>
      <c r="Q1218" s="148">
        <v>0</v>
      </c>
      <c r="R1218" s="148">
        <v>0</v>
      </c>
      <c r="S1218" s="18"/>
      <c r="T1218" s="20"/>
      <c r="U1218" s="20"/>
      <c r="V1218" s="20"/>
      <c r="W1218" s="20"/>
      <c r="X1218" s="20"/>
      <c r="Y1218" s="20"/>
      <c r="Z1218" s="20"/>
      <c r="AA1218" s="20"/>
      <c r="AB1218" s="20"/>
    </row>
    <row r="1219" spans="1:28">
      <c r="A1219" s="38" t="s">
        <v>11951</v>
      </c>
      <c r="B1219" s="39" t="s">
        <v>11211</v>
      </c>
      <c r="C1219" s="50" t="s">
        <v>4748</v>
      </c>
      <c r="D1219" s="16"/>
      <c r="E1219" s="18"/>
      <c r="F1219" s="38" t="s">
        <v>4749</v>
      </c>
      <c r="G1219" s="45" t="s">
        <v>141</v>
      </c>
      <c r="H1219" s="148">
        <f t="shared" si="19"/>
        <v>0</v>
      </c>
      <c r="I1219" s="148">
        <f>COUNTIFS('Belgrade-2023'!$A:$A,A1219,'Belgrade-2023'!$B:$B,B1219)</f>
        <v>0</v>
      </c>
      <c r="J1219" s="148">
        <f>COUNTIFS('Lodz_Krakow-2022'!$A:$A,A1219,'Lodz_Krakow-2022'!$B:$B,B1219)</f>
        <v>0</v>
      </c>
      <c r="K1219" s="148">
        <f>COUNTIFS('Glasgow-2021'!$A:$A,A1219,'Glasgow-2021'!$B:$B,B1219)</f>
        <v>0</v>
      </c>
      <c r="L1219" s="148">
        <v>0</v>
      </c>
      <c r="M1219" s="148"/>
      <c r="N1219" s="148"/>
      <c r="O1219" s="148"/>
      <c r="P1219" s="148"/>
      <c r="Q1219" s="148"/>
      <c r="R1219" s="148"/>
      <c r="S1219" s="18"/>
      <c r="T1219" s="20"/>
      <c r="U1219" s="20"/>
      <c r="V1219" s="20"/>
      <c r="W1219" s="20"/>
      <c r="X1219" s="20"/>
      <c r="Y1219" s="138"/>
      <c r="Z1219" s="138"/>
      <c r="AA1219" s="138"/>
      <c r="AB1219" s="138"/>
    </row>
    <row r="1220" spans="1:28" ht="28.5">
      <c r="A1220" s="25" t="s">
        <v>11952</v>
      </c>
      <c r="B1220" s="25" t="s">
        <v>11200</v>
      </c>
      <c r="C1220" s="29"/>
      <c r="D1220" s="16" t="s">
        <v>39</v>
      </c>
      <c r="E1220" s="18"/>
      <c r="F1220" s="26" t="s">
        <v>9740</v>
      </c>
      <c r="G1220" s="46" t="s">
        <v>504</v>
      </c>
      <c r="H1220" s="148">
        <f t="shared" si="19"/>
        <v>1</v>
      </c>
      <c r="I1220" s="148">
        <f>COUNTIFS('Belgrade-2023'!$A:$A,A1220,'Belgrade-2023'!$B:$B,B1220)</f>
        <v>0</v>
      </c>
      <c r="J1220" s="148">
        <f>COUNTIFS('Lodz_Krakow-2022'!$A:$A,A1220,'Lodz_Krakow-2022'!$B:$B,B1220)</f>
        <v>0</v>
      </c>
      <c r="K1220" s="148">
        <f>COUNTIFS('Glasgow-2021'!$A:$A,A1220,'Glasgow-2021'!$B:$B,B1220)</f>
        <v>0</v>
      </c>
      <c r="L1220" s="148">
        <v>0</v>
      </c>
      <c r="M1220" s="148">
        <v>0</v>
      </c>
      <c r="N1220" s="148">
        <v>0</v>
      </c>
      <c r="O1220" s="148">
        <v>0</v>
      </c>
      <c r="P1220" s="148">
        <v>0</v>
      </c>
      <c r="Q1220" s="148">
        <v>0</v>
      </c>
      <c r="R1220" s="148">
        <v>1</v>
      </c>
      <c r="S1220" s="18"/>
      <c r="T1220" s="20"/>
      <c r="U1220" s="20"/>
      <c r="V1220" s="20"/>
      <c r="W1220" s="20"/>
      <c r="X1220" s="20"/>
      <c r="Y1220" s="20"/>
      <c r="Z1220" s="20"/>
      <c r="AA1220" s="20"/>
      <c r="AB1220" s="20"/>
    </row>
    <row r="1221" spans="1:28">
      <c r="A1221" s="25" t="s">
        <v>11953</v>
      </c>
      <c r="B1221" s="25" t="s">
        <v>11954</v>
      </c>
      <c r="C1221" s="25" t="s">
        <v>4750</v>
      </c>
      <c r="D1221" s="53" t="s">
        <v>28</v>
      </c>
      <c r="E1221" s="138"/>
      <c r="F1221" s="25" t="s">
        <v>4090</v>
      </c>
      <c r="G1221" s="46" t="s">
        <v>87</v>
      </c>
      <c r="H1221" s="148">
        <f t="shared" si="19"/>
        <v>4</v>
      </c>
      <c r="I1221" s="148">
        <f>COUNTIFS('Belgrade-2023'!$A:$A,A1221,'Belgrade-2023'!$B:$B,B1221)</f>
        <v>0</v>
      </c>
      <c r="J1221" s="148">
        <f>COUNTIFS('Lodz_Krakow-2022'!$A:$A,A1221,'Lodz_Krakow-2022'!$B:$B,B1221)</f>
        <v>0</v>
      </c>
      <c r="K1221" s="148">
        <f>COUNTIFS('Glasgow-2021'!$A:$A,A1221,'Glasgow-2021'!$B:$B,B1221)</f>
        <v>0</v>
      </c>
      <c r="L1221" s="148">
        <v>1</v>
      </c>
      <c r="M1221" s="148">
        <v>0</v>
      </c>
      <c r="N1221" s="148">
        <v>0</v>
      </c>
      <c r="O1221" s="148">
        <v>0</v>
      </c>
      <c r="P1221" s="148">
        <v>1</v>
      </c>
      <c r="Q1221" s="148">
        <v>1</v>
      </c>
      <c r="R1221" s="148">
        <v>1</v>
      </c>
      <c r="S1221" s="18"/>
      <c r="T1221" s="20"/>
      <c r="U1221" s="20"/>
      <c r="V1221" s="20"/>
      <c r="W1221" s="32"/>
      <c r="X1221" s="32"/>
      <c r="Y1221" s="32"/>
      <c r="Z1221" s="32"/>
      <c r="AA1221" s="32"/>
      <c r="AB1221" s="32"/>
    </row>
    <row r="1222" spans="1:28">
      <c r="A1222" s="33" t="s">
        <v>11953</v>
      </c>
      <c r="B1222" s="33" t="s">
        <v>11955</v>
      </c>
      <c r="C1222" s="30" t="s">
        <v>4751</v>
      </c>
      <c r="D1222" s="54" t="s">
        <v>21</v>
      </c>
      <c r="E1222" s="72"/>
      <c r="F1222" s="25" t="s">
        <v>4090</v>
      </c>
      <c r="G1222" s="34" t="s">
        <v>87</v>
      </c>
      <c r="H1222" s="148">
        <f t="shared" si="19"/>
        <v>4</v>
      </c>
      <c r="I1222" s="148">
        <f>COUNTIFS('Belgrade-2023'!$A:$A,A1222,'Belgrade-2023'!$B:$B,B1222)</f>
        <v>0</v>
      </c>
      <c r="J1222" s="148">
        <f>COUNTIFS('Lodz_Krakow-2022'!$A:$A,A1222,'Lodz_Krakow-2022'!$B:$B,B1222)</f>
        <v>1</v>
      </c>
      <c r="K1222" s="148">
        <f>COUNTIFS('Glasgow-2021'!$A:$A,A1222,'Glasgow-2021'!$B:$B,B1222)</f>
        <v>0</v>
      </c>
      <c r="L1222" s="148">
        <v>0</v>
      </c>
      <c r="M1222" s="148">
        <v>0</v>
      </c>
      <c r="N1222" s="148">
        <v>0</v>
      </c>
      <c r="O1222" s="148">
        <v>0</v>
      </c>
      <c r="P1222" s="148">
        <v>1</v>
      </c>
      <c r="Q1222" s="148">
        <v>1</v>
      </c>
      <c r="R1222" s="148">
        <v>1</v>
      </c>
      <c r="S1222" s="18"/>
      <c r="T1222" s="20"/>
      <c r="U1222" s="20"/>
      <c r="V1222" s="20"/>
      <c r="W1222" s="32"/>
      <c r="X1222" s="32"/>
      <c r="Y1222" s="32"/>
      <c r="Z1222" s="32"/>
      <c r="AA1222" s="32"/>
      <c r="AB1222" s="32"/>
    </row>
    <row r="1223" spans="1:28">
      <c r="A1223" s="16" t="s">
        <v>11956</v>
      </c>
      <c r="B1223" s="16" t="s">
        <v>11957</v>
      </c>
      <c r="C1223" s="69" t="s">
        <v>2380</v>
      </c>
      <c r="D1223" s="16" t="s">
        <v>21</v>
      </c>
      <c r="E1223" s="68" t="s">
        <v>40</v>
      </c>
      <c r="F1223" s="19"/>
      <c r="G1223" s="16" t="s">
        <v>196</v>
      </c>
      <c r="H1223" s="148">
        <f t="shared" si="19"/>
        <v>1</v>
      </c>
      <c r="I1223" s="148">
        <f>COUNTIFS('Belgrade-2023'!$A:$A,A1223,'Belgrade-2023'!$B:$B,B1223)</f>
        <v>0</v>
      </c>
      <c r="J1223" s="148">
        <f>COUNTIFS('Lodz_Krakow-2022'!$A:$A,A1223,'Lodz_Krakow-2022'!$B:$B,B1223)</f>
        <v>0</v>
      </c>
      <c r="K1223" s="148">
        <f>COUNTIFS('Glasgow-2021'!$A:$A,A1223,'Glasgow-2021'!$B:$B,B1223)</f>
        <v>0</v>
      </c>
      <c r="L1223" s="148">
        <v>0</v>
      </c>
      <c r="M1223" s="148">
        <v>1</v>
      </c>
      <c r="N1223" s="148">
        <v>0</v>
      </c>
      <c r="O1223" s="148">
        <v>0</v>
      </c>
      <c r="P1223" s="148">
        <v>0</v>
      </c>
      <c r="Q1223" s="148">
        <v>0</v>
      </c>
      <c r="R1223" s="148">
        <v>0</v>
      </c>
      <c r="S1223" s="18"/>
      <c r="T1223" s="20"/>
      <c r="U1223" s="20"/>
      <c r="V1223" s="20"/>
      <c r="W1223" s="20"/>
      <c r="X1223" s="20"/>
      <c r="Y1223" s="20"/>
      <c r="Z1223" s="20"/>
      <c r="AA1223" s="20"/>
      <c r="AB1223" s="20"/>
    </row>
    <row r="1224" spans="1:28">
      <c r="A1224" s="16" t="s">
        <v>11958</v>
      </c>
      <c r="B1224" s="16" t="s">
        <v>11959</v>
      </c>
      <c r="C1224" s="69" t="s">
        <v>2377</v>
      </c>
      <c r="D1224" s="16" t="s">
        <v>21</v>
      </c>
      <c r="E1224" s="70"/>
      <c r="F1224" s="19" t="s">
        <v>2291</v>
      </c>
      <c r="G1224" s="16" t="s">
        <v>87</v>
      </c>
      <c r="H1224" s="148">
        <f t="shared" si="19"/>
        <v>3</v>
      </c>
      <c r="I1224" s="148">
        <f>COUNTIFS('Belgrade-2023'!$A:$A,A1224,'Belgrade-2023'!$B:$B,B1224)</f>
        <v>0</v>
      </c>
      <c r="J1224" s="148">
        <f>COUNTIFS('Lodz_Krakow-2022'!$A:$A,A1224,'Lodz_Krakow-2022'!$B:$B,B1224)</f>
        <v>0</v>
      </c>
      <c r="K1224" s="148">
        <f>COUNTIFS('Glasgow-2021'!$A:$A,A1224,'Glasgow-2021'!$B:$B,B1224)</f>
        <v>0</v>
      </c>
      <c r="L1224" s="148">
        <v>1</v>
      </c>
      <c r="M1224" s="148">
        <v>0</v>
      </c>
      <c r="N1224" s="148">
        <v>1</v>
      </c>
      <c r="O1224" s="148">
        <v>1</v>
      </c>
      <c r="P1224" s="148">
        <v>0</v>
      </c>
      <c r="Q1224" s="148">
        <v>0</v>
      </c>
      <c r="R1224" s="148">
        <v>0</v>
      </c>
      <c r="S1224" s="18"/>
      <c r="T1224" s="20"/>
      <c r="U1224" s="20"/>
      <c r="V1224" s="20"/>
      <c r="W1224" s="20"/>
      <c r="X1224" s="20"/>
      <c r="Y1224" s="20"/>
      <c r="Z1224" s="20"/>
      <c r="AA1224" s="20"/>
      <c r="AB1224" s="20"/>
    </row>
    <row r="1225" spans="1:28">
      <c r="A1225" s="16" t="s">
        <v>11960</v>
      </c>
      <c r="B1225" s="16" t="s">
        <v>11322</v>
      </c>
      <c r="C1225" s="69" t="s">
        <v>2383</v>
      </c>
      <c r="D1225" s="16" t="s">
        <v>21</v>
      </c>
      <c r="E1225" s="18"/>
      <c r="F1225" s="19" t="s">
        <v>1199</v>
      </c>
      <c r="G1225" s="16" t="s">
        <v>43</v>
      </c>
      <c r="H1225" s="148">
        <f t="shared" si="19"/>
        <v>1</v>
      </c>
      <c r="I1225" s="148">
        <f>COUNTIFS('Belgrade-2023'!$A:$A,A1225,'Belgrade-2023'!$B:$B,B1225)</f>
        <v>0</v>
      </c>
      <c r="J1225" s="148">
        <f>COUNTIFS('Lodz_Krakow-2022'!$A:$A,A1225,'Lodz_Krakow-2022'!$B:$B,B1225)</f>
        <v>0</v>
      </c>
      <c r="K1225" s="148">
        <f>COUNTIFS('Glasgow-2021'!$A:$A,A1225,'Glasgow-2021'!$B:$B,B1225)</f>
        <v>0</v>
      </c>
      <c r="L1225" s="148">
        <v>0</v>
      </c>
      <c r="M1225" s="148">
        <v>0</v>
      </c>
      <c r="N1225" s="148">
        <v>0</v>
      </c>
      <c r="O1225" s="148">
        <v>1</v>
      </c>
      <c r="P1225" s="148">
        <v>0</v>
      </c>
      <c r="Q1225" s="148">
        <v>0</v>
      </c>
      <c r="R1225" s="148">
        <v>0</v>
      </c>
      <c r="S1225" s="18"/>
      <c r="T1225" s="20"/>
      <c r="U1225" s="20"/>
      <c r="V1225" s="20"/>
      <c r="W1225" s="20"/>
      <c r="X1225" s="20"/>
      <c r="Y1225" s="20"/>
      <c r="Z1225" s="20"/>
      <c r="AA1225" s="20"/>
      <c r="AB1225" s="20"/>
    </row>
    <row r="1226" spans="1:28">
      <c r="A1226" s="16" t="s">
        <v>11265</v>
      </c>
      <c r="B1226" s="16" t="s">
        <v>11961</v>
      </c>
      <c r="C1226" s="69" t="s">
        <v>2386</v>
      </c>
      <c r="D1226" s="16" t="s">
        <v>21</v>
      </c>
      <c r="E1226" s="18"/>
      <c r="F1226" s="19"/>
      <c r="G1226" s="16" t="s">
        <v>232</v>
      </c>
      <c r="H1226" s="148">
        <f t="shared" si="19"/>
        <v>2</v>
      </c>
      <c r="I1226" s="148">
        <f>COUNTIFS('Belgrade-2023'!$A:$A,A1226,'Belgrade-2023'!$B:$B,B1226)</f>
        <v>0</v>
      </c>
      <c r="J1226" s="148">
        <f>COUNTIFS('Lodz_Krakow-2022'!$A:$A,A1226,'Lodz_Krakow-2022'!$B:$B,B1226)</f>
        <v>0</v>
      </c>
      <c r="K1226" s="148">
        <f>COUNTIFS('Glasgow-2021'!$A:$A,A1226,'Glasgow-2021'!$B:$B,B1226)</f>
        <v>0</v>
      </c>
      <c r="L1226" s="148">
        <v>1</v>
      </c>
      <c r="M1226" s="148">
        <v>1</v>
      </c>
      <c r="N1226" s="148">
        <v>0</v>
      </c>
      <c r="O1226" s="148">
        <v>0</v>
      </c>
      <c r="P1226" s="148">
        <v>0</v>
      </c>
      <c r="Q1226" s="148">
        <v>0</v>
      </c>
      <c r="R1226" s="148">
        <v>0</v>
      </c>
      <c r="S1226" s="18"/>
      <c r="T1226" s="20"/>
      <c r="U1226" s="20"/>
      <c r="V1226" s="20"/>
      <c r="W1226" s="20"/>
      <c r="X1226" s="20"/>
      <c r="Y1226" s="20"/>
      <c r="Z1226" s="20"/>
      <c r="AA1226" s="20"/>
      <c r="AB1226" s="20"/>
    </row>
    <row r="1227" spans="1:28">
      <c r="A1227" s="23" t="s">
        <v>11265</v>
      </c>
      <c r="B1227" s="23" t="s">
        <v>10708</v>
      </c>
      <c r="C1227" s="79" t="s">
        <v>4752</v>
      </c>
      <c r="D1227" s="16" t="s">
        <v>39</v>
      </c>
      <c r="E1227" s="18"/>
      <c r="F1227" s="19"/>
      <c r="G1227" s="16" t="s">
        <v>154</v>
      </c>
      <c r="H1227" s="148">
        <f t="shared" si="19"/>
        <v>1</v>
      </c>
      <c r="I1227" s="148">
        <f>COUNTIFS('Belgrade-2023'!$A:$A,A1227,'Belgrade-2023'!$B:$B,B1227)</f>
        <v>0</v>
      </c>
      <c r="J1227" s="148">
        <f>COUNTIFS('Lodz_Krakow-2022'!$A:$A,A1227,'Lodz_Krakow-2022'!$B:$B,B1227)</f>
        <v>0</v>
      </c>
      <c r="K1227" s="148">
        <f>COUNTIFS('Glasgow-2021'!$A:$A,A1227,'Glasgow-2021'!$B:$B,B1227)</f>
        <v>0</v>
      </c>
      <c r="L1227" s="148">
        <v>0</v>
      </c>
      <c r="M1227" s="148">
        <v>0</v>
      </c>
      <c r="N1227" s="148">
        <v>0</v>
      </c>
      <c r="O1227" s="148">
        <v>0</v>
      </c>
      <c r="P1227" s="148">
        <v>1</v>
      </c>
      <c r="Q1227" s="148">
        <v>0</v>
      </c>
      <c r="R1227" s="148">
        <v>0</v>
      </c>
      <c r="S1227" s="18"/>
      <c r="T1227" s="20"/>
      <c r="U1227" s="20"/>
      <c r="V1227" s="20"/>
      <c r="W1227" s="20"/>
      <c r="X1227" s="20"/>
      <c r="Y1227" s="20"/>
      <c r="Z1227" s="20"/>
      <c r="AA1227" s="20"/>
      <c r="AB1227" s="20"/>
    </row>
    <row r="1228" spans="1:28">
      <c r="A1228" s="25" t="s">
        <v>11265</v>
      </c>
      <c r="B1228" s="25" t="s">
        <v>11962</v>
      </c>
      <c r="C1228" s="25" t="s">
        <v>4753</v>
      </c>
      <c r="D1228" s="31" t="s">
        <v>39</v>
      </c>
      <c r="E1228" s="138"/>
      <c r="F1228" s="32"/>
      <c r="G1228" s="27" t="s">
        <v>232</v>
      </c>
      <c r="H1228" s="148">
        <f t="shared" si="19"/>
        <v>1</v>
      </c>
      <c r="I1228" s="148">
        <f>COUNTIFS('Belgrade-2023'!$A:$A,A1228,'Belgrade-2023'!$B:$B,B1228)</f>
        <v>0</v>
      </c>
      <c r="J1228" s="148">
        <f>COUNTIFS('Lodz_Krakow-2022'!$A:$A,A1228,'Lodz_Krakow-2022'!$B:$B,B1228)</f>
        <v>0</v>
      </c>
      <c r="K1228" s="148">
        <f>COUNTIFS('Glasgow-2021'!$A:$A,A1228,'Glasgow-2021'!$B:$B,B1228)</f>
        <v>0</v>
      </c>
      <c r="L1228" s="148">
        <v>0</v>
      </c>
      <c r="M1228" s="148">
        <v>0</v>
      </c>
      <c r="N1228" s="148">
        <v>0</v>
      </c>
      <c r="O1228" s="148">
        <v>0</v>
      </c>
      <c r="P1228" s="148">
        <v>0</v>
      </c>
      <c r="Q1228" s="148">
        <v>1</v>
      </c>
      <c r="R1228" s="148">
        <v>0</v>
      </c>
      <c r="S1228" s="18"/>
      <c r="T1228" s="20"/>
      <c r="U1228" s="20"/>
      <c r="V1228" s="20"/>
      <c r="W1228" s="32"/>
      <c r="X1228" s="32"/>
      <c r="Y1228" s="32"/>
      <c r="Z1228" s="32"/>
      <c r="AA1228" s="32"/>
      <c r="AB1228" s="32"/>
    </row>
    <row r="1229" spans="1:28">
      <c r="A1229" s="41" t="s">
        <v>11265</v>
      </c>
      <c r="B1229" s="42" t="s">
        <v>11963</v>
      </c>
      <c r="C1229" s="50" t="s">
        <v>4755</v>
      </c>
      <c r="D1229" s="16" t="s">
        <v>39</v>
      </c>
      <c r="E1229" s="18"/>
      <c r="F1229" s="38" t="s">
        <v>9934</v>
      </c>
      <c r="G1229" s="51" t="s">
        <v>232</v>
      </c>
      <c r="H1229" s="148">
        <f t="shared" si="19"/>
        <v>3</v>
      </c>
      <c r="I1229" s="148">
        <f>COUNTIFS('Belgrade-2023'!$A:$A,A1229,'Belgrade-2023'!$B:$B,B1229)</f>
        <v>1</v>
      </c>
      <c r="J1229" s="148">
        <f>COUNTIFS('Lodz_Krakow-2022'!$A:$A,A1229,'Lodz_Krakow-2022'!$B:$B,B1229)</f>
        <v>0</v>
      </c>
      <c r="K1229" s="148">
        <f>COUNTIFS('Glasgow-2021'!$A:$A,A1229,'Glasgow-2021'!$B:$B,B1229)</f>
        <v>1</v>
      </c>
      <c r="L1229" s="148">
        <v>1</v>
      </c>
      <c r="M1229" s="148">
        <v>0</v>
      </c>
      <c r="N1229" s="148">
        <v>0</v>
      </c>
      <c r="O1229" s="148">
        <v>0</v>
      </c>
      <c r="P1229" s="148">
        <v>0</v>
      </c>
      <c r="Q1229" s="148">
        <v>0</v>
      </c>
      <c r="R1229" s="148">
        <v>0</v>
      </c>
      <c r="S1229" s="18"/>
      <c r="T1229" s="20"/>
      <c r="U1229" s="20"/>
      <c r="V1229" s="20"/>
      <c r="W1229" s="20"/>
      <c r="X1229" s="20"/>
      <c r="Y1229" s="138"/>
      <c r="Z1229" s="138"/>
      <c r="AA1229" s="138"/>
      <c r="AB1229" s="138"/>
    </row>
    <row r="1230" spans="1:28">
      <c r="A1230" s="16" t="s">
        <v>11265</v>
      </c>
      <c r="B1230" s="16" t="s">
        <v>11964</v>
      </c>
      <c r="C1230" s="69" t="s">
        <v>2387</v>
      </c>
      <c r="D1230" s="16" t="s">
        <v>21</v>
      </c>
      <c r="E1230" s="18"/>
      <c r="F1230" s="19" t="s">
        <v>496</v>
      </c>
      <c r="G1230" s="16" t="s">
        <v>481</v>
      </c>
      <c r="H1230" s="148">
        <f t="shared" si="19"/>
        <v>1</v>
      </c>
      <c r="I1230" s="148">
        <f>COUNTIFS('Belgrade-2023'!$A:$A,A1230,'Belgrade-2023'!$B:$B,B1230)</f>
        <v>0</v>
      </c>
      <c r="J1230" s="148">
        <f>COUNTIFS('Lodz_Krakow-2022'!$A:$A,A1230,'Lodz_Krakow-2022'!$B:$B,B1230)</f>
        <v>0</v>
      </c>
      <c r="K1230" s="148">
        <f>COUNTIFS('Glasgow-2021'!$A:$A,A1230,'Glasgow-2021'!$B:$B,B1230)</f>
        <v>0</v>
      </c>
      <c r="L1230" s="148">
        <v>0</v>
      </c>
      <c r="M1230" s="148">
        <v>0</v>
      </c>
      <c r="N1230" s="148">
        <v>0</v>
      </c>
      <c r="O1230" s="148">
        <v>1</v>
      </c>
      <c r="P1230" s="148">
        <v>0</v>
      </c>
      <c r="Q1230" s="148">
        <v>0</v>
      </c>
      <c r="R1230" s="148">
        <v>0</v>
      </c>
      <c r="S1230" s="18" t="s">
        <v>2388</v>
      </c>
      <c r="T1230" s="20" t="s">
        <v>2389</v>
      </c>
      <c r="U1230" s="21">
        <v>701</v>
      </c>
      <c r="V1230" s="20"/>
      <c r="W1230" s="20"/>
      <c r="X1230" s="20"/>
      <c r="Y1230" s="20"/>
      <c r="Z1230" s="20"/>
      <c r="AA1230" s="20"/>
      <c r="AB1230" s="20"/>
    </row>
    <row r="1231" spans="1:28">
      <c r="A1231" s="43" t="s">
        <v>11265</v>
      </c>
      <c r="B1231" s="44" t="s">
        <v>11965</v>
      </c>
      <c r="C1231" s="75" t="s">
        <v>4757</v>
      </c>
      <c r="D1231" s="16" t="s">
        <v>21</v>
      </c>
      <c r="E1231" s="18"/>
      <c r="F1231" s="38" t="s">
        <v>4278</v>
      </c>
      <c r="G1231" s="37" t="s">
        <v>141</v>
      </c>
      <c r="H1231" s="148">
        <f t="shared" si="19"/>
        <v>1</v>
      </c>
      <c r="I1231" s="148">
        <f>COUNTIFS('Belgrade-2023'!$A:$A,A1231,'Belgrade-2023'!$B:$B,B1231)</f>
        <v>0</v>
      </c>
      <c r="J1231" s="148">
        <f>COUNTIFS('Lodz_Krakow-2022'!$A:$A,A1231,'Lodz_Krakow-2022'!$B:$B,B1231)</f>
        <v>0</v>
      </c>
      <c r="K1231" s="148">
        <f>COUNTIFS('Glasgow-2021'!$A:$A,A1231,'Glasgow-2021'!$B:$B,B1231)</f>
        <v>0</v>
      </c>
      <c r="L1231" s="148">
        <v>1</v>
      </c>
      <c r="M1231" s="148">
        <v>0</v>
      </c>
      <c r="N1231" s="148">
        <v>0</v>
      </c>
      <c r="O1231" s="148">
        <v>0</v>
      </c>
      <c r="P1231" s="148">
        <v>0</v>
      </c>
      <c r="Q1231" s="148">
        <v>0</v>
      </c>
      <c r="R1231" s="148">
        <v>0</v>
      </c>
      <c r="S1231" s="18"/>
      <c r="T1231" s="20"/>
      <c r="U1231" s="20"/>
      <c r="V1231" s="20"/>
      <c r="W1231" s="20"/>
      <c r="X1231" s="20"/>
      <c r="Y1231" s="138"/>
      <c r="Z1231" s="138"/>
      <c r="AA1231" s="138"/>
      <c r="AB1231" s="138"/>
    </row>
    <row r="1232" spans="1:28">
      <c r="A1232" s="16" t="s">
        <v>11966</v>
      </c>
      <c r="B1232" s="16" t="s">
        <v>11967</v>
      </c>
      <c r="C1232" s="69" t="s">
        <v>2405</v>
      </c>
      <c r="D1232" s="16" t="s">
        <v>39</v>
      </c>
      <c r="E1232" s="18"/>
      <c r="F1232" s="19"/>
      <c r="G1232" s="16" t="s">
        <v>154</v>
      </c>
      <c r="H1232" s="148">
        <f t="shared" si="19"/>
        <v>1</v>
      </c>
      <c r="I1232" s="148">
        <f>COUNTIFS('Belgrade-2023'!$A:$A,A1232,'Belgrade-2023'!$B:$B,B1232)</f>
        <v>0</v>
      </c>
      <c r="J1232" s="148">
        <f>COUNTIFS('Lodz_Krakow-2022'!$A:$A,A1232,'Lodz_Krakow-2022'!$B:$B,B1232)</f>
        <v>0</v>
      </c>
      <c r="K1232" s="148">
        <f>COUNTIFS('Glasgow-2021'!$A:$A,A1232,'Glasgow-2021'!$B:$B,B1232)</f>
        <v>0</v>
      </c>
      <c r="L1232" s="148">
        <v>0</v>
      </c>
      <c r="M1232" s="148">
        <v>0</v>
      </c>
      <c r="N1232" s="148">
        <v>1</v>
      </c>
      <c r="O1232" s="148">
        <v>0</v>
      </c>
      <c r="P1232" s="148">
        <v>0</v>
      </c>
      <c r="Q1232" s="148">
        <v>0</v>
      </c>
      <c r="R1232" s="148">
        <v>0</v>
      </c>
      <c r="S1232" s="18"/>
      <c r="T1232" s="20" t="s">
        <v>1442</v>
      </c>
      <c r="U1232" s="20"/>
      <c r="V1232" s="20"/>
      <c r="W1232" s="20"/>
      <c r="X1232" s="20"/>
      <c r="Y1232" s="20"/>
      <c r="Z1232" s="20"/>
      <c r="AA1232" s="20"/>
      <c r="AB1232" s="20"/>
    </row>
    <row r="1233" spans="1:28">
      <c r="A1233" s="35" t="s">
        <v>2407</v>
      </c>
      <c r="B1233" s="35" t="s">
        <v>11968</v>
      </c>
      <c r="C1233" s="74" t="s">
        <v>4758</v>
      </c>
      <c r="D1233" s="16" t="s">
        <v>39</v>
      </c>
      <c r="E1233" s="18"/>
      <c r="F1233" s="19"/>
      <c r="G1233" s="16" t="s">
        <v>154</v>
      </c>
      <c r="H1233" s="148">
        <f t="shared" si="19"/>
        <v>1</v>
      </c>
      <c r="I1233" s="148">
        <f>COUNTIFS('Belgrade-2023'!$A:$A,A1233,'Belgrade-2023'!$B:$B,B1233)</f>
        <v>0</v>
      </c>
      <c r="J1233" s="148">
        <f>COUNTIFS('Lodz_Krakow-2022'!$A:$A,A1233,'Lodz_Krakow-2022'!$B:$B,B1233)</f>
        <v>0</v>
      </c>
      <c r="K1233" s="148">
        <f>COUNTIFS('Glasgow-2021'!$A:$A,A1233,'Glasgow-2021'!$B:$B,B1233)</f>
        <v>0</v>
      </c>
      <c r="L1233" s="148">
        <v>0</v>
      </c>
      <c r="M1233" s="148">
        <v>0</v>
      </c>
      <c r="N1233" s="148">
        <v>0</v>
      </c>
      <c r="O1233" s="148">
        <v>0</v>
      </c>
      <c r="P1233" s="148">
        <v>1</v>
      </c>
      <c r="Q1233" s="148">
        <v>0</v>
      </c>
      <c r="R1233" s="148">
        <v>0</v>
      </c>
      <c r="S1233" s="18"/>
      <c r="T1233" s="20"/>
      <c r="U1233" s="20"/>
      <c r="V1233" s="20"/>
      <c r="W1233" s="20"/>
      <c r="X1233" s="20"/>
      <c r="Y1233" s="20"/>
      <c r="Z1233" s="20"/>
      <c r="AA1233" s="20"/>
      <c r="AB1233" s="20"/>
    </row>
    <row r="1234" spans="1:28">
      <c r="A1234" s="16" t="s">
        <v>2407</v>
      </c>
      <c r="B1234" s="16" t="s">
        <v>2408</v>
      </c>
      <c r="C1234" s="69" t="s">
        <v>2409</v>
      </c>
      <c r="D1234" s="16" t="s">
        <v>21</v>
      </c>
      <c r="E1234" s="66"/>
      <c r="F1234" s="19"/>
      <c r="G1234" s="16" t="s">
        <v>232</v>
      </c>
      <c r="H1234" s="148">
        <f t="shared" si="19"/>
        <v>1</v>
      </c>
      <c r="I1234" s="148">
        <f>COUNTIFS('Belgrade-2023'!$A:$A,A1234,'Belgrade-2023'!$B:$B,B1234)</f>
        <v>0</v>
      </c>
      <c r="J1234" s="148">
        <f>COUNTIFS('Lodz_Krakow-2022'!$A:$A,A1234,'Lodz_Krakow-2022'!$B:$B,B1234)</f>
        <v>0</v>
      </c>
      <c r="K1234" s="148">
        <f>COUNTIFS('Glasgow-2021'!$A:$A,A1234,'Glasgow-2021'!$B:$B,B1234)</f>
        <v>0</v>
      </c>
      <c r="L1234" s="148">
        <v>0</v>
      </c>
      <c r="M1234" s="148">
        <v>1</v>
      </c>
      <c r="N1234" s="148">
        <v>0</v>
      </c>
      <c r="O1234" s="148">
        <v>0</v>
      </c>
      <c r="P1234" s="148">
        <v>0</v>
      </c>
      <c r="Q1234" s="148">
        <v>0</v>
      </c>
      <c r="R1234" s="148">
        <v>0</v>
      </c>
      <c r="S1234" s="18"/>
      <c r="T1234" s="20"/>
      <c r="U1234" s="20"/>
      <c r="V1234" s="20"/>
      <c r="W1234" s="20"/>
      <c r="X1234" s="20"/>
      <c r="Y1234" s="20"/>
      <c r="Z1234" s="20"/>
      <c r="AA1234" s="20"/>
      <c r="AB1234" s="20"/>
    </row>
    <row r="1235" spans="1:28">
      <c r="A1235" s="16" t="s">
        <v>11969</v>
      </c>
      <c r="B1235" s="16" t="s">
        <v>1406</v>
      </c>
      <c r="C1235" s="69" t="s">
        <v>2392</v>
      </c>
      <c r="D1235" s="16" t="s">
        <v>39</v>
      </c>
      <c r="E1235" s="68" t="s">
        <v>40</v>
      </c>
      <c r="F1235" s="19"/>
      <c r="G1235" s="16" t="s">
        <v>232</v>
      </c>
      <c r="H1235" s="148">
        <f t="shared" si="19"/>
        <v>2</v>
      </c>
      <c r="I1235" s="148">
        <f>COUNTIFS('Belgrade-2023'!$A:$A,A1235,'Belgrade-2023'!$B:$B,B1235)</f>
        <v>0</v>
      </c>
      <c r="J1235" s="148">
        <f>COUNTIFS('Lodz_Krakow-2022'!$A:$A,A1235,'Lodz_Krakow-2022'!$B:$B,B1235)</f>
        <v>1</v>
      </c>
      <c r="K1235" s="148">
        <f>COUNTIFS('Glasgow-2021'!$A:$A,A1235,'Glasgow-2021'!$B:$B,B1235)</f>
        <v>0</v>
      </c>
      <c r="L1235" s="148">
        <v>0</v>
      </c>
      <c r="M1235" s="148">
        <v>1</v>
      </c>
      <c r="N1235" s="148">
        <v>0</v>
      </c>
      <c r="O1235" s="148">
        <v>0</v>
      </c>
      <c r="P1235" s="148">
        <v>0</v>
      </c>
      <c r="Q1235" s="148">
        <v>0</v>
      </c>
      <c r="R1235" s="148">
        <v>0</v>
      </c>
      <c r="S1235" s="18"/>
      <c r="T1235" s="20"/>
      <c r="U1235" s="20"/>
      <c r="V1235" s="20"/>
      <c r="W1235" s="20"/>
      <c r="X1235" s="20"/>
      <c r="Y1235" s="20"/>
      <c r="Z1235" s="20"/>
      <c r="AA1235" s="20"/>
      <c r="AB1235" s="20"/>
    </row>
    <row r="1236" spans="1:28">
      <c r="A1236" s="43" t="s">
        <v>10597</v>
      </c>
      <c r="B1236" s="44" t="s">
        <v>11970</v>
      </c>
      <c r="C1236" s="75" t="s">
        <v>4760</v>
      </c>
      <c r="D1236" s="16" t="s">
        <v>39</v>
      </c>
      <c r="E1236" s="70"/>
      <c r="F1236" s="38" t="s">
        <v>4761</v>
      </c>
      <c r="G1236" s="37" t="s">
        <v>232</v>
      </c>
      <c r="H1236" s="148">
        <f t="shared" si="19"/>
        <v>2</v>
      </c>
      <c r="I1236" s="148">
        <f>COUNTIFS('Belgrade-2023'!$A:$A,A1236,'Belgrade-2023'!$B:$B,B1236)</f>
        <v>0</v>
      </c>
      <c r="J1236" s="148">
        <f>COUNTIFS('Lodz_Krakow-2022'!$A:$A,A1236,'Lodz_Krakow-2022'!$B:$B,B1236)</f>
        <v>0</v>
      </c>
      <c r="K1236" s="148">
        <f>COUNTIFS('Glasgow-2021'!$A:$A,A1236,'Glasgow-2021'!$B:$B,B1236)</f>
        <v>1</v>
      </c>
      <c r="L1236" s="148">
        <v>1</v>
      </c>
      <c r="M1236" s="148">
        <v>0</v>
      </c>
      <c r="N1236" s="148">
        <v>0</v>
      </c>
      <c r="O1236" s="148">
        <v>0</v>
      </c>
      <c r="P1236" s="148">
        <v>0</v>
      </c>
      <c r="Q1236" s="148">
        <v>0</v>
      </c>
      <c r="R1236" s="148">
        <v>0</v>
      </c>
      <c r="S1236" s="18"/>
      <c r="T1236" s="20"/>
      <c r="U1236" s="20"/>
      <c r="V1236" s="20"/>
      <c r="W1236" s="20"/>
      <c r="X1236" s="20"/>
      <c r="Y1236" s="138"/>
      <c r="Z1236" s="138"/>
      <c r="AA1236" s="138"/>
      <c r="AB1236" s="138"/>
    </row>
    <row r="1237" spans="1:28">
      <c r="A1237" s="16" t="s">
        <v>10597</v>
      </c>
      <c r="B1237" s="16" t="s">
        <v>10597</v>
      </c>
      <c r="C1237" s="69" t="s">
        <v>2410</v>
      </c>
      <c r="D1237" s="16" t="s">
        <v>39</v>
      </c>
      <c r="E1237" s="18"/>
      <c r="F1237" s="19"/>
      <c r="G1237" s="16" t="s">
        <v>232</v>
      </c>
      <c r="H1237" s="148">
        <f t="shared" si="19"/>
        <v>1</v>
      </c>
      <c r="I1237" s="148">
        <f>COUNTIFS('Belgrade-2023'!$A:$A,A1237,'Belgrade-2023'!$B:$B,B1237)</f>
        <v>0</v>
      </c>
      <c r="J1237" s="148">
        <f>COUNTIFS('Lodz_Krakow-2022'!$A:$A,A1237,'Lodz_Krakow-2022'!$B:$B,B1237)</f>
        <v>0</v>
      </c>
      <c r="K1237" s="148">
        <f>COUNTIFS('Glasgow-2021'!$A:$A,A1237,'Glasgow-2021'!$B:$B,B1237)</f>
        <v>0</v>
      </c>
      <c r="L1237" s="148">
        <v>0</v>
      </c>
      <c r="M1237" s="148">
        <v>0</v>
      </c>
      <c r="N1237" s="148">
        <v>1</v>
      </c>
      <c r="O1237" s="148">
        <v>0</v>
      </c>
      <c r="P1237" s="148">
        <v>0</v>
      </c>
      <c r="Q1237" s="148">
        <v>0</v>
      </c>
      <c r="R1237" s="148">
        <v>0</v>
      </c>
      <c r="S1237" s="18"/>
      <c r="T1237" s="20" t="s">
        <v>521</v>
      </c>
      <c r="U1237" s="20"/>
      <c r="V1237" s="20"/>
      <c r="W1237" s="20"/>
      <c r="X1237" s="20"/>
      <c r="Y1237" s="20"/>
      <c r="Z1237" s="20"/>
      <c r="AA1237" s="20"/>
      <c r="AB1237" s="20"/>
    </row>
    <row r="1238" spans="1:28">
      <c r="A1238" s="23" t="s">
        <v>10597</v>
      </c>
      <c r="B1238" s="23" t="s">
        <v>11971</v>
      </c>
      <c r="C1238" s="29"/>
      <c r="D1238" s="16" t="s">
        <v>39</v>
      </c>
      <c r="E1238" s="18"/>
      <c r="F1238" s="25" t="s">
        <v>2772</v>
      </c>
      <c r="G1238" s="37" t="s">
        <v>232</v>
      </c>
      <c r="H1238" s="148">
        <f t="shared" si="19"/>
        <v>1</v>
      </c>
      <c r="I1238" s="148">
        <f>COUNTIFS('Belgrade-2023'!$A:$A,A1238,'Belgrade-2023'!$B:$B,B1238)</f>
        <v>0</v>
      </c>
      <c r="J1238" s="148">
        <f>COUNTIFS('Lodz_Krakow-2022'!$A:$A,A1238,'Lodz_Krakow-2022'!$B:$B,B1238)</f>
        <v>0</v>
      </c>
      <c r="K1238" s="148">
        <f>COUNTIFS('Glasgow-2021'!$A:$A,A1238,'Glasgow-2021'!$B:$B,B1238)</f>
        <v>0</v>
      </c>
      <c r="L1238" s="148">
        <v>0</v>
      </c>
      <c r="M1238" s="148">
        <v>0</v>
      </c>
      <c r="N1238" s="148">
        <v>0</v>
      </c>
      <c r="O1238" s="148">
        <v>0</v>
      </c>
      <c r="P1238" s="148">
        <v>0</v>
      </c>
      <c r="Q1238" s="148">
        <v>0</v>
      </c>
      <c r="R1238" s="148">
        <v>1</v>
      </c>
      <c r="S1238" s="18"/>
      <c r="T1238" s="20"/>
      <c r="U1238" s="20"/>
      <c r="V1238" s="20"/>
      <c r="W1238" s="20"/>
      <c r="X1238" s="20"/>
      <c r="Y1238" s="20"/>
      <c r="Z1238" s="20"/>
      <c r="AA1238" s="20"/>
      <c r="AB1238" s="20"/>
    </row>
    <row r="1239" spans="1:28">
      <c r="A1239" s="25" t="s">
        <v>11972</v>
      </c>
      <c r="B1239" s="25" t="s">
        <v>10274</v>
      </c>
      <c r="C1239" s="46" t="s">
        <v>4762</v>
      </c>
      <c r="D1239" s="16" t="s">
        <v>39</v>
      </c>
      <c r="E1239" s="18"/>
      <c r="F1239" s="19"/>
      <c r="G1239" s="16" t="s">
        <v>154</v>
      </c>
      <c r="H1239" s="148">
        <f t="shared" si="19"/>
        <v>1</v>
      </c>
      <c r="I1239" s="148">
        <f>COUNTIFS('Belgrade-2023'!$A:$A,A1239,'Belgrade-2023'!$B:$B,B1239)</f>
        <v>0</v>
      </c>
      <c r="J1239" s="148">
        <f>COUNTIFS('Lodz_Krakow-2022'!$A:$A,A1239,'Lodz_Krakow-2022'!$B:$B,B1239)</f>
        <v>0</v>
      </c>
      <c r="K1239" s="148">
        <f>COUNTIFS('Glasgow-2021'!$A:$A,A1239,'Glasgow-2021'!$B:$B,B1239)</f>
        <v>0</v>
      </c>
      <c r="L1239" s="148">
        <v>0</v>
      </c>
      <c r="M1239" s="148">
        <v>0</v>
      </c>
      <c r="N1239" s="148">
        <v>0</v>
      </c>
      <c r="O1239" s="148">
        <v>0</v>
      </c>
      <c r="P1239" s="148">
        <v>1</v>
      </c>
      <c r="Q1239" s="148">
        <v>0</v>
      </c>
      <c r="R1239" s="148">
        <v>0</v>
      </c>
      <c r="S1239" s="18"/>
      <c r="T1239" s="20"/>
      <c r="U1239" s="20"/>
      <c r="V1239" s="20"/>
      <c r="W1239" s="20"/>
      <c r="X1239" s="20"/>
      <c r="Y1239" s="20"/>
      <c r="Z1239" s="20"/>
      <c r="AA1239" s="20"/>
      <c r="AB1239" s="20"/>
    </row>
    <row r="1240" spans="1:28">
      <c r="A1240" s="33" t="s">
        <v>11973</v>
      </c>
      <c r="B1240" s="33" t="s">
        <v>1406</v>
      </c>
      <c r="C1240" s="52" t="s">
        <v>4763</v>
      </c>
      <c r="D1240" s="16" t="s">
        <v>39</v>
      </c>
      <c r="E1240" s="18"/>
      <c r="F1240" s="19"/>
      <c r="G1240" s="16" t="s">
        <v>154</v>
      </c>
      <c r="H1240" s="148">
        <f t="shared" si="19"/>
        <v>1</v>
      </c>
      <c r="I1240" s="148">
        <f>COUNTIFS('Belgrade-2023'!$A:$A,A1240,'Belgrade-2023'!$B:$B,B1240)</f>
        <v>0</v>
      </c>
      <c r="J1240" s="148">
        <f>COUNTIFS('Lodz_Krakow-2022'!$A:$A,A1240,'Lodz_Krakow-2022'!$B:$B,B1240)</f>
        <v>0</v>
      </c>
      <c r="K1240" s="148">
        <f>COUNTIFS('Glasgow-2021'!$A:$A,A1240,'Glasgow-2021'!$B:$B,B1240)</f>
        <v>0</v>
      </c>
      <c r="L1240" s="148">
        <v>0</v>
      </c>
      <c r="M1240" s="148">
        <v>0</v>
      </c>
      <c r="N1240" s="148">
        <v>0</v>
      </c>
      <c r="O1240" s="148">
        <v>0</v>
      </c>
      <c r="P1240" s="148">
        <v>1</v>
      </c>
      <c r="Q1240" s="148">
        <v>0</v>
      </c>
      <c r="R1240" s="148">
        <v>0</v>
      </c>
      <c r="S1240" s="18"/>
      <c r="T1240" s="20"/>
      <c r="U1240" s="20"/>
      <c r="V1240" s="20"/>
      <c r="W1240" s="20"/>
      <c r="X1240" s="20"/>
      <c r="Y1240" s="20"/>
      <c r="Z1240" s="20"/>
      <c r="AA1240" s="20"/>
      <c r="AB1240" s="20"/>
    </row>
    <row r="1241" spans="1:28">
      <c r="A1241" s="56" t="s">
        <v>11099</v>
      </c>
      <c r="B1241" s="56" t="s">
        <v>1406</v>
      </c>
      <c r="C1241" s="83" t="s">
        <v>4764</v>
      </c>
      <c r="D1241" s="16" t="s">
        <v>39</v>
      </c>
      <c r="E1241" s="18" t="s">
        <v>40</v>
      </c>
      <c r="F1241" s="19"/>
      <c r="G1241" s="47" t="s">
        <v>1382</v>
      </c>
      <c r="H1241" s="148">
        <f t="shared" si="19"/>
        <v>1</v>
      </c>
      <c r="I1241" s="148">
        <f>COUNTIFS('Belgrade-2023'!$A:$A,A1241,'Belgrade-2023'!$B:$B,B1241)</f>
        <v>0</v>
      </c>
      <c r="J1241" s="148">
        <f>COUNTIFS('Lodz_Krakow-2022'!$A:$A,A1241,'Lodz_Krakow-2022'!$B:$B,B1241)</f>
        <v>0</v>
      </c>
      <c r="K1241" s="148">
        <f>COUNTIFS('Glasgow-2021'!$A:$A,A1241,'Glasgow-2021'!$B:$B,B1241)</f>
        <v>0</v>
      </c>
      <c r="L1241" s="148">
        <v>0</v>
      </c>
      <c r="M1241" s="148">
        <v>1</v>
      </c>
      <c r="N1241" s="148">
        <v>0</v>
      </c>
      <c r="O1241" s="148">
        <v>0</v>
      </c>
      <c r="P1241" s="148">
        <v>0</v>
      </c>
      <c r="Q1241" s="148">
        <v>0</v>
      </c>
      <c r="R1241" s="148">
        <v>0</v>
      </c>
      <c r="S1241" s="18"/>
      <c r="T1241" s="20"/>
      <c r="U1241" s="20"/>
      <c r="V1241" s="20"/>
      <c r="W1241" s="20"/>
      <c r="X1241" s="20"/>
      <c r="Y1241" s="20"/>
      <c r="Z1241" s="20"/>
      <c r="AA1241" s="20"/>
      <c r="AB1241" s="20"/>
    </row>
    <row r="1242" spans="1:28">
      <c r="A1242" s="35" t="s">
        <v>11974</v>
      </c>
      <c r="B1242" s="35" t="s">
        <v>11144</v>
      </c>
      <c r="C1242" s="74" t="s">
        <v>4765</v>
      </c>
      <c r="D1242" s="16" t="s">
        <v>39</v>
      </c>
      <c r="E1242" s="18"/>
      <c r="F1242" s="19"/>
      <c r="G1242" s="16" t="s">
        <v>154</v>
      </c>
      <c r="H1242" s="148">
        <f t="shared" si="19"/>
        <v>1</v>
      </c>
      <c r="I1242" s="148">
        <f>COUNTIFS('Belgrade-2023'!$A:$A,A1242,'Belgrade-2023'!$B:$B,B1242)</f>
        <v>0</v>
      </c>
      <c r="J1242" s="148">
        <f>COUNTIFS('Lodz_Krakow-2022'!$A:$A,A1242,'Lodz_Krakow-2022'!$B:$B,B1242)</f>
        <v>0</v>
      </c>
      <c r="K1242" s="148">
        <f>COUNTIFS('Glasgow-2021'!$A:$A,A1242,'Glasgow-2021'!$B:$B,B1242)</f>
        <v>0</v>
      </c>
      <c r="L1242" s="148">
        <v>0</v>
      </c>
      <c r="M1242" s="148">
        <v>0</v>
      </c>
      <c r="N1242" s="148">
        <v>0</v>
      </c>
      <c r="O1242" s="148">
        <v>0</v>
      </c>
      <c r="P1242" s="148">
        <v>1</v>
      </c>
      <c r="Q1242" s="148">
        <v>0</v>
      </c>
      <c r="R1242" s="148">
        <v>0</v>
      </c>
      <c r="S1242" s="18"/>
      <c r="T1242" s="20"/>
      <c r="U1242" s="20"/>
      <c r="V1242" s="20"/>
      <c r="W1242" s="20"/>
      <c r="X1242" s="20"/>
      <c r="Y1242" s="20"/>
      <c r="Z1242" s="20"/>
      <c r="AA1242" s="20"/>
      <c r="AB1242" s="20"/>
    </row>
    <row r="1243" spans="1:28">
      <c r="A1243" s="16" t="s">
        <v>11974</v>
      </c>
      <c r="B1243" s="16" t="s">
        <v>11975</v>
      </c>
      <c r="C1243" s="69" t="s">
        <v>2415</v>
      </c>
      <c r="D1243" s="16" t="s">
        <v>21</v>
      </c>
      <c r="E1243" s="18"/>
      <c r="F1243" s="19"/>
      <c r="G1243" s="16" t="s">
        <v>232</v>
      </c>
      <c r="H1243" s="148">
        <f t="shared" si="19"/>
        <v>1</v>
      </c>
      <c r="I1243" s="148">
        <f>COUNTIFS('Belgrade-2023'!$A:$A,A1243,'Belgrade-2023'!$B:$B,B1243)</f>
        <v>0</v>
      </c>
      <c r="J1243" s="148">
        <f>COUNTIFS('Lodz_Krakow-2022'!$A:$A,A1243,'Lodz_Krakow-2022'!$B:$B,B1243)</f>
        <v>0</v>
      </c>
      <c r="K1243" s="148">
        <f>COUNTIFS('Glasgow-2021'!$A:$A,A1243,'Glasgow-2021'!$B:$B,B1243)</f>
        <v>0</v>
      </c>
      <c r="L1243" s="148">
        <v>0</v>
      </c>
      <c r="M1243" s="148">
        <v>1</v>
      </c>
      <c r="N1243" s="148">
        <v>0</v>
      </c>
      <c r="O1243" s="148">
        <v>0</v>
      </c>
      <c r="P1243" s="148">
        <v>0</v>
      </c>
      <c r="Q1243" s="148">
        <v>0</v>
      </c>
      <c r="R1243" s="148">
        <v>0</v>
      </c>
      <c r="S1243" s="18"/>
      <c r="T1243" s="20"/>
      <c r="U1243" s="20"/>
      <c r="V1243" s="20"/>
      <c r="W1243" s="20"/>
      <c r="X1243" s="20"/>
      <c r="Y1243" s="20"/>
      <c r="Z1243" s="20"/>
      <c r="AA1243" s="20"/>
      <c r="AB1243" s="20"/>
    </row>
    <row r="1244" spans="1:28">
      <c r="A1244" s="16" t="s">
        <v>11974</v>
      </c>
      <c r="B1244" s="16" t="s">
        <v>11976</v>
      </c>
      <c r="C1244" s="69"/>
      <c r="D1244" s="16" t="s">
        <v>39</v>
      </c>
      <c r="E1244" s="18"/>
      <c r="F1244" s="19"/>
      <c r="G1244" s="47" t="s">
        <v>3612</v>
      </c>
      <c r="H1244" s="148">
        <f t="shared" si="19"/>
        <v>1</v>
      </c>
      <c r="I1244" s="148">
        <f>COUNTIFS('Belgrade-2023'!$A:$A,A1244,'Belgrade-2023'!$B:$B,B1244)</f>
        <v>0</v>
      </c>
      <c r="J1244" s="148">
        <f>COUNTIFS('Lodz_Krakow-2022'!$A:$A,A1244,'Lodz_Krakow-2022'!$B:$B,B1244)</f>
        <v>0</v>
      </c>
      <c r="K1244" s="148">
        <f>COUNTIFS('Glasgow-2021'!$A:$A,A1244,'Glasgow-2021'!$B:$B,B1244)</f>
        <v>0</v>
      </c>
      <c r="L1244" s="148">
        <v>0</v>
      </c>
      <c r="M1244" s="148">
        <v>0</v>
      </c>
      <c r="N1244" s="148">
        <v>1</v>
      </c>
      <c r="O1244" s="148">
        <v>0</v>
      </c>
      <c r="P1244" s="148">
        <v>0</v>
      </c>
      <c r="Q1244" s="148">
        <v>0</v>
      </c>
      <c r="R1244" s="148">
        <v>0</v>
      </c>
      <c r="S1244" s="18"/>
      <c r="T1244" s="20" t="s">
        <v>312</v>
      </c>
      <c r="U1244" s="20"/>
      <c r="V1244" s="20"/>
      <c r="W1244" s="20"/>
      <c r="X1244" s="20"/>
      <c r="Y1244" s="20"/>
      <c r="Z1244" s="20"/>
      <c r="AA1244" s="20"/>
      <c r="AB1244" s="20"/>
    </row>
    <row r="1245" spans="1:28">
      <c r="A1245" s="16" t="s">
        <v>11977</v>
      </c>
      <c r="B1245" s="16" t="s">
        <v>11978</v>
      </c>
      <c r="C1245" s="69" t="s">
        <v>2399</v>
      </c>
      <c r="D1245" s="16" t="s">
        <v>39</v>
      </c>
      <c r="E1245" s="18"/>
      <c r="F1245" s="19"/>
      <c r="G1245" s="16" t="s">
        <v>232</v>
      </c>
      <c r="H1245" s="148">
        <f t="shared" si="19"/>
        <v>2</v>
      </c>
      <c r="I1245" s="148">
        <f>COUNTIFS('Belgrade-2023'!$A:$A,A1245,'Belgrade-2023'!$B:$B,B1245)</f>
        <v>0</v>
      </c>
      <c r="J1245" s="148">
        <f>COUNTIFS('Lodz_Krakow-2022'!$A:$A,A1245,'Lodz_Krakow-2022'!$B:$B,B1245)</f>
        <v>0</v>
      </c>
      <c r="K1245" s="148">
        <f>COUNTIFS('Glasgow-2021'!$A:$A,A1245,'Glasgow-2021'!$B:$B,B1245)</f>
        <v>0</v>
      </c>
      <c r="L1245" s="148">
        <v>0</v>
      </c>
      <c r="M1245" s="148">
        <v>1</v>
      </c>
      <c r="N1245" s="148">
        <v>1</v>
      </c>
      <c r="O1245" s="148">
        <v>0</v>
      </c>
      <c r="P1245" s="148">
        <v>0</v>
      </c>
      <c r="Q1245" s="148">
        <v>0</v>
      </c>
      <c r="R1245" s="148">
        <v>0</v>
      </c>
      <c r="S1245" s="18"/>
      <c r="T1245" s="20" t="s">
        <v>980</v>
      </c>
      <c r="U1245" s="20"/>
      <c r="V1245" s="20"/>
      <c r="W1245" s="20"/>
      <c r="X1245" s="20"/>
      <c r="Y1245" s="20"/>
      <c r="Z1245" s="20"/>
      <c r="AA1245" s="20"/>
      <c r="AB1245" s="20"/>
    </row>
    <row r="1246" spans="1:28">
      <c r="A1246" s="16" t="s">
        <v>11977</v>
      </c>
      <c r="B1246" s="16" t="s">
        <v>11979</v>
      </c>
      <c r="C1246" s="69" t="s">
        <v>2395</v>
      </c>
      <c r="D1246" s="16" t="s">
        <v>28</v>
      </c>
      <c r="E1246" s="18"/>
      <c r="F1246" s="19" t="s">
        <v>9477</v>
      </c>
      <c r="G1246" s="16" t="s">
        <v>146</v>
      </c>
      <c r="H1246" s="148">
        <f t="shared" si="19"/>
        <v>1</v>
      </c>
      <c r="I1246" s="148">
        <f>COUNTIFS('Belgrade-2023'!$A:$A,A1246,'Belgrade-2023'!$B:$B,B1246)</f>
        <v>0</v>
      </c>
      <c r="J1246" s="148">
        <f>COUNTIFS('Lodz_Krakow-2022'!$A:$A,A1246,'Lodz_Krakow-2022'!$B:$B,B1246)</f>
        <v>0</v>
      </c>
      <c r="K1246" s="148">
        <f>COUNTIFS('Glasgow-2021'!$A:$A,A1246,'Glasgow-2021'!$B:$B,B1246)</f>
        <v>0</v>
      </c>
      <c r="L1246" s="148">
        <v>0</v>
      </c>
      <c r="M1246" s="148">
        <v>0</v>
      </c>
      <c r="N1246" s="148">
        <v>0</v>
      </c>
      <c r="O1246" s="148">
        <v>1</v>
      </c>
      <c r="P1246" s="148">
        <v>0</v>
      </c>
      <c r="Q1246" s="148">
        <v>0</v>
      </c>
      <c r="R1246" s="148">
        <v>0</v>
      </c>
      <c r="S1246" s="18" t="s">
        <v>2396</v>
      </c>
      <c r="T1246" s="20" t="s">
        <v>9668</v>
      </c>
      <c r="U1246" s="20" t="s">
        <v>2397</v>
      </c>
      <c r="V1246" s="20"/>
      <c r="W1246" s="20"/>
      <c r="X1246" s="20"/>
      <c r="Y1246" s="20"/>
      <c r="Z1246" s="20"/>
      <c r="AA1246" s="20"/>
      <c r="AB1246" s="20"/>
    </row>
    <row r="1247" spans="1:28">
      <c r="A1247" s="16" t="s">
        <v>11971</v>
      </c>
      <c r="B1247" s="16" t="s">
        <v>11980</v>
      </c>
      <c r="C1247" s="69" t="s">
        <v>2400</v>
      </c>
      <c r="D1247" s="16" t="s">
        <v>28</v>
      </c>
      <c r="E1247" s="18"/>
      <c r="F1247" s="19" t="s">
        <v>1609</v>
      </c>
      <c r="G1247" s="16" t="s">
        <v>154</v>
      </c>
      <c r="H1247" s="148">
        <f t="shared" si="19"/>
        <v>2</v>
      </c>
      <c r="I1247" s="148">
        <f>COUNTIFS('Belgrade-2023'!$A:$A,A1247,'Belgrade-2023'!$B:$B,B1247)</f>
        <v>0</v>
      </c>
      <c r="J1247" s="148">
        <f>COUNTIFS('Lodz_Krakow-2022'!$A:$A,A1247,'Lodz_Krakow-2022'!$B:$B,B1247)</f>
        <v>0</v>
      </c>
      <c r="K1247" s="148">
        <f>COUNTIFS('Glasgow-2021'!$A:$A,A1247,'Glasgow-2021'!$B:$B,B1247)</f>
        <v>0</v>
      </c>
      <c r="L1247" s="148">
        <v>0</v>
      </c>
      <c r="M1247" s="148">
        <v>0</v>
      </c>
      <c r="N1247" s="148">
        <v>1</v>
      </c>
      <c r="O1247" s="148">
        <v>1</v>
      </c>
      <c r="P1247" s="148">
        <v>0</v>
      </c>
      <c r="Q1247" s="148">
        <v>0</v>
      </c>
      <c r="R1247" s="148">
        <v>0</v>
      </c>
      <c r="S1247" s="18"/>
      <c r="T1247" s="20"/>
      <c r="U1247" s="20"/>
      <c r="V1247" s="20"/>
      <c r="W1247" s="20"/>
      <c r="X1247" s="20"/>
      <c r="Y1247" s="20"/>
      <c r="Z1247" s="20"/>
      <c r="AA1247" s="20"/>
      <c r="AB1247" s="20"/>
    </row>
    <row r="1248" spans="1:28">
      <c r="A1248" s="23" t="s">
        <v>11981</v>
      </c>
      <c r="B1248" s="23" t="s">
        <v>11095</v>
      </c>
      <c r="C1248" s="71" t="s">
        <v>4766</v>
      </c>
      <c r="D1248" s="31" t="s">
        <v>39</v>
      </c>
      <c r="E1248" s="138"/>
      <c r="F1248" s="25" t="s">
        <v>3754</v>
      </c>
      <c r="G1248" s="36" t="s">
        <v>208</v>
      </c>
      <c r="H1248" s="148">
        <f t="shared" si="19"/>
        <v>1</v>
      </c>
      <c r="I1248" s="148">
        <f>COUNTIFS('Belgrade-2023'!$A:$A,A1248,'Belgrade-2023'!$B:$B,B1248)</f>
        <v>0</v>
      </c>
      <c r="J1248" s="148">
        <f>COUNTIFS('Lodz_Krakow-2022'!$A:$A,A1248,'Lodz_Krakow-2022'!$B:$B,B1248)</f>
        <v>0</v>
      </c>
      <c r="K1248" s="148">
        <f>COUNTIFS('Glasgow-2021'!$A:$A,A1248,'Glasgow-2021'!$B:$B,B1248)</f>
        <v>0</v>
      </c>
      <c r="L1248" s="148">
        <v>0</v>
      </c>
      <c r="M1248" s="148">
        <v>0</v>
      </c>
      <c r="N1248" s="148">
        <v>0</v>
      </c>
      <c r="O1248" s="148">
        <v>0</v>
      </c>
      <c r="P1248" s="148">
        <v>0</v>
      </c>
      <c r="Q1248" s="148">
        <v>1</v>
      </c>
      <c r="R1248" s="148">
        <v>0</v>
      </c>
      <c r="S1248" s="18"/>
      <c r="T1248" s="20"/>
      <c r="U1248" s="20"/>
      <c r="V1248" s="20"/>
      <c r="W1248" s="25"/>
      <c r="X1248" s="138"/>
      <c r="Y1248" s="138"/>
      <c r="Z1248" s="138"/>
      <c r="AA1248" s="138"/>
      <c r="AB1248" s="138"/>
    </row>
    <row r="1249" spans="1:28">
      <c r="A1249" s="25" t="s">
        <v>11146</v>
      </c>
      <c r="B1249" s="25" t="s">
        <v>11982</v>
      </c>
      <c r="C1249" s="40" t="s">
        <v>4767</v>
      </c>
      <c r="D1249" s="16" t="s">
        <v>4884</v>
      </c>
      <c r="E1249" s="18"/>
      <c r="F1249" s="40" t="s">
        <v>2362</v>
      </c>
      <c r="G1249" s="16" t="s">
        <v>977</v>
      </c>
      <c r="H1249" s="148">
        <f t="shared" si="19"/>
        <v>2</v>
      </c>
      <c r="I1249" s="148">
        <f>COUNTIFS('Belgrade-2023'!$A:$A,A1249,'Belgrade-2023'!$B:$B,B1249)</f>
        <v>0</v>
      </c>
      <c r="J1249" s="148">
        <f>COUNTIFS('Lodz_Krakow-2022'!$A:$A,A1249,'Lodz_Krakow-2022'!$B:$B,B1249)</f>
        <v>0</v>
      </c>
      <c r="K1249" s="148">
        <f>COUNTIFS('Glasgow-2021'!$A:$A,A1249,'Glasgow-2021'!$B:$B,B1249)</f>
        <v>0</v>
      </c>
      <c r="L1249" s="148">
        <v>1</v>
      </c>
      <c r="M1249" s="148">
        <v>0</v>
      </c>
      <c r="N1249" s="148">
        <v>0</v>
      </c>
      <c r="O1249" s="148">
        <v>0</v>
      </c>
      <c r="P1249" s="148">
        <v>1</v>
      </c>
      <c r="Q1249" s="148">
        <v>0</v>
      </c>
      <c r="R1249" s="148">
        <v>0</v>
      </c>
      <c r="S1249" s="18"/>
      <c r="T1249" s="20"/>
      <c r="U1249" s="20"/>
      <c r="V1249" s="20"/>
      <c r="W1249" s="20"/>
      <c r="X1249" s="20"/>
      <c r="Y1249" s="20"/>
      <c r="Z1249" s="20"/>
      <c r="AA1249" s="20"/>
      <c r="AB1249" s="20"/>
    </row>
    <row r="1250" spans="1:28">
      <c r="A1250" s="33" t="s">
        <v>11146</v>
      </c>
      <c r="B1250" s="33" t="s">
        <v>11983</v>
      </c>
      <c r="C1250" s="30" t="s">
        <v>4768</v>
      </c>
      <c r="D1250" s="31" t="s">
        <v>39</v>
      </c>
      <c r="E1250" s="138"/>
      <c r="F1250" s="25" t="s">
        <v>3675</v>
      </c>
      <c r="G1250" s="36" t="s">
        <v>504</v>
      </c>
      <c r="H1250" s="148">
        <f t="shared" si="19"/>
        <v>1</v>
      </c>
      <c r="I1250" s="148">
        <f>COUNTIFS('Belgrade-2023'!$A:$A,A1250,'Belgrade-2023'!$B:$B,B1250)</f>
        <v>0</v>
      </c>
      <c r="J1250" s="148">
        <f>COUNTIFS('Lodz_Krakow-2022'!$A:$A,A1250,'Lodz_Krakow-2022'!$B:$B,B1250)</f>
        <v>0</v>
      </c>
      <c r="K1250" s="148">
        <f>COUNTIFS('Glasgow-2021'!$A:$A,A1250,'Glasgow-2021'!$B:$B,B1250)</f>
        <v>0</v>
      </c>
      <c r="L1250" s="148">
        <v>0</v>
      </c>
      <c r="M1250" s="148">
        <v>0</v>
      </c>
      <c r="N1250" s="148">
        <v>0</v>
      </c>
      <c r="O1250" s="148">
        <v>0</v>
      </c>
      <c r="P1250" s="148">
        <v>0</v>
      </c>
      <c r="Q1250" s="148">
        <v>1</v>
      </c>
      <c r="R1250" s="148">
        <v>0</v>
      </c>
      <c r="S1250" s="18"/>
      <c r="T1250" s="20"/>
      <c r="U1250" s="20"/>
      <c r="V1250" s="20"/>
      <c r="W1250" s="32"/>
      <c r="X1250" s="32"/>
      <c r="Y1250" s="32"/>
      <c r="Z1250" s="32"/>
      <c r="AA1250" s="32"/>
      <c r="AB1250" s="32"/>
    </row>
    <row r="1251" spans="1:28">
      <c r="A1251" s="16" t="s">
        <v>11146</v>
      </c>
      <c r="B1251" s="16" t="s">
        <v>11984</v>
      </c>
      <c r="C1251" s="69" t="s">
        <v>2418</v>
      </c>
      <c r="D1251" s="16" t="s">
        <v>28</v>
      </c>
      <c r="E1251" s="18"/>
      <c r="F1251" s="19"/>
      <c r="G1251" s="16" t="s">
        <v>232</v>
      </c>
      <c r="H1251" s="148">
        <f t="shared" si="19"/>
        <v>1</v>
      </c>
      <c r="I1251" s="148">
        <f>COUNTIFS('Belgrade-2023'!$A:$A,A1251,'Belgrade-2023'!$B:$B,B1251)</f>
        <v>0</v>
      </c>
      <c r="J1251" s="148">
        <f>COUNTIFS('Lodz_Krakow-2022'!$A:$A,A1251,'Lodz_Krakow-2022'!$B:$B,B1251)</f>
        <v>0</v>
      </c>
      <c r="K1251" s="148">
        <f>COUNTIFS('Glasgow-2021'!$A:$A,A1251,'Glasgow-2021'!$B:$B,B1251)</f>
        <v>0</v>
      </c>
      <c r="L1251" s="148">
        <v>0</v>
      </c>
      <c r="M1251" s="148">
        <v>1</v>
      </c>
      <c r="N1251" s="148">
        <v>0</v>
      </c>
      <c r="O1251" s="148">
        <v>0</v>
      </c>
      <c r="P1251" s="148">
        <v>0</v>
      </c>
      <c r="Q1251" s="148">
        <v>0</v>
      </c>
      <c r="R1251" s="148">
        <v>0</v>
      </c>
      <c r="S1251" s="18"/>
      <c r="T1251" s="20"/>
      <c r="U1251" s="20"/>
      <c r="V1251" s="20"/>
      <c r="W1251" s="20"/>
      <c r="X1251" s="20"/>
      <c r="Y1251" s="20"/>
      <c r="Z1251" s="20"/>
      <c r="AA1251" s="20"/>
      <c r="AB1251" s="20"/>
    </row>
    <row r="1252" spans="1:28">
      <c r="A1252" s="48" t="s">
        <v>11146</v>
      </c>
      <c r="B1252" s="49" t="s">
        <v>10780</v>
      </c>
      <c r="C1252" s="61" t="s">
        <v>4769</v>
      </c>
      <c r="D1252" s="16" t="s">
        <v>28</v>
      </c>
      <c r="E1252" s="18"/>
      <c r="F1252" s="38" t="s">
        <v>4770</v>
      </c>
      <c r="G1252" s="45" t="s">
        <v>232</v>
      </c>
      <c r="H1252" s="148">
        <f t="shared" si="19"/>
        <v>1</v>
      </c>
      <c r="I1252" s="148">
        <f>COUNTIFS('Belgrade-2023'!$A:$A,A1252,'Belgrade-2023'!$B:$B,B1252)</f>
        <v>0</v>
      </c>
      <c r="J1252" s="148">
        <f>COUNTIFS('Lodz_Krakow-2022'!$A:$A,A1252,'Lodz_Krakow-2022'!$B:$B,B1252)</f>
        <v>0</v>
      </c>
      <c r="K1252" s="148">
        <f>COUNTIFS('Glasgow-2021'!$A:$A,A1252,'Glasgow-2021'!$B:$B,B1252)</f>
        <v>0</v>
      </c>
      <c r="L1252" s="148">
        <v>1</v>
      </c>
      <c r="M1252" s="148">
        <v>0</v>
      </c>
      <c r="N1252" s="148">
        <v>0</v>
      </c>
      <c r="O1252" s="148">
        <v>0</v>
      </c>
      <c r="P1252" s="148">
        <v>0</v>
      </c>
      <c r="Q1252" s="148">
        <v>0</v>
      </c>
      <c r="R1252" s="148">
        <v>0</v>
      </c>
      <c r="S1252" s="18"/>
      <c r="T1252" s="20"/>
      <c r="U1252" s="20"/>
      <c r="V1252" s="20"/>
      <c r="W1252" s="20"/>
      <c r="X1252" s="20"/>
      <c r="Y1252" s="138"/>
      <c r="Z1252" s="138"/>
      <c r="AA1252" s="138"/>
      <c r="AB1252" s="138"/>
    </row>
    <row r="1253" spans="1:28">
      <c r="A1253" s="41" t="s">
        <v>11146</v>
      </c>
      <c r="B1253" s="42" t="s">
        <v>11985</v>
      </c>
      <c r="C1253" s="50" t="s">
        <v>4772</v>
      </c>
      <c r="D1253" s="16" t="s">
        <v>21</v>
      </c>
      <c r="E1253" s="18"/>
      <c r="F1253" s="38" t="s">
        <v>1609</v>
      </c>
      <c r="G1253" s="51" t="s">
        <v>232</v>
      </c>
      <c r="H1253" s="148">
        <f t="shared" si="19"/>
        <v>1</v>
      </c>
      <c r="I1253" s="148">
        <f>COUNTIFS('Belgrade-2023'!$A:$A,A1253,'Belgrade-2023'!$B:$B,B1253)</f>
        <v>0</v>
      </c>
      <c r="J1253" s="148">
        <f>COUNTIFS('Lodz_Krakow-2022'!$A:$A,A1253,'Lodz_Krakow-2022'!$B:$B,B1253)</f>
        <v>0</v>
      </c>
      <c r="K1253" s="148">
        <f>COUNTIFS('Glasgow-2021'!$A:$A,A1253,'Glasgow-2021'!$B:$B,B1253)</f>
        <v>0</v>
      </c>
      <c r="L1253" s="148">
        <v>1</v>
      </c>
      <c r="M1253" s="148">
        <v>0</v>
      </c>
      <c r="N1253" s="148">
        <v>0</v>
      </c>
      <c r="O1253" s="148">
        <v>0</v>
      </c>
      <c r="P1253" s="148">
        <v>0</v>
      </c>
      <c r="Q1253" s="148">
        <v>0</v>
      </c>
      <c r="R1253" s="148">
        <v>0</v>
      </c>
      <c r="S1253" s="18"/>
      <c r="T1253" s="20"/>
      <c r="U1253" s="20"/>
      <c r="V1253" s="20"/>
      <c r="W1253" s="20"/>
      <c r="X1253" s="20"/>
      <c r="Y1253" s="138"/>
      <c r="Z1253" s="138"/>
      <c r="AA1253" s="138"/>
      <c r="AB1253" s="138"/>
    </row>
    <row r="1254" spans="1:28">
      <c r="A1254" s="16" t="s">
        <v>11146</v>
      </c>
      <c r="B1254" s="16" t="s">
        <v>11986</v>
      </c>
      <c r="C1254" s="69" t="s">
        <v>2423</v>
      </c>
      <c r="D1254" s="16" t="s">
        <v>28</v>
      </c>
      <c r="E1254" s="18"/>
      <c r="F1254" s="19" t="s">
        <v>2422</v>
      </c>
      <c r="G1254" s="16" t="s">
        <v>232</v>
      </c>
      <c r="H1254" s="148">
        <f t="shared" si="19"/>
        <v>1</v>
      </c>
      <c r="I1254" s="148">
        <f>COUNTIFS('Belgrade-2023'!$A:$A,A1254,'Belgrade-2023'!$B:$B,B1254)</f>
        <v>0</v>
      </c>
      <c r="J1254" s="148">
        <f>COUNTIFS('Lodz_Krakow-2022'!$A:$A,A1254,'Lodz_Krakow-2022'!$B:$B,B1254)</f>
        <v>0</v>
      </c>
      <c r="K1254" s="148">
        <f>COUNTIFS('Glasgow-2021'!$A:$A,A1254,'Glasgow-2021'!$B:$B,B1254)</f>
        <v>0</v>
      </c>
      <c r="L1254" s="148">
        <v>0</v>
      </c>
      <c r="M1254" s="148">
        <v>0</v>
      </c>
      <c r="N1254" s="148">
        <v>0</v>
      </c>
      <c r="O1254" s="148">
        <v>1</v>
      </c>
      <c r="P1254" s="148">
        <v>0</v>
      </c>
      <c r="Q1254" s="148">
        <v>0</v>
      </c>
      <c r="R1254" s="148">
        <v>0</v>
      </c>
      <c r="S1254" s="18" t="s">
        <v>2424</v>
      </c>
      <c r="T1254" s="20" t="s">
        <v>2425</v>
      </c>
      <c r="U1254" s="21">
        <v>200092</v>
      </c>
      <c r="V1254" s="20"/>
      <c r="W1254" s="20"/>
      <c r="X1254" s="20"/>
      <c r="Y1254" s="20"/>
      <c r="Z1254" s="20"/>
      <c r="AA1254" s="20"/>
      <c r="AB1254" s="20"/>
    </row>
    <row r="1255" spans="1:28">
      <c r="A1255" s="16" t="s">
        <v>11146</v>
      </c>
      <c r="B1255" s="16" t="s">
        <v>11103</v>
      </c>
      <c r="C1255" s="69" t="s">
        <v>2419</v>
      </c>
      <c r="D1255" s="16" t="s">
        <v>21</v>
      </c>
      <c r="E1255" s="18"/>
      <c r="F1255" s="19" t="s">
        <v>9669</v>
      </c>
      <c r="G1255" s="16" t="s">
        <v>87</v>
      </c>
      <c r="H1255" s="148">
        <f t="shared" si="19"/>
        <v>1</v>
      </c>
      <c r="I1255" s="148">
        <f>COUNTIFS('Belgrade-2023'!$A:$A,A1255,'Belgrade-2023'!$B:$B,B1255)</f>
        <v>0</v>
      </c>
      <c r="J1255" s="148">
        <f>COUNTIFS('Lodz_Krakow-2022'!$A:$A,A1255,'Lodz_Krakow-2022'!$B:$B,B1255)</f>
        <v>0</v>
      </c>
      <c r="K1255" s="148">
        <f>COUNTIFS('Glasgow-2021'!$A:$A,A1255,'Glasgow-2021'!$B:$B,B1255)</f>
        <v>0</v>
      </c>
      <c r="L1255" s="148">
        <v>0</v>
      </c>
      <c r="M1255" s="148">
        <v>0</v>
      </c>
      <c r="N1255" s="148">
        <v>0</v>
      </c>
      <c r="O1255" s="148">
        <v>1</v>
      </c>
      <c r="P1255" s="148">
        <v>0</v>
      </c>
      <c r="Q1255" s="148">
        <v>0</v>
      </c>
      <c r="R1255" s="148">
        <v>0</v>
      </c>
      <c r="S1255" s="18" t="s">
        <v>2420</v>
      </c>
      <c r="T1255" s="20" t="s">
        <v>9670</v>
      </c>
      <c r="U1255" s="20" t="s">
        <v>2421</v>
      </c>
      <c r="V1255" s="20"/>
      <c r="W1255" s="20"/>
      <c r="X1255" s="20"/>
      <c r="Y1255" s="20"/>
      <c r="Z1255" s="20"/>
      <c r="AA1255" s="20"/>
      <c r="AB1255" s="20"/>
    </row>
    <row r="1256" spans="1:28">
      <c r="A1256" s="23" t="s">
        <v>11146</v>
      </c>
      <c r="B1256" s="23" t="s">
        <v>11987</v>
      </c>
      <c r="C1256" s="74" t="s">
        <v>4773</v>
      </c>
      <c r="D1256" s="16" t="s">
        <v>39</v>
      </c>
      <c r="E1256" s="18"/>
      <c r="F1256" s="19"/>
      <c r="G1256" s="16" t="s">
        <v>154</v>
      </c>
      <c r="H1256" s="148">
        <f t="shared" si="19"/>
        <v>1</v>
      </c>
      <c r="I1256" s="148">
        <f>COUNTIFS('Belgrade-2023'!$A:$A,A1256,'Belgrade-2023'!$B:$B,B1256)</f>
        <v>0</v>
      </c>
      <c r="J1256" s="148">
        <f>COUNTIFS('Lodz_Krakow-2022'!$A:$A,A1256,'Lodz_Krakow-2022'!$B:$B,B1256)</f>
        <v>0</v>
      </c>
      <c r="K1256" s="148">
        <f>COUNTIFS('Glasgow-2021'!$A:$A,A1256,'Glasgow-2021'!$B:$B,B1256)</f>
        <v>0</v>
      </c>
      <c r="L1256" s="148">
        <v>0</v>
      </c>
      <c r="M1256" s="148">
        <v>0</v>
      </c>
      <c r="N1256" s="148">
        <v>0</v>
      </c>
      <c r="O1256" s="148">
        <v>0</v>
      </c>
      <c r="P1256" s="148">
        <v>1</v>
      </c>
      <c r="Q1256" s="148">
        <v>0</v>
      </c>
      <c r="R1256" s="148">
        <v>0</v>
      </c>
      <c r="S1256" s="18"/>
      <c r="T1256" s="20"/>
      <c r="U1256" s="20"/>
      <c r="V1256" s="20"/>
      <c r="W1256" s="20"/>
      <c r="X1256" s="20"/>
      <c r="Y1256" s="20"/>
      <c r="Z1256" s="20"/>
      <c r="AA1256" s="20"/>
      <c r="AB1256" s="20"/>
    </row>
    <row r="1257" spans="1:28" ht="42.75">
      <c r="A1257" s="25" t="s">
        <v>11988</v>
      </c>
      <c r="B1257" s="25" t="s">
        <v>10276</v>
      </c>
      <c r="C1257" s="24"/>
      <c r="D1257" s="16" t="s">
        <v>39</v>
      </c>
      <c r="E1257" s="18"/>
      <c r="F1257" s="26" t="s">
        <v>2958</v>
      </c>
      <c r="G1257" s="27" t="s">
        <v>232</v>
      </c>
      <c r="H1257" s="148">
        <f t="shared" si="19"/>
        <v>1</v>
      </c>
      <c r="I1257" s="148">
        <f>COUNTIFS('Belgrade-2023'!$A:$A,A1257,'Belgrade-2023'!$B:$B,B1257)</f>
        <v>0</v>
      </c>
      <c r="J1257" s="148">
        <f>COUNTIFS('Lodz_Krakow-2022'!$A:$A,A1257,'Lodz_Krakow-2022'!$B:$B,B1257)</f>
        <v>0</v>
      </c>
      <c r="K1257" s="148">
        <f>COUNTIFS('Glasgow-2021'!$A:$A,A1257,'Glasgow-2021'!$B:$B,B1257)</f>
        <v>0</v>
      </c>
      <c r="L1257" s="148">
        <v>0</v>
      </c>
      <c r="M1257" s="148">
        <v>0</v>
      </c>
      <c r="N1257" s="148">
        <v>0</v>
      </c>
      <c r="O1257" s="148">
        <v>0</v>
      </c>
      <c r="P1257" s="148">
        <v>0</v>
      </c>
      <c r="Q1257" s="148">
        <v>0</v>
      </c>
      <c r="R1257" s="148">
        <v>1</v>
      </c>
      <c r="S1257" s="18"/>
      <c r="T1257" s="20"/>
      <c r="U1257" s="20"/>
      <c r="V1257" s="20"/>
      <c r="W1257" s="20"/>
      <c r="X1257" s="20"/>
      <c r="Y1257" s="20"/>
      <c r="Z1257" s="20"/>
      <c r="AA1257" s="20"/>
      <c r="AB1257" s="20"/>
    </row>
    <row r="1258" spans="1:28" ht="71.25">
      <c r="A1258" s="33" t="s">
        <v>11102</v>
      </c>
      <c r="B1258" s="33" t="s">
        <v>1406</v>
      </c>
      <c r="C1258" s="24"/>
      <c r="D1258" s="16" t="s">
        <v>39</v>
      </c>
      <c r="E1258" s="18"/>
      <c r="F1258" s="26" t="s">
        <v>3494</v>
      </c>
      <c r="G1258" s="51" t="s">
        <v>232</v>
      </c>
      <c r="H1258" s="148">
        <f t="shared" si="19"/>
        <v>1</v>
      </c>
      <c r="I1258" s="148">
        <f>COUNTIFS('Belgrade-2023'!$A:$A,A1258,'Belgrade-2023'!$B:$B,B1258)</f>
        <v>0</v>
      </c>
      <c r="J1258" s="148">
        <f>COUNTIFS('Lodz_Krakow-2022'!$A:$A,A1258,'Lodz_Krakow-2022'!$B:$B,B1258)</f>
        <v>0</v>
      </c>
      <c r="K1258" s="148">
        <f>COUNTIFS('Glasgow-2021'!$A:$A,A1258,'Glasgow-2021'!$B:$B,B1258)</f>
        <v>0</v>
      </c>
      <c r="L1258" s="148">
        <v>0</v>
      </c>
      <c r="M1258" s="148">
        <v>0</v>
      </c>
      <c r="N1258" s="148">
        <v>0</v>
      </c>
      <c r="O1258" s="148">
        <v>0</v>
      </c>
      <c r="P1258" s="148">
        <v>0</v>
      </c>
      <c r="Q1258" s="148">
        <v>0</v>
      </c>
      <c r="R1258" s="148">
        <v>1</v>
      </c>
      <c r="S1258" s="18"/>
      <c r="T1258" s="20"/>
      <c r="U1258" s="20"/>
      <c r="V1258" s="20"/>
      <c r="W1258" s="20"/>
      <c r="X1258" s="20"/>
      <c r="Y1258" s="20"/>
      <c r="Z1258" s="20"/>
      <c r="AA1258" s="20"/>
      <c r="AB1258" s="20"/>
    </row>
    <row r="1259" spans="1:28">
      <c r="A1259" s="16" t="s">
        <v>2426</v>
      </c>
      <c r="B1259" s="16" t="s">
        <v>2427</v>
      </c>
      <c r="C1259" s="69" t="s">
        <v>2113</v>
      </c>
      <c r="D1259" s="16" t="s">
        <v>39</v>
      </c>
      <c r="E1259" s="18"/>
      <c r="F1259" s="19"/>
      <c r="G1259" s="16" t="s">
        <v>232</v>
      </c>
      <c r="H1259" s="148">
        <f t="shared" si="19"/>
        <v>3</v>
      </c>
      <c r="I1259" s="148">
        <f>COUNTIFS('Belgrade-2023'!$A:$A,A1259,'Belgrade-2023'!$B:$B,B1259)</f>
        <v>0</v>
      </c>
      <c r="J1259" s="148">
        <f>COUNTIFS('Lodz_Krakow-2022'!$A:$A,A1259,'Lodz_Krakow-2022'!$B:$B,B1259)</f>
        <v>0</v>
      </c>
      <c r="K1259" s="148">
        <f>COUNTIFS('Glasgow-2021'!$A:$A,A1259,'Glasgow-2021'!$B:$B,B1259)</f>
        <v>0</v>
      </c>
      <c r="L1259" s="148">
        <v>0</v>
      </c>
      <c r="M1259" s="148">
        <v>1</v>
      </c>
      <c r="N1259" s="148">
        <v>0</v>
      </c>
      <c r="O1259" s="148">
        <v>1</v>
      </c>
      <c r="P1259" s="148">
        <v>1</v>
      </c>
      <c r="Q1259" s="148">
        <v>0</v>
      </c>
      <c r="R1259" s="148">
        <v>0</v>
      </c>
      <c r="S1259" s="18"/>
      <c r="T1259" s="20"/>
      <c r="U1259" s="20"/>
      <c r="V1259" s="20"/>
      <c r="W1259" s="20"/>
      <c r="X1259" s="20"/>
      <c r="Y1259" s="20"/>
      <c r="Z1259" s="20"/>
      <c r="AA1259" s="20"/>
      <c r="AB1259" s="20"/>
    </row>
    <row r="1260" spans="1:28">
      <c r="A1260" s="23" t="s">
        <v>11989</v>
      </c>
      <c r="B1260" s="23" t="s">
        <v>11990</v>
      </c>
      <c r="C1260" s="29"/>
      <c r="D1260" s="16" t="s">
        <v>39</v>
      </c>
      <c r="E1260" s="18"/>
      <c r="F1260" s="25" t="s">
        <v>3497</v>
      </c>
      <c r="G1260" s="45" t="s">
        <v>331</v>
      </c>
      <c r="H1260" s="148">
        <f t="shared" si="19"/>
        <v>1</v>
      </c>
      <c r="I1260" s="148">
        <f>COUNTIFS('Belgrade-2023'!$A:$A,A1260,'Belgrade-2023'!$B:$B,B1260)</f>
        <v>0</v>
      </c>
      <c r="J1260" s="148">
        <f>COUNTIFS('Lodz_Krakow-2022'!$A:$A,A1260,'Lodz_Krakow-2022'!$B:$B,B1260)</f>
        <v>0</v>
      </c>
      <c r="K1260" s="148">
        <f>COUNTIFS('Glasgow-2021'!$A:$A,A1260,'Glasgow-2021'!$B:$B,B1260)</f>
        <v>0</v>
      </c>
      <c r="L1260" s="148">
        <v>0</v>
      </c>
      <c r="M1260" s="148">
        <v>0</v>
      </c>
      <c r="N1260" s="148">
        <v>0</v>
      </c>
      <c r="O1260" s="148">
        <v>0</v>
      </c>
      <c r="P1260" s="148">
        <v>0</v>
      </c>
      <c r="Q1260" s="148">
        <v>0</v>
      </c>
      <c r="R1260" s="148">
        <v>1</v>
      </c>
      <c r="S1260" s="18"/>
      <c r="T1260" s="20"/>
      <c r="U1260" s="20"/>
      <c r="V1260" s="20"/>
      <c r="W1260" s="20"/>
      <c r="X1260" s="20"/>
      <c r="Y1260" s="20"/>
      <c r="Z1260" s="20"/>
      <c r="AA1260" s="20"/>
      <c r="AB1260" s="20"/>
    </row>
    <row r="1261" spans="1:28">
      <c r="A1261" s="16" t="s">
        <v>2439</v>
      </c>
      <c r="B1261" s="42" t="s">
        <v>11991</v>
      </c>
      <c r="C1261" s="50" t="s">
        <v>4775</v>
      </c>
      <c r="D1261" s="16" t="s">
        <v>21</v>
      </c>
      <c r="E1261" s="66"/>
      <c r="F1261" s="38" t="s">
        <v>4776</v>
      </c>
      <c r="G1261" s="51" t="s">
        <v>3090</v>
      </c>
      <c r="H1261" s="148">
        <f t="shared" si="19"/>
        <v>1</v>
      </c>
      <c r="I1261" s="148">
        <f>COUNTIFS('Belgrade-2023'!$A:$A,A1261,'Belgrade-2023'!$B:$B,B1261)</f>
        <v>0</v>
      </c>
      <c r="J1261" s="148">
        <f>COUNTIFS('Lodz_Krakow-2022'!$A:$A,A1261,'Lodz_Krakow-2022'!$B:$B,B1261)</f>
        <v>0</v>
      </c>
      <c r="K1261" s="148">
        <f>COUNTIFS('Glasgow-2021'!$A:$A,A1261,'Glasgow-2021'!$B:$B,B1261)</f>
        <v>0</v>
      </c>
      <c r="L1261" s="148">
        <v>1</v>
      </c>
      <c r="M1261" s="148">
        <v>0</v>
      </c>
      <c r="N1261" s="148">
        <v>0</v>
      </c>
      <c r="O1261" s="148">
        <v>0</v>
      </c>
      <c r="P1261" s="148">
        <v>0</v>
      </c>
      <c r="Q1261" s="148">
        <v>0</v>
      </c>
      <c r="R1261" s="148">
        <v>0</v>
      </c>
      <c r="S1261" s="18"/>
      <c r="T1261" s="20"/>
      <c r="U1261" s="20"/>
      <c r="V1261" s="20"/>
      <c r="W1261" s="20"/>
      <c r="X1261" s="20"/>
      <c r="Y1261" s="138"/>
      <c r="Z1261" s="138"/>
      <c r="AA1261" s="138"/>
      <c r="AB1261" s="138"/>
    </row>
    <row r="1262" spans="1:28">
      <c r="A1262" s="16" t="s">
        <v>2439</v>
      </c>
      <c r="B1262" s="16" t="s">
        <v>527</v>
      </c>
      <c r="C1262" s="77" t="s">
        <v>4777</v>
      </c>
      <c r="D1262" s="16" t="s">
        <v>28</v>
      </c>
      <c r="E1262" s="68" t="s">
        <v>230</v>
      </c>
      <c r="F1262" s="19"/>
      <c r="G1262" s="16" t="s">
        <v>232</v>
      </c>
      <c r="H1262" s="148">
        <f t="shared" ref="H1262:H1324" si="20">SUM(I1262:R1262)</f>
        <v>2</v>
      </c>
      <c r="I1262" s="148">
        <f>COUNTIFS('Belgrade-2023'!$A:$A,A1262,'Belgrade-2023'!$B:$B,B1262)</f>
        <v>0</v>
      </c>
      <c r="J1262" s="148">
        <f>COUNTIFS('Lodz_Krakow-2022'!$A:$A,A1262,'Lodz_Krakow-2022'!$B:$B,B1262)</f>
        <v>0</v>
      </c>
      <c r="K1262" s="148">
        <f>COUNTIFS('Glasgow-2021'!$A:$A,A1262,'Glasgow-2021'!$B:$B,B1262)</f>
        <v>0</v>
      </c>
      <c r="L1262" s="148">
        <v>1</v>
      </c>
      <c r="M1262" s="148">
        <v>1</v>
      </c>
      <c r="N1262" s="148">
        <v>0</v>
      </c>
      <c r="O1262" s="148">
        <v>0</v>
      </c>
      <c r="P1262" s="148">
        <v>0</v>
      </c>
      <c r="Q1262" s="148">
        <v>0</v>
      </c>
      <c r="R1262" s="148">
        <v>0</v>
      </c>
      <c r="S1262" s="18"/>
      <c r="T1262" s="20"/>
      <c r="U1262" s="20"/>
      <c r="V1262" s="20"/>
      <c r="W1262" s="20"/>
      <c r="X1262" s="20"/>
      <c r="Y1262" s="20"/>
      <c r="Z1262" s="20"/>
      <c r="AA1262" s="20"/>
      <c r="AB1262" s="20"/>
    </row>
    <row r="1263" spans="1:28">
      <c r="A1263" s="16" t="s">
        <v>2439</v>
      </c>
      <c r="B1263" s="16" t="s">
        <v>11992</v>
      </c>
      <c r="C1263" s="69" t="s">
        <v>2431</v>
      </c>
      <c r="D1263" s="16" t="s">
        <v>21</v>
      </c>
      <c r="E1263" s="68" t="s">
        <v>230</v>
      </c>
      <c r="F1263" s="19"/>
      <c r="G1263" s="16" t="s">
        <v>232</v>
      </c>
      <c r="H1263" s="148">
        <f t="shared" si="20"/>
        <v>2</v>
      </c>
      <c r="I1263" s="148">
        <f>COUNTIFS('Belgrade-2023'!$A:$A,A1263,'Belgrade-2023'!$B:$B,B1263)</f>
        <v>0</v>
      </c>
      <c r="J1263" s="148">
        <f>COUNTIFS('Lodz_Krakow-2022'!$A:$A,A1263,'Lodz_Krakow-2022'!$B:$B,B1263)</f>
        <v>0</v>
      </c>
      <c r="K1263" s="148">
        <f>COUNTIFS('Glasgow-2021'!$A:$A,A1263,'Glasgow-2021'!$B:$B,B1263)</f>
        <v>0</v>
      </c>
      <c r="L1263" s="148">
        <v>0</v>
      </c>
      <c r="M1263" s="148">
        <v>1</v>
      </c>
      <c r="N1263" s="148">
        <v>0</v>
      </c>
      <c r="O1263" s="148">
        <v>0</v>
      </c>
      <c r="P1263" s="148">
        <v>0</v>
      </c>
      <c r="Q1263" s="148">
        <v>1</v>
      </c>
      <c r="R1263" s="148">
        <v>0</v>
      </c>
      <c r="S1263" s="18"/>
      <c r="T1263" s="20"/>
      <c r="U1263" s="20"/>
      <c r="V1263" s="20"/>
      <c r="W1263" s="20"/>
      <c r="X1263" s="20"/>
      <c r="Y1263" s="20"/>
      <c r="Z1263" s="20"/>
      <c r="AA1263" s="20"/>
      <c r="AB1263" s="20"/>
    </row>
    <row r="1264" spans="1:28">
      <c r="A1264" s="16" t="s">
        <v>2439</v>
      </c>
      <c r="B1264" s="16" t="s">
        <v>10597</v>
      </c>
      <c r="C1264" s="77" t="s">
        <v>4778</v>
      </c>
      <c r="D1264" s="16" t="s">
        <v>28</v>
      </c>
      <c r="E1264" s="70"/>
      <c r="F1264" s="40" t="s">
        <v>721</v>
      </c>
      <c r="G1264" s="16" t="s">
        <v>232</v>
      </c>
      <c r="H1264" s="148">
        <f t="shared" si="20"/>
        <v>2</v>
      </c>
      <c r="I1264" s="148">
        <f>COUNTIFS('Belgrade-2023'!$A:$A,A1264,'Belgrade-2023'!$B:$B,B1264)</f>
        <v>0</v>
      </c>
      <c r="J1264" s="148">
        <f>COUNTIFS('Lodz_Krakow-2022'!$A:$A,A1264,'Lodz_Krakow-2022'!$B:$B,B1264)</f>
        <v>0</v>
      </c>
      <c r="K1264" s="148">
        <f>COUNTIFS('Glasgow-2021'!$A:$A,A1264,'Glasgow-2021'!$B:$B,B1264)</f>
        <v>0</v>
      </c>
      <c r="L1264" s="148">
        <v>1</v>
      </c>
      <c r="M1264" s="148">
        <v>1</v>
      </c>
      <c r="N1264" s="148">
        <v>0</v>
      </c>
      <c r="O1264" s="148">
        <v>0</v>
      </c>
      <c r="P1264" s="148">
        <v>0</v>
      </c>
      <c r="Q1264" s="148">
        <v>0</v>
      </c>
      <c r="R1264" s="148">
        <v>0</v>
      </c>
      <c r="S1264" s="18"/>
      <c r="T1264" s="20"/>
      <c r="U1264" s="20"/>
      <c r="V1264" s="20"/>
      <c r="W1264" s="20"/>
      <c r="X1264" s="20"/>
      <c r="Y1264" s="20"/>
      <c r="Z1264" s="20"/>
      <c r="AA1264" s="20"/>
      <c r="AB1264" s="20"/>
    </row>
    <row r="1265" spans="1:28">
      <c r="A1265" s="16" t="s">
        <v>2439</v>
      </c>
      <c r="B1265" s="16" t="s">
        <v>2439</v>
      </c>
      <c r="C1265" s="69" t="s">
        <v>2433</v>
      </c>
      <c r="D1265" s="16" t="s">
        <v>28</v>
      </c>
      <c r="E1265" s="18"/>
      <c r="F1265" s="40" t="s">
        <v>4779</v>
      </c>
      <c r="G1265" s="16" t="s">
        <v>87</v>
      </c>
      <c r="H1265" s="148">
        <f t="shared" si="20"/>
        <v>2</v>
      </c>
      <c r="I1265" s="148">
        <f>COUNTIFS('Belgrade-2023'!$A:$A,A1265,'Belgrade-2023'!$B:$B,B1265)</f>
        <v>0</v>
      </c>
      <c r="J1265" s="148">
        <f>COUNTIFS('Lodz_Krakow-2022'!$A:$A,A1265,'Lodz_Krakow-2022'!$B:$B,B1265)</f>
        <v>0</v>
      </c>
      <c r="K1265" s="148">
        <f>COUNTIFS('Glasgow-2021'!$A:$A,A1265,'Glasgow-2021'!$B:$B,B1265)</f>
        <v>0</v>
      </c>
      <c r="L1265" s="148">
        <v>1</v>
      </c>
      <c r="M1265" s="148">
        <v>1</v>
      </c>
      <c r="N1265" s="148">
        <v>0</v>
      </c>
      <c r="O1265" s="148">
        <v>0</v>
      </c>
      <c r="P1265" s="148">
        <v>0</v>
      </c>
      <c r="Q1265" s="148">
        <v>0</v>
      </c>
      <c r="R1265" s="148">
        <v>0</v>
      </c>
      <c r="S1265" s="18"/>
      <c r="T1265" s="20"/>
      <c r="U1265" s="20"/>
      <c r="V1265" s="20"/>
      <c r="W1265" s="20"/>
      <c r="X1265" s="20"/>
      <c r="Y1265" s="20"/>
      <c r="Z1265" s="20"/>
      <c r="AA1265" s="20"/>
      <c r="AB1265" s="20"/>
    </row>
    <row r="1266" spans="1:28">
      <c r="A1266" s="35" t="s">
        <v>2439</v>
      </c>
      <c r="B1266" s="35" t="s">
        <v>11993</v>
      </c>
      <c r="C1266" s="74" t="s">
        <v>4780</v>
      </c>
      <c r="D1266" s="16" t="s">
        <v>28</v>
      </c>
      <c r="E1266" s="18"/>
      <c r="F1266" s="19"/>
      <c r="G1266" s="16" t="s">
        <v>154</v>
      </c>
      <c r="H1266" s="148">
        <f t="shared" si="20"/>
        <v>1</v>
      </c>
      <c r="I1266" s="148">
        <f>COUNTIFS('Belgrade-2023'!$A:$A,A1266,'Belgrade-2023'!$B:$B,B1266)</f>
        <v>0</v>
      </c>
      <c r="J1266" s="148">
        <f>COUNTIFS('Lodz_Krakow-2022'!$A:$A,A1266,'Lodz_Krakow-2022'!$B:$B,B1266)</f>
        <v>0</v>
      </c>
      <c r="K1266" s="148">
        <f>COUNTIFS('Glasgow-2021'!$A:$A,A1266,'Glasgow-2021'!$B:$B,B1266)</f>
        <v>0</v>
      </c>
      <c r="L1266" s="148">
        <v>0</v>
      </c>
      <c r="M1266" s="148">
        <v>0</v>
      </c>
      <c r="N1266" s="148">
        <v>0</v>
      </c>
      <c r="O1266" s="148">
        <v>0</v>
      </c>
      <c r="P1266" s="148">
        <v>1</v>
      </c>
      <c r="Q1266" s="148">
        <v>0</v>
      </c>
      <c r="R1266" s="148">
        <v>0</v>
      </c>
      <c r="S1266" s="18"/>
      <c r="T1266" s="20"/>
      <c r="U1266" s="20"/>
      <c r="V1266" s="20"/>
      <c r="W1266" s="20"/>
      <c r="X1266" s="20"/>
      <c r="Y1266" s="20"/>
      <c r="Z1266" s="20"/>
      <c r="AA1266" s="20"/>
      <c r="AB1266" s="20"/>
    </row>
    <row r="1267" spans="1:28">
      <c r="A1267" s="16" t="s">
        <v>2439</v>
      </c>
      <c r="B1267" s="16" t="s">
        <v>11994</v>
      </c>
      <c r="C1267" s="69" t="s">
        <v>2430</v>
      </c>
      <c r="D1267" s="16" t="s">
        <v>21</v>
      </c>
      <c r="E1267" s="18"/>
      <c r="F1267" s="19"/>
      <c r="G1267" s="16" t="s">
        <v>481</v>
      </c>
      <c r="H1267" s="148">
        <f t="shared" si="20"/>
        <v>1</v>
      </c>
      <c r="I1267" s="148">
        <f>COUNTIFS('Belgrade-2023'!$A:$A,A1267,'Belgrade-2023'!$B:$B,B1267)</f>
        <v>0</v>
      </c>
      <c r="J1267" s="148">
        <f>COUNTIFS('Lodz_Krakow-2022'!$A:$A,A1267,'Lodz_Krakow-2022'!$B:$B,B1267)</f>
        <v>0</v>
      </c>
      <c r="K1267" s="148">
        <f>COUNTIFS('Glasgow-2021'!$A:$A,A1267,'Glasgow-2021'!$B:$B,B1267)</f>
        <v>0</v>
      </c>
      <c r="L1267" s="148">
        <v>0</v>
      </c>
      <c r="M1267" s="148">
        <v>1</v>
      </c>
      <c r="N1267" s="148">
        <v>0</v>
      </c>
      <c r="O1267" s="148">
        <v>0</v>
      </c>
      <c r="P1267" s="148">
        <v>0</v>
      </c>
      <c r="Q1267" s="148">
        <v>0</v>
      </c>
      <c r="R1267" s="148">
        <v>0</v>
      </c>
      <c r="S1267" s="18"/>
      <c r="T1267" s="20"/>
      <c r="U1267" s="20"/>
      <c r="V1267" s="20"/>
      <c r="W1267" s="20"/>
      <c r="X1267" s="20"/>
      <c r="Y1267" s="20"/>
      <c r="Z1267" s="20"/>
      <c r="AA1267" s="20"/>
      <c r="AB1267" s="20"/>
    </row>
    <row r="1268" spans="1:28">
      <c r="A1268" s="16" t="s">
        <v>2439</v>
      </c>
      <c r="B1268" s="16" t="s">
        <v>11263</v>
      </c>
      <c r="C1268" s="69" t="s">
        <v>2438</v>
      </c>
      <c r="D1268" s="16" t="s">
        <v>21</v>
      </c>
      <c r="E1268" s="18"/>
      <c r="F1268" s="19" t="s">
        <v>638</v>
      </c>
      <c r="G1268" s="16" t="s">
        <v>154</v>
      </c>
      <c r="H1268" s="148">
        <f t="shared" si="20"/>
        <v>1</v>
      </c>
      <c r="I1268" s="148">
        <f>COUNTIFS('Belgrade-2023'!$A:$A,A1268,'Belgrade-2023'!$B:$B,B1268)</f>
        <v>0</v>
      </c>
      <c r="J1268" s="148">
        <f>COUNTIFS('Lodz_Krakow-2022'!$A:$A,A1268,'Lodz_Krakow-2022'!$B:$B,B1268)</f>
        <v>0</v>
      </c>
      <c r="K1268" s="148">
        <f>COUNTIFS('Glasgow-2021'!$A:$A,A1268,'Glasgow-2021'!$B:$B,B1268)</f>
        <v>0</v>
      </c>
      <c r="L1268" s="148">
        <v>0</v>
      </c>
      <c r="M1268" s="148">
        <v>0</v>
      </c>
      <c r="N1268" s="148">
        <v>0</v>
      </c>
      <c r="O1268" s="148">
        <v>1</v>
      </c>
      <c r="P1268" s="148">
        <v>0</v>
      </c>
      <c r="Q1268" s="148">
        <v>0</v>
      </c>
      <c r="R1268" s="148">
        <v>0</v>
      </c>
      <c r="S1268" s="18"/>
      <c r="T1268" s="20"/>
      <c r="U1268" s="20"/>
      <c r="V1268" s="20"/>
      <c r="W1268" s="20"/>
      <c r="X1268" s="20"/>
      <c r="Y1268" s="20"/>
      <c r="Z1268" s="20"/>
      <c r="AA1268" s="20"/>
      <c r="AB1268" s="20"/>
    </row>
    <row r="1269" spans="1:28">
      <c r="A1269" s="23" t="s">
        <v>2439</v>
      </c>
      <c r="B1269" s="23" t="s">
        <v>11995</v>
      </c>
      <c r="C1269" s="79" t="s">
        <v>4781</v>
      </c>
      <c r="D1269" s="16" t="s">
        <v>28</v>
      </c>
      <c r="E1269" s="18"/>
      <c r="F1269" s="19"/>
      <c r="G1269" s="16" t="s">
        <v>154</v>
      </c>
      <c r="H1269" s="148">
        <f t="shared" si="20"/>
        <v>1</v>
      </c>
      <c r="I1269" s="148">
        <f>COUNTIFS('Belgrade-2023'!$A:$A,A1269,'Belgrade-2023'!$B:$B,B1269)</f>
        <v>0</v>
      </c>
      <c r="J1269" s="148">
        <f>COUNTIFS('Lodz_Krakow-2022'!$A:$A,A1269,'Lodz_Krakow-2022'!$B:$B,B1269)</f>
        <v>0</v>
      </c>
      <c r="K1269" s="148">
        <f>COUNTIFS('Glasgow-2021'!$A:$A,A1269,'Glasgow-2021'!$B:$B,B1269)</f>
        <v>0</v>
      </c>
      <c r="L1269" s="148">
        <v>0</v>
      </c>
      <c r="M1269" s="148">
        <v>0</v>
      </c>
      <c r="N1269" s="148">
        <v>0</v>
      </c>
      <c r="O1269" s="148">
        <v>0</v>
      </c>
      <c r="P1269" s="148">
        <v>1</v>
      </c>
      <c r="Q1269" s="148">
        <v>0</v>
      </c>
      <c r="R1269" s="148">
        <v>0</v>
      </c>
      <c r="S1269" s="18"/>
      <c r="T1269" s="20"/>
      <c r="U1269" s="20"/>
      <c r="V1269" s="20"/>
      <c r="W1269" s="20"/>
      <c r="X1269" s="20"/>
      <c r="Y1269" s="20"/>
      <c r="Z1269" s="20"/>
      <c r="AA1269" s="20"/>
      <c r="AB1269" s="20"/>
    </row>
    <row r="1270" spans="1:28">
      <c r="A1270" s="38" t="s">
        <v>2439</v>
      </c>
      <c r="B1270" s="39" t="s">
        <v>11996</v>
      </c>
      <c r="C1270" s="40" t="s">
        <v>4783</v>
      </c>
      <c r="D1270" s="16" t="s">
        <v>21</v>
      </c>
      <c r="E1270" s="18"/>
      <c r="F1270" s="38" t="s">
        <v>533</v>
      </c>
      <c r="G1270" s="45" t="s">
        <v>232</v>
      </c>
      <c r="H1270" s="148">
        <f t="shared" si="20"/>
        <v>3</v>
      </c>
      <c r="I1270" s="148">
        <f>COUNTIFS('Belgrade-2023'!$A:$A,A1270,'Belgrade-2023'!$B:$B,B1270)</f>
        <v>0</v>
      </c>
      <c r="J1270" s="148">
        <f>COUNTIFS('Lodz_Krakow-2022'!$A:$A,A1270,'Lodz_Krakow-2022'!$B:$B,B1270)</f>
        <v>1</v>
      </c>
      <c r="K1270" s="148">
        <f>COUNTIFS('Glasgow-2021'!$A:$A,A1270,'Glasgow-2021'!$B:$B,B1270)</f>
        <v>1</v>
      </c>
      <c r="L1270" s="148">
        <v>1</v>
      </c>
      <c r="M1270" s="148">
        <v>0</v>
      </c>
      <c r="N1270" s="148">
        <v>0</v>
      </c>
      <c r="O1270" s="148">
        <v>0</v>
      </c>
      <c r="P1270" s="148">
        <v>0</v>
      </c>
      <c r="Q1270" s="148">
        <v>0</v>
      </c>
      <c r="R1270" s="148">
        <v>0</v>
      </c>
      <c r="S1270" s="18"/>
      <c r="T1270" s="20"/>
      <c r="U1270" s="20"/>
      <c r="V1270" s="20"/>
      <c r="W1270" s="20"/>
      <c r="X1270" s="20"/>
      <c r="Y1270" s="138"/>
      <c r="Z1270" s="138"/>
      <c r="AA1270" s="138"/>
      <c r="AB1270" s="138"/>
    </row>
    <row r="1271" spans="1:28">
      <c r="A1271" s="38" t="s">
        <v>2439</v>
      </c>
      <c r="B1271" s="39" t="s">
        <v>11997</v>
      </c>
      <c r="C1271" s="40" t="s">
        <v>4785</v>
      </c>
      <c r="D1271" s="16" t="s">
        <v>21</v>
      </c>
      <c r="E1271" s="18"/>
      <c r="F1271" s="38" t="s">
        <v>4786</v>
      </c>
      <c r="G1271" s="51" t="s">
        <v>232</v>
      </c>
      <c r="H1271" s="148">
        <f t="shared" si="20"/>
        <v>1</v>
      </c>
      <c r="I1271" s="148">
        <f>COUNTIFS('Belgrade-2023'!$A:$A,A1271,'Belgrade-2023'!$B:$B,B1271)</f>
        <v>0</v>
      </c>
      <c r="J1271" s="148">
        <f>COUNTIFS('Lodz_Krakow-2022'!$A:$A,A1271,'Lodz_Krakow-2022'!$B:$B,B1271)</f>
        <v>0</v>
      </c>
      <c r="K1271" s="148">
        <f>COUNTIFS('Glasgow-2021'!$A:$A,A1271,'Glasgow-2021'!$B:$B,B1271)</f>
        <v>0</v>
      </c>
      <c r="L1271" s="148">
        <v>1</v>
      </c>
      <c r="M1271" s="148">
        <v>0</v>
      </c>
      <c r="N1271" s="148">
        <v>0</v>
      </c>
      <c r="O1271" s="148">
        <v>0</v>
      </c>
      <c r="P1271" s="148">
        <v>0</v>
      </c>
      <c r="Q1271" s="148">
        <v>0</v>
      </c>
      <c r="R1271" s="148">
        <v>0</v>
      </c>
      <c r="S1271" s="18"/>
      <c r="T1271" s="20"/>
      <c r="U1271" s="20"/>
      <c r="V1271" s="20"/>
      <c r="W1271" s="20"/>
      <c r="X1271" s="20"/>
      <c r="Y1271" s="138"/>
      <c r="Z1271" s="138"/>
      <c r="AA1271" s="138"/>
      <c r="AB1271" s="138"/>
    </row>
    <row r="1272" spans="1:28">
      <c r="A1272" s="33" t="s">
        <v>2439</v>
      </c>
      <c r="B1272" s="33" t="s">
        <v>11998</v>
      </c>
      <c r="C1272" s="52" t="s">
        <v>4787</v>
      </c>
      <c r="D1272" s="16" t="s">
        <v>28</v>
      </c>
      <c r="E1272" s="18"/>
      <c r="F1272" s="19"/>
      <c r="G1272" s="16" t="s">
        <v>154</v>
      </c>
      <c r="H1272" s="148">
        <f t="shared" si="20"/>
        <v>1</v>
      </c>
      <c r="I1272" s="148">
        <f>COUNTIFS('Belgrade-2023'!$A:$A,A1272,'Belgrade-2023'!$B:$B,B1272)</f>
        <v>0</v>
      </c>
      <c r="J1272" s="148">
        <f>COUNTIFS('Lodz_Krakow-2022'!$A:$A,A1272,'Lodz_Krakow-2022'!$B:$B,B1272)</f>
        <v>0</v>
      </c>
      <c r="K1272" s="148">
        <f>COUNTIFS('Glasgow-2021'!$A:$A,A1272,'Glasgow-2021'!$B:$B,B1272)</f>
        <v>0</v>
      </c>
      <c r="L1272" s="148">
        <v>0</v>
      </c>
      <c r="M1272" s="148">
        <v>0</v>
      </c>
      <c r="N1272" s="148">
        <v>0</v>
      </c>
      <c r="O1272" s="148">
        <v>0</v>
      </c>
      <c r="P1272" s="148">
        <v>1</v>
      </c>
      <c r="Q1272" s="148">
        <v>0</v>
      </c>
      <c r="R1272" s="148">
        <v>0</v>
      </c>
      <c r="S1272" s="18"/>
      <c r="T1272" s="20"/>
      <c r="U1272" s="20"/>
      <c r="V1272" s="20"/>
      <c r="W1272" s="20"/>
      <c r="X1272" s="20"/>
      <c r="Y1272" s="20"/>
      <c r="Z1272" s="20"/>
      <c r="AA1272" s="20"/>
      <c r="AB1272" s="20"/>
    </row>
    <row r="1273" spans="1:28">
      <c r="A1273" s="16" t="s">
        <v>2439</v>
      </c>
      <c r="B1273" s="16" t="s">
        <v>11999</v>
      </c>
      <c r="C1273" s="82" t="s">
        <v>2435</v>
      </c>
      <c r="D1273" s="16" t="s">
        <v>28</v>
      </c>
      <c r="E1273" s="18"/>
      <c r="F1273" s="19" t="s">
        <v>2434</v>
      </c>
      <c r="G1273" s="16" t="s">
        <v>232</v>
      </c>
      <c r="H1273" s="148">
        <f t="shared" si="20"/>
        <v>1</v>
      </c>
      <c r="I1273" s="148">
        <f>COUNTIFS('Belgrade-2023'!$A:$A,A1273,'Belgrade-2023'!$B:$B,B1273)</f>
        <v>0</v>
      </c>
      <c r="J1273" s="148">
        <f>COUNTIFS('Lodz_Krakow-2022'!$A:$A,A1273,'Lodz_Krakow-2022'!$B:$B,B1273)</f>
        <v>0</v>
      </c>
      <c r="K1273" s="148">
        <f>COUNTIFS('Glasgow-2021'!$A:$A,A1273,'Glasgow-2021'!$B:$B,B1273)</f>
        <v>0</v>
      </c>
      <c r="L1273" s="148">
        <v>0</v>
      </c>
      <c r="M1273" s="148">
        <v>0</v>
      </c>
      <c r="N1273" s="148">
        <v>0</v>
      </c>
      <c r="O1273" s="148">
        <v>1</v>
      </c>
      <c r="P1273" s="148">
        <v>0</v>
      </c>
      <c r="Q1273" s="148">
        <v>0</v>
      </c>
      <c r="R1273" s="148">
        <v>0</v>
      </c>
      <c r="S1273" s="18" t="s">
        <v>2436</v>
      </c>
      <c r="T1273" s="20" t="s">
        <v>2437</v>
      </c>
      <c r="U1273" s="21">
        <v>210009</v>
      </c>
      <c r="V1273" s="20"/>
      <c r="W1273" s="20"/>
      <c r="X1273" s="20"/>
      <c r="Y1273" s="20"/>
      <c r="Z1273" s="20"/>
      <c r="AA1273" s="20"/>
      <c r="AB1273" s="20"/>
    </row>
    <row r="1274" spans="1:28">
      <c r="A1274" s="16" t="s">
        <v>2439</v>
      </c>
      <c r="B1274" s="16" t="s">
        <v>2440</v>
      </c>
      <c r="C1274" s="22" t="s">
        <v>2441</v>
      </c>
      <c r="D1274" s="16" t="s">
        <v>28</v>
      </c>
      <c r="E1274" s="18"/>
      <c r="F1274" s="19"/>
      <c r="G1274" s="16" t="s">
        <v>232</v>
      </c>
      <c r="H1274" s="148">
        <f t="shared" si="20"/>
        <v>1</v>
      </c>
      <c r="I1274" s="148">
        <f>COUNTIFS('Belgrade-2023'!$A:$A,A1274,'Belgrade-2023'!$B:$B,B1274)</f>
        <v>0</v>
      </c>
      <c r="J1274" s="148">
        <f>COUNTIFS('Lodz_Krakow-2022'!$A:$A,A1274,'Lodz_Krakow-2022'!$B:$B,B1274)</f>
        <v>0</v>
      </c>
      <c r="K1274" s="148">
        <f>COUNTIFS('Glasgow-2021'!$A:$A,A1274,'Glasgow-2021'!$B:$B,B1274)</f>
        <v>0</v>
      </c>
      <c r="L1274" s="148">
        <v>0</v>
      </c>
      <c r="M1274" s="148">
        <v>0</v>
      </c>
      <c r="N1274" s="148">
        <v>1</v>
      </c>
      <c r="O1274" s="148">
        <v>0</v>
      </c>
      <c r="P1274" s="148">
        <v>0</v>
      </c>
      <c r="Q1274" s="148">
        <v>0</v>
      </c>
      <c r="R1274" s="148">
        <v>0</v>
      </c>
      <c r="S1274" s="18"/>
      <c r="T1274" s="20" t="s">
        <v>980</v>
      </c>
      <c r="U1274" s="20"/>
      <c r="V1274" s="20"/>
      <c r="W1274" s="20"/>
      <c r="X1274" s="20"/>
      <c r="Y1274" s="20"/>
      <c r="Z1274" s="20"/>
      <c r="AA1274" s="20"/>
      <c r="AB1274" s="20"/>
    </row>
    <row r="1275" spans="1:28">
      <c r="A1275" s="16" t="s">
        <v>11451</v>
      </c>
      <c r="B1275" s="16" t="s">
        <v>11450</v>
      </c>
      <c r="C1275" s="69" t="s">
        <v>2442</v>
      </c>
      <c r="D1275" s="16" t="s">
        <v>28</v>
      </c>
      <c r="E1275" s="18"/>
      <c r="F1275" s="19"/>
      <c r="G1275" s="16" t="s">
        <v>232</v>
      </c>
      <c r="H1275" s="148">
        <f t="shared" si="20"/>
        <v>1</v>
      </c>
      <c r="I1275" s="148">
        <f>COUNTIFS('Belgrade-2023'!$A:$A,A1275,'Belgrade-2023'!$B:$B,B1275)</f>
        <v>0</v>
      </c>
      <c r="J1275" s="148">
        <f>COUNTIFS('Lodz_Krakow-2022'!$A:$A,A1275,'Lodz_Krakow-2022'!$B:$B,B1275)</f>
        <v>0</v>
      </c>
      <c r="K1275" s="148">
        <f>COUNTIFS('Glasgow-2021'!$A:$A,A1275,'Glasgow-2021'!$B:$B,B1275)</f>
        <v>0</v>
      </c>
      <c r="L1275" s="148">
        <v>0</v>
      </c>
      <c r="M1275" s="148">
        <v>0</v>
      </c>
      <c r="N1275" s="148">
        <v>1</v>
      </c>
      <c r="O1275" s="148">
        <v>0</v>
      </c>
      <c r="P1275" s="148">
        <v>0</v>
      </c>
      <c r="Q1275" s="148">
        <v>0</v>
      </c>
      <c r="R1275" s="148">
        <v>0</v>
      </c>
      <c r="S1275" s="18"/>
      <c r="T1275" s="20" t="s">
        <v>524</v>
      </c>
      <c r="U1275" s="20"/>
      <c r="V1275" s="20"/>
      <c r="W1275" s="20"/>
      <c r="X1275" s="20"/>
      <c r="Y1275" s="20"/>
      <c r="Z1275" s="20"/>
      <c r="AA1275" s="20"/>
      <c r="AB1275" s="20"/>
    </row>
    <row r="1276" spans="1:28">
      <c r="A1276" s="35" t="s">
        <v>11130</v>
      </c>
      <c r="B1276" s="35" t="s">
        <v>12000</v>
      </c>
      <c r="C1276" s="73" t="s">
        <v>4788</v>
      </c>
      <c r="D1276" s="31" t="s">
        <v>28</v>
      </c>
      <c r="E1276" s="138"/>
      <c r="F1276" s="25" t="s">
        <v>4100</v>
      </c>
      <c r="G1276" s="36" t="s">
        <v>232</v>
      </c>
      <c r="H1276" s="148">
        <f t="shared" si="20"/>
        <v>1</v>
      </c>
      <c r="I1276" s="148">
        <f>COUNTIFS('Belgrade-2023'!$A:$A,A1276,'Belgrade-2023'!$B:$B,B1276)</f>
        <v>0</v>
      </c>
      <c r="J1276" s="148">
        <f>COUNTIFS('Lodz_Krakow-2022'!$A:$A,A1276,'Lodz_Krakow-2022'!$B:$B,B1276)</f>
        <v>0</v>
      </c>
      <c r="K1276" s="148">
        <f>COUNTIFS('Glasgow-2021'!$A:$A,A1276,'Glasgow-2021'!$B:$B,B1276)</f>
        <v>0</v>
      </c>
      <c r="L1276" s="148">
        <v>0</v>
      </c>
      <c r="M1276" s="148">
        <v>0</v>
      </c>
      <c r="N1276" s="148">
        <v>0</v>
      </c>
      <c r="O1276" s="148">
        <v>0</v>
      </c>
      <c r="P1276" s="148">
        <v>0</v>
      </c>
      <c r="Q1276" s="148">
        <v>1</v>
      </c>
      <c r="R1276" s="148">
        <v>0</v>
      </c>
      <c r="S1276" s="18"/>
      <c r="T1276" s="20"/>
      <c r="U1276" s="20"/>
      <c r="V1276" s="20"/>
      <c r="W1276" s="32"/>
      <c r="X1276" s="32"/>
      <c r="Y1276" s="32"/>
      <c r="Z1276" s="32"/>
      <c r="AA1276" s="32"/>
      <c r="AB1276" s="32"/>
    </row>
    <row r="1277" spans="1:28">
      <c r="A1277" s="16" t="s">
        <v>11130</v>
      </c>
      <c r="B1277" s="16" t="s">
        <v>12001</v>
      </c>
      <c r="C1277" s="69" t="s">
        <v>2443</v>
      </c>
      <c r="D1277" s="16" t="s">
        <v>28</v>
      </c>
      <c r="E1277" s="18"/>
      <c r="F1277" s="19" t="s">
        <v>972</v>
      </c>
      <c r="G1277" s="16" t="s">
        <v>232</v>
      </c>
      <c r="H1277" s="148">
        <f t="shared" si="20"/>
        <v>1</v>
      </c>
      <c r="I1277" s="148">
        <f>COUNTIFS('Belgrade-2023'!$A:$A,A1277,'Belgrade-2023'!$B:$B,B1277)</f>
        <v>0</v>
      </c>
      <c r="J1277" s="148">
        <f>COUNTIFS('Lodz_Krakow-2022'!$A:$A,A1277,'Lodz_Krakow-2022'!$B:$B,B1277)</f>
        <v>0</v>
      </c>
      <c r="K1277" s="148">
        <f>COUNTIFS('Glasgow-2021'!$A:$A,A1277,'Glasgow-2021'!$B:$B,B1277)</f>
        <v>0</v>
      </c>
      <c r="L1277" s="148">
        <v>0</v>
      </c>
      <c r="M1277" s="148">
        <v>0</v>
      </c>
      <c r="N1277" s="148">
        <v>0</v>
      </c>
      <c r="O1277" s="148">
        <v>1</v>
      </c>
      <c r="P1277" s="148">
        <v>0</v>
      </c>
      <c r="Q1277" s="148">
        <v>0</v>
      </c>
      <c r="R1277" s="148">
        <v>0</v>
      </c>
      <c r="S1277" s="18"/>
      <c r="T1277" s="20"/>
      <c r="U1277" s="20"/>
      <c r="V1277" s="20"/>
      <c r="W1277" s="20"/>
      <c r="X1277" s="20"/>
      <c r="Y1277" s="20"/>
      <c r="Z1277" s="20"/>
      <c r="AA1277" s="20"/>
      <c r="AB1277" s="20"/>
    </row>
    <row r="1278" spans="1:28">
      <c r="A1278" s="16" t="s">
        <v>12002</v>
      </c>
      <c r="B1278" s="16" t="s">
        <v>12003</v>
      </c>
      <c r="C1278" s="69" t="s">
        <v>2445</v>
      </c>
      <c r="D1278" s="16" t="s">
        <v>28</v>
      </c>
      <c r="E1278" s="18"/>
      <c r="F1278" s="19"/>
      <c r="G1278" s="16" t="s">
        <v>146</v>
      </c>
      <c r="H1278" s="148">
        <f t="shared" si="20"/>
        <v>1</v>
      </c>
      <c r="I1278" s="148">
        <f>COUNTIFS('Belgrade-2023'!$A:$A,A1278,'Belgrade-2023'!$B:$B,B1278)</f>
        <v>0</v>
      </c>
      <c r="J1278" s="148">
        <f>COUNTIFS('Lodz_Krakow-2022'!$A:$A,A1278,'Lodz_Krakow-2022'!$B:$B,B1278)</f>
        <v>0</v>
      </c>
      <c r="K1278" s="148">
        <f>COUNTIFS('Glasgow-2021'!$A:$A,A1278,'Glasgow-2021'!$B:$B,B1278)</f>
        <v>0</v>
      </c>
      <c r="L1278" s="148">
        <v>0</v>
      </c>
      <c r="M1278" s="148">
        <v>1</v>
      </c>
      <c r="N1278" s="148">
        <v>0</v>
      </c>
      <c r="O1278" s="148">
        <v>0</v>
      </c>
      <c r="P1278" s="148">
        <v>0</v>
      </c>
      <c r="Q1278" s="148">
        <v>0</v>
      </c>
      <c r="R1278" s="148">
        <v>0</v>
      </c>
      <c r="S1278" s="18"/>
      <c r="T1278" s="20"/>
      <c r="U1278" s="20"/>
      <c r="V1278" s="20"/>
      <c r="W1278" s="20"/>
      <c r="X1278" s="20"/>
      <c r="Y1278" s="20"/>
      <c r="Z1278" s="20"/>
      <c r="AA1278" s="20"/>
      <c r="AB1278" s="20"/>
    </row>
    <row r="1279" spans="1:28">
      <c r="A1279" s="35" t="s">
        <v>11103</v>
      </c>
      <c r="B1279" s="35" t="s">
        <v>412</v>
      </c>
      <c r="C1279" s="74" t="s">
        <v>4789</v>
      </c>
      <c r="D1279" s="16" t="s">
        <v>21</v>
      </c>
      <c r="E1279" s="18"/>
      <c r="F1279" s="19"/>
      <c r="G1279" s="16" t="s">
        <v>154</v>
      </c>
      <c r="H1279" s="148">
        <f t="shared" si="20"/>
        <v>1</v>
      </c>
      <c r="I1279" s="148">
        <f>COUNTIFS('Belgrade-2023'!$A:$A,A1279,'Belgrade-2023'!$B:$B,B1279)</f>
        <v>0</v>
      </c>
      <c r="J1279" s="148">
        <f>COUNTIFS('Lodz_Krakow-2022'!$A:$A,A1279,'Lodz_Krakow-2022'!$B:$B,B1279)</f>
        <v>0</v>
      </c>
      <c r="K1279" s="148">
        <f>COUNTIFS('Glasgow-2021'!$A:$A,A1279,'Glasgow-2021'!$B:$B,B1279)</f>
        <v>0</v>
      </c>
      <c r="L1279" s="148">
        <v>0</v>
      </c>
      <c r="M1279" s="148">
        <v>0</v>
      </c>
      <c r="N1279" s="148">
        <v>0</v>
      </c>
      <c r="O1279" s="148">
        <v>0</v>
      </c>
      <c r="P1279" s="148">
        <v>1</v>
      </c>
      <c r="Q1279" s="148">
        <v>0</v>
      </c>
      <c r="R1279" s="148">
        <v>0</v>
      </c>
      <c r="S1279" s="18"/>
      <c r="T1279" s="20"/>
      <c r="U1279" s="20"/>
      <c r="V1279" s="20"/>
      <c r="W1279" s="20"/>
      <c r="X1279" s="20"/>
      <c r="Y1279" s="20"/>
      <c r="Z1279" s="20"/>
      <c r="AA1279" s="20"/>
      <c r="AB1279" s="20"/>
    </row>
    <row r="1280" spans="1:28">
      <c r="A1280" s="16" t="s">
        <v>12004</v>
      </c>
      <c r="B1280" s="16" t="s">
        <v>12005</v>
      </c>
      <c r="C1280" s="69" t="s">
        <v>2448</v>
      </c>
      <c r="D1280" s="16" t="s">
        <v>21</v>
      </c>
      <c r="E1280" s="18"/>
      <c r="F1280" s="19"/>
      <c r="G1280" s="16" t="s">
        <v>87</v>
      </c>
      <c r="H1280" s="148">
        <f t="shared" si="20"/>
        <v>1</v>
      </c>
      <c r="I1280" s="148">
        <f>COUNTIFS('Belgrade-2023'!$A:$A,A1280,'Belgrade-2023'!$B:$B,B1280)</f>
        <v>0</v>
      </c>
      <c r="J1280" s="148">
        <f>COUNTIFS('Lodz_Krakow-2022'!$A:$A,A1280,'Lodz_Krakow-2022'!$B:$B,B1280)</f>
        <v>0</v>
      </c>
      <c r="K1280" s="148">
        <f>COUNTIFS('Glasgow-2021'!$A:$A,A1280,'Glasgow-2021'!$B:$B,B1280)</f>
        <v>0</v>
      </c>
      <c r="L1280" s="148">
        <v>0</v>
      </c>
      <c r="M1280" s="148">
        <v>0</v>
      </c>
      <c r="N1280" s="148">
        <v>1</v>
      </c>
      <c r="O1280" s="148">
        <v>0</v>
      </c>
      <c r="P1280" s="148">
        <v>0</v>
      </c>
      <c r="Q1280" s="148">
        <v>0</v>
      </c>
      <c r="R1280" s="148">
        <v>0</v>
      </c>
      <c r="S1280" s="18"/>
      <c r="T1280" s="20" t="s">
        <v>601</v>
      </c>
      <c r="U1280" s="20"/>
      <c r="V1280" s="20"/>
      <c r="W1280" s="20"/>
      <c r="X1280" s="20"/>
      <c r="Y1280" s="20"/>
      <c r="Z1280" s="20"/>
      <c r="AA1280" s="20"/>
      <c r="AB1280" s="20"/>
    </row>
    <row r="1281" spans="1:28">
      <c r="A1281" s="16" t="s">
        <v>12006</v>
      </c>
      <c r="B1281" s="16" t="s">
        <v>10450</v>
      </c>
      <c r="C1281" s="69" t="s">
        <v>2452</v>
      </c>
      <c r="D1281" s="16" t="s">
        <v>21</v>
      </c>
      <c r="E1281" s="18"/>
      <c r="F1281" s="19"/>
      <c r="G1281" s="16" t="s">
        <v>232</v>
      </c>
      <c r="H1281" s="148">
        <f t="shared" si="20"/>
        <v>1</v>
      </c>
      <c r="I1281" s="148">
        <f>COUNTIFS('Belgrade-2023'!$A:$A,A1281,'Belgrade-2023'!$B:$B,B1281)</f>
        <v>0</v>
      </c>
      <c r="J1281" s="148">
        <f>COUNTIFS('Lodz_Krakow-2022'!$A:$A,A1281,'Lodz_Krakow-2022'!$B:$B,B1281)</f>
        <v>0</v>
      </c>
      <c r="K1281" s="148">
        <f>COUNTIFS('Glasgow-2021'!$A:$A,A1281,'Glasgow-2021'!$B:$B,B1281)</f>
        <v>0</v>
      </c>
      <c r="L1281" s="148">
        <v>0</v>
      </c>
      <c r="M1281" s="148">
        <v>0</v>
      </c>
      <c r="N1281" s="148">
        <v>1</v>
      </c>
      <c r="O1281" s="148">
        <v>0</v>
      </c>
      <c r="P1281" s="148">
        <v>0</v>
      </c>
      <c r="Q1281" s="148">
        <v>0</v>
      </c>
      <c r="R1281" s="148">
        <v>0</v>
      </c>
      <c r="S1281" s="18"/>
      <c r="T1281" s="20" t="s">
        <v>980</v>
      </c>
      <c r="U1281" s="20"/>
      <c r="V1281" s="20"/>
      <c r="W1281" s="20"/>
      <c r="X1281" s="20"/>
      <c r="Y1281" s="20"/>
      <c r="Z1281" s="20"/>
      <c r="AA1281" s="20"/>
      <c r="AB1281" s="20"/>
    </row>
    <row r="1282" spans="1:28">
      <c r="A1282" s="23" t="s">
        <v>12007</v>
      </c>
      <c r="B1282" s="23" t="s">
        <v>12008</v>
      </c>
      <c r="C1282" s="71" t="s">
        <v>4790</v>
      </c>
      <c r="D1282" s="31" t="s">
        <v>21</v>
      </c>
      <c r="E1282" s="138"/>
      <c r="F1282" s="25" t="s">
        <v>9844</v>
      </c>
      <c r="G1282" s="37" t="s">
        <v>70</v>
      </c>
      <c r="H1282" s="148">
        <f t="shared" si="20"/>
        <v>1</v>
      </c>
      <c r="I1282" s="148">
        <f>COUNTIFS('Belgrade-2023'!$A:$A,A1282,'Belgrade-2023'!$B:$B,B1282)</f>
        <v>0</v>
      </c>
      <c r="J1282" s="148">
        <f>COUNTIFS('Lodz_Krakow-2022'!$A:$A,A1282,'Lodz_Krakow-2022'!$B:$B,B1282)</f>
        <v>0</v>
      </c>
      <c r="K1282" s="148">
        <f>COUNTIFS('Glasgow-2021'!$A:$A,A1282,'Glasgow-2021'!$B:$B,B1282)</f>
        <v>0</v>
      </c>
      <c r="L1282" s="148">
        <v>0</v>
      </c>
      <c r="M1282" s="148">
        <v>0</v>
      </c>
      <c r="N1282" s="148">
        <v>0</v>
      </c>
      <c r="O1282" s="148">
        <v>0</v>
      </c>
      <c r="P1282" s="148">
        <v>0</v>
      </c>
      <c r="Q1282" s="148">
        <v>1</v>
      </c>
      <c r="R1282" s="148">
        <v>0</v>
      </c>
      <c r="S1282" s="18"/>
      <c r="T1282" s="20"/>
      <c r="U1282" s="20"/>
      <c r="V1282" s="20"/>
      <c r="W1282" s="25"/>
      <c r="X1282" s="138"/>
      <c r="Y1282" s="138"/>
      <c r="Z1282" s="138"/>
      <c r="AA1282" s="138"/>
      <c r="AB1282" s="138"/>
    </row>
    <row r="1283" spans="1:28">
      <c r="A1283" s="25" t="s">
        <v>11982</v>
      </c>
      <c r="B1283" s="25" t="s">
        <v>527</v>
      </c>
      <c r="C1283" s="46" t="s">
        <v>4791</v>
      </c>
      <c r="D1283" s="16" t="s">
        <v>28</v>
      </c>
      <c r="E1283" s="18"/>
      <c r="F1283" s="19"/>
      <c r="G1283" s="16" t="s">
        <v>154</v>
      </c>
      <c r="H1283" s="148">
        <f t="shared" si="20"/>
        <v>1</v>
      </c>
      <c r="I1283" s="148">
        <f>COUNTIFS('Belgrade-2023'!$A:$A,A1283,'Belgrade-2023'!$B:$B,B1283)</f>
        <v>0</v>
      </c>
      <c r="J1283" s="148">
        <f>COUNTIFS('Lodz_Krakow-2022'!$A:$A,A1283,'Lodz_Krakow-2022'!$B:$B,B1283)</f>
        <v>0</v>
      </c>
      <c r="K1283" s="148">
        <f>COUNTIFS('Glasgow-2021'!$A:$A,A1283,'Glasgow-2021'!$B:$B,B1283)</f>
        <v>0</v>
      </c>
      <c r="L1283" s="148">
        <v>0</v>
      </c>
      <c r="M1283" s="148">
        <v>0</v>
      </c>
      <c r="N1283" s="148">
        <v>0</v>
      </c>
      <c r="O1283" s="148">
        <v>0</v>
      </c>
      <c r="P1283" s="148">
        <v>1</v>
      </c>
      <c r="Q1283" s="148">
        <v>0</v>
      </c>
      <c r="R1283" s="148">
        <v>0</v>
      </c>
      <c r="S1283" s="18"/>
      <c r="T1283" s="20"/>
      <c r="U1283" s="20"/>
      <c r="V1283" s="20"/>
      <c r="W1283" s="20"/>
      <c r="X1283" s="20"/>
      <c r="Y1283" s="20"/>
      <c r="Z1283" s="20"/>
      <c r="AA1283" s="20"/>
      <c r="AB1283" s="20"/>
    </row>
    <row r="1284" spans="1:28">
      <c r="A1284" s="38" t="s">
        <v>11982</v>
      </c>
      <c r="B1284" s="39" t="s">
        <v>12009</v>
      </c>
      <c r="C1284" s="50" t="s">
        <v>4793</v>
      </c>
      <c r="D1284" s="16" t="s">
        <v>28</v>
      </c>
      <c r="E1284" s="18"/>
      <c r="F1284" s="38" t="s">
        <v>4794</v>
      </c>
      <c r="G1284" s="45" t="s">
        <v>232</v>
      </c>
      <c r="H1284" s="148">
        <f t="shared" si="20"/>
        <v>1</v>
      </c>
      <c r="I1284" s="148">
        <f>COUNTIFS('Belgrade-2023'!$A:$A,A1284,'Belgrade-2023'!$B:$B,B1284)</f>
        <v>0</v>
      </c>
      <c r="J1284" s="148">
        <f>COUNTIFS('Lodz_Krakow-2022'!$A:$A,A1284,'Lodz_Krakow-2022'!$B:$B,B1284)</f>
        <v>0</v>
      </c>
      <c r="K1284" s="148">
        <f>COUNTIFS('Glasgow-2021'!$A:$A,A1284,'Glasgow-2021'!$B:$B,B1284)</f>
        <v>0</v>
      </c>
      <c r="L1284" s="148">
        <v>1</v>
      </c>
      <c r="M1284" s="148">
        <v>0</v>
      </c>
      <c r="N1284" s="148">
        <v>0</v>
      </c>
      <c r="O1284" s="148">
        <v>0</v>
      </c>
      <c r="P1284" s="148">
        <v>0</v>
      </c>
      <c r="Q1284" s="148">
        <v>0</v>
      </c>
      <c r="R1284" s="148">
        <v>0</v>
      </c>
      <c r="S1284" s="18"/>
      <c r="T1284" s="20"/>
      <c r="U1284" s="20"/>
      <c r="V1284" s="20"/>
      <c r="W1284" s="20"/>
      <c r="X1284" s="20"/>
      <c r="Y1284" s="138"/>
      <c r="Z1284" s="138"/>
      <c r="AA1284" s="138"/>
      <c r="AB1284" s="138"/>
    </row>
    <row r="1285" spans="1:28" ht="42.75">
      <c r="A1285" s="33" t="s">
        <v>4038</v>
      </c>
      <c r="B1285" s="33" t="s">
        <v>5415</v>
      </c>
      <c r="C1285" s="24"/>
      <c r="D1285" s="16" t="s">
        <v>28</v>
      </c>
      <c r="E1285" s="18"/>
      <c r="F1285" s="26" t="s">
        <v>3501</v>
      </c>
      <c r="G1285" s="34" t="s">
        <v>232</v>
      </c>
      <c r="H1285" s="148">
        <f t="shared" si="20"/>
        <v>1</v>
      </c>
      <c r="I1285" s="148">
        <f>COUNTIFS('Belgrade-2023'!$A:$A,A1285,'Belgrade-2023'!$B:$B,B1285)</f>
        <v>0</v>
      </c>
      <c r="J1285" s="148">
        <f>COUNTIFS('Lodz_Krakow-2022'!$A:$A,A1285,'Lodz_Krakow-2022'!$B:$B,B1285)</f>
        <v>0</v>
      </c>
      <c r="K1285" s="148">
        <f>COUNTIFS('Glasgow-2021'!$A:$A,A1285,'Glasgow-2021'!$B:$B,B1285)</f>
        <v>0</v>
      </c>
      <c r="L1285" s="148">
        <v>0</v>
      </c>
      <c r="M1285" s="148">
        <v>0</v>
      </c>
      <c r="N1285" s="148">
        <v>0</v>
      </c>
      <c r="O1285" s="148">
        <v>0</v>
      </c>
      <c r="P1285" s="148">
        <v>0</v>
      </c>
      <c r="Q1285" s="148">
        <v>0</v>
      </c>
      <c r="R1285" s="148">
        <v>1</v>
      </c>
      <c r="S1285" s="18"/>
      <c r="T1285" s="20"/>
      <c r="U1285" s="20"/>
      <c r="V1285" s="20"/>
      <c r="W1285" s="20"/>
      <c r="X1285" s="20"/>
      <c r="Y1285" s="20"/>
      <c r="Z1285" s="20"/>
      <c r="AA1285" s="20"/>
      <c r="AB1285" s="20"/>
    </row>
    <row r="1286" spans="1:28">
      <c r="A1286" s="16" t="s">
        <v>12010</v>
      </c>
      <c r="B1286" s="16" t="s">
        <v>2449</v>
      </c>
      <c r="C1286" s="69" t="s">
        <v>2450</v>
      </c>
      <c r="D1286" s="16" t="s">
        <v>21</v>
      </c>
      <c r="E1286" s="18"/>
      <c r="F1286" s="19"/>
      <c r="G1286" s="16" t="s">
        <v>350</v>
      </c>
      <c r="H1286" s="148">
        <f t="shared" si="20"/>
        <v>1</v>
      </c>
      <c r="I1286" s="148">
        <f>COUNTIFS('Belgrade-2023'!$A:$A,A1286,'Belgrade-2023'!$B:$B,B1286)</f>
        <v>0</v>
      </c>
      <c r="J1286" s="148">
        <f>COUNTIFS('Lodz_Krakow-2022'!$A:$A,A1286,'Lodz_Krakow-2022'!$B:$B,B1286)</f>
        <v>0</v>
      </c>
      <c r="K1286" s="148">
        <f>COUNTIFS('Glasgow-2021'!$A:$A,A1286,'Glasgow-2021'!$B:$B,B1286)</f>
        <v>0</v>
      </c>
      <c r="L1286" s="148">
        <v>0</v>
      </c>
      <c r="M1286" s="148">
        <v>1</v>
      </c>
      <c r="N1286" s="148">
        <v>0</v>
      </c>
      <c r="O1286" s="148">
        <v>0</v>
      </c>
      <c r="P1286" s="148">
        <v>0</v>
      </c>
      <c r="Q1286" s="148">
        <v>0</v>
      </c>
      <c r="R1286" s="148">
        <v>0</v>
      </c>
      <c r="S1286" s="18"/>
      <c r="T1286" s="20"/>
      <c r="U1286" s="20"/>
      <c r="V1286" s="20"/>
      <c r="W1286" s="20"/>
      <c r="X1286" s="20"/>
      <c r="Y1286" s="20"/>
      <c r="Z1286" s="20"/>
      <c r="AA1286" s="20"/>
      <c r="AB1286" s="20"/>
    </row>
    <row r="1287" spans="1:28" ht="42.75">
      <c r="A1287" s="23" t="s">
        <v>12011</v>
      </c>
      <c r="B1287" s="23" t="s">
        <v>527</v>
      </c>
      <c r="C1287" s="74" t="s">
        <v>4795</v>
      </c>
      <c r="D1287" s="16" t="s">
        <v>28</v>
      </c>
      <c r="E1287" s="18"/>
      <c r="F1287" s="59" t="s">
        <v>3504</v>
      </c>
      <c r="G1287" s="16" t="s">
        <v>154</v>
      </c>
      <c r="H1287" s="148">
        <f t="shared" si="20"/>
        <v>2</v>
      </c>
      <c r="I1287" s="148">
        <f>COUNTIFS('Belgrade-2023'!$A:$A,A1287,'Belgrade-2023'!$B:$B,B1287)</f>
        <v>0</v>
      </c>
      <c r="J1287" s="148">
        <f>COUNTIFS('Lodz_Krakow-2022'!$A:$A,A1287,'Lodz_Krakow-2022'!$B:$B,B1287)</f>
        <v>0</v>
      </c>
      <c r="K1287" s="148">
        <f>COUNTIFS('Glasgow-2021'!$A:$A,A1287,'Glasgow-2021'!$B:$B,B1287)</f>
        <v>0</v>
      </c>
      <c r="L1287" s="148">
        <v>0</v>
      </c>
      <c r="M1287" s="148">
        <v>0</v>
      </c>
      <c r="N1287" s="148">
        <v>0</v>
      </c>
      <c r="O1287" s="148">
        <v>0</v>
      </c>
      <c r="P1287" s="148">
        <v>1</v>
      </c>
      <c r="Q1287" s="148">
        <v>0</v>
      </c>
      <c r="R1287" s="148">
        <v>1</v>
      </c>
      <c r="S1287" s="18"/>
      <c r="T1287" s="20"/>
      <c r="U1287" s="20"/>
      <c r="V1287" s="20"/>
      <c r="W1287" s="20"/>
      <c r="X1287" s="20"/>
      <c r="Y1287" s="20"/>
      <c r="Z1287" s="20"/>
      <c r="AA1287" s="20"/>
      <c r="AB1287" s="20"/>
    </row>
    <row r="1288" spans="1:28" ht="42.75">
      <c r="A1288" s="33" t="s">
        <v>12012</v>
      </c>
      <c r="B1288" s="33" t="s">
        <v>12013</v>
      </c>
      <c r="C1288" s="24"/>
      <c r="D1288" s="16" t="s">
        <v>28</v>
      </c>
      <c r="E1288" s="18"/>
      <c r="F1288" s="26" t="s">
        <v>3507</v>
      </c>
      <c r="G1288" s="36" t="s">
        <v>1080</v>
      </c>
      <c r="H1288" s="148">
        <f t="shared" si="20"/>
        <v>0</v>
      </c>
      <c r="I1288" s="148">
        <f>COUNTIFS('Belgrade-2023'!$A:$A,A1288,'Belgrade-2023'!$B:$B,B1288)</f>
        <v>0</v>
      </c>
      <c r="J1288" s="148">
        <f>COUNTIFS('Lodz_Krakow-2022'!$A:$A,A1288,'Lodz_Krakow-2022'!$B:$B,B1288)</f>
        <v>0</v>
      </c>
      <c r="K1288" s="148">
        <f>COUNTIFS('Glasgow-2021'!$A:$A,A1288,'Glasgow-2021'!$B:$B,B1288)</f>
        <v>0</v>
      </c>
      <c r="L1288" s="148">
        <v>0</v>
      </c>
      <c r="M1288" s="148"/>
      <c r="N1288" s="148"/>
      <c r="O1288" s="148"/>
      <c r="P1288" s="148"/>
      <c r="Q1288" s="148"/>
      <c r="R1288" s="148">
        <v>0</v>
      </c>
      <c r="S1288" s="18"/>
      <c r="T1288" s="20"/>
      <c r="U1288" s="20"/>
      <c r="V1288" s="20"/>
      <c r="W1288" s="20"/>
      <c r="X1288" s="20"/>
      <c r="Y1288" s="20"/>
      <c r="Z1288" s="20"/>
      <c r="AA1288" s="20"/>
      <c r="AB1288" s="20"/>
    </row>
    <row r="1289" spans="1:28">
      <c r="A1289" s="16" t="s">
        <v>12014</v>
      </c>
      <c r="B1289" s="16" t="s">
        <v>10429</v>
      </c>
      <c r="C1289" s="69" t="s">
        <v>2456</v>
      </c>
      <c r="D1289" s="16" t="s">
        <v>21</v>
      </c>
      <c r="E1289" s="18"/>
      <c r="F1289" s="19"/>
      <c r="G1289" s="16" t="s">
        <v>232</v>
      </c>
      <c r="H1289" s="148">
        <f t="shared" si="20"/>
        <v>2</v>
      </c>
      <c r="I1289" s="148">
        <f>COUNTIFS('Belgrade-2023'!$A:$A,A1289,'Belgrade-2023'!$B:$B,B1289)</f>
        <v>0</v>
      </c>
      <c r="J1289" s="148">
        <f>COUNTIFS('Lodz_Krakow-2022'!$A:$A,A1289,'Lodz_Krakow-2022'!$B:$B,B1289)</f>
        <v>0</v>
      </c>
      <c r="K1289" s="148">
        <f>COUNTIFS('Glasgow-2021'!$A:$A,A1289,'Glasgow-2021'!$B:$B,B1289)</f>
        <v>0</v>
      </c>
      <c r="L1289" s="148">
        <v>0</v>
      </c>
      <c r="M1289" s="148">
        <v>0</v>
      </c>
      <c r="N1289" s="148">
        <v>1</v>
      </c>
      <c r="O1289" s="148">
        <v>0</v>
      </c>
      <c r="P1289" s="148">
        <v>1</v>
      </c>
      <c r="Q1289" s="148">
        <v>0</v>
      </c>
      <c r="R1289" s="148">
        <v>0</v>
      </c>
      <c r="S1289" s="18"/>
      <c r="T1289" s="20" t="s">
        <v>495</v>
      </c>
      <c r="U1289" s="20"/>
      <c r="V1289" s="20"/>
      <c r="W1289" s="20"/>
      <c r="X1289" s="20"/>
      <c r="Y1289" s="20"/>
      <c r="Z1289" s="20"/>
      <c r="AA1289" s="20"/>
      <c r="AB1289" s="20"/>
    </row>
    <row r="1290" spans="1:28">
      <c r="A1290" s="16" t="s">
        <v>12014</v>
      </c>
      <c r="B1290" s="16" t="s">
        <v>12015</v>
      </c>
      <c r="C1290" s="69"/>
      <c r="D1290" s="16" t="s">
        <v>28</v>
      </c>
      <c r="E1290" s="18"/>
      <c r="F1290" s="19"/>
      <c r="G1290" s="16" t="s">
        <v>232</v>
      </c>
      <c r="H1290" s="148">
        <f t="shared" si="20"/>
        <v>1</v>
      </c>
      <c r="I1290" s="148">
        <f>COUNTIFS('Belgrade-2023'!$A:$A,A1290,'Belgrade-2023'!$B:$B,B1290)</f>
        <v>0</v>
      </c>
      <c r="J1290" s="148">
        <f>COUNTIFS('Lodz_Krakow-2022'!$A:$A,A1290,'Lodz_Krakow-2022'!$B:$B,B1290)</f>
        <v>0</v>
      </c>
      <c r="K1290" s="148">
        <f>COUNTIFS('Glasgow-2021'!$A:$A,A1290,'Glasgow-2021'!$B:$B,B1290)</f>
        <v>0</v>
      </c>
      <c r="L1290" s="148">
        <v>0</v>
      </c>
      <c r="M1290" s="148">
        <v>0</v>
      </c>
      <c r="N1290" s="148">
        <v>1</v>
      </c>
      <c r="O1290" s="148">
        <v>0</v>
      </c>
      <c r="P1290" s="148">
        <v>0</v>
      </c>
      <c r="Q1290" s="148">
        <v>0</v>
      </c>
      <c r="R1290" s="148">
        <v>0</v>
      </c>
      <c r="S1290" s="18"/>
      <c r="T1290" s="20" t="s">
        <v>782</v>
      </c>
      <c r="U1290" s="20"/>
      <c r="V1290" s="20"/>
      <c r="W1290" s="20"/>
      <c r="X1290" s="20"/>
      <c r="Y1290" s="20"/>
      <c r="Z1290" s="20"/>
      <c r="AA1290" s="20"/>
      <c r="AB1290" s="20"/>
    </row>
    <row r="1291" spans="1:28">
      <c r="A1291" s="16" t="s">
        <v>12014</v>
      </c>
      <c r="B1291" s="16" t="s">
        <v>12016</v>
      </c>
      <c r="C1291" s="69" t="s">
        <v>2458</v>
      </c>
      <c r="D1291" s="16" t="s">
        <v>21</v>
      </c>
      <c r="E1291" s="18"/>
      <c r="F1291" s="19"/>
      <c r="G1291" s="16" t="s">
        <v>1080</v>
      </c>
      <c r="H1291" s="148">
        <f t="shared" si="20"/>
        <v>1</v>
      </c>
      <c r="I1291" s="148">
        <f>COUNTIFS('Belgrade-2023'!$A:$A,A1291,'Belgrade-2023'!$B:$B,B1291)</f>
        <v>0</v>
      </c>
      <c r="J1291" s="148">
        <f>COUNTIFS('Lodz_Krakow-2022'!$A:$A,A1291,'Lodz_Krakow-2022'!$B:$B,B1291)</f>
        <v>0</v>
      </c>
      <c r="K1291" s="148">
        <f>COUNTIFS('Glasgow-2021'!$A:$A,A1291,'Glasgow-2021'!$B:$B,B1291)</f>
        <v>0</v>
      </c>
      <c r="L1291" s="148">
        <v>0</v>
      </c>
      <c r="M1291" s="148">
        <v>0</v>
      </c>
      <c r="N1291" s="148">
        <v>1</v>
      </c>
      <c r="O1291" s="148">
        <v>0</v>
      </c>
      <c r="P1291" s="148">
        <v>0</v>
      </c>
      <c r="Q1291" s="148">
        <v>0</v>
      </c>
      <c r="R1291" s="148">
        <v>0</v>
      </c>
      <c r="S1291" s="18"/>
      <c r="T1291" s="20" t="s">
        <v>1240</v>
      </c>
      <c r="U1291" s="20"/>
      <c r="V1291" s="20"/>
      <c r="W1291" s="20"/>
      <c r="X1291" s="20"/>
      <c r="Y1291" s="20"/>
      <c r="Z1291" s="20"/>
      <c r="AA1291" s="20"/>
      <c r="AB1291" s="20"/>
    </row>
    <row r="1292" spans="1:28">
      <c r="A1292" s="35" t="s">
        <v>12017</v>
      </c>
      <c r="B1292" s="35" t="s">
        <v>12018</v>
      </c>
      <c r="C1292" s="73" t="s">
        <v>4796</v>
      </c>
      <c r="D1292" s="31" t="s">
        <v>21</v>
      </c>
      <c r="E1292" s="138"/>
      <c r="F1292" s="25" t="s">
        <v>3636</v>
      </c>
      <c r="G1292" s="36" t="s">
        <v>141</v>
      </c>
      <c r="H1292" s="148">
        <f t="shared" si="20"/>
        <v>1</v>
      </c>
      <c r="I1292" s="148">
        <f>COUNTIFS('Belgrade-2023'!$A:$A,A1292,'Belgrade-2023'!$B:$B,B1292)</f>
        <v>0</v>
      </c>
      <c r="J1292" s="148">
        <f>COUNTIFS('Lodz_Krakow-2022'!$A:$A,A1292,'Lodz_Krakow-2022'!$B:$B,B1292)</f>
        <v>0</v>
      </c>
      <c r="K1292" s="148">
        <f>COUNTIFS('Glasgow-2021'!$A:$A,A1292,'Glasgow-2021'!$B:$B,B1292)</f>
        <v>0</v>
      </c>
      <c r="L1292" s="148">
        <v>0</v>
      </c>
      <c r="M1292" s="148">
        <v>0</v>
      </c>
      <c r="N1292" s="148">
        <v>0</v>
      </c>
      <c r="O1292" s="148">
        <v>0</v>
      </c>
      <c r="P1292" s="148">
        <v>0</v>
      </c>
      <c r="Q1292" s="148">
        <v>1</v>
      </c>
      <c r="R1292" s="148">
        <v>0</v>
      </c>
      <c r="S1292" s="18"/>
      <c r="T1292" s="20"/>
      <c r="U1292" s="20"/>
      <c r="V1292" s="20"/>
      <c r="W1292" s="32"/>
      <c r="X1292" s="32"/>
      <c r="Y1292" s="32"/>
      <c r="Z1292" s="32"/>
      <c r="AA1292" s="32"/>
      <c r="AB1292" s="32"/>
    </row>
    <row r="1293" spans="1:28">
      <c r="A1293" s="16" t="s">
        <v>12019</v>
      </c>
      <c r="B1293" s="16" t="s">
        <v>12020</v>
      </c>
      <c r="C1293" s="69" t="s">
        <v>2460</v>
      </c>
      <c r="D1293" s="16" t="s">
        <v>28</v>
      </c>
      <c r="E1293" s="18"/>
      <c r="F1293" s="19" t="s">
        <v>2459</v>
      </c>
      <c r="G1293" s="16" t="s">
        <v>154</v>
      </c>
      <c r="H1293" s="148">
        <f t="shared" si="20"/>
        <v>1</v>
      </c>
      <c r="I1293" s="148">
        <f>COUNTIFS('Belgrade-2023'!$A:$A,A1293,'Belgrade-2023'!$B:$B,B1293)</f>
        <v>0</v>
      </c>
      <c r="J1293" s="148">
        <f>COUNTIFS('Lodz_Krakow-2022'!$A:$A,A1293,'Lodz_Krakow-2022'!$B:$B,B1293)</f>
        <v>0</v>
      </c>
      <c r="K1293" s="148">
        <f>COUNTIFS('Glasgow-2021'!$A:$A,A1293,'Glasgow-2021'!$B:$B,B1293)</f>
        <v>0</v>
      </c>
      <c r="L1293" s="148">
        <v>0</v>
      </c>
      <c r="M1293" s="148">
        <v>0</v>
      </c>
      <c r="N1293" s="148">
        <v>0</v>
      </c>
      <c r="O1293" s="148">
        <v>1</v>
      </c>
      <c r="P1293" s="148">
        <v>0</v>
      </c>
      <c r="Q1293" s="148">
        <v>0</v>
      </c>
      <c r="R1293" s="148">
        <v>0</v>
      </c>
      <c r="S1293" s="18"/>
      <c r="T1293" s="20"/>
      <c r="U1293" s="20"/>
      <c r="V1293" s="20"/>
      <c r="W1293" s="20"/>
      <c r="X1293" s="20"/>
      <c r="Y1293" s="20"/>
      <c r="Z1293" s="20"/>
      <c r="AA1293" s="20"/>
      <c r="AB1293" s="20"/>
    </row>
    <row r="1294" spans="1:28">
      <c r="A1294" s="16" t="s">
        <v>11967</v>
      </c>
      <c r="B1294" s="16" t="s">
        <v>11966</v>
      </c>
      <c r="C1294" s="69" t="s">
        <v>2405</v>
      </c>
      <c r="D1294" s="16" t="s">
        <v>28</v>
      </c>
      <c r="E1294" s="18"/>
      <c r="F1294" s="19"/>
      <c r="G1294" s="16" t="s">
        <v>232</v>
      </c>
      <c r="H1294" s="148">
        <f t="shared" si="20"/>
        <v>0</v>
      </c>
      <c r="I1294" s="148">
        <f>COUNTIFS('Belgrade-2023'!$A:$A,A1294,'Belgrade-2023'!$B:$B,B1294)</f>
        <v>0</v>
      </c>
      <c r="J1294" s="148">
        <f>COUNTIFS('Lodz_Krakow-2022'!$A:$A,A1294,'Lodz_Krakow-2022'!$B:$B,B1294)</f>
        <v>0</v>
      </c>
      <c r="K1294" s="148">
        <f>COUNTIFS('Glasgow-2021'!$A:$A,A1294,'Glasgow-2021'!$B:$B,B1294)</f>
        <v>0</v>
      </c>
      <c r="L1294" s="148">
        <v>0</v>
      </c>
      <c r="M1294" s="148">
        <v>0</v>
      </c>
      <c r="N1294" s="148">
        <v>0</v>
      </c>
      <c r="O1294" s="148">
        <v>0</v>
      </c>
      <c r="P1294" s="148">
        <v>0</v>
      </c>
      <c r="Q1294" s="148">
        <v>0</v>
      </c>
      <c r="R1294" s="148">
        <v>0</v>
      </c>
      <c r="S1294" s="18"/>
      <c r="T1294" s="20" t="s">
        <v>524</v>
      </c>
      <c r="U1294" s="20"/>
      <c r="V1294" s="20"/>
      <c r="W1294" s="20"/>
      <c r="X1294" s="20"/>
      <c r="Y1294" s="20"/>
      <c r="Z1294" s="20"/>
      <c r="AA1294" s="20"/>
      <c r="AB1294" s="20"/>
    </row>
    <row r="1295" spans="1:28">
      <c r="A1295" s="16" t="s">
        <v>10037</v>
      </c>
      <c r="B1295" s="16" t="s">
        <v>12021</v>
      </c>
      <c r="C1295" s="69" t="s">
        <v>2462</v>
      </c>
      <c r="D1295" s="16" t="s">
        <v>28</v>
      </c>
      <c r="E1295" s="18"/>
      <c r="F1295" s="19"/>
      <c r="G1295" s="16" t="s">
        <v>232</v>
      </c>
      <c r="H1295" s="148">
        <f t="shared" si="20"/>
        <v>1</v>
      </c>
      <c r="I1295" s="148">
        <f>COUNTIFS('Belgrade-2023'!$A:$A,A1295,'Belgrade-2023'!$B:$B,B1295)</f>
        <v>0</v>
      </c>
      <c r="J1295" s="148">
        <f>COUNTIFS('Lodz_Krakow-2022'!$A:$A,A1295,'Lodz_Krakow-2022'!$B:$B,B1295)</f>
        <v>0</v>
      </c>
      <c r="K1295" s="148">
        <f>COUNTIFS('Glasgow-2021'!$A:$A,A1295,'Glasgow-2021'!$B:$B,B1295)</f>
        <v>0</v>
      </c>
      <c r="L1295" s="148">
        <v>0</v>
      </c>
      <c r="M1295" s="148">
        <v>1</v>
      </c>
      <c r="N1295" s="148">
        <v>0</v>
      </c>
      <c r="O1295" s="148">
        <v>0</v>
      </c>
      <c r="P1295" s="148">
        <v>0</v>
      </c>
      <c r="Q1295" s="148">
        <v>0</v>
      </c>
      <c r="R1295" s="148">
        <v>0</v>
      </c>
      <c r="S1295" s="18"/>
      <c r="T1295" s="20"/>
      <c r="U1295" s="20"/>
      <c r="V1295" s="20"/>
      <c r="W1295" s="20"/>
      <c r="X1295" s="20"/>
      <c r="Y1295" s="20"/>
      <c r="Z1295" s="20"/>
      <c r="AA1295" s="20"/>
      <c r="AB1295" s="20"/>
    </row>
    <row r="1296" spans="1:28">
      <c r="A1296" s="16" t="s">
        <v>10037</v>
      </c>
      <c r="B1296" s="16" t="s">
        <v>10870</v>
      </c>
      <c r="C1296" s="69" t="s">
        <v>380</v>
      </c>
      <c r="D1296" s="16" t="s">
        <v>28</v>
      </c>
      <c r="E1296" s="18"/>
      <c r="F1296" s="19"/>
      <c r="G1296" s="16" t="s">
        <v>232</v>
      </c>
      <c r="H1296" s="148">
        <f t="shared" si="20"/>
        <v>1</v>
      </c>
      <c r="I1296" s="148">
        <f>COUNTIFS('Belgrade-2023'!$A:$A,A1296,'Belgrade-2023'!$B:$B,B1296)</f>
        <v>0</v>
      </c>
      <c r="J1296" s="148">
        <f>COUNTIFS('Lodz_Krakow-2022'!$A:$A,A1296,'Lodz_Krakow-2022'!$B:$B,B1296)</f>
        <v>0</v>
      </c>
      <c r="K1296" s="148">
        <f>COUNTIFS('Glasgow-2021'!$A:$A,A1296,'Glasgow-2021'!$B:$B,B1296)</f>
        <v>0</v>
      </c>
      <c r="L1296" s="148">
        <v>0</v>
      </c>
      <c r="M1296" s="148">
        <v>0</v>
      </c>
      <c r="N1296" s="148">
        <v>1</v>
      </c>
      <c r="O1296" s="148">
        <v>0</v>
      </c>
      <c r="P1296" s="148">
        <v>0</v>
      </c>
      <c r="Q1296" s="148">
        <v>0</v>
      </c>
      <c r="R1296" s="148">
        <v>0</v>
      </c>
      <c r="S1296" s="18"/>
      <c r="T1296" s="20" t="s">
        <v>524</v>
      </c>
      <c r="U1296" s="20"/>
      <c r="V1296" s="20"/>
      <c r="W1296" s="20"/>
      <c r="X1296" s="20"/>
      <c r="Y1296" s="20"/>
      <c r="Z1296" s="20"/>
      <c r="AA1296" s="20"/>
      <c r="AB1296" s="20"/>
    </row>
    <row r="1297" spans="1:28">
      <c r="A1297" s="16" t="s">
        <v>10037</v>
      </c>
      <c r="B1297" s="16" t="s">
        <v>5376</v>
      </c>
      <c r="C1297" s="69" t="s">
        <v>2463</v>
      </c>
      <c r="D1297" s="16" t="s">
        <v>21</v>
      </c>
      <c r="E1297" s="18"/>
      <c r="F1297" s="19" t="s">
        <v>776</v>
      </c>
      <c r="G1297" s="16" t="s">
        <v>232</v>
      </c>
      <c r="H1297" s="148">
        <f t="shared" si="20"/>
        <v>1</v>
      </c>
      <c r="I1297" s="148">
        <f>COUNTIFS('Belgrade-2023'!$A:$A,A1297,'Belgrade-2023'!$B:$B,B1297)</f>
        <v>0</v>
      </c>
      <c r="J1297" s="148">
        <f>COUNTIFS('Lodz_Krakow-2022'!$A:$A,A1297,'Lodz_Krakow-2022'!$B:$B,B1297)</f>
        <v>0</v>
      </c>
      <c r="K1297" s="148">
        <f>COUNTIFS('Glasgow-2021'!$A:$A,A1297,'Glasgow-2021'!$B:$B,B1297)</f>
        <v>0</v>
      </c>
      <c r="L1297" s="148">
        <v>0</v>
      </c>
      <c r="M1297" s="148">
        <v>0</v>
      </c>
      <c r="N1297" s="148">
        <v>0</v>
      </c>
      <c r="O1297" s="148">
        <v>1</v>
      </c>
      <c r="P1297" s="148">
        <v>0</v>
      </c>
      <c r="Q1297" s="148">
        <v>0</v>
      </c>
      <c r="R1297" s="148">
        <v>0</v>
      </c>
      <c r="S1297" s="18" t="s">
        <v>2464</v>
      </c>
      <c r="T1297" s="20" t="s">
        <v>9672</v>
      </c>
      <c r="U1297" s="21">
        <v>400030</v>
      </c>
      <c r="V1297" s="20"/>
      <c r="W1297" s="20"/>
      <c r="X1297" s="20"/>
      <c r="Y1297" s="20"/>
      <c r="Z1297" s="20"/>
      <c r="AA1297" s="20"/>
      <c r="AB1297" s="20"/>
    </row>
    <row r="1298" spans="1:28">
      <c r="A1298" s="35" t="s">
        <v>10037</v>
      </c>
      <c r="B1298" s="35" t="s">
        <v>1406</v>
      </c>
      <c r="C1298" s="74" t="s">
        <v>4797</v>
      </c>
      <c r="D1298" s="16" t="s">
        <v>21</v>
      </c>
      <c r="E1298" s="18"/>
      <c r="F1298" s="19"/>
      <c r="G1298" s="16" t="s">
        <v>154</v>
      </c>
      <c r="H1298" s="148">
        <f t="shared" si="20"/>
        <v>1</v>
      </c>
      <c r="I1298" s="148">
        <f>COUNTIFS('Belgrade-2023'!$A:$A,A1298,'Belgrade-2023'!$B:$B,B1298)</f>
        <v>0</v>
      </c>
      <c r="J1298" s="148">
        <f>COUNTIFS('Lodz_Krakow-2022'!$A:$A,A1298,'Lodz_Krakow-2022'!$B:$B,B1298)</f>
        <v>0</v>
      </c>
      <c r="K1298" s="148">
        <f>COUNTIFS('Glasgow-2021'!$A:$A,A1298,'Glasgow-2021'!$B:$B,B1298)</f>
        <v>0</v>
      </c>
      <c r="L1298" s="148">
        <v>0</v>
      </c>
      <c r="M1298" s="148">
        <v>0</v>
      </c>
      <c r="N1298" s="148">
        <v>0</v>
      </c>
      <c r="O1298" s="148">
        <v>0</v>
      </c>
      <c r="P1298" s="148">
        <v>1</v>
      </c>
      <c r="Q1298" s="148">
        <v>0</v>
      </c>
      <c r="R1298" s="148">
        <v>0</v>
      </c>
      <c r="S1298" s="18"/>
      <c r="T1298" s="20"/>
      <c r="U1298" s="20"/>
      <c r="V1298" s="20"/>
      <c r="W1298" s="20"/>
      <c r="X1298" s="20"/>
      <c r="Y1298" s="20"/>
      <c r="Z1298" s="20"/>
      <c r="AA1298" s="20"/>
      <c r="AB1298" s="20"/>
    </row>
    <row r="1299" spans="1:28">
      <c r="A1299" s="16" t="s">
        <v>10037</v>
      </c>
      <c r="B1299" s="16" t="s">
        <v>1680</v>
      </c>
      <c r="C1299" s="69" t="s">
        <v>2466</v>
      </c>
      <c r="D1299" s="16" t="s">
        <v>21</v>
      </c>
      <c r="E1299" s="18"/>
      <c r="F1299" s="19"/>
      <c r="G1299" s="16" t="s">
        <v>232</v>
      </c>
      <c r="H1299" s="148">
        <f t="shared" si="20"/>
        <v>1</v>
      </c>
      <c r="I1299" s="148">
        <f>COUNTIFS('Belgrade-2023'!$A:$A,A1299,'Belgrade-2023'!$B:$B,B1299)</f>
        <v>0</v>
      </c>
      <c r="J1299" s="148">
        <f>COUNTIFS('Lodz_Krakow-2022'!$A:$A,A1299,'Lodz_Krakow-2022'!$B:$B,B1299)</f>
        <v>0</v>
      </c>
      <c r="K1299" s="148">
        <f>COUNTIFS('Glasgow-2021'!$A:$A,A1299,'Glasgow-2021'!$B:$B,B1299)</f>
        <v>0</v>
      </c>
      <c r="L1299" s="148">
        <v>0</v>
      </c>
      <c r="M1299" s="148">
        <v>0</v>
      </c>
      <c r="N1299" s="148">
        <v>1</v>
      </c>
      <c r="O1299" s="148">
        <v>0</v>
      </c>
      <c r="P1299" s="148">
        <v>0</v>
      </c>
      <c r="Q1299" s="148">
        <v>0</v>
      </c>
      <c r="R1299" s="148">
        <v>0</v>
      </c>
      <c r="S1299" s="18"/>
      <c r="T1299" s="20" t="s">
        <v>2467</v>
      </c>
      <c r="U1299" s="20"/>
      <c r="V1299" s="20"/>
      <c r="W1299" s="20"/>
      <c r="X1299" s="20"/>
      <c r="Y1299" s="20"/>
      <c r="Z1299" s="20"/>
      <c r="AA1299" s="20"/>
      <c r="AB1299" s="20"/>
    </row>
    <row r="1300" spans="1:28">
      <c r="A1300" s="16" t="s">
        <v>12022</v>
      </c>
      <c r="B1300" s="16" t="s">
        <v>12023</v>
      </c>
      <c r="C1300" s="69" t="s">
        <v>2470</v>
      </c>
      <c r="D1300" s="16" t="s">
        <v>21</v>
      </c>
      <c r="E1300" s="18"/>
      <c r="F1300" s="19"/>
      <c r="G1300" s="16" t="s">
        <v>9536</v>
      </c>
      <c r="H1300" s="148">
        <f t="shared" si="20"/>
        <v>1</v>
      </c>
      <c r="I1300" s="148">
        <f>COUNTIFS('Belgrade-2023'!$A:$A,A1300,'Belgrade-2023'!$B:$B,B1300)</f>
        <v>0</v>
      </c>
      <c r="J1300" s="148">
        <f>COUNTIFS('Lodz_Krakow-2022'!$A:$A,A1300,'Lodz_Krakow-2022'!$B:$B,B1300)</f>
        <v>0</v>
      </c>
      <c r="K1300" s="148">
        <f>COUNTIFS('Glasgow-2021'!$A:$A,A1300,'Glasgow-2021'!$B:$B,B1300)</f>
        <v>0</v>
      </c>
      <c r="L1300" s="148">
        <v>0</v>
      </c>
      <c r="M1300" s="148">
        <v>0</v>
      </c>
      <c r="N1300" s="148">
        <v>1</v>
      </c>
      <c r="O1300" s="148">
        <v>0</v>
      </c>
      <c r="P1300" s="148">
        <v>0</v>
      </c>
      <c r="Q1300" s="148">
        <v>0</v>
      </c>
      <c r="R1300" s="148">
        <v>0</v>
      </c>
      <c r="S1300" s="18"/>
      <c r="T1300" s="20" t="s">
        <v>2471</v>
      </c>
      <c r="U1300" s="20"/>
      <c r="V1300" s="20"/>
      <c r="W1300" s="20"/>
      <c r="X1300" s="20"/>
      <c r="Y1300" s="20"/>
      <c r="Z1300" s="20"/>
      <c r="AA1300" s="20"/>
      <c r="AB1300" s="20"/>
    </row>
    <row r="1301" spans="1:28">
      <c r="A1301" s="16" t="s">
        <v>11550</v>
      </c>
      <c r="B1301" s="16" t="s">
        <v>4038</v>
      </c>
      <c r="C1301" s="69"/>
      <c r="D1301" s="16" t="s">
        <v>21</v>
      </c>
      <c r="E1301" s="18"/>
      <c r="F1301" s="19"/>
      <c r="G1301" s="16" t="s">
        <v>232</v>
      </c>
      <c r="H1301" s="148">
        <f t="shared" si="20"/>
        <v>1</v>
      </c>
      <c r="I1301" s="148">
        <f>COUNTIFS('Belgrade-2023'!$A:$A,A1301,'Belgrade-2023'!$B:$B,B1301)</f>
        <v>0</v>
      </c>
      <c r="J1301" s="148">
        <f>COUNTIFS('Lodz_Krakow-2022'!$A:$A,A1301,'Lodz_Krakow-2022'!$B:$B,B1301)</f>
        <v>0</v>
      </c>
      <c r="K1301" s="148">
        <f>COUNTIFS('Glasgow-2021'!$A:$A,A1301,'Glasgow-2021'!$B:$B,B1301)</f>
        <v>0</v>
      </c>
      <c r="L1301" s="148">
        <v>0</v>
      </c>
      <c r="M1301" s="148">
        <v>0</v>
      </c>
      <c r="N1301" s="148">
        <v>1</v>
      </c>
      <c r="O1301" s="148">
        <v>0</v>
      </c>
      <c r="P1301" s="148">
        <v>0</v>
      </c>
      <c r="Q1301" s="148">
        <v>0</v>
      </c>
      <c r="R1301" s="148">
        <v>0</v>
      </c>
      <c r="S1301" s="18"/>
      <c r="T1301" s="20" t="s">
        <v>721</v>
      </c>
      <c r="U1301" s="20"/>
      <c r="V1301" s="20"/>
      <c r="W1301" s="20"/>
      <c r="X1301" s="20"/>
      <c r="Y1301" s="20"/>
      <c r="Z1301" s="20"/>
      <c r="AA1301" s="20"/>
      <c r="AB1301" s="20"/>
    </row>
    <row r="1302" spans="1:28">
      <c r="A1302" s="16" t="s">
        <v>12024</v>
      </c>
      <c r="B1302" s="16" t="s">
        <v>10472</v>
      </c>
      <c r="C1302" s="69" t="s">
        <v>2473</v>
      </c>
      <c r="D1302" s="16" t="s">
        <v>28</v>
      </c>
      <c r="E1302" s="18"/>
      <c r="F1302" s="19"/>
      <c r="G1302" s="16" t="s">
        <v>1658</v>
      </c>
      <c r="H1302" s="148">
        <f t="shared" si="20"/>
        <v>1</v>
      </c>
      <c r="I1302" s="148">
        <f>COUNTIFS('Belgrade-2023'!$A:$A,A1302,'Belgrade-2023'!$B:$B,B1302)</f>
        <v>0</v>
      </c>
      <c r="J1302" s="148">
        <f>COUNTIFS('Lodz_Krakow-2022'!$A:$A,A1302,'Lodz_Krakow-2022'!$B:$B,B1302)</f>
        <v>0</v>
      </c>
      <c r="K1302" s="148">
        <f>COUNTIFS('Glasgow-2021'!$A:$A,A1302,'Glasgow-2021'!$B:$B,B1302)</f>
        <v>0</v>
      </c>
      <c r="L1302" s="148">
        <v>0</v>
      </c>
      <c r="M1302" s="148">
        <v>0</v>
      </c>
      <c r="N1302" s="148">
        <v>1</v>
      </c>
      <c r="O1302" s="148">
        <v>0</v>
      </c>
      <c r="P1302" s="148">
        <v>0</v>
      </c>
      <c r="Q1302" s="148">
        <v>0</v>
      </c>
      <c r="R1302" s="148">
        <v>0</v>
      </c>
      <c r="S1302" s="18"/>
      <c r="T1302" s="20" t="s">
        <v>2474</v>
      </c>
      <c r="U1302" s="20"/>
      <c r="V1302" s="20"/>
      <c r="W1302" s="20"/>
      <c r="X1302" s="20"/>
      <c r="Y1302" s="20"/>
      <c r="Z1302" s="20"/>
      <c r="AA1302" s="20"/>
      <c r="AB1302" s="20"/>
    </row>
    <row r="1303" spans="1:28">
      <c r="A1303" s="16" t="s">
        <v>12025</v>
      </c>
      <c r="B1303" s="16" t="s">
        <v>10110</v>
      </c>
      <c r="C1303" s="69" t="s">
        <v>2476</v>
      </c>
      <c r="D1303" s="16" t="s">
        <v>21</v>
      </c>
      <c r="E1303" s="18"/>
      <c r="F1303" s="19" t="s">
        <v>2475</v>
      </c>
      <c r="G1303" s="16" t="s">
        <v>2477</v>
      </c>
      <c r="H1303" s="148">
        <f t="shared" si="20"/>
        <v>1</v>
      </c>
      <c r="I1303" s="148">
        <f>COUNTIFS('Belgrade-2023'!$A:$A,A1303,'Belgrade-2023'!$B:$B,B1303)</f>
        <v>0</v>
      </c>
      <c r="J1303" s="148">
        <f>COUNTIFS('Lodz_Krakow-2022'!$A:$A,A1303,'Lodz_Krakow-2022'!$B:$B,B1303)</f>
        <v>0</v>
      </c>
      <c r="K1303" s="148">
        <f>COUNTIFS('Glasgow-2021'!$A:$A,A1303,'Glasgow-2021'!$B:$B,B1303)</f>
        <v>0</v>
      </c>
      <c r="L1303" s="148">
        <v>0</v>
      </c>
      <c r="M1303" s="148">
        <v>0</v>
      </c>
      <c r="N1303" s="148">
        <v>0</v>
      </c>
      <c r="O1303" s="148">
        <v>1</v>
      </c>
      <c r="P1303" s="148">
        <v>0</v>
      </c>
      <c r="Q1303" s="148">
        <v>0</v>
      </c>
      <c r="R1303" s="148">
        <v>0</v>
      </c>
      <c r="S1303" s="18" t="s">
        <v>2478</v>
      </c>
      <c r="T1303" s="20" t="s">
        <v>2479</v>
      </c>
      <c r="U1303" s="21">
        <v>1039</v>
      </c>
      <c r="V1303" s="20"/>
      <c r="W1303" s="20"/>
      <c r="X1303" s="20"/>
      <c r="Y1303" s="138"/>
      <c r="Z1303" s="138"/>
      <c r="AA1303" s="138"/>
      <c r="AB1303" s="25"/>
    </row>
    <row r="1304" spans="1:28">
      <c r="A1304" s="312" t="s">
        <v>12026</v>
      </c>
      <c r="B1304" s="16" t="s">
        <v>12027</v>
      </c>
      <c r="C1304" s="69" t="s">
        <v>2481</v>
      </c>
      <c r="D1304" s="16" t="s">
        <v>21</v>
      </c>
      <c r="E1304" s="18"/>
      <c r="F1304" s="19" t="s">
        <v>1050</v>
      </c>
      <c r="G1304" s="16" t="s">
        <v>473</v>
      </c>
      <c r="H1304" s="148">
        <f t="shared" si="20"/>
        <v>6</v>
      </c>
      <c r="I1304" s="148">
        <f>COUNTIFS('Belgrade-2023'!$A:$A,A1304,'Belgrade-2023'!$B:$B,B1304)</f>
        <v>1</v>
      </c>
      <c r="J1304" s="148">
        <f>COUNTIFS('Lodz_Krakow-2022'!$A:$A,A1304,'Lodz_Krakow-2022'!$B:$B,B1304)</f>
        <v>1</v>
      </c>
      <c r="K1304" s="148">
        <f>COUNTIFS('Glasgow-2021'!$A:$A,A1304,'Glasgow-2021'!$B:$B,B1304)</f>
        <v>0</v>
      </c>
      <c r="L1304" s="148">
        <v>1</v>
      </c>
      <c r="M1304" s="148">
        <v>0</v>
      </c>
      <c r="N1304" s="148">
        <v>1</v>
      </c>
      <c r="O1304" s="148">
        <v>1</v>
      </c>
      <c r="P1304" s="148">
        <v>0</v>
      </c>
      <c r="Q1304" s="148">
        <v>1</v>
      </c>
      <c r="R1304" s="148">
        <v>0</v>
      </c>
      <c r="S1304" s="18" t="s">
        <v>2482</v>
      </c>
      <c r="T1304" s="20" t="s">
        <v>2483</v>
      </c>
      <c r="U1304" s="21">
        <v>0</v>
      </c>
      <c r="V1304" s="20"/>
      <c r="W1304" s="20"/>
      <c r="X1304" s="20"/>
      <c r="Y1304" s="138"/>
      <c r="Z1304" s="138"/>
      <c r="AA1304" s="138"/>
      <c r="AB1304" s="25"/>
    </row>
    <row r="1305" spans="1:28">
      <c r="A1305" s="23" t="s">
        <v>12028</v>
      </c>
      <c r="B1305" s="23" t="s">
        <v>12029</v>
      </c>
      <c r="C1305" s="73" t="s">
        <v>4798</v>
      </c>
      <c r="D1305" s="31" t="s">
        <v>28</v>
      </c>
      <c r="E1305" s="138"/>
      <c r="F1305" s="25" t="s">
        <v>9839</v>
      </c>
      <c r="G1305" s="27" t="s">
        <v>141</v>
      </c>
      <c r="H1305" s="148">
        <f t="shared" si="20"/>
        <v>1</v>
      </c>
      <c r="I1305" s="148">
        <f>COUNTIFS('Belgrade-2023'!$A:$A,A1305,'Belgrade-2023'!$B:$B,B1305)</f>
        <v>0</v>
      </c>
      <c r="J1305" s="148">
        <f>COUNTIFS('Lodz_Krakow-2022'!$A:$A,A1305,'Lodz_Krakow-2022'!$B:$B,B1305)</f>
        <v>0</v>
      </c>
      <c r="K1305" s="148">
        <f>COUNTIFS('Glasgow-2021'!$A:$A,A1305,'Glasgow-2021'!$B:$B,B1305)</f>
        <v>0</v>
      </c>
      <c r="L1305" s="148">
        <v>0</v>
      </c>
      <c r="M1305" s="148">
        <v>0</v>
      </c>
      <c r="N1305" s="148">
        <v>0</v>
      </c>
      <c r="O1305" s="148">
        <v>0</v>
      </c>
      <c r="P1305" s="148">
        <v>0</v>
      </c>
      <c r="Q1305" s="148">
        <v>1</v>
      </c>
      <c r="R1305" s="148">
        <v>0</v>
      </c>
      <c r="S1305" s="18"/>
      <c r="T1305" s="20"/>
      <c r="U1305" s="20"/>
      <c r="V1305" s="20"/>
      <c r="W1305" s="32"/>
      <c r="X1305" s="32"/>
      <c r="Y1305" s="138"/>
      <c r="Z1305" s="138"/>
      <c r="AA1305" s="138"/>
      <c r="AB1305" s="25"/>
    </row>
    <row r="1306" spans="1:28">
      <c r="A1306" s="33" t="s">
        <v>12030</v>
      </c>
      <c r="B1306" s="33" t="s">
        <v>12031</v>
      </c>
      <c r="C1306" s="24"/>
      <c r="D1306" s="16" t="s">
        <v>21</v>
      </c>
      <c r="E1306" s="18"/>
      <c r="F1306" s="25" t="s">
        <v>3512</v>
      </c>
      <c r="G1306" s="34" t="s">
        <v>141</v>
      </c>
      <c r="H1306" s="148">
        <f t="shared" si="20"/>
        <v>1</v>
      </c>
      <c r="I1306" s="148">
        <f>COUNTIFS('Belgrade-2023'!$A:$A,A1306,'Belgrade-2023'!$B:$B,B1306)</f>
        <v>0</v>
      </c>
      <c r="J1306" s="148">
        <f>COUNTIFS('Lodz_Krakow-2022'!$A:$A,A1306,'Lodz_Krakow-2022'!$B:$B,B1306)</f>
        <v>0</v>
      </c>
      <c r="K1306" s="148">
        <f>COUNTIFS('Glasgow-2021'!$A:$A,A1306,'Glasgow-2021'!$B:$B,B1306)</f>
        <v>0</v>
      </c>
      <c r="L1306" s="148">
        <v>0</v>
      </c>
      <c r="M1306" s="148">
        <v>0</v>
      </c>
      <c r="N1306" s="148">
        <v>0</v>
      </c>
      <c r="O1306" s="148">
        <v>0</v>
      </c>
      <c r="P1306" s="148">
        <v>0</v>
      </c>
      <c r="Q1306" s="148">
        <v>0</v>
      </c>
      <c r="R1306" s="148">
        <v>1</v>
      </c>
      <c r="S1306" s="18"/>
      <c r="T1306" s="20"/>
      <c r="U1306" s="20"/>
      <c r="V1306" s="20"/>
      <c r="W1306" s="20"/>
      <c r="X1306" s="20"/>
      <c r="Y1306" s="20"/>
      <c r="Z1306" s="20"/>
      <c r="AA1306" s="20"/>
      <c r="AB1306" s="20"/>
    </row>
    <row r="1307" spans="1:28">
      <c r="A1307" s="16" t="s">
        <v>12032</v>
      </c>
      <c r="B1307" s="16" t="s">
        <v>12033</v>
      </c>
      <c r="C1307" s="69" t="s">
        <v>2488</v>
      </c>
      <c r="D1307" s="16" t="s">
        <v>21</v>
      </c>
      <c r="E1307" s="18"/>
      <c r="F1307" s="19" t="s">
        <v>2487</v>
      </c>
      <c r="G1307" s="16" t="s">
        <v>331</v>
      </c>
      <c r="H1307" s="148">
        <f t="shared" si="20"/>
        <v>1</v>
      </c>
      <c r="I1307" s="148">
        <f>COUNTIFS('Belgrade-2023'!$A:$A,A1307,'Belgrade-2023'!$B:$B,B1307)</f>
        <v>0</v>
      </c>
      <c r="J1307" s="148">
        <f>COUNTIFS('Lodz_Krakow-2022'!$A:$A,A1307,'Lodz_Krakow-2022'!$B:$B,B1307)</f>
        <v>0</v>
      </c>
      <c r="K1307" s="148">
        <f>COUNTIFS('Glasgow-2021'!$A:$A,A1307,'Glasgow-2021'!$B:$B,B1307)</f>
        <v>0</v>
      </c>
      <c r="L1307" s="148">
        <v>0</v>
      </c>
      <c r="M1307" s="148">
        <v>0</v>
      </c>
      <c r="N1307" s="148">
        <v>0</v>
      </c>
      <c r="O1307" s="148">
        <v>1</v>
      </c>
      <c r="P1307" s="148">
        <v>0</v>
      </c>
      <c r="Q1307" s="148">
        <v>0</v>
      </c>
      <c r="R1307" s="148">
        <v>0</v>
      </c>
      <c r="S1307" s="18"/>
      <c r="T1307" s="20" t="s">
        <v>2489</v>
      </c>
      <c r="U1307" s="20" t="s">
        <v>2490</v>
      </c>
      <c r="V1307" s="20"/>
      <c r="W1307" s="20"/>
      <c r="X1307" s="20"/>
      <c r="Y1307" s="138"/>
      <c r="Z1307" s="138"/>
      <c r="AA1307" s="138"/>
      <c r="AB1307" s="25"/>
    </row>
    <row r="1308" spans="1:28">
      <c r="A1308" s="35" t="s">
        <v>12034</v>
      </c>
      <c r="B1308" s="35" t="s">
        <v>12035</v>
      </c>
      <c r="C1308" s="73" t="s">
        <v>4799</v>
      </c>
      <c r="D1308" s="31" t="s">
        <v>28</v>
      </c>
      <c r="E1308" s="138"/>
      <c r="F1308" s="25" t="s">
        <v>3615</v>
      </c>
      <c r="G1308" s="36" t="s">
        <v>3612</v>
      </c>
      <c r="H1308" s="148">
        <f t="shared" si="20"/>
        <v>1</v>
      </c>
      <c r="I1308" s="148">
        <f>COUNTIFS('Belgrade-2023'!$A:$A,A1308,'Belgrade-2023'!$B:$B,B1308)</f>
        <v>0</v>
      </c>
      <c r="J1308" s="148">
        <f>COUNTIFS('Lodz_Krakow-2022'!$A:$A,A1308,'Lodz_Krakow-2022'!$B:$B,B1308)</f>
        <v>0</v>
      </c>
      <c r="K1308" s="148">
        <f>COUNTIFS('Glasgow-2021'!$A:$A,A1308,'Glasgow-2021'!$B:$B,B1308)</f>
        <v>0</v>
      </c>
      <c r="L1308" s="148">
        <v>0</v>
      </c>
      <c r="M1308" s="148">
        <v>0</v>
      </c>
      <c r="N1308" s="148">
        <v>0</v>
      </c>
      <c r="O1308" s="148">
        <v>0</v>
      </c>
      <c r="P1308" s="148">
        <v>0</v>
      </c>
      <c r="Q1308" s="148">
        <v>1</v>
      </c>
      <c r="R1308" s="148">
        <v>0</v>
      </c>
      <c r="S1308" s="18"/>
      <c r="T1308" s="20"/>
      <c r="U1308" s="20"/>
      <c r="V1308" s="20"/>
      <c r="W1308" s="25"/>
      <c r="X1308" s="138"/>
      <c r="Y1308" s="138"/>
      <c r="Z1308" s="138"/>
      <c r="AA1308" s="138"/>
      <c r="AB1308" s="25"/>
    </row>
    <row r="1309" spans="1:28">
      <c r="A1309" s="16" t="s">
        <v>12036</v>
      </c>
      <c r="B1309" s="16" t="s">
        <v>12037</v>
      </c>
      <c r="C1309" s="69" t="s">
        <v>2494</v>
      </c>
      <c r="D1309" s="16" t="s">
        <v>28</v>
      </c>
      <c r="E1309" s="18"/>
      <c r="F1309" s="19"/>
      <c r="G1309" s="16" t="s">
        <v>3612</v>
      </c>
      <c r="H1309" s="148">
        <f t="shared" si="20"/>
        <v>3</v>
      </c>
      <c r="I1309" s="148">
        <f>COUNTIFS('Belgrade-2023'!$A:$A,A1309,'Belgrade-2023'!$B:$B,B1309)</f>
        <v>0</v>
      </c>
      <c r="J1309" s="148">
        <f>COUNTIFS('Lodz_Krakow-2022'!$A:$A,A1309,'Lodz_Krakow-2022'!$B:$B,B1309)</f>
        <v>0</v>
      </c>
      <c r="K1309" s="148">
        <f>COUNTIFS('Glasgow-2021'!$A:$A,A1309,'Glasgow-2021'!$B:$B,B1309)</f>
        <v>0</v>
      </c>
      <c r="L1309" s="148">
        <v>0</v>
      </c>
      <c r="M1309" s="148">
        <v>1</v>
      </c>
      <c r="N1309" s="148">
        <v>1</v>
      </c>
      <c r="O1309" s="148">
        <v>0</v>
      </c>
      <c r="P1309" s="148">
        <v>0</v>
      </c>
      <c r="Q1309" s="148">
        <v>0</v>
      </c>
      <c r="R1309" s="148">
        <v>1</v>
      </c>
      <c r="S1309" s="18"/>
      <c r="T1309" s="20" t="s">
        <v>312</v>
      </c>
      <c r="U1309" s="20"/>
      <c r="V1309" s="20"/>
      <c r="W1309" s="20"/>
      <c r="X1309" s="20"/>
      <c r="Y1309" s="138"/>
      <c r="Z1309" s="138"/>
      <c r="AA1309" s="138"/>
      <c r="AB1309" s="25"/>
    </row>
    <row r="1310" spans="1:28">
      <c r="A1310" s="16" t="s">
        <v>12038</v>
      </c>
      <c r="B1310" s="16" t="s">
        <v>12039</v>
      </c>
      <c r="C1310" s="69" t="s">
        <v>2496</v>
      </c>
      <c r="D1310" s="16" t="s">
        <v>21</v>
      </c>
      <c r="E1310" s="18"/>
      <c r="F1310" s="19" t="s">
        <v>2495</v>
      </c>
      <c r="G1310" s="16" t="s">
        <v>2497</v>
      </c>
      <c r="H1310" s="148">
        <f t="shared" si="20"/>
        <v>1</v>
      </c>
      <c r="I1310" s="148">
        <f>COUNTIFS('Belgrade-2023'!$A:$A,A1310,'Belgrade-2023'!$B:$B,B1310)</f>
        <v>0</v>
      </c>
      <c r="J1310" s="148">
        <f>COUNTIFS('Lodz_Krakow-2022'!$A:$A,A1310,'Lodz_Krakow-2022'!$B:$B,B1310)</f>
        <v>0</v>
      </c>
      <c r="K1310" s="148">
        <f>COUNTIFS('Glasgow-2021'!$A:$A,A1310,'Glasgow-2021'!$B:$B,B1310)</f>
        <v>0</v>
      </c>
      <c r="L1310" s="148">
        <v>0</v>
      </c>
      <c r="M1310" s="148">
        <v>0</v>
      </c>
      <c r="N1310" s="148">
        <v>0</v>
      </c>
      <c r="O1310" s="148">
        <v>1</v>
      </c>
      <c r="P1310" s="148">
        <v>0</v>
      </c>
      <c r="Q1310" s="148">
        <v>0</v>
      </c>
      <c r="R1310" s="148">
        <v>0</v>
      </c>
      <c r="S1310" s="18" t="s">
        <v>2498</v>
      </c>
      <c r="T1310" s="20" t="s">
        <v>2499</v>
      </c>
      <c r="U1310" s="21">
        <v>16634</v>
      </c>
      <c r="V1310" s="20"/>
      <c r="W1310" s="20"/>
      <c r="X1310" s="20"/>
      <c r="Y1310" s="138"/>
      <c r="Z1310" s="138"/>
      <c r="AA1310" s="138"/>
      <c r="AB1310" s="25"/>
    </row>
    <row r="1311" spans="1:28">
      <c r="A1311" s="16" t="s">
        <v>12040</v>
      </c>
      <c r="B1311" s="16" t="s">
        <v>10921</v>
      </c>
      <c r="C1311" s="69" t="s">
        <v>2500</v>
      </c>
      <c r="D1311" s="16" t="s">
        <v>28</v>
      </c>
      <c r="E1311" s="18" t="s">
        <v>40</v>
      </c>
      <c r="F1311" s="19"/>
      <c r="G1311" s="16" t="s">
        <v>1777</v>
      </c>
      <c r="H1311" s="148">
        <f t="shared" si="20"/>
        <v>1</v>
      </c>
      <c r="I1311" s="148">
        <f>COUNTIFS('Belgrade-2023'!$A:$A,A1311,'Belgrade-2023'!$B:$B,B1311)</f>
        <v>0</v>
      </c>
      <c r="J1311" s="148">
        <f>COUNTIFS('Lodz_Krakow-2022'!$A:$A,A1311,'Lodz_Krakow-2022'!$B:$B,B1311)</f>
        <v>0</v>
      </c>
      <c r="K1311" s="148">
        <f>COUNTIFS('Glasgow-2021'!$A:$A,A1311,'Glasgow-2021'!$B:$B,B1311)</f>
        <v>0</v>
      </c>
      <c r="L1311" s="148">
        <v>0</v>
      </c>
      <c r="M1311" s="148">
        <v>1</v>
      </c>
      <c r="N1311" s="148">
        <v>0</v>
      </c>
      <c r="O1311" s="148">
        <v>0</v>
      </c>
      <c r="P1311" s="148">
        <v>0</v>
      </c>
      <c r="Q1311" s="148">
        <v>0</v>
      </c>
      <c r="R1311" s="148">
        <v>0</v>
      </c>
      <c r="S1311" s="18"/>
      <c r="T1311" s="20"/>
      <c r="U1311" s="20"/>
      <c r="V1311" s="20"/>
      <c r="W1311" s="20"/>
      <c r="X1311" s="20"/>
      <c r="Y1311" s="138"/>
      <c r="Z1311" s="138"/>
      <c r="AA1311" s="138"/>
      <c r="AB1311" s="25"/>
    </row>
    <row r="1312" spans="1:28">
      <c r="A1312" s="16" t="s">
        <v>12041</v>
      </c>
      <c r="B1312" s="16" t="s">
        <v>11275</v>
      </c>
      <c r="C1312" s="69" t="s">
        <v>2503</v>
      </c>
      <c r="D1312" s="16" t="s">
        <v>21</v>
      </c>
      <c r="E1312" s="18"/>
      <c r="F1312" s="19"/>
      <c r="G1312" s="16" t="s">
        <v>232</v>
      </c>
      <c r="H1312" s="148">
        <f t="shared" si="20"/>
        <v>1</v>
      </c>
      <c r="I1312" s="148">
        <f>COUNTIFS('Belgrade-2023'!$A:$A,A1312,'Belgrade-2023'!$B:$B,B1312)</f>
        <v>0</v>
      </c>
      <c r="J1312" s="148">
        <f>COUNTIFS('Lodz_Krakow-2022'!$A:$A,A1312,'Lodz_Krakow-2022'!$B:$B,B1312)</f>
        <v>0</v>
      </c>
      <c r="K1312" s="148">
        <f>COUNTIFS('Glasgow-2021'!$A:$A,A1312,'Glasgow-2021'!$B:$B,B1312)</f>
        <v>0</v>
      </c>
      <c r="L1312" s="148">
        <v>0</v>
      </c>
      <c r="M1312" s="148">
        <v>1</v>
      </c>
      <c r="N1312" s="148">
        <v>0</v>
      </c>
      <c r="O1312" s="148">
        <v>0</v>
      </c>
      <c r="P1312" s="148">
        <v>0</v>
      </c>
      <c r="Q1312" s="148">
        <v>0</v>
      </c>
      <c r="R1312" s="148">
        <v>0</v>
      </c>
      <c r="S1312" s="18"/>
      <c r="T1312" s="20"/>
      <c r="U1312" s="20"/>
      <c r="V1312" s="20"/>
      <c r="W1312" s="20"/>
      <c r="X1312" s="20"/>
      <c r="Y1312" s="138"/>
      <c r="Z1312" s="138"/>
      <c r="AA1312" s="138"/>
      <c r="AB1312" s="25"/>
    </row>
    <row r="1313" spans="1:28">
      <c r="A1313" s="16" t="s">
        <v>12041</v>
      </c>
      <c r="B1313" s="16" t="s">
        <v>12042</v>
      </c>
      <c r="C1313" s="69" t="s">
        <v>2505</v>
      </c>
      <c r="D1313" s="16" t="s">
        <v>21</v>
      </c>
      <c r="E1313" s="18"/>
      <c r="F1313" s="19"/>
      <c r="G1313" s="16" t="s">
        <v>232</v>
      </c>
      <c r="H1313" s="148">
        <f t="shared" si="20"/>
        <v>1</v>
      </c>
      <c r="I1313" s="148">
        <f>COUNTIFS('Belgrade-2023'!$A:$A,A1313,'Belgrade-2023'!$B:$B,B1313)</f>
        <v>0</v>
      </c>
      <c r="J1313" s="148">
        <f>COUNTIFS('Lodz_Krakow-2022'!$A:$A,A1313,'Lodz_Krakow-2022'!$B:$B,B1313)</f>
        <v>0</v>
      </c>
      <c r="K1313" s="148">
        <f>COUNTIFS('Glasgow-2021'!$A:$A,A1313,'Glasgow-2021'!$B:$B,B1313)</f>
        <v>0</v>
      </c>
      <c r="L1313" s="148">
        <v>0</v>
      </c>
      <c r="M1313" s="148">
        <v>1</v>
      </c>
      <c r="N1313" s="148">
        <v>0</v>
      </c>
      <c r="O1313" s="148">
        <v>0</v>
      </c>
      <c r="P1313" s="148">
        <v>0</v>
      </c>
      <c r="Q1313" s="148">
        <v>0</v>
      </c>
      <c r="R1313" s="148">
        <v>0</v>
      </c>
      <c r="S1313" s="18"/>
      <c r="T1313" s="20"/>
      <c r="U1313" s="20"/>
      <c r="V1313" s="20"/>
      <c r="W1313" s="20"/>
      <c r="X1313" s="20"/>
      <c r="Y1313" s="138"/>
      <c r="Z1313" s="138"/>
      <c r="AA1313" s="138"/>
      <c r="AB1313" s="25"/>
    </row>
    <row r="1314" spans="1:28">
      <c r="A1314" s="43" t="s">
        <v>12043</v>
      </c>
      <c r="B1314" s="44" t="s">
        <v>12044</v>
      </c>
      <c r="C1314" s="75" t="s">
        <v>4802</v>
      </c>
      <c r="D1314" s="16" t="s">
        <v>21</v>
      </c>
      <c r="E1314" s="18"/>
      <c r="F1314" s="38" t="s">
        <v>4746</v>
      </c>
      <c r="G1314" s="37" t="s">
        <v>232</v>
      </c>
      <c r="H1314" s="148">
        <f t="shared" si="20"/>
        <v>1</v>
      </c>
      <c r="I1314" s="148">
        <f>COUNTIFS('Belgrade-2023'!$A:$A,A1314,'Belgrade-2023'!$B:$B,B1314)</f>
        <v>0</v>
      </c>
      <c r="J1314" s="148">
        <f>COUNTIFS('Lodz_Krakow-2022'!$A:$A,A1314,'Lodz_Krakow-2022'!$B:$B,B1314)</f>
        <v>0</v>
      </c>
      <c r="K1314" s="148">
        <f>COUNTIFS('Glasgow-2021'!$A:$A,A1314,'Glasgow-2021'!$B:$B,B1314)</f>
        <v>0</v>
      </c>
      <c r="L1314" s="148">
        <v>1</v>
      </c>
      <c r="M1314" s="148">
        <v>0</v>
      </c>
      <c r="N1314" s="148">
        <v>0</v>
      </c>
      <c r="O1314" s="148">
        <v>0</v>
      </c>
      <c r="P1314" s="148">
        <v>0</v>
      </c>
      <c r="Q1314" s="148">
        <v>0</v>
      </c>
      <c r="R1314" s="148">
        <v>0</v>
      </c>
      <c r="S1314" s="18"/>
      <c r="T1314" s="20"/>
      <c r="U1314" s="20"/>
      <c r="V1314" s="20"/>
      <c r="W1314" s="20"/>
      <c r="X1314" s="20"/>
      <c r="Y1314" s="138"/>
      <c r="Z1314" s="138"/>
      <c r="AA1314" s="138"/>
      <c r="AB1314" s="138"/>
    </row>
    <row r="1315" spans="1:28">
      <c r="A1315" s="16" t="s">
        <v>2506</v>
      </c>
      <c r="B1315" s="16" t="s">
        <v>2507</v>
      </c>
      <c r="C1315" s="69" t="s">
        <v>2508</v>
      </c>
      <c r="D1315" s="16" t="s">
        <v>21</v>
      </c>
      <c r="E1315" s="18"/>
      <c r="F1315" s="19"/>
      <c r="G1315" s="16" t="s">
        <v>232</v>
      </c>
      <c r="H1315" s="148">
        <f t="shared" si="20"/>
        <v>1</v>
      </c>
      <c r="I1315" s="148">
        <f>COUNTIFS('Belgrade-2023'!$A:$A,A1315,'Belgrade-2023'!$B:$B,B1315)</f>
        <v>0</v>
      </c>
      <c r="J1315" s="148">
        <f>COUNTIFS('Lodz_Krakow-2022'!$A:$A,A1315,'Lodz_Krakow-2022'!$B:$B,B1315)</f>
        <v>0</v>
      </c>
      <c r="K1315" s="148">
        <f>COUNTIFS('Glasgow-2021'!$A:$A,A1315,'Glasgow-2021'!$B:$B,B1315)</f>
        <v>0</v>
      </c>
      <c r="L1315" s="148">
        <v>0</v>
      </c>
      <c r="M1315" s="148">
        <v>1</v>
      </c>
      <c r="N1315" s="148">
        <v>0</v>
      </c>
      <c r="O1315" s="148">
        <v>0</v>
      </c>
      <c r="P1315" s="148">
        <v>0</v>
      </c>
      <c r="Q1315" s="148">
        <v>0</v>
      </c>
      <c r="R1315" s="148">
        <v>0</v>
      </c>
      <c r="S1315" s="18"/>
      <c r="T1315" s="20"/>
      <c r="U1315" s="20"/>
      <c r="V1315" s="20"/>
      <c r="W1315" s="20"/>
      <c r="X1315" s="20"/>
      <c r="Y1315" s="138"/>
      <c r="Z1315" s="28"/>
      <c r="AA1315" s="28"/>
      <c r="AB1315" s="58"/>
    </row>
    <row r="1316" spans="1:28">
      <c r="A1316" s="35" t="s">
        <v>12045</v>
      </c>
      <c r="B1316" s="35" t="s">
        <v>10856</v>
      </c>
      <c r="C1316" s="74" t="s">
        <v>4803</v>
      </c>
      <c r="D1316" s="16" t="s">
        <v>28</v>
      </c>
      <c r="E1316" s="18"/>
      <c r="F1316" s="19"/>
      <c r="G1316" s="16" t="s">
        <v>154</v>
      </c>
      <c r="H1316" s="148">
        <f t="shared" si="20"/>
        <v>1</v>
      </c>
      <c r="I1316" s="148">
        <f>COUNTIFS('Belgrade-2023'!$A:$A,A1316,'Belgrade-2023'!$B:$B,B1316)</f>
        <v>0</v>
      </c>
      <c r="J1316" s="148">
        <f>COUNTIFS('Lodz_Krakow-2022'!$A:$A,A1316,'Lodz_Krakow-2022'!$B:$B,B1316)</f>
        <v>0</v>
      </c>
      <c r="K1316" s="148">
        <f>COUNTIFS('Glasgow-2021'!$A:$A,A1316,'Glasgow-2021'!$B:$B,B1316)</f>
        <v>0</v>
      </c>
      <c r="L1316" s="148">
        <v>0</v>
      </c>
      <c r="M1316" s="148">
        <v>0</v>
      </c>
      <c r="N1316" s="148">
        <v>0</v>
      </c>
      <c r="O1316" s="148">
        <v>0</v>
      </c>
      <c r="P1316" s="148">
        <v>1</v>
      </c>
      <c r="Q1316" s="148">
        <v>0</v>
      </c>
      <c r="R1316" s="148">
        <v>0</v>
      </c>
      <c r="S1316" s="18"/>
      <c r="T1316" s="20"/>
      <c r="U1316" s="20"/>
      <c r="V1316" s="20"/>
      <c r="W1316" s="20"/>
      <c r="X1316" s="20"/>
      <c r="Y1316" s="138"/>
      <c r="Z1316" s="138"/>
      <c r="AA1316" s="138"/>
      <c r="AB1316" s="25"/>
    </row>
    <row r="1317" spans="1:28">
      <c r="A1317" s="38" t="s">
        <v>10276</v>
      </c>
      <c r="B1317" s="16" t="s">
        <v>11103</v>
      </c>
      <c r="C1317" s="69" t="s">
        <v>2515</v>
      </c>
      <c r="D1317" s="16" t="s">
        <v>28</v>
      </c>
      <c r="E1317" s="18"/>
      <c r="F1317" s="19" t="s">
        <v>1377</v>
      </c>
      <c r="G1317" s="56" t="s">
        <v>1382</v>
      </c>
      <c r="H1317" s="148">
        <f t="shared" si="20"/>
        <v>5</v>
      </c>
      <c r="I1317" s="148">
        <f>COUNTIFS('Belgrade-2023'!$A:$A,A1317,'Belgrade-2023'!$B:$B,B1317)</f>
        <v>0</v>
      </c>
      <c r="J1317" s="148">
        <f>COUNTIFS('Lodz_Krakow-2022'!$A:$A,A1317,'Lodz_Krakow-2022'!$B:$B,B1317)</f>
        <v>0</v>
      </c>
      <c r="K1317" s="148">
        <f>COUNTIFS('Glasgow-2021'!$A:$A,A1317,'Glasgow-2021'!$B:$B,B1317)</f>
        <v>0</v>
      </c>
      <c r="L1317" s="148">
        <v>1</v>
      </c>
      <c r="M1317" s="148">
        <v>1</v>
      </c>
      <c r="N1317" s="148">
        <v>0</v>
      </c>
      <c r="O1317" s="148">
        <v>1</v>
      </c>
      <c r="P1317" s="148">
        <v>1</v>
      </c>
      <c r="Q1317" s="148">
        <v>1</v>
      </c>
      <c r="R1317" s="148">
        <v>0</v>
      </c>
      <c r="S1317" s="18"/>
      <c r="T1317" s="20" t="s">
        <v>2523</v>
      </c>
      <c r="U1317" s="21">
        <v>117566</v>
      </c>
      <c r="V1317" s="20"/>
      <c r="W1317" s="25"/>
      <c r="X1317" s="138"/>
      <c r="Y1317" s="138"/>
      <c r="Z1317" s="138"/>
      <c r="AA1317" s="138"/>
      <c r="AB1317" s="25"/>
    </row>
    <row r="1318" spans="1:28">
      <c r="A1318" s="16" t="s">
        <v>10276</v>
      </c>
      <c r="B1318" s="16" t="s">
        <v>3850</v>
      </c>
      <c r="C1318" s="69" t="s">
        <v>2542</v>
      </c>
      <c r="D1318" s="16" t="s">
        <v>21</v>
      </c>
      <c r="E1318" s="18"/>
      <c r="F1318" s="46" t="s">
        <v>3663</v>
      </c>
      <c r="G1318" s="16" t="s">
        <v>232</v>
      </c>
      <c r="H1318" s="148">
        <f t="shared" si="20"/>
        <v>4</v>
      </c>
      <c r="I1318" s="148">
        <f>COUNTIFS('Belgrade-2023'!$A:$A,A1318,'Belgrade-2023'!$B:$B,B1318)</f>
        <v>0</v>
      </c>
      <c r="J1318" s="148">
        <f>COUNTIFS('Lodz_Krakow-2022'!$A:$A,A1318,'Lodz_Krakow-2022'!$B:$B,B1318)</f>
        <v>0</v>
      </c>
      <c r="K1318" s="148">
        <f>COUNTIFS('Glasgow-2021'!$A:$A,A1318,'Glasgow-2021'!$B:$B,B1318)</f>
        <v>0</v>
      </c>
      <c r="L1318" s="148">
        <v>1</v>
      </c>
      <c r="M1318" s="148">
        <v>0</v>
      </c>
      <c r="N1318" s="148">
        <v>1</v>
      </c>
      <c r="O1318" s="148">
        <v>1</v>
      </c>
      <c r="P1318" s="148">
        <v>0</v>
      </c>
      <c r="Q1318" s="148">
        <v>1</v>
      </c>
      <c r="R1318" s="148">
        <v>0</v>
      </c>
      <c r="S1318" s="18"/>
      <c r="T1318" s="20" t="s">
        <v>495</v>
      </c>
      <c r="U1318" s="20"/>
      <c r="V1318" s="20"/>
      <c r="W1318" s="25"/>
      <c r="X1318" s="138"/>
      <c r="Y1318" s="138"/>
      <c r="Z1318" s="138"/>
      <c r="AA1318" s="138"/>
      <c r="AB1318" s="25"/>
    </row>
    <row r="1319" spans="1:28">
      <c r="A1319" s="38" t="s">
        <v>10276</v>
      </c>
      <c r="B1319" s="16" t="s">
        <v>12046</v>
      </c>
      <c r="C1319" s="69" t="s">
        <v>2529</v>
      </c>
      <c r="D1319" s="16" t="s">
        <v>21</v>
      </c>
      <c r="E1319" s="18"/>
      <c r="F1319" s="19" t="s">
        <v>778</v>
      </c>
      <c r="G1319" s="16" t="s">
        <v>232</v>
      </c>
      <c r="H1319" s="148">
        <f t="shared" si="20"/>
        <v>2</v>
      </c>
      <c r="I1319" s="148">
        <f>COUNTIFS('Belgrade-2023'!$A:$A,A1319,'Belgrade-2023'!$B:$B,B1319)</f>
        <v>0</v>
      </c>
      <c r="J1319" s="148">
        <f>COUNTIFS('Lodz_Krakow-2022'!$A:$A,A1319,'Lodz_Krakow-2022'!$B:$B,B1319)</f>
        <v>0</v>
      </c>
      <c r="K1319" s="148">
        <f>COUNTIFS('Glasgow-2021'!$A:$A,A1319,'Glasgow-2021'!$B:$B,B1319)</f>
        <v>0</v>
      </c>
      <c r="L1319" s="148">
        <v>0</v>
      </c>
      <c r="M1319" s="148">
        <v>0</v>
      </c>
      <c r="N1319" s="148">
        <v>0</v>
      </c>
      <c r="O1319" s="148">
        <v>1</v>
      </c>
      <c r="P1319" s="148">
        <v>1</v>
      </c>
      <c r="Q1319" s="148">
        <v>0</v>
      </c>
      <c r="R1319" s="148">
        <v>0</v>
      </c>
      <c r="S1319" s="18" t="s">
        <v>2530</v>
      </c>
      <c r="T1319" s="20" t="s">
        <v>2531</v>
      </c>
      <c r="U1319" s="21">
        <v>210000</v>
      </c>
      <c r="V1319" s="20"/>
      <c r="W1319" s="20"/>
      <c r="X1319" s="20"/>
      <c r="Y1319" s="138"/>
      <c r="Z1319" s="138"/>
      <c r="AA1319" s="138"/>
      <c r="AB1319" s="25"/>
    </row>
    <row r="1320" spans="1:28">
      <c r="A1320" s="38" t="s">
        <v>10276</v>
      </c>
      <c r="B1320" s="16" t="s">
        <v>10908</v>
      </c>
      <c r="C1320" s="69" t="s">
        <v>2521</v>
      </c>
      <c r="D1320" s="16" t="s">
        <v>28</v>
      </c>
      <c r="E1320" s="18"/>
      <c r="F1320" s="19" t="s">
        <v>2520</v>
      </c>
      <c r="G1320" s="16" t="s">
        <v>232</v>
      </c>
      <c r="H1320" s="148">
        <f t="shared" si="20"/>
        <v>3</v>
      </c>
      <c r="I1320" s="148">
        <f>COUNTIFS('Belgrade-2023'!$A:$A,A1320,'Belgrade-2023'!$B:$B,B1320)</f>
        <v>0</v>
      </c>
      <c r="J1320" s="148">
        <f>COUNTIFS('Lodz_Krakow-2022'!$A:$A,A1320,'Lodz_Krakow-2022'!$B:$B,B1320)</f>
        <v>0</v>
      </c>
      <c r="K1320" s="148">
        <f>COUNTIFS('Glasgow-2021'!$A:$A,A1320,'Glasgow-2021'!$B:$B,B1320)</f>
        <v>1</v>
      </c>
      <c r="L1320" s="148">
        <v>0</v>
      </c>
      <c r="M1320" s="148">
        <v>0</v>
      </c>
      <c r="N1320" s="148">
        <v>0</v>
      </c>
      <c r="O1320" s="148">
        <v>1</v>
      </c>
      <c r="P1320" s="148">
        <v>1</v>
      </c>
      <c r="Q1320" s="148">
        <v>0</v>
      </c>
      <c r="R1320" s="148">
        <v>0</v>
      </c>
      <c r="S1320" s="18"/>
      <c r="T1320" s="20"/>
      <c r="U1320" s="20"/>
      <c r="V1320" s="20"/>
      <c r="W1320" s="20"/>
      <c r="X1320" s="20"/>
      <c r="Y1320" s="138"/>
      <c r="Z1320" s="138"/>
      <c r="AA1320" s="138"/>
      <c r="AB1320" s="25"/>
    </row>
    <row r="1321" spans="1:28">
      <c r="A1321" s="38" t="s">
        <v>10276</v>
      </c>
      <c r="B1321" s="16" t="s">
        <v>12047</v>
      </c>
      <c r="C1321" s="69" t="s">
        <v>2533</v>
      </c>
      <c r="D1321" s="16" t="s">
        <v>28</v>
      </c>
      <c r="E1321" s="18"/>
      <c r="F1321" s="19" t="s">
        <v>2532</v>
      </c>
      <c r="G1321" s="16" t="s">
        <v>154</v>
      </c>
      <c r="H1321" s="148">
        <f t="shared" si="20"/>
        <v>2</v>
      </c>
      <c r="I1321" s="148">
        <f>COUNTIFS('Belgrade-2023'!$A:$A,A1321,'Belgrade-2023'!$B:$B,B1321)</f>
        <v>0</v>
      </c>
      <c r="J1321" s="148">
        <f>COUNTIFS('Lodz_Krakow-2022'!$A:$A,A1321,'Lodz_Krakow-2022'!$B:$B,B1321)</f>
        <v>0</v>
      </c>
      <c r="K1321" s="148">
        <f>COUNTIFS('Glasgow-2021'!$A:$A,A1321,'Glasgow-2021'!$B:$B,B1321)</f>
        <v>0</v>
      </c>
      <c r="L1321" s="148">
        <v>0</v>
      </c>
      <c r="M1321" s="148">
        <v>0</v>
      </c>
      <c r="N1321" s="148">
        <v>1</v>
      </c>
      <c r="O1321" s="148">
        <v>1</v>
      </c>
      <c r="P1321" s="148">
        <v>0</v>
      </c>
      <c r="Q1321" s="148">
        <v>0</v>
      </c>
      <c r="R1321" s="148">
        <v>0</v>
      </c>
      <c r="S1321" s="18"/>
      <c r="T1321" s="20"/>
      <c r="U1321" s="20"/>
      <c r="V1321" s="20"/>
      <c r="W1321" s="20"/>
      <c r="X1321" s="20"/>
      <c r="Y1321" s="138"/>
      <c r="Z1321" s="138"/>
      <c r="AA1321" s="138"/>
      <c r="AB1321" s="25"/>
    </row>
    <row r="1322" spans="1:28">
      <c r="A1322" s="38" t="s">
        <v>10276</v>
      </c>
      <c r="B1322" s="16" t="s">
        <v>2408</v>
      </c>
      <c r="C1322" s="69"/>
      <c r="D1322" s="16" t="s">
        <v>21</v>
      </c>
      <c r="E1322" s="18"/>
      <c r="F1322" s="19"/>
      <c r="G1322" s="16" t="s">
        <v>232</v>
      </c>
      <c r="H1322" s="148">
        <f t="shared" si="20"/>
        <v>2</v>
      </c>
      <c r="I1322" s="148">
        <f>COUNTIFS('Belgrade-2023'!$A:$A,A1322,'Belgrade-2023'!$B:$B,B1322)</f>
        <v>0</v>
      </c>
      <c r="J1322" s="148">
        <f>COUNTIFS('Lodz_Krakow-2022'!$A:$A,A1322,'Lodz_Krakow-2022'!$B:$B,B1322)</f>
        <v>0</v>
      </c>
      <c r="K1322" s="148">
        <f>COUNTIFS('Glasgow-2021'!$A:$A,A1322,'Glasgow-2021'!$B:$B,B1322)</f>
        <v>0</v>
      </c>
      <c r="L1322" s="148">
        <v>1</v>
      </c>
      <c r="M1322" s="148">
        <v>0</v>
      </c>
      <c r="N1322" s="148">
        <v>1</v>
      </c>
      <c r="O1322" s="148">
        <v>0</v>
      </c>
      <c r="P1322" s="148">
        <v>0</v>
      </c>
      <c r="Q1322" s="148">
        <v>0</v>
      </c>
      <c r="R1322" s="148">
        <v>0</v>
      </c>
      <c r="S1322" s="18"/>
      <c r="T1322" s="20" t="s">
        <v>521</v>
      </c>
      <c r="U1322" s="20"/>
      <c r="V1322" s="20"/>
      <c r="W1322" s="20"/>
      <c r="X1322" s="20"/>
      <c r="Y1322" s="138"/>
      <c r="Z1322" s="138"/>
      <c r="AA1322" s="138"/>
      <c r="AB1322" s="25"/>
    </row>
    <row r="1323" spans="1:28">
      <c r="A1323" s="38" t="s">
        <v>10276</v>
      </c>
      <c r="B1323" s="16" t="s">
        <v>12048</v>
      </c>
      <c r="C1323" s="69" t="s">
        <v>2510</v>
      </c>
      <c r="D1323" s="16" t="s">
        <v>28</v>
      </c>
      <c r="E1323" s="18"/>
      <c r="F1323" s="19"/>
      <c r="G1323" s="16" t="s">
        <v>196</v>
      </c>
      <c r="H1323" s="148">
        <f t="shared" si="20"/>
        <v>1</v>
      </c>
      <c r="I1323" s="148">
        <f>COUNTIFS('Belgrade-2023'!$A:$A,A1323,'Belgrade-2023'!$B:$B,B1323)</f>
        <v>0</v>
      </c>
      <c r="J1323" s="148">
        <f>COUNTIFS('Lodz_Krakow-2022'!$A:$A,A1323,'Lodz_Krakow-2022'!$B:$B,B1323)</f>
        <v>0</v>
      </c>
      <c r="K1323" s="148">
        <f>COUNTIFS('Glasgow-2021'!$A:$A,A1323,'Glasgow-2021'!$B:$B,B1323)</f>
        <v>0</v>
      </c>
      <c r="L1323" s="148">
        <v>0</v>
      </c>
      <c r="M1323" s="148">
        <v>1</v>
      </c>
      <c r="N1323" s="148">
        <v>0</v>
      </c>
      <c r="O1323" s="148">
        <v>0</v>
      </c>
      <c r="P1323" s="148">
        <v>0</v>
      </c>
      <c r="Q1323" s="148">
        <v>0</v>
      </c>
      <c r="R1323" s="148">
        <v>0</v>
      </c>
      <c r="S1323" s="18"/>
      <c r="T1323" s="20"/>
      <c r="U1323" s="20"/>
      <c r="V1323" s="20"/>
      <c r="W1323" s="20"/>
      <c r="X1323" s="20"/>
      <c r="Y1323" s="350"/>
      <c r="Z1323" s="351"/>
      <c r="AA1323" s="138"/>
      <c r="AB1323" s="25"/>
    </row>
    <row r="1324" spans="1:28">
      <c r="A1324" s="48" t="s">
        <v>10276</v>
      </c>
      <c r="B1324" s="49" t="s">
        <v>12049</v>
      </c>
      <c r="C1324" s="61" t="s">
        <v>4805</v>
      </c>
      <c r="D1324" s="16" t="s">
        <v>21</v>
      </c>
      <c r="E1324" s="18"/>
      <c r="F1324" s="38" t="s">
        <v>4397</v>
      </c>
      <c r="G1324" s="45" t="s">
        <v>232</v>
      </c>
      <c r="H1324" s="148">
        <f t="shared" si="20"/>
        <v>2</v>
      </c>
      <c r="I1324" s="148">
        <f>COUNTIFS('Belgrade-2023'!$A:$A,A1324,'Belgrade-2023'!$B:$B,B1324)</f>
        <v>0</v>
      </c>
      <c r="J1324" s="148">
        <f>COUNTIFS('Lodz_Krakow-2022'!$A:$A,A1324,'Lodz_Krakow-2022'!$B:$B,B1324)</f>
        <v>0</v>
      </c>
      <c r="K1324" s="148">
        <f>COUNTIFS('Glasgow-2021'!$A:$A,A1324,'Glasgow-2021'!$B:$B,B1324)</f>
        <v>1</v>
      </c>
      <c r="L1324" s="148">
        <v>1</v>
      </c>
      <c r="M1324" s="148">
        <v>0</v>
      </c>
      <c r="N1324" s="148">
        <v>0</v>
      </c>
      <c r="O1324" s="148">
        <v>0</v>
      </c>
      <c r="P1324" s="148">
        <v>0</v>
      </c>
      <c r="Q1324" s="148">
        <v>0</v>
      </c>
      <c r="R1324" s="148">
        <v>0</v>
      </c>
      <c r="S1324" s="18"/>
      <c r="T1324" s="20"/>
      <c r="U1324" s="20"/>
      <c r="V1324" s="20"/>
      <c r="W1324" s="20"/>
      <c r="X1324" s="20"/>
      <c r="Y1324" s="138"/>
      <c r="Z1324" s="138"/>
      <c r="AA1324" s="138"/>
      <c r="AB1324" s="138"/>
    </row>
    <row r="1325" spans="1:28">
      <c r="A1325" s="41" t="s">
        <v>10276</v>
      </c>
      <c r="B1325" s="42" t="s">
        <v>10765</v>
      </c>
      <c r="C1325" s="50" t="s">
        <v>4807</v>
      </c>
      <c r="D1325" s="16" t="s">
        <v>28</v>
      </c>
      <c r="E1325" s="18"/>
      <c r="F1325" s="38" t="s">
        <v>4397</v>
      </c>
      <c r="G1325" s="51" t="s">
        <v>232</v>
      </c>
      <c r="H1325" s="148">
        <f t="shared" ref="H1325:H1383" si="21">SUM(I1325:R1325)</f>
        <v>1</v>
      </c>
      <c r="I1325" s="148">
        <f>COUNTIFS('Belgrade-2023'!$A:$A,A1325,'Belgrade-2023'!$B:$B,B1325)</f>
        <v>0</v>
      </c>
      <c r="J1325" s="148">
        <f>COUNTIFS('Lodz_Krakow-2022'!$A:$A,A1325,'Lodz_Krakow-2022'!$B:$B,B1325)</f>
        <v>0</v>
      </c>
      <c r="K1325" s="148">
        <f>COUNTIFS('Glasgow-2021'!$A:$A,A1325,'Glasgow-2021'!$B:$B,B1325)</f>
        <v>0</v>
      </c>
      <c r="L1325" s="148">
        <v>1</v>
      </c>
      <c r="M1325" s="148">
        <v>0</v>
      </c>
      <c r="N1325" s="148">
        <v>0</v>
      </c>
      <c r="O1325" s="148">
        <v>0</v>
      </c>
      <c r="P1325" s="148">
        <v>0</v>
      </c>
      <c r="Q1325" s="148">
        <v>0</v>
      </c>
      <c r="R1325" s="148">
        <v>0</v>
      </c>
      <c r="S1325" s="18"/>
      <c r="T1325" s="20"/>
      <c r="U1325" s="20"/>
      <c r="V1325" s="20"/>
      <c r="W1325" s="20"/>
      <c r="X1325" s="20"/>
      <c r="Y1325" s="138"/>
      <c r="Z1325" s="138"/>
      <c r="AA1325" s="138"/>
      <c r="AB1325" s="138"/>
    </row>
    <row r="1326" spans="1:28">
      <c r="A1326" s="38" t="s">
        <v>10276</v>
      </c>
      <c r="B1326" s="16" t="s">
        <v>12050</v>
      </c>
      <c r="C1326" s="69" t="s">
        <v>2524</v>
      </c>
      <c r="D1326" s="16" t="s">
        <v>28</v>
      </c>
      <c r="E1326" s="18"/>
      <c r="F1326" s="19" t="s">
        <v>638</v>
      </c>
      <c r="G1326" s="16" t="s">
        <v>154</v>
      </c>
      <c r="H1326" s="148">
        <f t="shared" si="21"/>
        <v>1</v>
      </c>
      <c r="I1326" s="148">
        <f>COUNTIFS('Belgrade-2023'!$A:$A,A1326,'Belgrade-2023'!$B:$B,B1326)</f>
        <v>0</v>
      </c>
      <c r="J1326" s="148">
        <f>COUNTIFS('Lodz_Krakow-2022'!$A:$A,A1326,'Lodz_Krakow-2022'!$B:$B,B1326)</f>
        <v>0</v>
      </c>
      <c r="K1326" s="148">
        <f>COUNTIFS('Glasgow-2021'!$A:$A,A1326,'Glasgow-2021'!$B:$B,B1326)</f>
        <v>0</v>
      </c>
      <c r="L1326" s="148">
        <v>0</v>
      </c>
      <c r="M1326" s="148">
        <v>0</v>
      </c>
      <c r="N1326" s="148">
        <v>0</v>
      </c>
      <c r="O1326" s="148">
        <v>1</v>
      </c>
      <c r="P1326" s="148">
        <v>0</v>
      </c>
      <c r="Q1326" s="148">
        <v>0</v>
      </c>
      <c r="R1326" s="148">
        <v>0</v>
      </c>
      <c r="S1326" s="18"/>
      <c r="T1326" s="20"/>
      <c r="U1326" s="20"/>
      <c r="V1326" s="20"/>
      <c r="W1326" s="20"/>
      <c r="X1326" s="20"/>
      <c r="Y1326" s="138"/>
      <c r="Z1326" s="138"/>
      <c r="AA1326" s="138"/>
      <c r="AB1326" s="25"/>
    </row>
    <row r="1327" spans="1:28">
      <c r="A1327" s="16" t="s">
        <v>10276</v>
      </c>
      <c r="B1327" s="16" t="s">
        <v>10814</v>
      </c>
      <c r="C1327" s="69" t="s">
        <v>2511</v>
      </c>
      <c r="D1327" s="16" t="s">
        <v>21</v>
      </c>
      <c r="E1327" s="18"/>
      <c r="F1327" s="19"/>
      <c r="G1327" s="16" t="s">
        <v>232</v>
      </c>
      <c r="H1327" s="148">
        <f t="shared" si="21"/>
        <v>1</v>
      </c>
      <c r="I1327" s="148">
        <f>COUNTIFS('Belgrade-2023'!$A:$A,A1327,'Belgrade-2023'!$B:$B,B1327)</f>
        <v>0</v>
      </c>
      <c r="J1327" s="148">
        <f>COUNTIFS('Lodz_Krakow-2022'!$A:$A,A1327,'Lodz_Krakow-2022'!$B:$B,B1327)</f>
        <v>0</v>
      </c>
      <c r="K1327" s="148">
        <f>COUNTIFS('Glasgow-2021'!$A:$A,A1327,'Glasgow-2021'!$B:$B,B1327)</f>
        <v>0</v>
      </c>
      <c r="L1327" s="148">
        <v>0</v>
      </c>
      <c r="M1327" s="148">
        <v>1</v>
      </c>
      <c r="N1327" s="148">
        <v>0</v>
      </c>
      <c r="O1327" s="148">
        <v>0</v>
      </c>
      <c r="P1327" s="148">
        <v>0</v>
      </c>
      <c r="Q1327" s="148">
        <v>0</v>
      </c>
      <c r="R1327" s="148">
        <v>0</v>
      </c>
      <c r="S1327" s="18"/>
      <c r="T1327" s="20"/>
      <c r="U1327" s="20"/>
      <c r="V1327" s="20"/>
      <c r="W1327" s="20"/>
      <c r="X1327" s="20"/>
      <c r="Y1327" s="138"/>
      <c r="Z1327" s="138"/>
      <c r="AA1327" s="138"/>
      <c r="AB1327" s="25"/>
    </row>
    <row r="1328" spans="1:28">
      <c r="A1328" s="16" t="s">
        <v>10276</v>
      </c>
      <c r="B1328" s="16" t="s">
        <v>12051</v>
      </c>
      <c r="C1328" s="69" t="s">
        <v>2513</v>
      </c>
      <c r="D1328" s="16" t="s">
        <v>21</v>
      </c>
      <c r="E1328" s="18"/>
      <c r="F1328" s="19"/>
      <c r="G1328" s="16" t="s">
        <v>350</v>
      </c>
      <c r="H1328" s="148">
        <f t="shared" si="21"/>
        <v>1</v>
      </c>
      <c r="I1328" s="148">
        <f>COUNTIFS('Belgrade-2023'!$A:$A,A1328,'Belgrade-2023'!$B:$B,B1328)</f>
        <v>0</v>
      </c>
      <c r="J1328" s="148">
        <f>COUNTIFS('Lodz_Krakow-2022'!$A:$A,A1328,'Lodz_Krakow-2022'!$B:$B,B1328)</f>
        <v>0</v>
      </c>
      <c r="K1328" s="148">
        <f>COUNTIFS('Glasgow-2021'!$A:$A,A1328,'Glasgow-2021'!$B:$B,B1328)</f>
        <v>0</v>
      </c>
      <c r="L1328" s="148">
        <v>0</v>
      </c>
      <c r="M1328" s="148">
        <v>1</v>
      </c>
      <c r="N1328" s="148">
        <v>0</v>
      </c>
      <c r="O1328" s="148">
        <v>0</v>
      </c>
      <c r="P1328" s="148">
        <v>0</v>
      </c>
      <c r="Q1328" s="148">
        <v>0</v>
      </c>
      <c r="R1328" s="148">
        <v>0</v>
      </c>
      <c r="S1328" s="18"/>
      <c r="T1328" s="20"/>
      <c r="U1328" s="20"/>
      <c r="V1328" s="20"/>
      <c r="W1328" s="20"/>
      <c r="X1328" s="20"/>
      <c r="Y1328" s="138"/>
      <c r="Z1328" s="138"/>
      <c r="AA1328" s="138"/>
      <c r="AB1328" s="25"/>
    </row>
    <row r="1329" spans="1:28">
      <c r="A1329" s="43" t="s">
        <v>10276</v>
      </c>
      <c r="B1329" s="44" t="s">
        <v>11079</v>
      </c>
      <c r="C1329" s="61" t="s">
        <v>4809</v>
      </c>
      <c r="D1329" s="16" t="s">
        <v>28</v>
      </c>
      <c r="E1329" s="18"/>
      <c r="F1329" s="38" t="s">
        <v>4810</v>
      </c>
      <c r="G1329" s="37" t="s">
        <v>232</v>
      </c>
      <c r="H1329" s="148">
        <f t="shared" si="21"/>
        <v>1</v>
      </c>
      <c r="I1329" s="148">
        <f>COUNTIFS('Belgrade-2023'!$A:$A,A1329,'Belgrade-2023'!$B:$B,B1329)</f>
        <v>0</v>
      </c>
      <c r="J1329" s="148">
        <f>COUNTIFS('Lodz_Krakow-2022'!$A:$A,A1329,'Lodz_Krakow-2022'!$B:$B,B1329)</f>
        <v>0</v>
      </c>
      <c r="K1329" s="148">
        <f>COUNTIFS('Glasgow-2021'!$A:$A,A1329,'Glasgow-2021'!$B:$B,B1329)</f>
        <v>0</v>
      </c>
      <c r="L1329" s="148">
        <v>1</v>
      </c>
      <c r="M1329" s="148">
        <v>0</v>
      </c>
      <c r="N1329" s="148">
        <v>0</v>
      </c>
      <c r="O1329" s="148">
        <v>0</v>
      </c>
      <c r="P1329" s="148">
        <v>0</v>
      </c>
      <c r="Q1329" s="148">
        <v>0</v>
      </c>
      <c r="R1329" s="148">
        <v>0</v>
      </c>
      <c r="S1329" s="18"/>
      <c r="T1329" s="20"/>
      <c r="U1329" s="20"/>
      <c r="V1329" s="20"/>
      <c r="W1329" s="20"/>
      <c r="X1329" s="20"/>
      <c r="Y1329" s="138"/>
      <c r="Z1329" s="138"/>
      <c r="AA1329" s="138"/>
      <c r="AB1329" s="138"/>
    </row>
    <row r="1330" spans="1:28">
      <c r="A1330" s="38" t="s">
        <v>10276</v>
      </c>
      <c r="B1330" s="16" t="s">
        <v>12052</v>
      </c>
      <c r="C1330" s="22" t="s">
        <v>2522</v>
      </c>
      <c r="D1330" s="16" t="s">
        <v>28</v>
      </c>
      <c r="E1330" s="18"/>
      <c r="F1330" s="19" t="s">
        <v>668</v>
      </c>
      <c r="G1330" s="16" t="s">
        <v>154</v>
      </c>
      <c r="H1330" s="148">
        <f t="shared" si="21"/>
        <v>1</v>
      </c>
      <c r="I1330" s="148">
        <f>COUNTIFS('Belgrade-2023'!$A:$A,A1330,'Belgrade-2023'!$B:$B,B1330)</f>
        <v>0</v>
      </c>
      <c r="J1330" s="148">
        <f>COUNTIFS('Lodz_Krakow-2022'!$A:$A,A1330,'Lodz_Krakow-2022'!$B:$B,B1330)</f>
        <v>0</v>
      </c>
      <c r="K1330" s="148">
        <f>COUNTIFS('Glasgow-2021'!$A:$A,A1330,'Glasgow-2021'!$B:$B,B1330)</f>
        <v>0</v>
      </c>
      <c r="L1330" s="148">
        <v>0</v>
      </c>
      <c r="M1330" s="148">
        <v>0</v>
      </c>
      <c r="N1330" s="148">
        <v>0</v>
      </c>
      <c r="O1330" s="148">
        <v>1</v>
      </c>
      <c r="P1330" s="148">
        <v>0</v>
      </c>
      <c r="Q1330" s="148">
        <v>0</v>
      </c>
      <c r="R1330" s="148">
        <v>0</v>
      </c>
      <c r="S1330" s="18"/>
      <c r="T1330" s="20"/>
      <c r="U1330" s="20"/>
      <c r="V1330" s="20"/>
      <c r="W1330" s="20"/>
      <c r="X1330" s="20"/>
      <c r="Y1330" s="138"/>
      <c r="Z1330" s="138"/>
      <c r="AA1330" s="138"/>
      <c r="AB1330" s="25"/>
    </row>
    <row r="1331" spans="1:28">
      <c r="A1331" s="38" t="s">
        <v>10276</v>
      </c>
      <c r="B1331" s="16" t="s">
        <v>12053</v>
      </c>
      <c r="C1331" s="69" t="s">
        <v>2535</v>
      </c>
      <c r="D1331" s="16" t="s">
        <v>28</v>
      </c>
      <c r="E1331" s="18"/>
      <c r="F1331" s="19" t="s">
        <v>2534</v>
      </c>
      <c r="G1331" s="16" t="s">
        <v>154</v>
      </c>
      <c r="H1331" s="148">
        <f t="shared" si="21"/>
        <v>1</v>
      </c>
      <c r="I1331" s="148">
        <f>COUNTIFS('Belgrade-2023'!$A:$A,A1331,'Belgrade-2023'!$B:$B,B1331)</f>
        <v>0</v>
      </c>
      <c r="J1331" s="148">
        <f>COUNTIFS('Lodz_Krakow-2022'!$A:$A,A1331,'Lodz_Krakow-2022'!$B:$B,B1331)</f>
        <v>0</v>
      </c>
      <c r="K1331" s="148">
        <f>COUNTIFS('Glasgow-2021'!$A:$A,A1331,'Glasgow-2021'!$B:$B,B1331)</f>
        <v>0</v>
      </c>
      <c r="L1331" s="148">
        <v>0</v>
      </c>
      <c r="M1331" s="148">
        <v>0</v>
      </c>
      <c r="N1331" s="148">
        <v>0</v>
      </c>
      <c r="O1331" s="148">
        <v>1</v>
      </c>
      <c r="P1331" s="148">
        <v>0</v>
      </c>
      <c r="Q1331" s="148">
        <v>0</v>
      </c>
      <c r="R1331" s="148">
        <v>0</v>
      </c>
      <c r="S1331" s="18"/>
      <c r="T1331" s="20"/>
      <c r="U1331" s="20"/>
      <c r="V1331" s="20"/>
      <c r="W1331" s="20"/>
      <c r="X1331" s="20"/>
      <c r="Y1331" s="138"/>
      <c r="Z1331" s="138"/>
      <c r="AA1331" s="138"/>
      <c r="AB1331" s="25"/>
    </row>
    <row r="1332" spans="1:28">
      <c r="A1332" s="38" t="s">
        <v>10276</v>
      </c>
      <c r="B1332" s="16" t="s">
        <v>11968</v>
      </c>
      <c r="C1332" s="69" t="s">
        <v>2518</v>
      </c>
      <c r="D1332" s="16" t="s">
        <v>28</v>
      </c>
      <c r="E1332" s="18"/>
      <c r="F1332" s="19" t="s">
        <v>776</v>
      </c>
      <c r="G1332" s="16" t="s">
        <v>232</v>
      </c>
      <c r="H1332" s="148">
        <f t="shared" si="21"/>
        <v>4</v>
      </c>
      <c r="I1332" s="148">
        <f>COUNTIFS('Belgrade-2023'!$A:$A,A1332,'Belgrade-2023'!$B:$B,B1332)</f>
        <v>0</v>
      </c>
      <c r="J1332" s="148">
        <f>COUNTIFS('Lodz_Krakow-2022'!$A:$A,A1332,'Lodz_Krakow-2022'!$B:$B,B1332)</f>
        <v>2</v>
      </c>
      <c r="K1332" s="148">
        <f>COUNTIFS('Glasgow-2021'!$A:$A,A1332,'Glasgow-2021'!$B:$B,B1332)</f>
        <v>1</v>
      </c>
      <c r="L1332" s="148">
        <v>0</v>
      </c>
      <c r="M1332" s="148">
        <v>0</v>
      </c>
      <c r="N1332" s="148">
        <v>0</v>
      </c>
      <c r="O1332" s="148">
        <v>1</v>
      </c>
      <c r="P1332" s="148">
        <v>0</v>
      </c>
      <c r="Q1332" s="148">
        <v>0</v>
      </c>
      <c r="R1332" s="148">
        <v>0</v>
      </c>
      <c r="S1332" s="18" t="s">
        <v>2519</v>
      </c>
      <c r="T1332" s="20" t="s">
        <v>2178</v>
      </c>
      <c r="U1332" s="21">
        <v>400030</v>
      </c>
      <c r="V1332" s="20"/>
      <c r="W1332" s="20"/>
      <c r="X1332" s="20"/>
      <c r="Y1332" s="138"/>
      <c r="Z1332" s="138"/>
      <c r="AA1332" s="138"/>
      <c r="AB1332" s="25"/>
    </row>
    <row r="1333" spans="1:28">
      <c r="A1333" s="38" t="s">
        <v>10276</v>
      </c>
      <c r="B1333" s="49" t="s">
        <v>11118</v>
      </c>
      <c r="C1333" s="61" t="s">
        <v>4811</v>
      </c>
      <c r="D1333" s="16" t="s">
        <v>21</v>
      </c>
      <c r="E1333" s="18"/>
      <c r="F1333" s="38" t="s">
        <v>4397</v>
      </c>
      <c r="G1333" s="45" t="s">
        <v>232</v>
      </c>
      <c r="H1333" s="148">
        <f t="shared" si="21"/>
        <v>1</v>
      </c>
      <c r="I1333" s="148">
        <f>COUNTIFS('Belgrade-2023'!$A:$A,A1333,'Belgrade-2023'!$B:$B,B1333)</f>
        <v>0</v>
      </c>
      <c r="J1333" s="148">
        <f>COUNTIFS('Lodz_Krakow-2022'!$A:$A,A1333,'Lodz_Krakow-2022'!$B:$B,B1333)</f>
        <v>0</v>
      </c>
      <c r="K1333" s="148">
        <f>COUNTIFS('Glasgow-2021'!$A:$A,A1333,'Glasgow-2021'!$B:$B,B1333)</f>
        <v>0</v>
      </c>
      <c r="L1333" s="148">
        <v>1</v>
      </c>
      <c r="M1333" s="148">
        <v>0</v>
      </c>
      <c r="N1333" s="148">
        <v>0</v>
      </c>
      <c r="O1333" s="148">
        <v>0</v>
      </c>
      <c r="P1333" s="148">
        <v>0</v>
      </c>
      <c r="Q1333" s="148">
        <v>0</v>
      </c>
      <c r="R1333" s="148">
        <v>0</v>
      </c>
      <c r="S1333" s="18"/>
      <c r="T1333" s="20"/>
      <c r="U1333" s="20"/>
      <c r="V1333" s="20"/>
      <c r="W1333" s="20"/>
      <c r="X1333" s="20"/>
      <c r="Y1333" s="138"/>
      <c r="Z1333" s="138"/>
      <c r="AA1333" s="138"/>
      <c r="AB1333" s="138"/>
    </row>
    <row r="1334" spans="1:28">
      <c r="A1334" s="38" t="s">
        <v>10276</v>
      </c>
      <c r="B1334" s="39" t="s">
        <v>12054</v>
      </c>
      <c r="C1334" s="40" t="s">
        <v>4813</v>
      </c>
      <c r="D1334" s="16" t="s">
        <v>21</v>
      </c>
      <c r="E1334" s="18"/>
      <c r="F1334" s="38" t="s">
        <v>4814</v>
      </c>
      <c r="G1334" s="19" t="s">
        <v>232</v>
      </c>
      <c r="H1334" s="148">
        <f t="shared" si="21"/>
        <v>1</v>
      </c>
      <c r="I1334" s="148">
        <f>COUNTIFS('Belgrade-2023'!$A:$A,A1334,'Belgrade-2023'!$B:$B,B1334)</f>
        <v>0</v>
      </c>
      <c r="J1334" s="148">
        <f>COUNTIFS('Lodz_Krakow-2022'!$A:$A,A1334,'Lodz_Krakow-2022'!$B:$B,B1334)</f>
        <v>0</v>
      </c>
      <c r="K1334" s="148">
        <f>COUNTIFS('Glasgow-2021'!$A:$A,A1334,'Glasgow-2021'!$B:$B,B1334)</f>
        <v>0</v>
      </c>
      <c r="L1334" s="148">
        <v>1</v>
      </c>
      <c r="M1334" s="148">
        <v>0</v>
      </c>
      <c r="N1334" s="148">
        <v>0</v>
      </c>
      <c r="O1334" s="148">
        <v>0</v>
      </c>
      <c r="P1334" s="148">
        <v>0</v>
      </c>
      <c r="Q1334" s="148">
        <v>0</v>
      </c>
      <c r="R1334" s="148">
        <v>0</v>
      </c>
      <c r="S1334" s="18"/>
      <c r="T1334" s="20"/>
      <c r="U1334" s="20"/>
      <c r="V1334" s="20"/>
      <c r="W1334" s="20"/>
      <c r="X1334" s="20"/>
      <c r="Y1334" s="138"/>
      <c r="Z1334" s="138"/>
      <c r="AA1334" s="138"/>
      <c r="AB1334" s="138"/>
    </row>
    <row r="1335" spans="1:28">
      <c r="A1335" s="38" t="s">
        <v>10276</v>
      </c>
      <c r="B1335" s="39" t="s">
        <v>12055</v>
      </c>
      <c r="C1335" s="40" t="s">
        <v>4815</v>
      </c>
      <c r="D1335" s="16" t="s">
        <v>21</v>
      </c>
      <c r="E1335" s="18"/>
      <c r="F1335" s="38" t="s">
        <v>4432</v>
      </c>
      <c r="G1335" s="19" t="s">
        <v>232</v>
      </c>
      <c r="H1335" s="148">
        <f t="shared" si="21"/>
        <v>1</v>
      </c>
      <c r="I1335" s="148">
        <f>COUNTIFS('Belgrade-2023'!$A:$A,A1335,'Belgrade-2023'!$B:$B,B1335)</f>
        <v>0</v>
      </c>
      <c r="J1335" s="148">
        <f>COUNTIFS('Lodz_Krakow-2022'!$A:$A,A1335,'Lodz_Krakow-2022'!$B:$B,B1335)</f>
        <v>0</v>
      </c>
      <c r="K1335" s="148">
        <f>COUNTIFS('Glasgow-2021'!$A:$A,A1335,'Glasgow-2021'!$B:$B,B1335)</f>
        <v>0</v>
      </c>
      <c r="L1335" s="148">
        <v>1</v>
      </c>
      <c r="M1335" s="148">
        <v>0</v>
      </c>
      <c r="N1335" s="148">
        <v>0</v>
      </c>
      <c r="O1335" s="148">
        <v>0</v>
      </c>
      <c r="P1335" s="148">
        <v>0</v>
      </c>
      <c r="Q1335" s="148">
        <v>0</v>
      </c>
      <c r="R1335" s="148">
        <v>0</v>
      </c>
      <c r="S1335" s="18"/>
      <c r="T1335" s="20"/>
      <c r="U1335" s="20"/>
      <c r="V1335" s="20"/>
      <c r="W1335" s="20"/>
      <c r="X1335" s="20"/>
      <c r="Y1335" s="138"/>
      <c r="Z1335" s="138"/>
      <c r="AA1335" s="138"/>
      <c r="AB1335" s="138"/>
    </row>
    <row r="1336" spans="1:28">
      <c r="A1336" s="38" t="s">
        <v>10276</v>
      </c>
      <c r="B1336" s="39" t="s">
        <v>12056</v>
      </c>
      <c r="C1336" s="40" t="s">
        <v>4817</v>
      </c>
      <c r="D1336" s="16" t="s">
        <v>28</v>
      </c>
      <c r="E1336" s="18"/>
      <c r="F1336" s="38" t="s">
        <v>4432</v>
      </c>
      <c r="G1336" s="19" t="s">
        <v>232</v>
      </c>
      <c r="H1336" s="148">
        <f t="shared" si="21"/>
        <v>1</v>
      </c>
      <c r="I1336" s="148">
        <f>COUNTIFS('Belgrade-2023'!$A:$A,A1336,'Belgrade-2023'!$B:$B,B1336)</f>
        <v>0</v>
      </c>
      <c r="J1336" s="148">
        <f>COUNTIFS('Lodz_Krakow-2022'!$A:$A,A1336,'Lodz_Krakow-2022'!$B:$B,B1336)</f>
        <v>0</v>
      </c>
      <c r="K1336" s="148">
        <f>COUNTIFS('Glasgow-2021'!$A:$A,A1336,'Glasgow-2021'!$B:$B,B1336)</f>
        <v>0</v>
      </c>
      <c r="L1336" s="148">
        <v>1</v>
      </c>
      <c r="M1336" s="148">
        <v>0</v>
      </c>
      <c r="N1336" s="148">
        <v>0</v>
      </c>
      <c r="O1336" s="148">
        <v>0</v>
      </c>
      <c r="P1336" s="148">
        <v>0</v>
      </c>
      <c r="Q1336" s="148">
        <v>0</v>
      </c>
      <c r="R1336" s="148">
        <v>0</v>
      </c>
      <c r="S1336" s="18"/>
      <c r="T1336" s="20"/>
      <c r="U1336" s="20"/>
      <c r="V1336" s="20"/>
      <c r="W1336" s="20"/>
      <c r="X1336" s="20"/>
      <c r="Y1336" s="138"/>
      <c r="Z1336" s="138"/>
      <c r="AA1336" s="138"/>
      <c r="AB1336" s="138"/>
    </row>
    <row r="1337" spans="1:28">
      <c r="A1337" s="41" t="s">
        <v>10276</v>
      </c>
      <c r="B1337" s="42" t="s">
        <v>12057</v>
      </c>
      <c r="C1337" s="50" t="s">
        <v>4819</v>
      </c>
      <c r="D1337" s="16" t="s">
        <v>21</v>
      </c>
      <c r="E1337" s="18"/>
      <c r="F1337" s="38" t="s">
        <v>144</v>
      </c>
      <c r="G1337" s="51" t="s">
        <v>232</v>
      </c>
      <c r="H1337" s="148">
        <f t="shared" si="21"/>
        <v>1</v>
      </c>
      <c r="I1337" s="148">
        <f>COUNTIFS('Belgrade-2023'!$A:$A,A1337,'Belgrade-2023'!$B:$B,B1337)</f>
        <v>0</v>
      </c>
      <c r="J1337" s="148">
        <f>COUNTIFS('Lodz_Krakow-2022'!$A:$A,A1337,'Lodz_Krakow-2022'!$B:$B,B1337)</f>
        <v>0</v>
      </c>
      <c r="K1337" s="148">
        <f>COUNTIFS('Glasgow-2021'!$A:$A,A1337,'Glasgow-2021'!$B:$B,B1337)</f>
        <v>0</v>
      </c>
      <c r="L1337" s="148">
        <v>1</v>
      </c>
      <c r="M1337" s="148">
        <v>0</v>
      </c>
      <c r="N1337" s="148">
        <v>0</v>
      </c>
      <c r="O1337" s="148">
        <v>0</v>
      </c>
      <c r="P1337" s="148">
        <v>0</v>
      </c>
      <c r="Q1337" s="148">
        <v>0</v>
      </c>
      <c r="R1337" s="148">
        <v>0</v>
      </c>
      <c r="S1337" s="18"/>
      <c r="T1337" s="20"/>
      <c r="U1337" s="20"/>
      <c r="V1337" s="20"/>
      <c r="W1337" s="20"/>
      <c r="X1337" s="20"/>
      <c r="Y1337" s="138"/>
      <c r="Z1337" s="138"/>
      <c r="AA1337" s="138"/>
      <c r="AB1337" s="138"/>
    </row>
    <row r="1338" spans="1:28">
      <c r="A1338" s="16" t="s">
        <v>10276</v>
      </c>
      <c r="B1338" s="16" t="s">
        <v>12058</v>
      </c>
      <c r="C1338" s="69" t="s">
        <v>2546</v>
      </c>
      <c r="D1338" s="16" t="s">
        <v>28</v>
      </c>
      <c r="E1338" s="18"/>
      <c r="F1338" s="19"/>
      <c r="G1338" s="16" t="s">
        <v>232</v>
      </c>
      <c r="H1338" s="148">
        <f t="shared" si="21"/>
        <v>1</v>
      </c>
      <c r="I1338" s="148">
        <f>COUNTIFS('Belgrade-2023'!$A:$A,A1338,'Belgrade-2023'!$B:$B,B1338)</f>
        <v>0</v>
      </c>
      <c r="J1338" s="148">
        <f>COUNTIFS('Lodz_Krakow-2022'!$A:$A,A1338,'Lodz_Krakow-2022'!$B:$B,B1338)</f>
        <v>0</v>
      </c>
      <c r="K1338" s="148">
        <f>COUNTIFS('Glasgow-2021'!$A:$A,A1338,'Glasgow-2021'!$B:$B,B1338)</f>
        <v>0</v>
      </c>
      <c r="L1338" s="148">
        <v>0</v>
      </c>
      <c r="M1338" s="148">
        <v>0</v>
      </c>
      <c r="N1338" s="148">
        <v>1</v>
      </c>
      <c r="O1338" s="148">
        <v>0</v>
      </c>
      <c r="P1338" s="148">
        <v>0</v>
      </c>
      <c r="Q1338" s="148">
        <v>0</v>
      </c>
      <c r="R1338" s="148">
        <v>0</v>
      </c>
      <c r="S1338" s="18"/>
      <c r="T1338" s="20" t="s">
        <v>521</v>
      </c>
      <c r="U1338" s="20"/>
      <c r="V1338" s="20"/>
      <c r="W1338" s="20"/>
      <c r="X1338" s="20"/>
      <c r="Y1338" s="138"/>
      <c r="Z1338" s="138"/>
      <c r="AA1338" s="138"/>
      <c r="AB1338" s="25"/>
    </row>
    <row r="1339" spans="1:28">
      <c r="A1339" s="35" t="s">
        <v>10276</v>
      </c>
      <c r="B1339" s="35" t="s">
        <v>12059</v>
      </c>
      <c r="C1339" s="74" t="s">
        <v>4820</v>
      </c>
      <c r="D1339" s="16" t="s">
        <v>28</v>
      </c>
      <c r="E1339" s="18"/>
      <c r="F1339" s="19"/>
      <c r="G1339" s="16" t="s">
        <v>154</v>
      </c>
      <c r="H1339" s="148">
        <f t="shared" si="21"/>
        <v>1</v>
      </c>
      <c r="I1339" s="148">
        <f>COUNTIFS('Belgrade-2023'!$A:$A,A1339,'Belgrade-2023'!$B:$B,B1339)</f>
        <v>0</v>
      </c>
      <c r="J1339" s="148">
        <f>COUNTIFS('Lodz_Krakow-2022'!$A:$A,A1339,'Lodz_Krakow-2022'!$B:$B,B1339)</f>
        <v>0</v>
      </c>
      <c r="K1339" s="148">
        <f>COUNTIFS('Glasgow-2021'!$A:$A,A1339,'Glasgow-2021'!$B:$B,B1339)</f>
        <v>0</v>
      </c>
      <c r="L1339" s="148">
        <v>0</v>
      </c>
      <c r="M1339" s="148">
        <v>0</v>
      </c>
      <c r="N1339" s="148">
        <v>0</v>
      </c>
      <c r="O1339" s="148">
        <v>0</v>
      </c>
      <c r="P1339" s="148">
        <v>1</v>
      </c>
      <c r="Q1339" s="148">
        <v>0</v>
      </c>
      <c r="R1339" s="148">
        <v>0</v>
      </c>
      <c r="S1339" s="18"/>
      <c r="T1339" s="20"/>
      <c r="U1339" s="20"/>
      <c r="V1339" s="20"/>
      <c r="W1339" s="20"/>
      <c r="X1339" s="20"/>
      <c r="Y1339" s="138"/>
      <c r="Z1339" s="138"/>
      <c r="AA1339" s="138"/>
      <c r="AB1339" s="25"/>
    </row>
    <row r="1340" spans="1:28">
      <c r="A1340" s="16" t="s">
        <v>10276</v>
      </c>
      <c r="B1340" s="16" t="s">
        <v>11967</v>
      </c>
      <c r="C1340" s="69" t="s">
        <v>2547</v>
      </c>
      <c r="D1340" s="16" t="s">
        <v>28</v>
      </c>
      <c r="E1340" s="18"/>
      <c r="F1340" s="19"/>
      <c r="G1340" s="16" t="s">
        <v>232</v>
      </c>
      <c r="H1340" s="148">
        <f t="shared" si="21"/>
        <v>2</v>
      </c>
      <c r="I1340" s="148">
        <f>COUNTIFS('Belgrade-2023'!$A:$A,A1340,'Belgrade-2023'!$B:$B,B1340)</f>
        <v>1</v>
      </c>
      <c r="J1340" s="148">
        <f>COUNTIFS('Lodz_Krakow-2022'!$A:$A,A1340,'Lodz_Krakow-2022'!$B:$B,B1340)</f>
        <v>0</v>
      </c>
      <c r="K1340" s="148">
        <f>COUNTIFS('Glasgow-2021'!$A:$A,A1340,'Glasgow-2021'!$B:$B,B1340)</f>
        <v>0</v>
      </c>
      <c r="L1340" s="148">
        <v>0</v>
      </c>
      <c r="M1340" s="148">
        <v>0</v>
      </c>
      <c r="N1340" s="148">
        <v>1</v>
      </c>
      <c r="O1340" s="148">
        <v>0</v>
      </c>
      <c r="P1340" s="148">
        <v>0</v>
      </c>
      <c r="Q1340" s="148">
        <v>0</v>
      </c>
      <c r="R1340" s="148">
        <v>0</v>
      </c>
      <c r="S1340" s="18"/>
      <c r="T1340" s="20" t="s">
        <v>980</v>
      </c>
      <c r="U1340" s="20"/>
      <c r="V1340" s="20"/>
      <c r="W1340" s="20"/>
      <c r="X1340" s="20"/>
      <c r="Y1340" s="138"/>
      <c r="Z1340" s="138"/>
      <c r="AA1340" s="138"/>
      <c r="AB1340" s="25"/>
    </row>
    <row r="1341" spans="1:28">
      <c r="A1341" s="16" t="s">
        <v>10276</v>
      </c>
      <c r="B1341" s="16" t="s">
        <v>12060</v>
      </c>
      <c r="C1341" s="69" t="s">
        <v>2539</v>
      </c>
      <c r="D1341" s="16" t="s">
        <v>28</v>
      </c>
      <c r="E1341" s="18"/>
      <c r="F1341" s="19" t="s">
        <v>508</v>
      </c>
      <c r="G1341" s="16" t="s">
        <v>154</v>
      </c>
      <c r="H1341" s="148">
        <f t="shared" si="21"/>
        <v>1</v>
      </c>
      <c r="I1341" s="148">
        <f>COUNTIFS('Belgrade-2023'!$A:$A,A1341,'Belgrade-2023'!$B:$B,B1341)</f>
        <v>0</v>
      </c>
      <c r="J1341" s="148">
        <f>COUNTIFS('Lodz_Krakow-2022'!$A:$A,A1341,'Lodz_Krakow-2022'!$B:$B,B1341)</f>
        <v>0</v>
      </c>
      <c r="K1341" s="148">
        <f>COUNTIFS('Glasgow-2021'!$A:$A,A1341,'Glasgow-2021'!$B:$B,B1341)</f>
        <v>0</v>
      </c>
      <c r="L1341" s="148">
        <v>0</v>
      </c>
      <c r="M1341" s="148">
        <v>0</v>
      </c>
      <c r="N1341" s="148">
        <v>0</v>
      </c>
      <c r="O1341" s="148">
        <v>1</v>
      </c>
      <c r="P1341" s="148">
        <v>0</v>
      </c>
      <c r="Q1341" s="148">
        <v>0</v>
      </c>
      <c r="R1341" s="148">
        <v>0</v>
      </c>
      <c r="S1341" s="18"/>
      <c r="T1341" s="20"/>
      <c r="U1341" s="20"/>
      <c r="V1341" s="20"/>
      <c r="W1341" s="20"/>
      <c r="X1341" s="20"/>
      <c r="Y1341" s="138"/>
      <c r="Z1341" s="138"/>
      <c r="AA1341" s="138"/>
      <c r="AB1341" s="25"/>
    </row>
    <row r="1342" spans="1:28">
      <c r="A1342" s="16" t="s">
        <v>10276</v>
      </c>
      <c r="B1342" s="16" t="s">
        <v>12061</v>
      </c>
      <c r="C1342" s="69" t="s">
        <v>2536</v>
      </c>
      <c r="D1342" s="16" t="s">
        <v>21</v>
      </c>
      <c r="E1342" s="18"/>
      <c r="F1342" s="19" t="s">
        <v>972</v>
      </c>
      <c r="G1342" s="16" t="s">
        <v>232</v>
      </c>
      <c r="H1342" s="148">
        <f t="shared" si="21"/>
        <v>1</v>
      </c>
      <c r="I1342" s="148">
        <f>COUNTIFS('Belgrade-2023'!$A:$A,A1342,'Belgrade-2023'!$B:$B,B1342)</f>
        <v>0</v>
      </c>
      <c r="J1342" s="148">
        <f>COUNTIFS('Lodz_Krakow-2022'!$A:$A,A1342,'Lodz_Krakow-2022'!$B:$B,B1342)</f>
        <v>0</v>
      </c>
      <c r="K1342" s="148">
        <f>COUNTIFS('Glasgow-2021'!$A:$A,A1342,'Glasgow-2021'!$B:$B,B1342)</f>
        <v>0</v>
      </c>
      <c r="L1342" s="148">
        <v>0</v>
      </c>
      <c r="M1342" s="148">
        <v>0</v>
      </c>
      <c r="N1342" s="148">
        <v>0</v>
      </c>
      <c r="O1342" s="148">
        <v>1</v>
      </c>
      <c r="P1342" s="148">
        <v>0</v>
      </c>
      <c r="Q1342" s="148">
        <v>0</v>
      </c>
      <c r="R1342" s="148">
        <v>0</v>
      </c>
      <c r="S1342" s="18" t="s">
        <v>2537</v>
      </c>
      <c r="T1342" s="20" t="s">
        <v>2538</v>
      </c>
      <c r="U1342" s="21">
        <v>200092</v>
      </c>
      <c r="V1342" s="20"/>
      <c r="W1342" s="20"/>
      <c r="X1342" s="20"/>
      <c r="Y1342" s="138"/>
      <c r="Z1342" s="138"/>
      <c r="AA1342" s="138"/>
      <c r="AB1342" s="25"/>
    </row>
    <row r="1343" spans="1:28">
      <c r="A1343" s="48" t="s">
        <v>12062</v>
      </c>
      <c r="B1343" s="49" t="s">
        <v>1420</v>
      </c>
      <c r="C1343" s="61" t="s">
        <v>4821</v>
      </c>
      <c r="D1343" s="16" t="s">
        <v>21</v>
      </c>
      <c r="E1343" s="18"/>
      <c r="F1343" s="38" t="s">
        <v>4463</v>
      </c>
      <c r="G1343" s="37" t="s">
        <v>232</v>
      </c>
      <c r="H1343" s="148">
        <f t="shared" si="21"/>
        <v>2</v>
      </c>
      <c r="I1343" s="148">
        <f>COUNTIFS('Belgrade-2023'!$A:$A,A1343,'Belgrade-2023'!$B:$B,B1343)</f>
        <v>0</v>
      </c>
      <c r="J1343" s="148">
        <f>COUNTIFS('Lodz_Krakow-2022'!$A:$A,A1343,'Lodz_Krakow-2022'!$B:$B,B1343)</f>
        <v>0</v>
      </c>
      <c r="K1343" s="148">
        <f>COUNTIFS('Glasgow-2021'!$A:$A,A1343,'Glasgow-2021'!$B:$B,B1343)</f>
        <v>1</v>
      </c>
      <c r="L1343" s="148">
        <v>1</v>
      </c>
      <c r="M1343" s="148">
        <v>0</v>
      </c>
      <c r="N1343" s="148">
        <v>0</v>
      </c>
      <c r="O1343" s="148">
        <v>0</v>
      </c>
      <c r="P1343" s="148">
        <v>0</v>
      </c>
      <c r="Q1343" s="148">
        <v>0</v>
      </c>
      <c r="R1343" s="148">
        <v>0</v>
      </c>
      <c r="S1343" s="18"/>
      <c r="T1343" s="20"/>
      <c r="U1343" s="20"/>
      <c r="V1343" s="20"/>
      <c r="W1343" s="20"/>
      <c r="X1343" s="20"/>
      <c r="Y1343" s="138"/>
      <c r="Z1343" s="138"/>
      <c r="AA1343" s="138"/>
      <c r="AB1343" s="138"/>
    </row>
    <row r="1344" spans="1:28">
      <c r="A1344" s="33" t="s">
        <v>12062</v>
      </c>
      <c r="B1344" s="33" t="s">
        <v>12063</v>
      </c>
      <c r="C1344" s="52" t="s">
        <v>4758</v>
      </c>
      <c r="D1344" s="16" t="s">
        <v>28</v>
      </c>
      <c r="E1344" s="18"/>
      <c r="F1344" s="19"/>
      <c r="G1344" s="16" t="s">
        <v>154</v>
      </c>
      <c r="H1344" s="148">
        <f t="shared" si="21"/>
        <v>1</v>
      </c>
      <c r="I1344" s="148">
        <f>COUNTIFS('Belgrade-2023'!$A:$A,A1344,'Belgrade-2023'!$B:$B,B1344)</f>
        <v>0</v>
      </c>
      <c r="J1344" s="148">
        <f>COUNTIFS('Lodz_Krakow-2022'!$A:$A,A1344,'Lodz_Krakow-2022'!$B:$B,B1344)</f>
        <v>0</v>
      </c>
      <c r="K1344" s="148">
        <f>COUNTIFS('Glasgow-2021'!$A:$A,A1344,'Glasgow-2021'!$B:$B,B1344)</f>
        <v>0</v>
      </c>
      <c r="L1344" s="148">
        <v>0</v>
      </c>
      <c r="M1344" s="148">
        <v>0</v>
      </c>
      <c r="N1344" s="148">
        <v>0</v>
      </c>
      <c r="O1344" s="148">
        <v>0</v>
      </c>
      <c r="P1344" s="148">
        <v>1</v>
      </c>
      <c r="Q1344" s="148">
        <v>0</v>
      </c>
      <c r="R1344" s="148">
        <v>0</v>
      </c>
      <c r="S1344" s="18"/>
      <c r="T1344" s="20"/>
      <c r="U1344" s="20"/>
      <c r="V1344" s="20"/>
      <c r="W1344" s="20"/>
      <c r="X1344" s="20"/>
      <c r="Y1344" s="138"/>
      <c r="Z1344" s="138"/>
      <c r="AA1344" s="138"/>
      <c r="AB1344" s="25"/>
    </row>
    <row r="1345" spans="1:28">
      <c r="A1345" s="16" t="s">
        <v>12062</v>
      </c>
      <c r="B1345" s="16" t="s">
        <v>10799</v>
      </c>
      <c r="C1345" s="69" t="s">
        <v>2551</v>
      </c>
      <c r="D1345" s="16" t="s">
        <v>28</v>
      </c>
      <c r="E1345" s="18"/>
      <c r="F1345" s="19"/>
      <c r="G1345" s="16" t="s">
        <v>232</v>
      </c>
      <c r="H1345" s="148">
        <f t="shared" si="21"/>
        <v>1</v>
      </c>
      <c r="I1345" s="148">
        <f>COUNTIFS('Belgrade-2023'!$A:$A,A1345,'Belgrade-2023'!$B:$B,B1345)</f>
        <v>0</v>
      </c>
      <c r="J1345" s="148">
        <f>COUNTIFS('Lodz_Krakow-2022'!$A:$A,A1345,'Lodz_Krakow-2022'!$B:$B,B1345)</f>
        <v>0</v>
      </c>
      <c r="K1345" s="148">
        <f>COUNTIFS('Glasgow-2021'!$A:$A,A1345,'Glasgow-2021'!$B:$B,B1345)</f>
        <v>0</v>
      </c>
      <c r="L1345" s="148">
        <v>0</v>
      </c>
      <c r="M1345" s="148">
        <v>1</v>
      </c>
      <c r="N1345" s="148">
        <v>0</v>
      </c>
      <c r="O1345" s="148">
        <v>0</v>
      </c>
      <c r="P1345" s="148">
        <v>0</v>
      </c>
      <c r="Q1345" s="148">
        <v>0</v>
      </c>
      <c r="R1345" s="148">
        <v>0</v>
      </c>
      <c r="S1345" s="18"/>
      <c r="T1345" s="20"/>
      <c r="U1345" s="20"/>
      <c r="V1345" s="20"/>
      <c r="W1345" s="20"/>
      <c r="X1345" s="20"/>
      <c r="Y1345" s="138"/>
      <c r="Z1345" s="138"/>
      <c r="AA1345" s="138"/>
      <c r="AB1345" s="25"/>
    </row>
    <row r="1346" spans="1:28">
      <c r="A1346" s="16" t="s">
        <v>12062</v>
      </c>
      <c r="B1346" s="16" t="s">
        <v>1409</v>
      </c>
      <c r="C1346" s="69" t="s">
        <v>2553</v>
      </c>
      <c r="D1346" s="16" t="s">
        <v>21</v>
      </c>
      <c r="E1346" s="18"/>
      <c r="F1346" s="19" t="s">
        <v>9675</v>
      </c>
      <c r="G1346" s="16" t="s">
        <v>232</v>
      </c>
      <c r="H1346" s="148">
        <f t="shared" si="21"/>
        <v>1</v>
      </c>
      <c r="I1346" s="148">
        <f>COUNTIFS('Belgrade-2023'!$A:$A,A1346,'Belgrade-2023'!$B:$B,B1346)</f>
        <v>0</v>
      </c>
      <c r="J1346" s="148">
        <f>COUNTIFS('Lodz_Krakow-2022'!$A:$A,A1346,'Lodz_Krakow-2022'!$B:$B,B1346)</f>
        <v>0</v>
      </c>
      <c r="K1346" s="148">
        <f>COUNTIFS('Glasgow-2021'!$A:$A,A1346,'Glasgow-2021'!$B:$B,B1346)</f>
        <v>0</v>
      </c>
      <c r="L1346" s="148">
        <v>0</v>
      </c>
      <c r="M1346" s="148">
        <v>0</v>
      </c>
      <c r="N1346" s="148">
        <v>0</v>
      </c>
      <c r="O1346" s="148">
        <v>1</v>
      </c>
      <c r="P1346" s="148">
        <v>0</v>
      </c>
      <c r="Q1346" s="148">
        <v>0</v>
      </c>
      <c r="R1346" s="148">
        <v>0</v>
      </c>
      <c r="S1346" s="18" t="s">
        <v>2554</v>
      </c>
      <c r="T1346" s="20" t="s">
        <v>2555</v>
      </c>
      <c r="U1346" s="21">
        <v>210016</v>
      </c>
      <c r="V1346" s="20"/>
      <c r="W1346" s="20"/>
      <c r="X1346" s="20"/>
      <c r="Y1346" s="138"/>
      <c r="Z1346" s="138"/>
      <c r="AA1346" s="138"/>
      <c r="AB1346" s="25"/>
    </row>
    <row r="1347" spans="1:28">
      <c r="A1347" s="43" t="s">
        <v>12062</v>
      </c>
      <c r="B1347" s="44" t="s">
        <v>2408</v>
      </c>
      <c r="C1347" s="75" t="s">
        <v>4822</v>
      </c>
      <c r="D1347" s="16" t="s">
        <v>21</v>
      </c>
      <c r="E1347" s="18"/>
      <c r="F1347" s="38" t="s">
        <v>4823</v>
      </c>
      <c r="G1347" s="37" t="s">
        <v>232</v>
      </c>
      <c r="H1347" s="148">
        <f t="shared" si="21"/>
        <v>1</v>
      </c>
      <c r="I1347" s="148">
        <f>COUNTIFS('Belgrade-2023'!$A:$A,A1347,'Belgrade-2023'!$B:$B,B1347)</f>
        <v>0</v>
      </c>
      <c r="J1347" s="148">
        <f>COUNTIFS('Lodz_Krakow-2022'!$A:$A,A1347,'Lodz_Krakow-2022'!$B:$B,B1347)</f>
        <v>0</v>
      </c>
      <c r="K1347" s="148">
        <f>COUNTIFS('Glasgow-2021'!$A:$A,A1347,'Glasgow-2021'!$B:$B,B1347)</f>
        <v>0</v>
      </c>
      <c r="L1347" s="148">
        <v>1</v>
      </c>
      <c r="M1347" s="148">
        <v>0</v>
      </c>
      <c r="N1347" s="148">
        <v>0</v>
      </c>
      <c r="O1347" s="148">
        <v>0</v>
      </c>
      <c r="P1347" s="148">
        <v>0</v>
      </c>
      <c r="Q1347" s="148">
        <v>0</v>
      </c>
      <c r="R1347" s="148">
        <v>0</v>
      </c>
      <c r="S1347" s="18"/>
      <c r="T1347" s="20"/>
      <c r="U1347" s="20"/>
      <c r="V1347" s="20"/>
      <c r="W1347" s="20"/>
      <c r="X1347" s="20"/>
      <c r="Y1347" s="138"/>
      <c r="Z1347" s="138"/>
      <c r="AA1347" s="138"/>
      <c r="AB1347" s="138"/>
    </row>
    <row r="1348" spans="1:28">
      <c r="A1348" s="16" t="s">
        <v>12062</v>
      </c>
      <c r="B1348" s="16" t="s">
        <v>12064</v>
      </c>
      <c r="C1348" s="69" t="s">
        <v>2557</v>
      </c>
      <c r="D1348" s="16" t="s">
        <v>28</v>
      </c>
      <c r="E1348" s="18"/>
      <c r="F1348" s="19"/>
      <c r="G1348" s="16" t="s">
        <v>232</v>
      </c>
      <c r="H1348" s="148">
        <f t="shared" si="21"/>
        <v>1</v>
      </c>
      <c r="I1348" s="148">
        <f>COUNTIFS('Belgrade-2023'!$A:$A,A1348,'Belgrade-2023'!$B:$B,B1348)</f>
        <v>0</v>
      </c>
      <c r="J1348" s="148">
        <f>COUNTIFS('Lodz_Krakow-2022'!$A:$A,A1348,'Lodz_Krakow-2022'!$B:$B,B1348)</f>
        <v>0</v>
      </c>
      <c r="K1348" s="148">
        <f>COUNTIFS('Glasgow-2021'!$A:$A,A1348,'Glasgow-2021'!$B:$B,B1348)</f>
        <v>0</v>
      </c>
      <c r="L1348" s="148">
        <v>0</v>
      </c>
      <c r="M1348" s="148">
        <v>0</v>
      </c>
      <c r="N1348" s="148">
        <v>1</v>
      </c>
      <c r="O1348" s="148">
        <v>0</v>
      </c>
      <c r="P1348" s="148">
        <v>0</v>
      </c>
      <c r="Q1348" s="148">
        <v>0</v>
      </c>
      <c r="R1348" s="148">
        <v>0</v>
      </c>
      <c r="S1348" s="18"/>
      <c r="T1348" s="20" t="s">
        <v>521</v>
      </c>
      <c r="U1348" s="20"/>
      <c r="V1348" s="20"/>
      <c r="W1348" s="20"/>
      <c r="X1348" s="20"/>
      <c r="Y1348" s="138"/>
      <c r="Z1348" s="138"/>
      <c r="AA1348" s="138"/>
      <c r="AB1348" s="25"/>
    </row>
    <row r="1349" spans="1:28">
      <c r="A1349" s="35" t="s">
        <v>12062</v>
      </c>
      <c r="B1349" s="35" t="s">
        <v>12065</v>
      </c>
      <c r="C1349" s="74" t="s">
        <v>4824</v>
      </c>
      <c r="D1349" s="16" t="s">
        <v>28</v>
      </c>
      <c r="E1349" s="18"/>
      <c r="F1349" s="19"/>
      <c r="G1349" s="16" t="s">
        <v>154</v>
      </c>
      <c r="H1349" s="148">
        <f t="shared" si="21"/>
        <v>1</v>
      </c>
      <c r="I1349" s="148">
        <f>COUNTIFS('Belgrade-2023'!$A:$A,A1349,'Belgrade-2023'!$B:$B,B1349)</f>
        <v>0</v>
      </c>
      <c r="J1349" s="148">
        <f>COUNTIFS('Lodz_Krakow-2022'!$A:$A,A1349,'Lodz_Krakow-2022'!$B:$B,B1349)</f>
        <v>0</v>
      </c>
      <c r="K1349" s="148">
        <f>COUNTIFS('Glasgow-2021'!$A:$A,A1349,'Glasgow-2021'!$B:$B,B1349)</f>
        <v>0</v>
      </c>
      <c r="L1349" s="148">
        <v>0</v>
      </c>
      <c r="M1349" s="148">
        <v>0</v>
      </c>
      <c r="N1349" s="148">
        <v>0</v>
      </c>
      <c r="O1349" s="148">
        <v>0</v>
      </c>
      <c r="P1349" s="148">
        <v>1</v>
      </c>
      <c r="Q1349" s="148">
        <v>0</v>
      </c>
      <c r="R1349" s="148">
        <v>0</v>
      </c>
      <c r="S1349" s="18"/>
      <c r="T1349" s="20"/>
      <c r="U1349" s="20"/>
      <c r="V1349" s="20"/>
      <c r="W1349" s="20"/>
      <c r="X1349" s="20"/>
      <c r="Y1349" s="138"/>
      <c r="Z1349" s="138"/>
      <c r="AA1349" s="138"/>
      <c r="AB1349" s="25"/>
    </row>
    <row r="1350" spans="1:28">
      <c r="A1350" s="16" t="s">
        <v>12066</v>
      </c>
      <c r="B1350" s="16" t="s">
        <v>11111</v>
      </c>
      <c r="C1350" s="69" t="s">
        <v>2559</v>
      </c>
      <c r="D1350" s="16" t="s">
        <v>21</v>
      </c>
      <c r="E1350" s="18"/>
      <c r="F1350" s="19"/>
      <c r="G1350" s="16" t="s">
        <v>232</v>
      </c>
      <c r="H1350" s="148">
        <f t="shared" si="21"/>
        <v>1</v>
      </c>
      <c r="I1350" s="148">
        <f>COUNTIFS('Belgrade-2023'!$A:$A,A1350,'Belgrade-2023'!$B:$B,B1350)</f>
        <v>0</v>
      </c>
      <c r="J1350" s="148">
        <f>COUNTIFS('Lodz_Krakow-2022'!$A:$A,A1350,'Lodz_Krakow-2022'!$B:$B,B1350)</f>
        <v>0</v>
      </c>
      <c r="K1350" s="148">
        <f>COUNTIFS('Glasgow-2021'!$A:$A,A1350,'Glasgow-2021'!$B:$B,B1350)</f>
        <v>0</v>
      </c>
      <c r="L1350" s="148">
        <v>0</v>
      </c>
      <c r="M1350" s="148">
        <v>0</v>
      </c>
      <c r="N1350" s="148">
        <v>1</v>
      </c>
      <c r="O1350" s="148">
        <v>0</v>
      </c>
      <c r="P1350" s="148">
        <v>0</v>
      </c>
      <c r="Q1350" s="148">
        <v>0</v>
      </c>
      <c r="R1350" s="148">
        <v>0</v>
      </c>
      <c r="S1350" s="18"/>
      <c r="T1350" s="20" t="s">
        <v>521</v>
      </c>
      <c r="U1350" s="20"/>
      <c r="V1350" s="20"/>
      <c r="W1350" s="20"/>
      <c r="X1350" s="20"/>
      <c r="Y1350" s="138"/>
      <c r="Z1350" s="138"/>
      <c r="AA1350" s="138"/>
      <c r="AB1350" s="25"/>
    </row>
    <row r="1351" spans="1:28">
      <c r="A1351" s="16" t="s">
        <v>2440</v>
      </c>
      <c r="B1351" s="16" t="s">
        <v>4038</v>
      </c>
      <c r="C1351" s="69" t="s">
        <v>2560</v>
      </c>
      <c r="D1351" s="16" t="s">
        <v>21</v>
      </c>
      <c r="E1351" s="18"/>
      <c r="F1351" s="19" t="s">
        <v>944</v>
      </c>
      <c r="G1351" s="16" t="s">
        <v>232</v>
      </c>
      <c r="H1351" s="148">
        <f t="shared" si="21"/>
        <v>3</v>
      </c>
      <c r="I1351" s="148">
        <f>COUNTIFS('Belgrade-2023'!$A:$A,A1351,'Belgrade-2023'!$B:$B,B1351)</f>
        <v>0</v>
      </c>
      <c r="J1351" s="148">
        <f>COUNTIFS('Lodz_Krakow-2022'!$A:$A,A1351,'Lodz_Krakow-2022'!$B:$B,B1351)</f>
        <v>0</v>
      </c>
      <c r="K1351" s="148">
        <f>COUNTIFS('Glasgow-2021'!$A:$A,A1351,'Glasgow-2021'!$B:$B,B1351)</f>
        <v>0</v>
      </c>
      <c r="L1351" s="148">
        <v>1</v>
      </c>
      <c r="M1351" s="148">
        <v>0</v>
      </c>
      <c r="N1351" s="148">
        <v>1</v>
      </c>
      <c r="O1351" s="148">
        <v>1</v>
      </c>
      <c r="P1351" s="148">
        <v>0</v>
      </c>
      <c r="Q1351" s="148">
        <v>0</v>
      </c>
      <c r="R1351" s="148">
        <v>0</v>
      </c>
      <c r="S1351" s="18" t="s">
        <v>2561</v>
      </c>
      <c r="T1351" s="20" t="s">
        <v>2562</v>
      </c>
      <c r="U1351" s="21">
        <v>300072</v>
      </c>
      <c r="V1351" s="20"/>
      <c r="W1351" s="20"/>
      <c r="X1351" s="20"/>
      <c r="Y1351" s="138"/>
      <c r="Z1351" s="138"/>
      <c r="AA1351" s="138"/>
      <c r="AB1351" s="25"/>
    </row>
    <row r="1352" spans="1:28">
      <c r="A1352" s="23" t="s">
        <v>2440</v>
      </c>
      <c r="B1352" s="23" t="s">
        <v>12067</v>
      </c>
      <c r="C1352" s="79" t="s">
        <v>4825</v>
      </c>
      <c r="D1352" s="16" t="s">
        <v>21</v>
      </c>
      <c r="E1352" s="18"/>
      <c r="F1352" s="19"/>
      <c r="G1352" s="16" t="s">
        <v>154</v>
      </c>
      <c r="H1352" s="148">
        <f t="shared" si="21"/>
        <v>2</v>
      </c>
      <c r="I1352" s="148">
        <f>COUNTIFS('Belgrade-2023'!$A:$A,A1352,'Belgrade-2023'!$B:$B,B1352)</f>
        <v>0</v>
      </c>
      <c r="J1352" s="148">
        <f>COUNTIFS('Lodz_Krakow-2022'!$A:$A,A1352,'Lodz_Krakow-2022'!$B:$B,B1352)</f>
        <v>1</v>
      </c>
      <c r="K1352" s="148">
        <f>COUNTIFS('Glasgow-2021'!$A:$A,A1352,'Glasgow-2021'!$B:$B,B1352)</f>
        <v>0</v>
      </c>
      <c r="L1352" s="148">
        <v>0</v>
      </c>
      <c r="M1352" s="148">
        <v>0</v>
      </c>
      <c r="N1352" s="148">
        <v>0</v>
      </c>
      <c r="O1352" s="148">
        <v>0</v>
      </c>
      <c r="P1352" s="148">
        <v>1</v>
      </c>
      <c r="Q1352" s="148">
        <v>0</v>
      </c>
      <c r="R1352" s="148">
        <v>0</v>
      </c>
      <c r="S1352" s="18"/>
      <c r="T1352" s="20"/>
      <c r="U1352" s="20"/>
      <c r="V1352" s="20"/>
      <c r="W1352" s="20"/>
      <c r="X1352" s="20"/>
      <c r="Y1352" s="138"/>
      <c r="Z1352" s="352"/>
      <c r="AA1352" s="353"/>
      <c r="AB1352" s="351"/>
    </row>
    <row r="1353" spans="1:28">
      <c r="A1353" s="25" t="s">
        <v>2440</v>
      </c>
      <c r="B1353" s="25" t="s">
        <v>11966</v>
      </c>
      <c r="C1353" s="25" t="s">
        <v>4826</v>
      </c>
      <c r="D1353" s="31" t="s">
        <v>28</v>
      </c>
      <c r="E1353" s="138"/>
      <c r="F1353" s="25" t="s">
        <v>4115</v>
      </c>
      <c r="G1353" s="36" t="s">
        <v>977</v>
      </c>
      <c r="H1353" s="148">
        <f t="shared" si="21"/>
        <v>1</v>
      </c>
      <c r="I1353" s="148">
        <f>COUNTIFS('Belgrade-2023'!$A:$A,A1353,'Belgrade-2023'!$B:$B,B1353)</f>
        <v>0</v>
      </c>
      <c r="J1353" s="148">
        <f>COUNTIFS('Lodz_Krakow-2022'!$A:$A,A1353,'Lodz_Krakow-2022'!$B:$B,B1353)</f>
        <v>0</v>
      </c>
      <c r="K1353" s="148">
        <f>COUNTIFS('Glasgow-2021'!$A:$A,A1353,'Glasgow-2021'!$B:$B,B1353)</f>
        <v>0</v>
      </c>
      <c r="L1353" s="148">
        <v>0</v>
      </c>
      <c r="M1353" s="148">
        <v>0</v>
      </c>
      <c r="N1353" s="148">
        <v>0</v>
      </c>
      <c r="O1353" s="148">
        <v>0</v>
      </c>
      <c r="P1353" s="148">
        <v>0</v>
      </c>
      <c r="Q1353" s="148">
        <v>1</v>
      </c>
      <c r="R1353" s="148">
        <v>0</v>
      </c>
      <c r="S1353" s="18"/>
      <c r="T1353" s="20"/>
      <c r="U1353" s="20"/>
      <c r="V1353" s="20"/>
      <c r="W1353" s="25"/>
      <c r="X1353" s="138"/>
      <c r="Y1353" s="138"/>
      <c r="Z1353" s="138"/>
      <c r="AA1353" s="138"/>
      <c r="AB1353" s="25"/>
    </row>
    <row r="1354" spans="1:28">
      <c r="A1354" s="25" t="s">
        <v>12068</v>
      </c>
      <c r="B1354" s="25" t="s">
        <v>12069</v>
      </c>
      <c r="C1354" s="46" t="s">
        <v>4827</v>
      </c>
      <c r="D1354" s="16" t="s">
        <v>28</v>
      </c>
      <c r="E1354" s="18"/>
      <c r="F1354" s="19"/>
      <c r="G1354" s="16" t="s">
        <v>154</v>
      </c>
      <c r="H1354" s="148">
        <f t="shared" si="21"/>
        <v>1</v>
      </c>
      <c r="I1354" s="148">
        <f>COUNTIFS('Belgrade-2023'!$A:$A,A1354,'Belgrade-2023'!$B:$B,B1354)</f>
        <v>0</v>
      </c>
      <c r="J1354" s="148">
        <f>COUNTIFS('Lodz_Krakow-2022'!$A:$A,A1354,'Lodz_Krakow-2022'!$B:$B,B1354)</f>
        <v>0</v>
      </c>
      <c r="K1354" s="148">
        <f>COUNTIFS('Glasgow-2021'!$A:$A,A1354,'Glasgow-2021'!$B:$B,B1354)</f>
        <v>0</v>
      </c>
      <c r="L1354" s="148">
        <v>0</v>
      </c>
      <c r="M1354" s="148">
        <v>0</v>
      </c>
      <c r="N1354" s="148">
        <v>0</v>
      </c>
      <c r="O1354" s="148">
        <v>0</v>
      </c>
      <c r="P1354" s="148">
        <v>1</v>
      </c>
      <c r="Q1354" s="148">
        <v>0</v>
      </c>
      <c r="R1354" s="148">
        <v>0</v>
      </c>
      <c r="S1354" s="18"/>
      <c r="T1354" s="20"/>
      <c r="U1354" s="20"/>
      <c r="V1354" s="20"/>
      <c r="W1354" s="20"/>
      <c r="X1354" s="20"/>
      <c r="Y1354" s="138"/>
      <c r="Z1354" s="138"/>
      <c r="AA1354" s="138"/>
      <c r="AB1354" s="25"/>
    </row>
    <row r="1355" spans="1:28">
      <c r="A1355" s="25" t="s">
        <v>11090</v>
      </c>
      <c r="B1355" s="25" t="s">
        <v>1406</v>
      </c>
      <c r="C1355" s="25" t="s">
        <v>4828</v>
      </c>
      <c r="D1355" s="31" t="s">
        <v>28</v>
      </c>
      <c r="E1355" s="138"/>
      <c r="F1355" s="25" t="s">
        <v>3831</v>
      </c>
      <c r="G1355" s="36" t="s">
        <v>232</v>
      </c>
      <c r="H1355" s="148">
        <f t="shared" si="21"/>
        <v>1</v>
      </c>
      <c r="I1355" s="148">
        <f>COUNTIFS('Belgrade-2023'!$A:$A,A1355,'Belgrade-2023'!$B:$B,B1355)</f>
        <v>0</v>
      </c>
      <c r="J1355" s="148">
        <f>COUNTIFS('Lodz_Krakow-2022'!$A:$A,A1355,'Lodz_Krakow-2022'!$B:$B,B1355)</f>
        <v>0</v>
      </c>
      <c r="K1355" s="148">
        <f>COUNTIFS('Glasgow-2021'!$A:$A,A1355,'Glasgow-2021'!$B:$B,B1355)</f>
        <v>0</v>
      </c>
      <c r="L1355" s="148">
        <v>0</v>
      </c>
      <c r="M1355" s="148">
        <v>0</v>
      </c>
      <c r="N1355" s="148">
        <v>0</v>
      </c>
      <c r="O1355" s="148">
        <v>0</v>
      </c>
      <c r="P1355" s="148">
        <v>0</v>
      </c>
      <c r="Q1355" s="148">
        <v>1</v>
      </c>
      <c r="R1355" s="148">
        <v>0</v>
      </c>
      <c r="S1355" s="18"/>
      <c r="T1355" s="20"/>
      <c r="U1355" s="20"/>
      <c r="V1355" s="20"/>
      <c r="W1355" s="32"/>
      <c r="X1355" s="32"/>
      <c r="Y1355" s="138"/>
      <c r="Z1355" s="138"/>
      <c r="AA1355" s="138"/>
      <c r="AB1355" s="25"/>
    </row>
    <row r="1356" spans="1:28">
      <c r="A1356" s="33" t="s">
        <v>11978</v>
      </c>
      <c r="B1356" s="33" t="s">
        <v>11796</v>
      </c>
      <c r="C1356" s="52" t="s">
        <v>4791</v>
      </c>
      <c r="D1356" s="16" t="s">
        <v>28</v>
      </c>
      <c r="E1356" s="18"/>
      <c r="F1356" s="19"/>
      <c r="G1356" s="16" t="s">
        <v>154</v>
      </c>
      <c r="H1356" s="148">
        <f t="shared" si="21"/>
        <v>1</v>
      </c>
      <c r="I1356" s="148">
        <f>COUNTIFS('Belgrade-2023'!$A:$A,A1356,'Belgrade-2023'!$B:$B,B1356)</f>
        <v>0</v>
      </c>
      <c r="J1356" s="148">
        <f>COUNTIFS('Lodz_Krakow-2022'!$A:$A,A1356,'Lodz_Krakow-2022'!$B:$B,B1356)</f>
        <v>0</v>
      </c>
      <c r="K1356" s="148">
        <f>COUNTIFS('Glasgow-2021'!$A:$A,A1356,'Glasgow-2021'!$B:$B,B1356)</f>
        <v>0</v>
      </c>
      <c r="L1356" s="148">
        <v>0</v>
      </c>
      <c r="M1356" s="148">
        <v>0</v>
      </c>
      <c r="N1356" s="148">
        <v>0</v>
      </c>
      <c r="O1356" s="148">
        <v>0</v>
      </c>
      <c r="P1356" s="148">
        <v>1</v>
      </c>
      <c r="Q1356" s="148">
        <v>0</v>
      </c>
      <c r="R1356" s="148">
        <v>0</v>
      </c>
      <c r="S1356" s="18"/>
      <c r="T1356" s="20"/>
      <c r="U1356" s="20"/>
      <c r="V1356" s="20"/>
      <c r="W1356" s="20"/>
      <c r="X1356" s="20"/>
      <c r="Y1356" s="138"/>
      <c r="Z1356" s="138"/>
      <c r="AA1356" s="138"/>
      <c r="AB1356" s="25"/>
    </row>
    <row r="1357" spans="1:28">
      <c r="A1357" s="16" t="s">
        <v>12069</v>
      </c>
      <c r="B1357" s="16" t="s">
        <v>11263</v>
      </c>
      <c r="C1357" s="69" t="s">
        <v>2566</v>
      </c>
      <c r="D1357" s="16" t="s">
        <v>28</v>
      </c>
      <c r="E1357" s="18"/>
      <c r="F1357" s="19"/>
      <c r="G1357" s="16" t="s">
        <v>232</v>
      </c>
      <c r="H1357" s="148">
        <f t="shared" si="21"/>
        <v>2</v>
      </c>
      <c r="I1357" s="148">
        <f>COUNTIFS('Belgrade-2023'!$A:$A,A1357,'Belgrade-2023'!$B:$B,B1357)</f>
        <v>0</v>
      </c>
      <c r="J1357" s="148">
        <f>COUNTIFS('Lodz_Krakow-2022'!$A:$A,A1357,'Lodz_Krakow-2022'!$B:$B,B1357)</f>
        <v>0</v>
      </c>
      <c r="K1357" s="148">
        <f>COUNTIFS('Glasgow-2021'!$A:$A,A1357,'Glasgow-2021'!$B:$B,B1357)</f>
        <v>0</v>
      </c>
      <c r="L1357" s="148">
        <v>0</v>
      </c>
      <c r="M1357" s="148">
        <v>1</v>
      </c>
      <c r="N1357" s="148">
        <v>1</v>
      </c>
      <c r="O1357" s="148">
        <v>0</v>
      </c>
      <c r="P1357" s="148">
        <v>0</v>
      </c>
      <c r="Q1357" s="148">
        <v>0</v>
      </c>
      <c r="R1357" s="148">
        <v>0</v>
      </c>
      <c r="S1357" s="18"/>
      <c r="T1357" s="20" t="s">
        <v>721</v>
      </c>
      <c r="U1357" s="20"/>
      <c r="V1357" s="20"/>
      <c r="W1357" s="20"/>
      <c r="X1357" s="20"/>
      <c r="Y1357" s="138"/>
      <c r="Z1357" s="138"/>
      <c r="AA1357" s="138"/>
      <c r="AB1357" s="25"/>
    </row>
    <row r="1358" spans="1:28">
      <c r="A1358" s="16" t="s">
        <v>12069</v>
      </c>
      <c r="B1358" s="16" t="s">
        <v>11999</v>
      </c>
      <c r="C1358" s="69" t="s">
        <v>2568</v>
      </c>
      <c r="D1358" s="16" t="s">
        <v>21</v>
      </c>
      <c r="E1358" s="18"/>
      <c r="F1358" s="19"/>
      <c r="G1358" s="16" t="s">
        <v>232</v>
      </c>
      <c r="H1358" s="148">
        <f t="shared" si="21"/>
        <v>2</v>
      </c>
      <c r="I1358" s="148">
        <f>COUNTIFS('Belgrade-2023'!$A:$A,A1358,'Belgrade-2023'!$B:$B,B1358)</f>
        <v>0</v>
      </c>
      <c r="J1358" s="148">
        <f>COUNTIFS('Lodz_Krakow-2022'!$A:$A,A1358,'Lodz_Krakow-2022'!$B:$B,B1358)</f>
        <v>0</v>
      </c>
      <c r="K1358" s="148">
        <f>COUNTIFS('Glasgow-2021'!$A:$A,A1358,'Glasgow-2021'!$B:$B,B1358)</f>
        <v>0</v>
      </c>
      <c r="L1358" s="148">
        <v>1</v>
      </c>
      <c r="M1358" s="148">
        <v>1</v>
      </c>
      <c r="N1358" s="148">
        <v>0</v>
      </c>
      <c r="O1358" s="148">
        <v>0</v>
      </c>
      <c r="P1358" s="148">
        <v>0</v>
      </c>
      <c r="Q1358" s="148">
        <v>0</v>
      </c>
      <c r="R1358" s="148">
        <v>0</v>
      </c>
      <c r="S1358" s="18"/>
      <c r="T1358" s="20"/>
      <c r="U1358" s="20"/>
      <c r="V1358" s="20"/>
      <c r="W1358" s="20"/>
      <c r="X1358" s="20"/>
      <c r="Y1358" s="138"/>
      <c r="Z1358" s="138"/>
      <c r="AA1358" s="138"/>
      <c r="AB1358" s="25"/>
    </row>
    <row r="1359" spans="1:28">
      <c r="A1359" s="48" t="s">
        <v>12069</v>
      </c>
      <c r="B1359" s="49" t="s">
        <v>10577</v>
      </c>
      <c r="C1359" s="61" t="s">
        <v>4829</v>
      </c>
      <c r="D1359" s="16" t="s">
        <v>21</v>
      </c>
      <c r="E1359" s="18"/>
      <c r="F1359" s="38" t="s">
        <v>4689</v>
      </c>
      <c r="G1359" s="37" t="s">
        <v>232</v>
      </c>
      <c r="H1359" s="148">
        <f t="shared" si="21"/>
        <v>1</v>
      </c>
      <c r="I1359" s="148">
        <f>COUNTIFS('Belgrade-2023'!$A:$A,A1359,'Belgrade-2023'!$B:$B,B1359)</f>
        <v>0</v>
      </c>
      <c r="J1359" s="148">
        <f>COUNTIFS('Lodz_Krakow-2022'!$A:$A,A1359,'Lodz_Krakow-2022'!$B:$B,B1359)</f>
        <v>0</v>
      </c>
      <c r="K1359" s="148">
        <f>COUNTIFS('Glasgow-2021'!$A:$A,A1359,'Glasgow-2021'!$B:$B,B1359)</f>
        <v>0</v>
      </c>
      <c r="L1359" s="148">
        <v>1</v>
      </c>
      <c r="M1359" s="148">
        <v>0</v>
      </c>
      <c r="N1359" s="148">
        <v>0</v>
      </c>
      <c r="O1359" s="148">
        <v>0</v>
      </c>
      <c r="P1359" s="148">
        <v>0</v>
      </c>
      <c r="Q1359" s="148">
        <v>0</v>
      </c>
      <c r="R1359" s="148">
        <v>0</v>
      </c>
      <c r="S1359" s="18"/>
      <c r="T1359" s="20"/>
      <c r="U1359" s="20"/>
      <c r="V1359" s="20"/>
      <c r="W1359" s="20"/>
      <c r="X1359" s="20"/>
      <c r="Y1359" s="138"/>
      <c r="Z1359" s="138"/>
      <c r="AA1359" s="138"/>
      <c r="AB1359" s="138"/>
    </row>
    <row r="1360" spans="1:28">
      <c r="A1360" s="25" t="s">
        <v>12069</v>
      </c>
      <c r="B1360" s="25" t="s">
        <v>10596</v>
      </c>
      <c r="C1360" s="46" t="s">
        <v>4781</v>
      </c>
      <c r="D1360" s="16" t="s">
        <v>21</v>
      </c>
      <c r="E1360" s="18"/>
      <c r="F1360" s="19"/>
      <c r="G1360" s="16" t="s">
        <v>154</v>
      </c>
      <c r="H1360" s="148">
        <f t="shared" si="21"/>
        <v>1</v>
      </c>
      <c r="I1360" s="148">
        <f>COUNTIFS('Belgrade-2023'!$A:$A,A1360,'Belgrade-2023'!$B:$B,B1360)</f>
        <v>0</v>
      </c>
      <c r="J1360" s="148">
        <f>COUNTIFS('Lodz_Krakow-2022'!$A:$A,A1360,'Lodz_Krakow-2022'!$B:$B,B1360)</f>
        <v>0</v>
      </c>
      <c r="K1360" s="148">
        <f>COUNTIFS('Glasgow-2021'!$A:$A,A1360,'Glasgow-2021'!$B:$B,B1360)</f>
        <v>0</v>
      </c>
      <c r="L1360" s="148">
        <v>0</v>
      </c>
      <c r="M1360" s="148">
        <v>0</v>
      </c>
      <c r="N1360" s="148">
        <v>0</v>
      </c>
      <c r="O1360" s="148">
        <v>0</v>
      </c>
      <c r="P1360" s="148">
        <v>1</v>
      </c>
      <c r="Q1360" s="148">
        <v>0</v>
      </c>
      <c r="R1360" s="148">
        <v>0</v>
      </c>
      <c r="S1360" s="18"/>
      <c r="T1360" s="20"/>
      <c r="U1360" s="20"/>
      <c r="V1360" s="20"/>
      <c r="W1360" s="20"/>
      <c r="X1360" s="20"/>
      <c r="Y1360" s="138"/>
      <c r="Z1360" s="138"/>
      <c r="AA1360" s="138"/>
      <c r="AB1360" s="25"/>
    </row>
    <row r="1361" spans="1:28">
      <c r="A1361" s="25" t="s">
        <v>12069</v>
      </c>
      <c r="B1361" s="25" t="s">
        <v>12070</v>
      </c>
      <c r="C1361" s="46" t="s">
        <v>4830</v>
      </c>
      <c r="D1361" s="16" t="s">
        <v>28</v>
      </c>
      <c r="E1361" s="18"/>
      <c r="F1361" s="19"/>
      <c r="G1361" s="16" t="s">
        <v>154</v>
      </c>
      <c r="H1361" s="148">
        <f t="shared" si="21"/>
        <v>1</v>
      </c>
      <c r="I1361" s="148">
        <f>COUNTIFS('Belgrade-2023'!$A:$A,A1361,'Belgrade-2023'!$B:$B,B1361)</f>
        <v>0</v>
      </c>
      <c r="J1361" s="148">
        <f>COUNTIFS('Lodz_Krakow-2022'!$A:$A,A1361,'Lodz_Krakow-2022'!$B:$B,B1361)</f>
        <v>0</v>
      </c>
      <c r="K1361" s="148">
        <f>COUNTIFS('Glasgow-2021'!$A:$A,A1361,'Glasgow-2021'!$B:$B,B1361)</f>
        <v>0</v>
      </c>
      <c r="L1361" s="148">
        <v>0</v>
      </c>
      <c r="M1361" s="148">
        <v>0</v>
      </c>
      <c r="N1361" s="148">
        <v>0</v>
      </c>
      <c r="O1361" s="148">
        <v>1</v>
      </c>
      <c r="P1361" s="148">
        <v>0</v>
      </c>
      <c r="Q1361" s="148">
        <v>0</v>
      </c>
      <c r="R1361" s="148">
        <v>0</v>
      </c>
      <c r="S1361" s="18"/>
      <c r="T1361" s="20"/>
      <c r="U1361" s="20"/>
      <c r="V1361" s="20"/>
      <c r="W1361" s="20"/>
      <c r="X1361" s="20"/>
      <c r="Y1361" s="138"/>
      <c r="Z1361" s="138"/>
      <c r="AA1361" s="138"/>
      <c r="AB1361" s="25"/>
    </row>
    <row r="1362" spans="1:28">
      <c r="A1362" s="33" t="s">
        <v>12071</v>
      </c>
      <c r="B1362" s="33" t="s">
        <v>11265</v>
      </c>
      <c r="C1362" s="52" t="s">
        <v>4831</v>
      </c>
      <c r="D1362" s="16" t="s">
        <v>28</v>
      </c>
      <c r="E1362" s="18"/>
      <c r="F1362" s="46" t="s">
        <v>4118</v>
      </c>
      <c r="G1362" s="16" t="s">
        <v>154</v>
      </c>
      <c r="H1362" s="148">
        <f t="shared" si="21"/>
        <v>3</v>
      </c>
      <c r="I1362" s="148">
        <f>COUNTIFS('Belgrade-2023'!$A:$A,A1362,'Belgrade-2023'!$B:$B,B1362)</f>
        <v>0</v>
      </c>
      <c r="J1362" s="148">
        <f>COUNTIFS('Lodz_Krakow-2022'!$A:$A,A1362,'Lodz_Krakow-2022'!$B:$B,B1362)</f>
        <v>0</v>
      </c>
      <c r="K1362" s="148">
        <f>COUNTIFS('Glasgow-2021'!$A:$A,A1362,'Glasgow-2021'!$B:$B,B1362)</f>
        <v>0</v>
      </c>
      <c r="L1362" s="148">
        <v>0</v>
      </c>
      <c r="M1362" s="148">
        <v>0</v>
      </c>
      <c r="N1362" s="148">
        <v>0</v>
      </c>
      <c r="O1362" s="148">
        <v>1</v>
      </c>
      <c r="P1362" s="148">
        <v>1</v>
      </c>
      <c r="Q1362" s="148">
        <v>1</v>
      </c>
      <c r="R1362" s="148">
        <v>0</v>
      </c>
      <c r="S1362" s="18"/>
      <c r="T1362" s="20"/>
      <c r="U1362" s="20"/>
      <c r="V1362" s="20"/>
      <c r="W1362" s="20"/>
      <c r="X1362" s="20"/>
      <c r="Y1362" s="138"/>
      <c r="Z1362" s="28"/>
      <c r="AA1362" s="28"/>
      <c r="AB1362" s="25"/>
    </row>
    <row r="1363" spans="1:28">
      <c r="A1363" s="16" t="s">
        <v>9107</v>
      </c>
      <c r="B1363" s="16" t="s">
        <v>12072</v>
      </c>
      <c r="C1363" s="69" t="s">
        <v>2571</v>
      </c>
      <c r="D1363" s="16" t="s">
        <v>21</v>
      </c>
      <c r="E1363" s="18"/>
      <c r="F1363" s="19" t="s">
        <v>972</v>
      </c>
      <c r="G1363" s="16" t="s">
        <v>232</v>
      </c>
      <c r="H1363" s="148">
        <f t="shared" si="21"/>
        <v>3</v>
      </c>
      <c r="I1363" s="148">
        <f>COUNTIFS('Belgrade-2023'!$A:$A,A1363,'Belgrade-2023'!$B:$B,B1363)</f>
        <v>1</v>
      </c>
      <c r="J1363" s="148">
        <f>COUNTIFS('Lodz_Krakow-2022'!$A:$A,A1363,'Lodz_Krakow-2022'!$B:$B,B1363)</f>
        <v>0</v>
      </c>
      <c r="K1363" s="148">
        <f>COUNTIFS('Glasgow-2021'!$A:$A,A1363,'Glasgow-2021'!$B:$B,B1363)</f>
        <v>0</v>
      </c>
      <c r="L1363" s="148">
        <v>0</v>
      </c>
      <c r="M1363" s="148">
        <v>1</v>
      </c>
      <c r="N1363" s="148">
        <v>0</v>
      </c>
      <c r="O1363" s="148">
        <v>1</v>
      </c>
      <c r="P1363" s="148">
        <v>0</v>
      </c>
      <c r="Q1363" s="148">
        <v>0</v>
      </c>
      <c r="R1363" s="148">
        <v>0</v>
      </c>
      <c r="S1363" s="18"/>
      <c r="T1363" s="20" t="s">
        <v>2572</v>
      </c>
      <c r="U1363" s="21">
        <v>200092</v>
      </c>
      <c r="V1363" s="20"/>
      <c r="W1363" s="20"/>
      <c r="X1363" s="20"/>
      <c r="Y1363" s="138"/>
      <c r="Z1363" s="138"/>
      <c r="AA1363" s="138"/>
      <c r="AB1363" s="25"/>
    </row>
    <row r="1364" spans="1:28">
      <c r="A1364" s="35" t="s">
        <v>12073</v>
      </c>
      <c r="B1364" s="35" t="s">
        <v>10435</v>
      </c>
      <c r="C1364" s="24"/>
      <c r="D1364" s="16" t="s">
        <v>21</v>
      </c>
      <c r="E1364" s="18"/>
      <c r="F1364" s="25" t="s">
        <v>3521</v>
      </c>
      <c r="G1364" s="37" t="s">
        <v>232</v>
      </c>
      <c r="H1364" s="148">
        <f t="shared" si="21"/>
        <v>1</v>
      </c>
      <c r="I1364" s="148">
        <f>COUNTIFS('Belgrade-2023'!$A:$A,A1364,'Belgrade-2023'!$B:$B,B1364)</f>
        <v>0</v>
      </c>
      <c r="J1364" s="148">
        <f>COUNTIFS('Lodz_Krakow-2022'!$A:$A,A1364,'Lodz_Krakow-2022'!$B:$B,B1364)</f>
        <v>0</v>
      </c>
      <c r="K1364" s="148">
        <f>COUNTIFS('Glasgow-2021'!$A:$A,A1364,'Glasgow-2021'!$B:$B,B1364)</f>
        <v>0</v>
      </c>
      <c r="L1364" s="148">
        <v>0</v>
      </c>
      <c r="M1364" s="148">
        <v>0</v>
      </c>
      <c r="N1364" s="148">
        <v>0</v>
      </c>
      <c r="O1364" s="148">
        <v>0</v>
      </c>
      <c r="P1364" s="148">
        <v>0</v>
      </c>
      <c r="Q1364" s="148">
        <v>0</v>
      </c>
      <c r="R1364" s="148">
        <v>1</v>
      </c>
      <c r="S1364" s="18"/>
      <c r="T1364" s="20"/>
      <c r="U1364" s="20"/>
      <c r="V1364" s="20"/>
      <c r="W1364" s="20"/>
      <c r="X1364" s="20"/>
      <c r="Y1364" s="20"/>
      <c r="Z1364" s="20"/>
      <c r="AA1364" s="20"/>
      <c r="AB1364" s="20"/>
    </row>
    <row r="1365" spans="1:28">
      <c r="A1365" s="16" t="s">
        <v>12074</v>
      </c>
      <c r="B1365" s="16" t="s">
        <v>12075</v>
      </c>
      <c r="C1365" s="69" t="s">
        <v>2580</v>
      </c>
      <c r="D1365" s="16" t="s">
        <v>21</v>
      </c>
      <c r="E1365" s="18"/>
      <c r="F1365" s="19"/>
      <c r="G1365" s="16" t="s">
        <v>87</v>
      </c>
      <c r="H1365" s="148">
        <f t="shared" si="21"/>
        <v>2</v>
      </c>
      <c r="I1365" s="148">
        <f>COUNTIFS('Belgrade-2023'!$A:$A,A1365,'Belgrade-2023'!$B:$B,B1365)</f>
        <v>0</v>
      </c>
      <c r="J1365" s="148">
        <f>COUNTIFS('Lodz_Krakow-2022'!$A:$A,A1365,'Lodz_Krakow-2022'!$B:$B,B1365)</f>
        <v>0</v>
      </c>
      <c r="K1365" s="148">
        <f>COUNTIFS('Glasgow-2021'!$A:$A,A1365,'Glasgow-2021'!$B:$B,B1365)</f>
        <v>1</v>
      </c>
      <c r="L1365" s="148">
        <v>0</v>
      </c>
      <c r="M1365" s="148">
        <v>0</v>
      </c>
      <c r="N1365" s="148">
        <v>1</v>
      </c>
      <c r="O1365" s="148">
        <v>0</v>
      </c>
      <c r="P1365" s="148">
        <v>0</v>
      </c>
      <c r="Q1365" s="148">
        <v>0</v>
      </c>
      <c r="R1365" s="148">
        <v>0</v>
      </c>
      <c r="S1365" s="18"/>
      <c r="T1365" s="20" t="s">
        <v>2331</v>
      </c>
      <c r="U1365" s="20"/>
      <c r="V1365" s="20"/>
      <c r="W1365" s="20"/>
      <c r="X1365" s="20"/>
      <c r="Y1365" s="138"/>
      <c r="Z1365" s="28"/>
      <c r="AA1365" s="28"/>
      <c r="AB1365" s="25"/>
    </row>
    <row r="1366" spans="1:28">
      <c r="A1366" s="16" t="s">
        <v>12076</v>
      </c>
      <c r="B1366" s="16" t="s">
        <v>12077</v>
      </c>
      <c r="C1366" s="69" t="s">
        <v>2574</v>
      </c>
      <c r="D1366" s="16" t="s">
        <v>28</v>
      </c>
      <c r="E1366" s="18"/>
      <c r="F1366" s="19" t="s">
        <v>2573</v>
      </c>
      <c r="G1366" s="16" t="s">
        <v>2497</v>
      </c>
      <c r="H1366" s="148">
        <f t="shared" si="21"/>
        <v>1</v>
      </c>
      <c r="I1366" s="148">
        <f>COUNTIFS('Belgrade-2023'!$A:$A,A1366,'Belgrade-2023'!$B:$B,B1366)</f>
        <v>0</v>
      </c>
      <c r="J1366" s="148">
        <f>COUNTIFS('Lodz_Krakow-2022'!$A:$A,A1366,'Lodz_Krakow-2022'!$B:$B,B1366)</f>
        <v>0</v>
      </c>
      <c r="K1366" s="148">
        <f>COUNTIFS('Glasgow-2021'!$A:$A,A1366,'Glasgow-2021'!$B:$B,B1366)</f>
        <v>0</v>
      </c>
      <c r="L1366" s="148">
        <v>0</v>
      </c>
      <c r="M1366" s="148">
        <v>0</v>
      </c>
      <c r="N1366" s="148">
        <v>0</v>
      </c>
      <c r="O1366" s="148">
        <v>1</v>
      </c>
      <c r="P1366" s="148">
        <v>0</v>
      </c>
      <c r="Q1366" s="148">
        <v>0</v>
      </c>
      <c r="R1366" s="148">
        <v>0</v>
      </c>
      <c r="S1366" s="18" t="s">
        <v>2575</v>
      </c>
      <c r="T1366" s="21">
        <v>16</v>
      </c>
      <c r="U1366" s="20" t="s">
        <v>2576</v>
      </c>
      <c r="V1366" s="20"/>
      <c r="W1366" s="20"/>
      <c r="X1366" s="20"/>
      <c r="Y1366" s="138"/>
      <c r="Z1366" s="138"/>
      <c r="AA1366" s="138"/>
      <c r="AB1366" s="25"/>
    </row>
    <row r="1367" spans="1:28">
      <c r="A1367" s="16" t="s">
        <v>12078</v>
      </c>
      <c r="B1367" s="16" t="s">
        <v>12079</v>
      </c>
      <c r="C1367" s="69" t="s">
        <v>2583</v>
      </c>
      <c r="D1367" s="16" t="s">
        <v>21</v>
      </c>
      <c r="E1367" s="18" t="s">
        <v>230</v>
      </c>
      <c r="F1367" s="19"/>
      <c r="G1367" s="16" t="s">
        <v>473</v>
      </c>
      <c r="H1367" s="148">
        <f t="shared" si="21"/>
        <v>1</v>
      </c>
      <c r="I1367" s="148">
        <f>COUNTIFS('Belgrade-2023'!$A:$A,A1367,'Belgrade-2023'!$B:$B,B1367)</f>
        <v>0</v>
      </c>
      <c r="J1367" s="148">
        <f>COUNTIFS('Lodz_Krakow-2022'!$A:$A,A1367,'Lodz_Krakow-2022'!$B:$B,B1367)</f>
        <v>0</v>
      </c>
      <c r="K1367" s="148">
        <f>COUNTIFS('Glasgow-2021'!$A:$A,A1367,'Glasgow-2021'!$B:$B,B1367)</f>
        <v>0</v>
      </c>
      <c r="L1367" s="148">
        <v>0</v>
      </c>
      <c r="M1367" s="148">
        <v>1</v>
      </c>
      <c r="N1367" s="148">
        <v>0</v>
      </c>
      <c r="O1367" s="148">
        <v>0</v>
      </c>
      <c r="P1367" s="148">
        <v>0</v>
      </c>
      <c r="Q1367" s="148">
        <v>0</v>
      </c>
      <c r="R1367" s="148">
        <v>0</v>
      </c>
      <c r="S1367" s="18"/>
      <c r="T1367" s="20"/>
      <c r="U1367" s="20"/>
      <c r="V1367" s="20"/>
      <c r="W1367" s="20"/>
      <c r="X1367" s="20"/>
      <c r="Y1367" s="138"/>
      <c r="Z1367" s="138"/>
      <c r="AA1367" s="138"/>
      <c r="AB1367" s="25"/>
    </row>
    <row r="1368" spans="1:28">
      <c r="A1368" s="16" t="s">
        <v>12080</v>
      </c>
      <c r="B1368" s="16" t="s">
        <v>10296</v>
      </c>
      <c r="C1368" s="69" t="s">
        <v>2585</v>
      </c>
      <c r="D1368" s="16" t="s">
        <v>21</v>
      </c>
      <c r="E1368" s="18"/>
      <c r="F1368" s="19"/>
      <c r="G1368" s="16" t="s">
        <v>353</v>
      </c>
      <c r="H1368" s="148">
        <f t="shared" si="21"/>
        <v>1</v>
      </c>
      <c r="I1368" s="148">
        <f>COUNTIFS('Belgrade-2023'!$A:$A,A1368,'Belgrade-2023'!$B:$B,B1368)</f>
        <v>0</v>
      </c>
      <c r="J1368" s="148">
        <f>COUNTIFS('Lodz_Krakow-2022'!$A:$A,A1368,'Lodz_Krakow-2022'!$B:$B,B1368)</f>
        <v>0</v>
      </c>
      <c r="K1368" s="148">
        <f>COUNTIFS('Glasgow-2021'!$A:$A,A1368,'Glasgow-2021'!$B:$B,B1368)</f>
        <v>0</v>
      </c>
      <c r="L1368" s="148">
        <v>0</v>
      </c>
      <c r="M1368" s="148">
        <v>0</v>
      </c>
      <c r="N1368" s="148">
        <v>1</v>
      </c>
      <c r="O1368" s="148">
        <v>0</v>
      </c>
      <c r="P1368" s="148">
        <v>0</v>
      </c>
      <c r="Q1368" s="148">
        <v>0</v>
      </c>
      <c r="R1368" s="148">
        <v>0</v>
      </c>
      <c r="S1368" s="18"/>
      <c r="T1368" s="20" t="s">
        <v>693</v>
      </c>
      <c r="U1368" s="20"/>
      <c r="V1368" s="20"/>
      <c r="W1368" s="20"/>
      <c r="X1368" s="20"/>
      <c r="Y1368" s="138"/>
      <c r="Z1368" s="138"/>
      <c r="AA1368" s="138"/>
      <c r="AB1368" s="25"/>
    </row>
    <row r="1369" spans="1:28">
      <c r="A1369" s="35" t="s">
        <v>12081</v>
      </c>
      <c r="B1369" s="35" t="s">
        <v>10708</v>
      </c>
      <c r="C1369" s="74" t="s">
        <v>4832</v>
      </c>
      <c r="D1369" s="16" t="s">
        <v>28</v>
      </c>
      <c r="E1369" s="18"/>
      <c r="F1369" s="19"/>
      <c r="G1369" s="16" t="s">
        <v>154</v>
      </c>
      <c r="H1369" s="148">
        <f t="shared" si="21"/>
        <v>1</v>
      </c>
      <c r="I1369" s="148">
        <f>COUNTIFS('Belgrade-2023'!$A:$A,A1369,'Belgrade-2023'!$B:$B,B1369)</f>
        <v>0</v>
      </c>
      <c r="J1369" s="148">
        <f>COUNTIFS('Lodz_Krakow-2022'!$A:$A,A1369,'Lodz_Krakow-2022'!$B:$B,B1369)</f>
        <v>0</v>
      </c>
      <c r="K1369" s="148">
        <f>COUNTIFS('Glasgow-2021'!$A:$A,A1369,'Glasgow-2021'!$B:$B,B1369)</f>
        <v>0</v>
      </c>
      <c r="L1369" s="148">
        <v>0</v>
      </c>
      <c r="M1369" s="148">
        <v>0</v>
      </c>
      <c r="N1369" s="148">
        <v>0</v>
      </c>
      <c r="O1369" s="148">
        <v>0</v>
      </c>
      <c r="P1369" s="148">
        <v>1</v>
      </c>
      <c r="Q1369" s="148">
        <v>0</v>
      </c>
      <c r="R1369" s="148">
        <v>0</v>
      </c>
      <c r="S1369" s="18"/>
      <c r="T1369" s="20"/>
      <c r="U1369" s="20"/>
      <c r="V1369" s="20"/>
      <c r="W1369" s="20"/>
      <c r="X1369" s="20"/>
      <c r="Y1369" s="138"/>
      <c r="Z1369" s="138"/>
      <c r="AA1369" s="138"/>
      <c r="AB1369" s="25"/>
    </row>
    <row r="1370" spans="1:28">
      <c r="A1370" s="139" t="s">
        <v>12082</v>
      </c>
      <c r="B1370" s="139" t="s">
        <v>12083</v>
      </c>
      <c r="C1370" s="140" t="s">
        <v>2588</v>
      </c>
      <c r="D1370" s="139" t="s">
        <v>28</v>
      </c>
      <c r="E1370" s="141"/>
      <c r="F1370" s="142"/>
      <c r="G1370" s="139" t="s">
        <v>43</v>
      </c>
      <c r="H1370" s="148">
        <f t="shared" si="21"/>
        <v>1</v>
      </c>
      <c r="I1370" s="148">
        <f>COUNTIFS('Belgrade-2023'!$A:$A,A1370,'Belgrade-2023'!$B:$B,B1370)</f>
        <v>0</v>
      </c>
      <c r="J1370" s="148">
        <f>COUNTIFS('Lodz_Krakow-2022'!$A:$A,A1370,'Lodz_Krakow-2022'!$B:$B,B1370)</f>
        <v>0</v>
      </c>
      <c r="K1370" s="148">
        <f>COUNTIFS('Glasgow-2021'!$A:$A,A1370,'Glasgow-2021'!$B:$B,B1370)</f>
        <v>0</v>
      </c>
      <c r="L1370" s="149">
        <v>0</v>
      </c>
      <c r="M1370" s="149">
        <v>0</v>
      </c>
      <c r="N1370" s="149">
        <v>1</v>
      </c>
      <c r="O1370" s="149">
        <v>0</v>
      </c>
      <c r="P1370" s="149">
        <v>0</v>
      </c>
      <c r="Q1370" s="149">
        <v>0</v>
      </c>
      <c r="R1370" s="149">
        <v>0</v>
      </c>
      <c r="S1370" s="18"/>
      <c r="T1370" s="20" t="s">
        <v>2589</v>
      </c>
      <c r="U1370" s="20"/>
      <c r="V1370" s="20"/>
      <c r="W1370" s="20"/>
      <c r="X1370" s="20"/>
      <c r="Y1370" s="138"/>
      <c r="Z1370" s="138"/>
      <c r="AA1370" s="138"/>
      <c r="AB1370" s="25"/>
    </row>
    <row r="1371" spans="1:28">
      <c r="A1371" s="312" t="s">
        <v>12084</v>
      </c>
      <c r="B1371" s="312" t="s">
        <v>12085</v>
      </c>
      <c r="C1371" s="144"/>
      <c r="D1371" s="331" t="s">
        <v>21</v>
      </c>
      <c r="E1371" s="144"/>
      <c r="F1371" s="144"/>
      <c r="G1371" s="339" t="s">
        <v>43</v>
      </c>
      <c r="H1371" s="148">
        <f t="shared" si="21"/>
        <v>1</v>
      </c>
      <c r="I1371" s="148">
        <f>COUNTIFS('Belgrade-2023'!$A:$A,A1371,'Belgrade-2023'!$B:$B,B1371)</f>
        <v>0</v>
      </c>
      <c r="J1371" s="148">
        <f>COUNTIFS('Lodz_Krakow-2022'!$A:$A,A1371,'Lodz_Krakow-2022'!$B:$B,B1371)</f>
        <v>1</v>
      </c>
      <c r="K1371" s="151">
        <v>0</v>
      </c>
      <c r="L1371" s="151">
        <v>0</v>
      </c>
      <c r="M1371" s="151">
        <v>0</v>
      </c>
      <c r="N1371" s="151">
        <v>0</v>
      </c>
      <c r="O1371" s="151">
        <v>0</v>
      </c>
      <c r="P1371" s="151">
        <v>0</v>
      </c>
      <c r="Q1371" s="151">
        <v>0</v>
      </c>
      <c r="R1371" s="151">
        <v>0</v>
      </c>
    </row>
    <row r="1372" spans="1:28">
      <c r="A1372" s="143" t="s">
        <v>12086</v>
      </c>
      <c r="B1372" s="143" t="s">
        <v>11959</v>
      </c>
      <c r="C1372" s="144"/>
      <c r="D1372" s="331" t="s">
        <v>21</v>
      </c>
      <c r="E1372" s="144"/>
      <c r="F1372" s="144"/>
      <c r="G1372" s="339" t="s">
        <v>43</v>
      </c>
      <c r="H1372" s="148">
        <f t="shared" si="21"/>
        <v>1</v>
      </c>
      <c r="I1372" s="148">
        <f>COUNTIFS('Belgrade-2023'!$A:$A,A1372,'Belgrade-2023'!$B:$B,B1372)</f>
        <v>0</v>
      </c>
      <c r="J1372" s="148">
        <f>COUNTIFS('Lodz_Krakow-2022'!$A:$A,A1372,'Lodz_Krakow-2022'!$B:$B,B1372)</f>
        <v>1</v>
      </c>
      <c r="K1372" s="151">
        <v>0</v>
      </c>
      <c r="L1372" s="151">
        <v>0</v>
      </c>
      <c r="M1372" s="151">
        <v>0</v>
      </c>
      <c r="N1372" s="151">
        <v>0</v>
      </c>
      <c r="O1372" s="151">
        <v>0</v>
      </c>
      <c r="P1372" s="151">
        <v>0</v>
      </c>
      <c r="Q1372" s="151">
        <v>0</v>
      </c>
      <c r="R1372" s="151">
        <v>0</v>
      </c>
    </row>
    <row r="1373" spans="1:28">
      <c r="A1373" s="143" t="s">
        <v>12087</v>
      </c>
      <c r="B1373" s="143" t="s">
        <v>10183</v>
      </c>
      <c r="C1373" s="144"/>
      <c r="D1373" s="331" t="s">
        <v>21</v>
      </c>
      <c r="E1373" s="144"/>
      <c r="F1373" s="144"/>
      <c r="G1373" s="339" t="s">
        <v>3612</v>
      </c>
      <c r="H1373" s="148">
        <f t="shared" si="21"/>
        <v>1</v>
      </c>
      <c r="I1373" s="148">
        <f>COUNTIFS('Belgrade-2023'!$A:$A,A1373,'Belgrade-2023'!$B:$B,B1373)</f>
        <v>0</v>
      </c>
      <c r="J1373" s="148">
        <f>COUNTIFS('Lodz_Krakow-2022'!$A:$A,A1373,'Lodz_Krakow-2022'!$B:$B,B1373)</f>
        <v>1</v>
      </c>
      <c r="K1373" s="151">
        <v>0</v>
      </c>
      <c r="L1373" s="151">
        <v>0</v>
      </c>
      <c r="M1373" s="151">
        <v>0</v>
      </c>
      <c r="N1373" s="151">
        <v>0</v>
      </c>
      <c r="O1373" s="151">
        <v>0</v>
      </c>
      <c r="P1373" s="151">
        <v>0</v>
      </c>
      <c r="Q1373" s="151">
        <v>0</v>
      </c>
      <c r="R1373" s="151">
        <v>0</v>
      </c>
    </row>
    <row r="1374" spans="1:28">
      <c r="A1374" s="143" t="s">
        <v>12088</v>
      </c>
      <c r="B1374" s="143" t="s">
        <v>11895</v>
      </c>
      <c r="C1374" s="144"/>
      <c r="D1374" s="331" t="s">
        <v>21</v>
      </c>
      <c r="E1374" s="144"/>
      <c r="F1374" s="144"/>
      <c r="G1374" s="339" t="s">
        <v>3612</v>
      </c>
      <c r="H1374" s="148">
        <f t="shared" si="21"/>
        <v>1</v>
      </c>
      <c r="I1374" s="148">
        <f>COUNTIFS('Belgrade-2023'!$A:$A,A1374,'Belgrade-2023'!$B:$B,B1374)</f>
        <v>0</v>
      </c>
      <c r="J1374" s="148">
        <f>COUNTIFS('Lodz_Krakow-2022'!$A:$A,A1374,'Lodz_Krakow-2022'!$B:$B,B1374)</f>
        <v>1</v>
      </c>
      <c r="K1374" s="151">
        <v>0</v>
      </c>
      <c r="L1374" s="151">
        <v>0</v>
      </c>
      <c r="M1374" s="151">
        <v>0</v>
      </c>
      <c r="N1374" s="151">
        <v>0</v>
      </c>
      <c r="O1374" s="151">
        <v>0</v>
      </c>
      <c r="P1374" s="151">
        <v>0</v>
      </c>
      <c r="Q1374" s="151">
        <v>0</v>
      </c>
      <c r="R1374" s="151">
        <v>0</v>
      </c>
    </row>
    <row r="1375" spans="1:28">
      <c r="A1375" s="143" t="s">
        <v>12089</v>
      </c>
      <c r="B1375" s="143" t="s">
        <v>12090</v>
      </c>
      <c r="C1375" s="144"/>
      <c r="D1375" s="331" t="s">
        <v>21</v>
      </c>
      <c r="E1375" s="144"/>
      <c r="F1375" s="144"/>
      <c r="G1375" s="339" t="s">
        <v>445</v>
      </c>
      <c r="H1375" s="148">
        <f t="shared" si="21"/>
        <v>1</v>
      </c>
      <c r="I1375" s="148">
        <f>COUNTIFS('Belgrade-2023'!$A:$A,A1375,'Belgrade-2023'!$B:$B,B1375)</f>
        <v>0</v>
      </c>
      <c r="J1375" s="148">
        <f>COUNTIFS('Lodz_Krakow-2022'!$A:$A,A1375,'Lodz_Krakow-2022'!$B:$B,B1375)</f>
        <v>1</v>
      </c>
      <c r="K1375" s="151">
        <v>0</v>
      </c>
      <c r="L1375" s="151">
        <v>0</v>
      </c>
      <c r="M1375" s="151">
        <v>0</v>
      </c>
      <c r="N1375" s="151">
        <v>0</v>
      </c>
      <c r="O1375" s="151">
        <v>0</v>
      </c>
      <c r="P1375" s="151">
        <v>0</v>
      </c>
      <c r="Q1375" s="151">
        <v>0</v>
      </c>
      <c r="R1375" s="151">
        <v>0</v>
      </c>
    </row>
    <row r="1376" spans="1:28">
      <c r="A1376" s="143" t="s">
        <v>12091</v>
      </c>
      <c r="B1376" s="143" t="s">
        <v>12092</v>
      </c>
      <c r="C1376" s="144"/>
      <c r="D1376" s="331" t="s">
        <v>28</v>
      </c>
      <c r="E1376" s="144"/>
      <c r="F1376" s="144"/>
      <c r="G1376" s="339" t="s">
        <v>5481</v>
      </c>
      <c r="H1376" s="148">
        <f t="shared" si="21"/>
        <v>1</v>
      </c>
      <c r="I1376" s="148">
        <f>COUNTIFS('Belgrade-2023'!$A:$A,A1376,'Belgrade-2023'!$B:$B,B1376)</f>
        <v>0</v>
      </c>
      <c r="J1376" s="148">
        <f>COUNTIFS('Lodz_Krakow-2022'!$A:$A,A1376,'Lodz_Krakow-2022'!$B:$B,B1376)</f>
        <v>1</v>
      </c>
      <c r="K1376" s="151">
        <v>0</v>
      </c>
      <c r="L1376" s="151">
        <v>0</v>
      </c>
      <c r="M1376" s="151">
        <v>0</v>
      </c>
      <c r="N1376" s="151">
        <v>0</v>
      </c>
      <c r="O1376" s="151">
        <v>0</v>
      </c>
      <c r="P1376" s="151">
        <v>0</v>
      </c>
      <c r="Q1376" s="151">
        <v>0</v>
      </c>
      <c r="R1376" s="151">
        <v>0</v>
      </c>
    </row>
    <row r="1377" spans="1:18">
      <c r="A1377" s="143" t="s">
        <v>12093</v>
      </c>
      <c r="B1377" s="143" t="s">
        <v>12094</v>
      </c>
      <c r="C1377" s="144"/>
      <c r="D1377" s="331" t="s">
        <v>21</v>
      </c>
      <c r="E1377" s="144"/>
      <c r="F1377" s="144"/>
      <c r="G1377" s="339" t="s">
        <v>50</v>
      </c>
      <c r="H1377" s="148">
        <f t="shared" si="21"/>
        <v>1</v>
      </c>
      <c r="I1377" s="148">
        <f>COUNTIFS('Belgrade-2023'!$A:$A,A1377,'Belgrade-2023'!$B:$B,B1377)</f>
        <v>0</v>
      </c>
      <c r="J1377" s="148">
        <f>COUNTIFS('Lodz_Krakow-2022'!$A:$A,A1377,'Lodz_Krakow-2022'!$B:$B,B1377)</f>
        <v>1</v>
      </c>
      <c r="K1377" s="151">
        <v>0</v>
      </c>
      <c r="L1377" s="151">
        <v>0</v>
      </c>
      <c r="M1377" s="151">
        <v>0</v>
      </c>
      <c r="N1377" s="151">
        <v>0</v>
      </c>
      <c r="O1377" s="151">
        <v>0</v>
      </c>
      <c r="P1377" s="151">
        <v>0</v>
      </c>
      <c r="Q1377" s="151">
        <v>0</v>
      </c>
      <c r="R1377" s="151">
        <v>0</v>
      </c>
    </row>
    <row r="1378" spans="1:18">
      <c r="A1378" s="143" t="s">
        <v>12095</v>
      </c>
      <c r="B1378" s="143" t="s">
        <v>10675</v>
      </c>
      <c r="C1378" s="144"/>
      <c r="D1378" s="331" t="s">
        <v>21</v>
      </c>
      <c r="E1378" s="144"/>
      <c r="F1378" s="144"/>
      <c r="G1378" s="339" t="s">
        <v>87</v>
      </c>
      <c r="H1378" s="148">
        <f t="shared" si="21"/>
        <v>1</v>
      </c>
      <c r="I1378" s="148">
        <f>COUNTIFS('Belgrade-2023'!$A:$A,A1378,'Belgrade-2023'!$B:$B,B1378)</f>
        <v>0</v>
      </c>
      <c r="J1378" s="148">
        <f>COUNTIFS('Lodz_Krakow-2022'!$A:$A,A1378,'Lodz_Krakow-2022'!$B:$B,B1378)</f>
        <v>1</v>
      </c>
      <c r="K1378" s="151">
        <v>0</v>
      </c>
      <c r="L1378" s="151">
        <v>0</v>
      </c>
      <c r="M1378" s="151">
        <v>0</v>
      </c>
      <c r="N1378" s="151">
        <v>0</v>
      </c>
      <c r="O1378" s="151">
        <v>0</v>
      </c>
      <c r="P1378" s="151">
        <v>0</v>
      </c>
      <c r="Q1378" s="151">
        <v>0</v>
      </c>
      <c r="R1378" s="151">
        <v>0</v>
      </c>
    </row>
    <row r="1379" spans="1:18">
      <c r="A1379" s="143" t="s">
        <v>12096</v>
      </c>
      <c r="B1379" s="143" t="s">
        <v>10110</v>
      </c>
      <c r="C1379" s="144"/>
      <c r="D1379" s="331" t="s">
        <v>21</v>
      </c>
      <c r="E1379" s="144"/>
      <c r="F1379" s="144"/>
      <c r="G1379" s="339" t="s">
        <v>43</v>
      </c>
      <c r="H1379" s="148">
        <f t="shared" si="21"/>
        <v>1</v>
      </c>
      <c r="I1379" s="148">
        <f>COUNTIFS('Belgrade-2023'!$A:$A,A1379,'Belgrade-2023'!$B:$B,B1379)</f>
        <v>0</v>
      </c>
      <c r="J1379" s="148">
        <f>COUNTIFS('Lodz_Krakow-2022'!$A:$A,A1379,'Lodz_Krakow-2022'!$B:$B,B1379)</f>
        <v>1</v>
      </c>
      <c r="K1379" s="151">
        <v>0</v>
      </c>
      <c r="L1379" s="151">
        <v>0</v>
      </c>
      <c r="M1379" s="151">
        <v>0</v>
      </c>
      <c r="N1379" s="151">
        <v>0</v>
      </c>
      <c r="O1379" s="151">
        <v>0</v>
      </c>
      <c r="P1379" s="151">
        <v>0</v>
      </c>
      <c r="Q1379" s="151">
        <v>0</v>
      </c>
      <c r="R1379" s="151">
        <v>0</v>
      </c>
    </row>
    <row r="1380" spans="1:18">
      <c r="A1380" s="143" t="s">
        <v>12097</v>
      </c>
      <c r="B1380" s="143" t="s">
        <v>12098</v>
      </c>
      <c r="C1380" s="144"/>
      <c r="D1380" s="331" t="s">
        <v>28</v>
      </c>
      <c r="E1380" s="144"/>
      <c r="F1380" s="144"/>
      <c r="G1380" s="339" t="s">
        <v>3939</v>
      </c>
      <c r="H1380" s="148">
        <f t="shared" si="21"/>
        <v>1</v>
      </c>
      <c r="I1380" s="148">
        <f>COUNTIFS('Belgrade-2023'!$A:$A,A1380,'Belgrade-2023'!$B:$B,B1380)</f>
        <v>0</v>
      </c>
      <c r="J1380" s="148">
        <f>COUNTIFS('Lodz_Krakow-2022'!$A:$A,A1380,'Lodz_Krakow-2022'!$B:$B,B1380)</f>
        <v>1</v>
      </c>
      <c r="K1380" s="151">
        <v>0</v>
      </c>
      <c r="L1380" s="151">
        <v>0</v>
      </c>
      <c r="M1380" s="151">
        <v>0</v>
      </c>
      <c r="N1380" s="151">
        <v>0</v>
      </c>
      <c r="O1380" s="151">
        <v>0</v>
      </c>
      <c r="P1380" s="151">
        <v>0</v>
      </c>
      <c r="Q1380" s="151">
        <v>0</v>
      </c>
      <c r="R1380" s="151">
        <v>0</v>
      </c>
    </row>
    <row r="1381" spans="1:18">
      <c r="A1381" s="143" t="s">
        <v>12099</v>
      </c>
      <c r="B1381" s="143" t="s">
        <v>12100</v>
      </c>
      <c r="C1381" s="144"/>
      <c r="D1381" s="331" t="s">
        <v>28</v>
      </c>
      <c r="E1381" s="144"/>
      <c r="F1381" s="144"/>
      <c r="G1381" s="339" t="s">
        <v>43</v>
      </c>
      <c r="H1381" s="148">
        <f t="shared" si="21"/>
        <v>1</v>
      </c>
      <c r="I1381" s="148">
        <f>COUNTIFS('Belgrade-2023'!$A:$A,A1381,'Belgrade-2023'!$B:$B,B1381)</f>
        <v>0</v>
      </c>
      <c r="J1381" s="148">
        <f>COUNTIFS('Lodz_Krakow-2022'!$A:$A,A1381,'Lodz_Krakow-2022'!$B:$B,B1381)</f>
        <v>1</v>
      </c>
      <c r="K1381" s="151">
        <v>0</v>
      </c>
      <c r="L1381" s="151">
        <v>0</v>
      </c>
      <c r="M1381" s="151">
        <v>0</v>
      </c>
      <c r="N1381" s="151">
        <v>0</v>
      </c>
      <c r="O1381" s="151">
        <v>0</v>
      </c>
      <c r="P1381" s="151">
        <v>0</v>
      </c>
      <c r="Q1381" s="151">
        <v>0</v>
      </c>
      <c r="R1381" s="151">
        <v>0</v>
      </c>
    </row>
    <row r="1382" spans="1:18">
      <c r="A1382" s="143" t="s">
        <v>12101</v>
      </c>
      <c r="B1382" s="143" t="s">
        <v>12102</v>
      </c>
      <c r="C1382" s="144"/>
      <c r="D1382" s="331" t="s">
        <v>28</v>
      </c>
      <c r="E1382" s="144"/>
      <c r="F1382" s="144"/>
      <c r="G1382" s="339" t="s">
        <v>43</v>
      </c>
      <c r="H1382" s="148">
        <f t="shared" si="21"/>
        <v>1</v>
      </c>
      <c r="I1382" s="148">
        <f>COUNTIFS('Belgrade-2023'!$A:$A,A1382,'Belgrade-2023'!$B:$B,B1382)</f>
        <v>0</v>
      </c>
      <c r="J1382" s="148">
        <f>COUNTIFS('Lodz_Krakow-2022'!$A:$A,A1382,'Lodz_Krakow-2022'!$B:$B,B1382)</f>
        <v>1</v>
      </c>
      <c r="K1382" s="151">
        <v>0</v>
      </c>
      <c r="L1382" s="151">
        <v>0</v>
      </c>
      <c r="M1382" s="151">
        <v>0</v>
      </c>
      <c r="N1382" s="151">
        <v>0</v>
      </c>
      <c r="O1382" s="151">
        <v>0</v>
      </c>
      <c r="P1382" s="151">
        <v>0</v>
      </c>
      <c r="Q1382" s="151">
        <v>0</v>
      </c>
      <c r="R1382" s="151">
        <v>0</v>
      </c>
    </row>
    <row r="1383" spans="1:18">
      <c r="A1383" s="143" t="s">
        <v>11982</v>
      </c>
      <c r="B1383" s="143" t="s">
        <v>11932</v>
      </c>
      <c r="C1383" s="144"/>
      <c r="D1383" s="331" t="s">
        <v>28</v>
      </c>
      <c r="E1383" s="144"/>
      <c r="F1383" s="144"/>
      <c r="G1383" s="339" t="s">
        <v>232</v>
      </c>
      <c r="H1383" s="148">
        <f t="shared" si="21"/>
        <v>1</v>
      </c>
      <c r="I1383" s="148">
        <f>COUNTIFS('Belgrade-2023'!$A:$A,A1383,'Belgrade-2023'!$B:$B,B1383)</f>
        <v>0</v>
      </c>
      <c r="J1383" s="148">
        <f>COUNTIFS('Lodz_Krakow-2022'!$A:$A,A1383,'Lodz_Krakow-2022'!$B:$B,B1383)</f>
        <v>1</v>
      </c>
      <c r="K1383" s="151">
        <v>0</v>
      </c>
      <c r="L1383" s="151">
        <v>0</v>
      </c>
      <c r="M1383" s="151">
        <v>0</v>
      </c>
      <c r="N1383" s="151">
        <v>0</v>
      </c>
      <c r="O1383" s="151">
        <v>0</v>
      </c>
      <c r="P1383" s="151">
        <v>0</v>
      </c>
      <c r="Q1383" s="151">
        <v>0</v>
      </c>
      <c r="R1383" s="151">
        <v>0</v>
      </c>
    </row>
    <row r="1384" spans="1:18">
      <c r="A1384" s="143" t="s">
        <v>12103</v>
      </c>
      <c r="B1384" s="143" t="s">
        <v>12104</v>
      </c>
      <c r="C1384" s="144"/>
      <c r="D1384" s="331" t="s">
        <v>28</v>
      </c>
      <c r="E1384" s="144"/>
      <c r="F1384" s="144"/>
      <c r="G1384" s="339" t="s">
        <v>208</v>
      </c>
      <c r="H1384" s="148">
        <f t="shared" ref="H1384:H1439" si="22">SUM(I1384:R1384)</f>
        <v>1</v>
      </c>
      <c r="I1384" s="148">
        <f>COUNTIFS('Belgrade-2023'!$A:$A,A1384,'Belgrade-2023'!$B:$B,B1384)</f>
        <v>0</v>
      </c>
      <c r="J1384" s="148">
        <f>COUNTIFS('Lodz_Krakow-2022'!$A:$A,A1384,'Lodz_Krakow-2022'!$B:$B,B1384)</f>
        <v>1</v>
      </c>
      <c r="K1384" s="151">
        <v>0</v>
      </c>
      <c r="L1384" s="151">
        <v>0</v>
      </c>
      <c r="M1384" s="151">
        <v>0</v>
      </c>
      <c r="N1384" s="151">
        <v>0</v>
      </c>
      <c r="O1384" s="151">
        <v>0</v>
      </c>
      <c r="P1384" s="151">
        <v>0</v>
      </c>
      <c r="Q1384" s="151">
        <v>0</v>
      </c>
      <c r="R1384" s="151">
        <v>0</v>
      </c>
    </row>
    <row r="1385" spans="1:18">
      <c r="A1385" s="143" t="s">
        <v>12007</v>
      </c>
      <c r="B1385" s="143" t="s">
        <v>12105</v>
      </c>
      <c r="C1385" s="144"/>
      <c r="D1385" s="331" t="s">
        <v>28</v>
      </c>
      <c r="E1385" s="144"/>
      <c r="F1385" s="144"/>
      <c r="G1385" s="339" t="s">
        <v>3090</v>
      </c>
      <c r="H1385" s="148">
        <f t="shared" si="22"/>
        <v>1</v>
      </c>
      <c r="I1385" s="148">
        <f>COUNTIFS('Belgrade-2023'!$A:$A,A1385,'Belgrade-2023'!$B:$B,B1385)</f>
        <v>0</v>
      </c>
      <c r="J1385" s="148">
        <f>COUNTIFS('Lodz_Krakow-2022'!$A:$A,A1385,'Lodz_Krakow-2022'!$B:$B,B1385)</f>
        <v>1</v>
      </c>
      <c r="K1385" s="151">
        <v>0</v>
      </c>
      <c r="L1385" s="151">
        <v>0</v>
      </c>
      <c r="M1385" s="151">
        <v>0</v>
      </c>
      <c r="N1385" s="151">
        <v>0</v>
      </c>
      <c r="O1385" s="151">
        <v>0</v>
      </c>
      <c r="P1385" s="151">
        <v>0</v>
      </c>
      <c r="Q1385" s="151">
        <v>0</v>
      </c>
      <c r="R1385" s="151">
        <v>0</v>
      </c>
    </row>
    <row r="1386" spans="1:18">
      <c r="A1386" s="143" t="s">
        <v>12106</v>
      </c>
      <c r="B1386" s="143" t="s">
        <v>12107</v>
      </c>
      <c r="C1386" s="144"/>
      <c r="D1386" s="331" t="s">
        <v>21</v>
      </c>
      <c r="E1386" s="144"/>
      <c r="F1386" s="144"/>
      <c r="G1386" s="339" t="s">
        <v>43</v>
      </c>
      <c r="H1386" s="148">
        <f t="shared" si="22"/>
        <v>1</v>
      </c>
      <c r="I1386" s="148">
        <f>COUNTIFS('Belgrade-2023'!$A:$A,A1386,'Belgrade-2023'!$B:$B,B1386)</f>
        <v>0</v>
      </c>
      <c r="J1386" s="148">
        <f>COUNTIFS('Lodz_Krakow-2022'!$A:$A,A1386,'Lodz_Krakow-2022'!$B:$B,B1386)</f>
        <v>1</v>
      </c>
      <c r="K1386" s="151">
        <v>0</v>
      </c>
      <c r="L1386" s="151">
        <v>0</v>
      </c>
      <c r="M1386" s="151">
        <v>0</v>
      </c>
      <c r="N1386" s="151">
        <v>0</v>
      </c>
      <c r="O1386" s="151">
        <v>0</v>
      </c>
      <c r="P1386" s="151">
        <v>0</v>
      </c>
      <c r="Q1386" s="151">
        <v>0</v>
      </c>
      <c r="R1386" s="151">
        <v>0</v>
      </c>
    </row>
    <row r="1387" spans="1:18">
      <c r="A1387" s="143" t="s">
        <v>12108</v>
      </c>
      <c r="B1387" s="143" t="s">
        <v>10570</v>
      </c>
      <c r="C1387" s="144"/>
      <c r="D1387" s="331" t="s">
        <v>21</v>
      </c>
      <c r="E1387" s="144"/>
      <c r="F1387" s="144"/>
      <c r="G1387" s="339" t="s">
        <v>50</v>
      </c>
      <c r="H1387" s="148">
        <f t="shared" si="22"/>
        <v>1</v>
      </c>
      <c r="I1387" s="148">
        <f>COUNTIFS('Belgrade-2023'!$A:$A,A1387,'Belgrade-2023'!$B:$B,B1387)</f>
        <v>0</v>
      </c>
      <c r="J1387" s="148">
        <f>COUNTIFS('Lodz_Krakow-2022'!$A:$A,A1387,'Lodz_Krakow-2022'!$B:$B,B1387)</f>
        <v>1</v>
      </c>
      <c r="K1387" s="151">
        <v>0</v>
      </c>
      <c r="L1387" s="151">
        <v>0</v>
      </c>
      <c r="M1387" s="151">
        <v>0</v>
      </c>
      <c r="N1387" s="151">
        <v>0</v>
      </c>
      <c r="O1387" s="151">
        <v>0</v>
      </c>
      <c r="P1387" s="151">
        <v>0</v>
      </c>
      <c r="Q1387" s="151">
        <v>0</v>
      </c>
      <c r="R1387" s="151">
        <v>0</v>
      </c>
    </row>
    <row r="1388" spans="1:18">
      <c r="A1388" s="143" t="s">
        <v>12109</v>
      </c>
      <c r="B1388" s="143" t="s">
        <v>12110</v>
      </c>
      <c r="C1388" s="144"/>
      <c r="D1388" s="331" t="s">
        <v>21</v>
      </c>
      <c r="E1388" s="144"/>
      <c r="F1388" s="144"/>
      <c r="G1388" s="339" t="s">
        <v>31</v>
      </c>
      <c r="H1388" s="148">
        <f t="shared" si="22"/>
        <v>1</v>
      </c>
      <c r="I1388" s="148">
        <f>COUNTIFS('Belgrade-2023'!$A:$A,A1388,'Belgrade-2023'!$B:$B,B1388)</f>
        <v>0</v>
      </c>
      <c r="J1388" s="148">
        <f>COUNTIFS('Lodz_Krakow-2022'!$A:$A,A1388,'Lodz_Krakow-2022'!$B:$B,B1388)</f>
        <v>1</v>
      </c>
      <c r="K1388" s="151">
        <v>0</v>
      </c>
      <c r="L1388" s="151">
        <v>0</v>
      </c>
      <c r="M1388" s="151">
        <v>0</v>
      </c>
      <c r="N1388" s="151">
        <v>0</v>
      </c>
      <c r="O1388" s="151">
        <v>0</v>
      </c>
      <c r="P1388" s="151">
        <v>0</v>
      </c>
      <c r="Q1388" s="151">
        <v>0</v>
      </c>
      <c r="R1388" s="151">
        <v>0</v>
      </c>
    </row>
    <row r="1389" spans="1:18">
      <c r="A1389" s="143" t="s">
        <v>12111</v>
      </c>
      <c r="B1389" s="143" t="s">
        <v>12112</v>
      </c>
      <c r="C1389" s="144"/>
      <c r="D1389" s="331" t="s">
        <v>21</v>
      </c>
      <c r="E1389" s="144"/>
      <c r="F1389" s="144"/>
      <c r="G1389" s="339" t="s">
        <v>3612</v>
      </c>
      <c r="H1389" s="148">
        <f t="shared" si="22"/>
        <v>2</v>
      </c>
      <c r="I1389" s="148">
        <f>COUNTIFS('Belgrade-2023'!$A:$A,A1389,'Belgrade-2023'!$B:$B,B1389)</f>
        <v>1</v>
      </c>
      <c r="J1389" s="148">
        <f>COUNTIFS('Lodz_Krakow-2022'!$A:$A,A1389,'Lodz_Krakow-2022'!$B:$B,B1389)</f>
        <v>1</v>
      </c>
      <c r="K1389" s="151">
        <v>0</v>
      </c>
      <c r="L1389" s="151">
        <v>0</v>
      </c>
      <c r="M1389" s="151">
        <v>0</v>
      </c>
      <c r="N1389" s="151">
        <v>0</v>
      </c>
      <c r="O1389" s="151">
        <v>0</v>
      </c>
      <c r="P1389" s="151">
        <v>0</v>
      </c>
      <c r="Q1389" s="151">
        <v>0</v>
      </c>
      <c r="R1389" s="151">
        <v>0</v>
      </c>
    </row>
    <row r="1390" spans="1:18">
      <c r="A1390" s="143" t="s">
        <v>12113</v>
      </c>
      <c r="B1390" s="143" t="s">
        <v>12112</v>
      </c>
      <c r="C1390" s="144"/>
      <c r="D1390" s="331" t="s">
        <v>21</v>
      </c>
      <c r="E1390" s="144"/>
      <c r="F1390" s="144"/>
      <c r="G1390" s="339" t="s">
        <v>3612</v>
      </c>
      <c r="H1390" s="148">
        <f t="shared" si="22"/>
        <v>1</v>
      </c>
      <c r="I1390" s="148">
        <f>COUNTIFS('Belgrade-2023'!$A:$A,A1390,'Belgrade-2023'!$B:$B,B1390)</f>
        <v>0</v>
      </c>
      <c r="J1390" s="148">
        <f>COUNTIFS('Lodz_Krakow-2022'!$A:$A,A1390,'Lodz_Krakow-2022'!$B:$B,B1390)</f>
        <v>1</v>
      </c>
      <c r="K1390" s="151">
        <v>0</v>
      </c>
      <c r="L1390" s="151">
        <v>0</v>
      </c>
      <c r="M1390" s="151">
        <v>0</v>
      </c>
      <c r="N1390" s="151">
        <v>0</v>
      </c>
      <c r="O1390" s="151">
        <v>0</v>
      </c>
      <c r="P1390" s="151">
        <v>0</v>
      </c>
      <c r="Q1390" s="151">
        <v>0</v>
      </c>
      <c r="R1390" s="151">
        <v>0</v>
      </c>
    </row>
    <row r="1391" spans="1:18">
      <c r="A1391" s="143" t="s">
        <v>527</v>
      </c>
      <c r="B1391" s="143" t="s">
        <v>12114</v>
      </c>
      <c r="C1391" s="144"/>
      <c r="D1391" s="331" t="s">
        <v>21</v>
      </c>
      <c r="E1391" s="144"/>
      <c r="F1391" s="144"/>
      <c r="G1391" s="339" t="s">
        <v>232</v>
      </c>
      <c r="H1391" s="148">
        <f t="shared" si="22"/>
        <v>1</v>
      </c>
      <c r="I1391" s="148">
        <f>COUNTIFS('Belgrade-2023'!$A:$A,A1391,'Belgrade-2023'!$B:$B,B1391)</f>
        <v>0</v>
      </c>
      <c r="J1391" s="148">
        <f>COUNTIFS('Lodz_Krakow-2022'!$A:$A,A1391,'Lodz_Krakow-2022'!$B:$B,B1391)</f>
        <v>1</v>
      </c>
      <c r="K1391" s="151">
        <v>0</v>
      </c>
      <c r="L1391" s="151">
        <v>0</v>
      </c>
      <c r="M1391" s="151">
        <v>0</v>
      </c>
      <c r="N1391" s="151">
        <v>0</v>
      </c>
      <c r="O1391" s="151">
        <v>0</v>
      </c>
      <c r="P1391" s="151">
        <v>0</v>
      </c>
      <c r="Q1391" s="151">
        <v>0</v>
      </c>
      <c r="R1391" s="151">
        <v>0</v>
      </c>
    </row>
    <row r="1392" spans="1:18">
      <c r="A1392" s="143" t="s">
        <v>11146</v>
      </c>
      <c r="B1392" s="143" t="s">
        <v>527</v>
      </c>
      <c r="C1392" s="144"/>
      <c r="D1392" s="331" t="s">
        <v>21</v>
      </c>
      <c r="E1392" s="144"/>
      <c r="F1392" s="144"/>
      <c r="G1392" s="339" t="s">
        <v>232</v>
      </c>
      <c r="H1392" s="148">
        <f t="shared" si="22"/>
        <v>1</v>
      </c>
      <c r="I1392" s="148">
        <f>COUNTIFS('Belgrade-2023'!$A:$A,A1392,'Belgrade-2023'!$B:$B,B1392)</f>
        <v>0</v>
      </c>
      <c r="J1392" s="148">
        <f>COUNTIFS('Lodz_Krakow-2022'!$A:$A,A1392,'Lodz_Krakow-2022'!$B:$B,B1392)</f>
        <v>1</v>
      </c>
      <c r="K1392" s="151">
        <v>0</v>
      </c>
      <c r="L1392" s="151">
        <v>0</v>
      </c>
      <c r="M1392" s="151">
        <v>0</v>
      </c>
      <c r="N1392" s="151">
        <v>0</v>
      </c>
      <c r="O1392" s="151">
        <v>0</v>
      </c>
      <c r="P1392" s="151">
        <v>0</v>
      </c>
      <c r="Q1392" s="151">
        <v>0</v>
      </c>
      <c r="R1392" s="151">
        <v>0</v>
      </c>
    </row>
    <row r="1393" spans="1:18">
      <c r="A1393" s="143" t="s">
        <v>12062</v>
      </c>
      <c r="B1393" s="143" t="s">
        <v>527</v>
      </c>
      <c r="C1393" s="144"/>
      <c r="D1393" s="331" t="s">
        <v>21</v>
      </c>
      <c r="E1393" s="144"/>
      <c r="F1393" s="144"/>
      <c r="G1393" s="339" t="s">
        <v>232</v>
      </c>
      <c r="H1393" s="148">
        <f t="shared" si="22"/>
        <v>1</v>
      </c>
      <c r="I1393" s="148">
        <f>COUNTIFS('Belgrade-2023'!$A:$A,A1393,'Belgrade-2023'!$B:$B,B1393)</f>
        <v>0</v>
      </c>
      <c r="J1393" s="148">
        <f>COUNTIFS('Lodz_Krakow-2022'!$A:$A,A1393,'Lodz_Krakow-2022'!$B:$B,B1393)</f>
        <v>1</v>
      </c>
      <c r="K1393" s="151">
        <v>0</v>
      </c>
      <c r="L1393" s="151">
        <v>0</v>
      </c>
      <c r="M1393" s="151">
        <v>0</v>
      </c>
      <c r="N1393" s="151">
        <v>0</v>
      </c>
      <c r="O1393" s="151">
        <v>0</v>
      </c>
      <c r="P1393" s="151">
        <v>0</v>
      </c>
      <c r="Q1393" s="151">
        <v>0</v>
      </c>
      <c r="R1393" s="151">
        <v>0</v>
      </c>
    </row>
    <row r="1394" spans="1:18">
      <c r="A1394" s="143" t="s">
        <v>11263</v>
      </c>
      <c r="B1394" s="143" t="s">
        <v>12115</v>
      </c>
      <c r="C1394" s="144"/>
      <c r="D1394" s="331" t="s">
        <v>28</v>
      </c>
      <c r="E1394" s="144"/>
      <c r="F1394" s="144"/>
      <c r="G1394" s="339" t="s">
        <v>232</v>
      </c>
      <c r="H1394" s="148">
        <f t="shared" si="22"/>
        <v>1</v>
      </c>
      <c r="I1394" s="148">
        <f>COUNTIFS('Belgrade-2023'!$A:$A,A1394,'Belgrade-2023'!$B:$B,B1394)</f>
        <v>0</v>
      </c>
      <c r="J1394" s="148">
        <f>COUNTIFS('Lodz_Krakow-2022'!$A:$A,A1394,'Lodz_Krakow-2022'!$B:$B,B1394)</f>
        <v>1</v>
      </c>
      <c r="K1394" s="151">
        <v>0</v>
      </c>
      <c r="L1394" s="151">
        <v>0</v>
      </c>
      <c r="M1394" s="151">
        <v>0</v>
      </c>
      <c r="N1394" s="151">
        <v>0</v>
      </c>
      <c r="O1394" s="151">
        <v>0</v>
      </c>
      <c r="P1394" s="151">
        <v>0</v>
      </c>
      <c r="Q1394" s="151">
        <v>0</v>
      </c>
      <c r="R1394" s="151">
        <v>0</v>
      </c>
    </row>
    <row r="1395" spans="1:18">
      <c r="A1395" s="143" t="s">
        <v>12116</v>
      </c>
      <c r="B1395" s="143" t="s">
        <v>12117</v>
      </c>
      <c r="C1395" s="144"/>
      <c r="D1395" s="331" t="s">
        <v>28</v>
      </c>
      <c r="E1395" s="144"/>
      <c r="F1395" s="144"/>
      <c r="G1395" s="339" t="s">
        <v>3090</v>
      </c>
      <c r="H1395" s="148">
        <f t="shared" si="22"/>
        <v>1</v>
      </c>
      <c r="I1395" s="148">
        <f>COUNTIFS('Belgrade-2023'!$A:$A,A1395,'Belgrade-2023'!$B:$B,B1395)</f>
        <v>0</v>
      </c>
      <c r="J1395" s="148">
        <f>COUNTIFS('Lodz_Krakow-2022'!$A:$A,A1395,'Lodz_Krakow-2022'!$B:$B,B1395)</f>
        <v>1</v>
      </c>
      <c r="K1395" s="151">
        <v>0</v>
      </c>
      <c r="L1395" s="151">
        <v>0</v>
      </c>
      <c r="M1395" s="151">
        <v>0</v>
      </c>
      <c r="N1395" s="151">
        <v>0</v>
      </c>
      <c r="O1395" s="151">
        <v>0</v>
      </c>
      <c r="P1395" s="151">
        <v>0</v>
      </c>
      <c r="Q1395" s="151">
        <v>0</v>
      </c>
      <c r="R1395" s="151">
        <v>0</v>
      </c>
    </row>
    <row r="1396" spans="1:18">
      <c r="A1396" s="143" t="s">
        <v>12118</v>
      </c>
      <c r="B1396" s="143" t="s">
        <v>12119</v>
      </c>
      <c r="C1396" s="144"/>
      <c r="D1396" s="331" t="s">
        <v>21</v>
      </c>
      <c r="E1396" s="144"/>
      <c r="F1396" s="144"/>
      <c r="G1396" s="339" t="s">
        <v>183</v>
      </c>
      <c r="H1396" s="148">
        <f t="shared" si="22"/>
        <v>1</v>
      </c>
      <c r="I1396" s="148">
        <f>COUNTIFS('Belgrade-2023'!$A:$A,A1396,'Belgrade-2023'!$B:$B,B1396)</f>
        <v>0</v>
      </c>
      <c r="J1396" s="148">
        <f>COUNTIFS('Lodz_Krakow-2022'!$A:$A,A1396,'Lodz_Krakow-2022'!$B:$B,B1396)</f>
        <v>1</v>
      </c>
      <c r="K1396" s="151">
        <v>0</v>
      </c>
      <c r="L1396" s="151">
        <v>0</v>
      </c>
      <c r="M1396" s="151">
        <v>0</v>
      </c>
      <c r="N1396" s="151">
        <v>0</v>
      </c>
      <c r="O1396" s="151">
        <v>0</v>
      </c>
      <c r="P1396" s="151">
        <v>0</v>
      </c>
      <c r="Q1396" s="151">
        <v>0</v>
      </c>
      <c r="R1396" s="151">
        <v>0</v>
      </c>
    </row>
    <row r="1397" spans="1:18">
      <c r="A1397" s="143" t="s">
        <v>12120</v>
      </c>
      <c r="B1397" s="143" t="s">
        <v>10574</v>
      </c>
      <c r="C1397" s="144"/>
      <c r="D1397" s="331" t="s">
        <v>21</v>
      </c>
      <c r="E1397" s="144"/>
      <c r="F1397" s="144"/>
      <c r="G1397" s="339" t="s">
        <v>107</v>
      </c>
      <c r="H1397" s="148">
        <f t="shared" si="22"/>
        <v>1</v>
      </c>
      <c r="I1397" s="148">
        <f>COUNTIFS('Belgrade-2023'!$A:$A,A1397,'Belgrade-2023'!$B:$B,B1397)</f>
        <v>0</v>
      </c>
      <c r="J1397" s="148">
        <f>COUNTIFS('Lodz_Krakow-2022'!$A:$A,A1397,'Lodz_Krakow-2022'!$B:$B,B1397)</f>
        <v>1</v>
      </c>
      <c r="K1397" s="151">
        <v>0</v>
      </c>
      <c r="L1397" s="151">
        <v>0</v>
      </c>
      <c r="M1397" s="151">
        <v>0</v>
      </c>
      <c r="N1397" s="151">
        <v>0</v>
      </c>
      <c r="O1397" s="151">
        <v>0</v>
      </c>
      <c r="P1397" s="151">
        <v>0</v>
      </c>
      <c r="Q1397" s="151">
        <v>0</v>
      </c>
      <c r="R1397" s="151">
        <v>0</v>
      </c>
    </row>
    <row r="1398" spans="1:18">
      <c r="A1398" s="143" t="s">
        <v>12121</v>
      </c>
      <c r="B1398" s="143" t="s">
        <v>12122</v>
      </c>
      <c r="C1398" s="144"/>
      <c r="D1398" s="331" t="s">
        <v>21</v>
      </c>
      <c r="E1398" s="144"/>
      <c r="F1398" s="144"/>
      <c r="G1398" s="339" t="s">
        <v>43</v>
      </c>
      <c r="H1398" s="148">
        <f t="shared" si="22"/>
        <v>1</v>
      </c>
      <c r="I1398" s="148">
        <f>COUNTIFS('Belgrade-2023'!$A:$A,A1398,'Belgrade-2023'!$B:$B,B1398)</f>
        <v>0</v>
      </c>
      <c r="J1398" s="148">
        <f>COUNTIFS('Lodz_Krakow-2022'!$A:$A,A1398,'Lodz_Krakow-2022'!$B:$B,B1398)</f>
        <v>1</v>
      </c>
      <c r="K1398" s="151">
        <v>0</v>
      </c>
      <c r="L1398" s="151">
        <v>0</v>
      </c>
      <c r="M1398" s="151">
        <v>0</v>
      </c>
      <c r="N1398" s="151">
        <v>0</v>
      </c>
      <c r="O1398" s="151">
        <v>0</v>
      </c>
      <c r="P1398" s="151">
        <v>0</v>
      </c>
      <c r="Q1398" s="151">
        <v>0</v>
      </c>
      <c r="R1398" s="151">
        <v>0</v>
      </c>
    </row>
    <row r="1399" spans="1:18">
      <c r="A1399" s="143" t="s">
        <v>11103</v>
      </c>
      <c r="B1399" s="143" t="s">
        <v>10505</v>
      </c>
      <c r="C1399" s="144"/>
      <c r="D1399" s="331" t="s">
        <v>28</v>
      </c>
      <c r="E1399" s="144"/>
      <c r="F1399" s="144"/>
      <c r="G1399" s="339" t="s">
        <v>232</v>
      </c>
      <c r="H1399" s="148">
        <f t="shared" si="22"/>
        <v>1</v>
      </c>
      <c r="I1399" s="148">
        <f>COUNTIFS('Belgrade-2023'!$A:$A,A1399,'Belgrade-2023'!$B:$B,B1399)</f>
        <v>0</v>
      </c>
      <c r="J1399" s="148">
        <f>COUNTIFS('Lodz_Krakow-2022'!$A:$A,A1399,'Lodz_Krakow-2022'!$B:$B,B1399)</f>
        <v>1</v>
      </c>
      <c r="K1399" s="151">
        <v>0</v>
      </c>
      <c r="L1399" s="151">
        <v>0</v>
      </c>
      <c r="M1399" s="151">
        <v>0</v>
      </c>
      <c r="N1399" s="151">
        <v>0</v>
      </c>
      <c r="O1399" s="151">
        <v>0</v>
      </c>
      <c r="P1399" s="151">
        <v>0</v>
      </c>
      <c r="Q1399" s="151">
        <v>0</v>
      </c>
      <c r="R1399" s="151">
        <v>0</v>
      </c>
    </row>
    <row r="1400" spans="1:18">
      <c r="A1400" s="143" t="s">
        <v>12123</v>
      </c>
      <c r="B1400" s="143" t="s">
        <v>10370</v>
      </c>
      <c r="C1400" s="144"/>
      <c r="D1400" s="331" t="s">
        <v>28</v>
      </c>
      <c r="E1400" s="144"/>
      <c r="F1400" s="144"/>
      <c r="G1400" s="339" t="s">
        <v>899</v>
      </c>
      <c r="H1400" s="148">
        <f t="shared" si="22"/>
        <v>1</v>
      </c>
      <c r="I1400" s="148">
        <f>COUNTIFS('Belgrade-2023'!$A:$A,A1400,'Belgrade-2023'!$B:$B,B1400)</f>
        <v>0</v>
      </c>
      <c r="J1400" s="148">
        <f>COUNTIFS('Lodz_Krakow-2022'!$A:$A,A1400,'Lodz_Krakow-2022'!$B:$B,B1400)</f>
        <v>1</v>
      </c>
      <c r="K1400" s="151">
        <v>0</v>
      </c>
      <c r="L1400" s="151">
        <v>0</v>
      </c>
      <c r="M1400" s="151">
        <v>0</v>
      </c>
      <c r="N1400" s="151">
        <v>0</v>
      </c>
      <c r="O1400" s="151">
        <v>0</v>
      </c>
      <c r="P1400" s="151">
        <v>0</v>
      </c>
      <c r="Q1400" s="151">
        <v>0</v>
      </c>
      <c r="R1400" s="151">
        <v>0</v>
      </c>
    </row>
    <row r="1401" spans="1:18">
      <c r="A1401" s="143" t="s">
        <v>12124</v>
      </c>
      <c r="B1401" s="143" t="s">
        <v>11191</v>
      </c>
      <c r="C1401" s="144"/>
      <c r="D1401" s="331" t="s">
        <v>21</v>
      </c>
      <c r="E1401" s="144"/>
      <c r="F1401" s="144"/>
      <c r="G1401" s="339" t="s">
        <v>3612</v>
      </c>
      <c r="H1401" s="148">
        <f t="shared" si="22"/>
        <v>2</v>
      </c>
      <c r="I1401" s="148">
        <f>COUNTIFS('Belgrade-2023'!$A:$A,A1401,'Belgrade-2023'!$B:$B,B1401)</f>
        <v>1</v>
      </c>
      <c r="J1401" s="148">
        <f>COUNTIFS('Lodz_Krakow-2022'!$A:$A,A1401,'Lodz_Krakow-2022'!$B:$B,B1401)</f>
        <v>1</v>
      </c>
      <c r="K1401" s="151">
        <v>0</v>
      </c>
      <c r="L1401" s="151">
        <v>0</v>
      </c>
      <c r="M1401" s="151">
        <v>0</v>
      </c>
      <c r="N1401" s="151">
        <v>0</v>
      </c>
      <c r="O1401" s="151">
        <v>0</v>
      </c>
      <c r="P1401" s="151">
        <v>0</v>
      </c>
      <c r="Q1401" s="151">
        <v>0</v>
      </c>
      <c r="R1401" s="151">
        <v>0</v>
      </c>
    </row>
    <row r="1402" spans="1:18">
      <c r="A1402" s="143" t="s">
        <v>12125</v>
      </c>
      <c r="B1402" s="143" t="s">
        <v>10249</v>
      </c>
      <c r="C1402" s="144"/>
      <c r="D1402" s="331" t="s">
        <v>28</v>
      </c>
      <c r="E1402" s="144"/>
      <c r="F1402" s="144"/>
      <c r="G1402" s="339" t="s">
        <v>274</v>
      </c>
      <c r="H1402" s="148">
        <f t="shared" si="22"/>
        <v>2</v>
      </c>
      <c r="I1402" s="148">
        <f>COUNTIFS('Belgrade-2023'!$A:$A,A1402,'Belgrade-2023'!$B:$B,B1402)</f>
        <v>1</v>
      </c>
      <c r="J1402" s="148">
        <f>COUNTIFS('Lodz_Krakow-2022'!$A:$A,A1402,'Lodz_Krakow-2022'!$B:$B,B1402)</f>
        <v>1</v>
      </c>
      <c r="K1402" s="151">
        <v>0</v>
      </c>
      <c r="L1402" s="151">
        <v>0</v>
      </c>
      <c r="M1402" s="151">
        <v>0</v>
      </c>
      <c r="N1402" s="151">
        <v>0</v>
      </c>
      <c r="O1402" s="151">
        <v>0</v>
      </c>
      <c r="P1402" s="151">
        <v>0</v>
      </c>
      <c r="Q1402" s="151">
        <v>0</v>
      </c>
      <c r="R1402" s="151">
        <v>0</v>
      </c>
    </row>
    <row r="1403" spans="1:18">
      <c r="A1403" s="143" t="s">
        <v>10689</v>
      </c>
      <c r="B1403" s="143" t="s">
        <v>12128</v>
      </c>
      <c r="C1403" s="144"/>
      <c r="D1403" s="331" t="s">
        <v>21</v>
      </c>
      <c r="E1403" s="144"/>
      <c r="F1403" s="144"/>
      <c r="G1403" s="339" t="s">
        <v>232</v>
      </c>
      <c r="H1403" s="148">
        <f t="shared" si="22"/>
        <v>1</v>
      </c>
      <c r="I1403" s="148">
        <f>COUNTIFS('Belgrade-2023'!$A:$A,A1403,'Belgrade-2023'!$B:$B,B1403)</f>
        <v>0</v>
      </c>
      <c r="J1403" s="148">
        <f>COUNTIFS('Lodz_Krakow-2022'!$A:$A,A1403,'Lodz_Krakow-2022'!$B:$B,B1403)</f>
        <v>1</v>
      </c>
      <c r="K1403" s="151">
        <v>0</v>
      </c>
      <c r="L1403" s="151">
        <v>0</v>
      </c>
      <c r="M1403" s="151">
        <v>0</v>
      </c>
      <c r="N1403" s="151">
        <v>0</v>
      </c>
      <c r="O1403" s="151">
        <v>0</v>
      </c>
      <c r="P1403" s="151">
        <v>0</v>
      </c>
      <c r="Q1403" s="151">
        <v>0</v>
      </c>
      <c r="R1403" s="151">
        <v>0</v>
      </c>
    </row>
    <row r="1404" spans="1:18">
      <c r="A1404" s="143" t="s">
        <v>12129</v>
      </c>
      <c r="B1404" s="143" t="s">
        <v>12130</v>
      </c>
      <c r="C1404" s="144"/>
      <c r="D1404" s="331" t="s">
        <v>21</v>
      </c>
      <c r="E1404" s="144"/>
      <c r="F1404" s="144"/>
      <c r="G1404" s="339" t="s">
        <v>3612</v>
      </c>
      <c r="H1404" s="148">
        <f t="shared" si="22"/>
        <v>1</v>
      </c>
      <c r="I1404" s="148">
        <f>COUNTIFS('Belgrade-2023'!$A:$A,A1404,'Belgrade-2023'!$B:$B,B1404)</f>
        <v>0</v>
      </c>
      <c r="J1404" s="148">
        <f>COUNTIFS('Lodz_Krakow-2022'!$A:$A,A1404,'Lodz_Krakow-2022'!$B:$B,B1404)</f>
        <v>1</v>
      </c>
      <c r="K1404" s="151">
        <v>0</v>
      </c>
      <c r="L1404" s="151">
        <v>0</v>
      </c>
      <c r="M1404" s="151">
        <v>0</v>
      </c>
      <c r="N1404" s="151">
        <v>0</v>
      </c>
      <c r="O1404" s="151">
        <v>0</v>
      </c>
      <c r="P1404" s="151">
        <v>0</v>
      </c>
      <c r="Q1404" s="151">
        <v>0</v>
      </c>
      <c r="R1404" s="151">
        <v>0</v>
      </c>
    </row>
    <row r="1405" spans="1:18">
      <c r="A1405" s="143" t="s">
        <v>12062</v>
      </c>
      <c r="B1405" s="143" t="s">
        <v>12131</v>
      </c>
      <c r="C1405" s="144"/>
      <c r="D1405" s="331" t="s">
        <v>28</v>
      </c>
      <c r="E1405" s="144"/>
      <c r="F1405" s="144"/>
      <c r="G1405" s="339" t="s">
        <v>232</v>
      </c>
      <c r="H1405" s="148">
        <f t="shared" si="22"/>
        <v>2</v>
      </c>
      <c r="I1405" s="148">
        <f>COUNTIFS('Belgrade-2023'!$A:$A,A1405,'Belgrade-2023'!$B:$B,B1405)</f>
        <v>1</v>
      </c>
      <c r="J1405" s="148">
        <f>COUNTIFS('Lodz_Krakow-2022'!$A:$A,A1405,'Lodz_Krakow-2022'!$B:$B,B1405)</f>
        <v>1</v>
      </c>
      <c r="K1405" s="151">
        <v>0</v>
      </c>
      <c r="L1405" s="151">
        <v>0</v>
      </c>
      <c r="M1405" s="151">
        <v>0</v>
      </c>
      <c r="N1405" s="151">
        <v>0</v>
      </c>
      <c r="O1405" s="151">
        <v>0</v>
      </c>
      <c r="P1405" s="151">
        <v>0</v>
      </c>
      <c r="Q1405" s="151">
        <v>0</v>
      </c>
      <c r="R1405" s="151">
        <v>0</v>
      </c>
    </row>
    <row r="1406" spans="1:18">
      <c r="A1406" s="143" t="s">
        <v>10814</v>
      </c>
      <c r="B1406" s="143" t="s">
        <v>12132</v>
      </c>
      <c r="C1406" s="144"/>
      <c r="D1406" s="331" t="s">
        <v>28</v>
      </c>
      <c r="E1406" s="144"/>
      <c r="F1406" s="144"/>
      <c r="G1406" s="339" t="s">
        <v>232</v>
      </c>
      <c r="H1406" s="148">
        <f t="shared" si="22"/>
        <v>1</v>
      </c>
      <c r="I1406" s="148">
        <f>COUNTIFS('Belgrade-2023'!$A:$A,A1406,'Belgrade-2023'!$B:$B,B1406)</f>
        <v>0</v>
      </c>
      <c r="J1406" s="148">
        <f>COUNTIFS('Lodz_Krakow-2022'!$A:$A,A1406,'Lodz_Krakow-2022'!$B:$B,B1406)</f>
        <v>1</v>
      </c>
      <c r="K1406" s="151">
        <v>0</v>
      </c>
      <c r="L1406" s="151">
        <v>0</v>
      </c>
      <c r="M1406" s="151">
        <v>0</v>
      </c>
      <c r="N1406" s="151">
        <v>0</v>
      </c>
      <c r="O1406" s="151">
        <v>0</v>
      </c>
      <c r="P1406" s="151">
        <v>0</v>
      </c>
      <c r="Q1406" s="151">
        <v>0</v>
      </c>
      <c r="R1406" s="151">
        <v>0</v>
      </c>
    </row>
    <row r="1407" spans="1:18">
      <c r="A1407" s="143" t="s">
        <v>12133</v>
      </c>
      <c r="B1407" s="143" t="s">
        <v>12134</v>
      </c>
      <c r="C1407" s="144"/>
      <c r="D1407" s="331" t="s">
        <v>21</v>
      </c>
      <c r="E1407" s="144"/>
      <c r="F1407" s="144"/>
      <c r="G1407" s="339" t="s">
        <v>43</v>
      </c>
      <c r="H1407" s="148">
        <f t="shared" si="22"/>
        <v>1</v>
      </c>
      <c r="I1407" s="148">
        <f>COUNTIFS('Belgrade-2023'!$A:$A,A1407,'Belgrade-2023'!$B:$B,B1407)</f>
        <v>0</v>
      </c>
      <c r="J1407" s="148">
        <f>COUNTIFS('Lodz_Krakow-2022'!$A:$A,A1407,'Lodz_Krakow-2022'!$B:$B,B1407)</f>
        <v>1</v>
      </c>
      <c r="K1407" s="151">
        <v>0</v>
      </c>
      <c r="L1407" s="151">
        <v>0</v>
      </c>
      <c r="M1407" s="151">
        <v>0</v>
      </c>
      <c r="N1407" s="151">
        <v>0</v>
      </c>
      <c r="O1407" s="151">
        <v>0</v>
      </c>
      <c r="P1407" s="151">
        <v>0</v>
      </c>
      <c r="Q1407" s="151">
        <v>0</v>
      </c>
      <c r="R1407" s="151">
        <v>0</v>
      </c>
    </row>
    <row r="1408" spans="1:18">
      <c r="A1408" s="143" t="s">
        <v>12135</v>
      </c>
      <c r="B1408" s="143" t="s">
        <v>12134</v>
      </c>
      <c r="C1408" s="144"/>
      <c r="D1408" s="331" t="s">
        <v>21</v>
      </c>
      <c r="E1408" s="144"/>
      <c r="F1408" s="144"/>
      <c r="G1408" s="339" t="s">
        <v>154</v>
      </c>
      <c r="H1408" s="148">
        <f t="shared" si="22"/>
        <v>1</v>
      </c>
      <c r="I1408" s="148">
        <f>COUNTIFS('Belgrade-2023'!$A:$A,A1408,'Belgrade-2023'!$B:$B,B1408)</f>
        <v>0</v>
      </c>
      <c r="J1408" s="148">
        <f>COUNTIFS('Lodz_Krakow-2022'!$A:$A,A1408,'Lodz_Krakow-2022'!$B:$B,B1408)</f>
        <v>1</v>
      </c>
      <c r="K1408" s="151">
        <v>0</v>
      </c>
      <c r="L1408" s="151">
        <v>0</v>
      </c>
      <c r="M1408" s="151">
        <v>0</v>
      </c>
      <c r="N1408" s="151">
        <v>0</v>
      </c>
      <c r="O1408" s="151">
        <v>0</v>
      </c>
      <c r="P1408" s="151">
        <v>0</v>
      </c>
      <c r="Q1408" s="151">
        <v>0</v>
      </c>
      <c r="R1408" s="151">
        <v>0</v>
      </c>
    </row>
    <row r="1409" spans="1:18">
      <c r="A1409" s="143" t="s">
        <v>12136</v>
      </c>
      <c r="B1409" s="143" t="s">
        <v>12137</v>
      </c>
      <c r="C1409" s="144"/>
      <c r="D1409" s="331" t="s">
        <v>21</v>
      </c>
      <c r="E1409" s="144"/>
      <c r="F1409" s="144"/>
      <c r="G1409" s="339" t="s">
        <v>70</v>
      </c>
      <c r="H1409" s="148">
        <f t="shared" si="22"/>
        <v>1</v>
      </c>
      <c r="I1409" s="148">
        <f>COUNTIFS('Belgrade-2023'!$A:$A,A1409,'Belgrade-2023'!$B:$B,B1409)</f>
        <v>0</v>
      </c>
      <c r="J1409" s="148">
        <f>COUNTIFS('Lodz_Krakow-2022'!$A:$A,A1409,'Lodz_Krakow-2022'!$B:$B,B1409)</f>
        <v>1</v>
      </c>
      <c r="K1409" s="151">
        <v>0</v>
      </c>
      <c r="L1409" s="151">
        <v>0</v>
      </c>
      <c r="M1409" s="151">
        <v>0</v>
      </c>
      <c r="N1409" s="151">
        <v>0</v>
      </c>
      <c r="O1409" s="151">
        <v>0</v>
      </c>
      <c r="P1409" s="151">
        <v>0</v>
      </c>
      <c r="Q1409" s="151">
        <v>0</v>
      </c>
      <c r="R1409" s="151">
        <v>0</v>
      </c>
    </row>
    <row r="1410" spans="1:18">
      <c r="A1410" s="143" t="s">
        <v>12138</v>
      </c>
      <c r="B1410" s="143" t="s">
        <v>10976</v>
      </c>
      <c r="C1410" s="144"/>
      <c r="D1410" s="331" t="s">
        <v>21</v>
      </c>
      <c r="E1410" s="144"/>
      <c r="F1410" s="144"/>
      <c r="G1410" s="339" t="s">
        <v>274</v>
      </c>
      <c r="H1410" s="148">
        <f t="shared" si="22"/>
        <v>1</v>
      </c>
      <c r="I1410" s="148">
        <f>COUNTIFS('Belgrade-2023'!$A:$A,A1410,'Belgrade-2023'!$B:$B,B1410)</f>
        <v>0</v>
      </c>
      <c r="J1410" s="148">
        <f>COUNTIFS('Lodz_Krakow-2022'!$A:$A,A1410,'Lodz_Krakow-2022'!$B:$B,B1410)</f>
        <v>1</v>
      </c>
      <c r="K1410" s="151">
        <v>0</v>
      </c>
      <c r="L1410" s="151">
        <v>0</v>
      </c>
      <c r="M1410" s="151">
        <v>0</v>
      </c>
      <c r="N1410" s="151">
        <v>0</v>
      </c>
      <c r="O1410" s="151">
        <v>0</v>
      </c>
      <c r="P1410" s="151">
        <v>0</v>
      </c>
      <c r="Q1410" s="151">
        <v>0</v>
      </c>
      <c r="R1410" s="151">
        <v>0</v>
      </c>
    </row>
    <row r="1411" spans="1:18">
      <c r="A1411" s="143" t="s">
        <v>12139</v>
      </c>
      <c r="B1411" s="143" t="s">
        <v>11041</v>
      </c>
      <c r="C1411" s="144"/>
      <c r="D1411" s="331" t="s">
        <v>21</v>
      </c>
      <c r="E1411" s="144"/>
      <c r="F1411" s="144"/>
      <c r="G1411" s="339" t="s">
        <v>274</v>
      </c>
      <c r="H1411" s="148">
        <f t="shared" si="22"/>
        <v>1</v>
      </c>
      <c r="I1411" s="148">
        <f>COUNTIFS('Belgrade-2023'!$A:$A,A1411,'Belgrade-2023'!$B:$B,B1411)</f>
        <v>0</v>
      </c>
      <c r="J1411" s="148">
        <f>COUNTIFS('Lodz_Krakow-2022'!$A:$A,A1411,'Lodz_Krakow-2022'!$B:$B,B1411)</f>
        <v>1</v>
      </c>
      <c r="K1411" s="151">
        <v>0</v>
      </c>
      <c r="L1411" s="151">
        <v>0</v>
      </c>
      <c r="M1411" s="151">
        <v>0</v>
      </c>
      <c r="N1411" s="151">
        <v>0</v>
      </c>
      <c r="O1411" s="151">
        <v>0</v>
      </c>
      <c r="P1411" s="151">
        <v>0</v>
      </c>
      <c r="Q1411" s="151">
        <v>0</v>
      </c>
      <c r="R1411" s="151">
        <v>0</v>
      </c>
    </row>
    <row r="1412" spans="1:18">
      <c r="A1412" s="143" t="s">
        <v>12140</v>
      </c>
      <c r="B1412" s="143" t="s">
        <v>12141</v>
      </c>
      <c r="C1412" s="144"/>
      <c r="D1412" s="331" t="s">
        <v>21</v>
      </c>
      <c r="E1412" s="144"/>
      <c r="F1412" s="144"/>
      <c r="G1412" s="339" t="s">
        <v>3612</v>
      </c>
      <c r="H1412" s="148">
        <f t="shared" si="22"/>
        <v>1</v>
      </c>
      <c r="I1412" s="148">
        <f>COUNTIFS('Belgrade-2023'!$A:$A,A1412,'Belgrade-2023'!$B:$B,B1412)</f>
        <v>0</v>
      </c>
      <c r="J1412" s="148">
        <f>COUNTIFS('Lodz_Krakow-2022'!$A:$A,A1412,'Lodz_Krakow-2022'!$B:$B,B1412)</f>
        <v>1</v>
      </c>
      <c r="K1412" s="151">
        <v>0</v>
      </c>
      <c r="L1412" s="151">
        <v>0</v>
      </c>
      <c r="M1412" s="151">
        <v>0</v>
      </c>
      <c r="N1412" s="151">
        <v>0</v>
      </c>
      <c r="O1412" s="151">
        <v>0</v>
      </c>
      <c r="P1412" s="151">
        <v>0</v>
      </c>
      <c r="Q1412" s="151">
        <v>0</v>
      </c>
      <c r="R1412" s="151">
        <v>0</v>
      </c>
    </row>
    <row r="1413" spans="1:18">
      <c r="A1413" s="143" t="s">
        <v>12142</v>
      </c>
      <c r="B1413" s="143" t="s">
        <v>12143</v>
      </c>
      <c r="C1413" s="144"/>
      <c r="D1413" s="331" t="s">
        <v>21</v>
      </c>
      <c r="E1413" s="144"/>
      <c r="F1413" s="144"/>
      <c r="G1413" s="339" t="s">
        <v>3102</v>
      </c>
      <c r="H1413" s="148">
        <f t="shared" si="22"/>
        <v>1</v>
      </c>
      <c r="I1413" s="148">
        <f>COUNTIFS('Belgrade-2023'!$A:$A,A1413,'Belgrade-2023'!$B:$B,B1413)</f>
        <v>0</v>
      </c>
      <c r="J1413" s="148">
        <f>COUNTIFS('Lodz_Krakow-2022'!$A:$A,A1413,'Lodz_Krakow-2022'!$B:$B,B1413)</f>
        <v>1</v>
      </c>
      <c r="K1413" s="151">
        <v>0</v>
      </c>
      <c r="L1413" s="151">
        <v>0</v>
      </c>
      <c r="M1413" s="151">
        <v>0</v>
      </c>
      <c r="N1413" s="151">
        <v>0</v>
      </c>
      <c r="O1413" s="151">
        <v>0</v>
      </c>
      <c r="P1413" s="151">
        <v>0</v>
      </c>
      <c r="Q1413" s="151">
        <v>0</v>
      </c>
      <c r="R1413" s="151">
        <v>0</v>
      </c>
    </row>
    <row r="1414" spans="1:18">
      <c r="A1414" s="143" t="s">
        <v>12144</v>
      </c>
      <c r="B1414" s="143" t="s">
        <v>12145</v>
      </c>
      <c r="C1414" s="144"/>
      <c r="D1414" s="331" t="s">
        <v>21</v>
      </c>
      <c r="E1414" s="144"/>
      <c r="F1414" s="144"/>
      <c r="G1414" s="339" t="s">
        <v>31</v>
      </c>
      <c r="H1414" s="148">
        <f t="shared" si="22"/>
        <v>1</v>
      </c>
      <c r="I1414" s="148">
        <f>COUNTIFS('Belgrade-2023'!$A:$A,A1414,'Belgrade-2023'!$B:$B,B1414)</f>
        <v>0</v>
      </c>
      <c r="J1414" s="148">
        <f>COUNTIFS('Lodz_Krakow-2022'!$A:$A,A1414,'Lodz_Krakow-2022'!$B:$B,B1414)</f>
        <v>1</v>
      </c>
      <c r="K1414" s="151">
        <v>0</v>
      </c>
      <c r="L1414" s="151">
        <v>0</v>
      </c>
      <c r="M1414" s="151">
        <v>0</v>
      </c>
      <c r="N1414" s="151">
        <v>0</v>
      </c>
      <c r="O1414" s="151">
        <v>0</v>
      </c>
      <c r="P1414" s="151">
        <v>0</v>
      </c>
      <c r="Q1414" s="151">
        <v>0</v>
      </c>
      <c r="R1414" s="151">
        <v>0</v>
      </c>
    </row>
    <row r="1415" spans="1:18">
      <c r="A1415" s="143" t="s">
        <v>12146</v>
      </c>
      <c r="B1415" s="143" t="s">
        <v>12147</v>
      </c>
      <c r="C1415" s="144"/>
      <c r="D1415" s="331" t="s">
        <v>21</v>
      </c>
      <c r="E1415" s="144"/>
      <c r="F1415" s="144"/>
      <c r="G1415" s="339" t="s">
        <v>12670</v>
      </c>
      <c r="H1415" s="148">
        <f t="shared" si="22"/>
        <v>1</v>
      </c>
      <c r="I1415" s="148">
        <f>COUNTIFS('Belgrade-2023'!$A:$A,A1415,'Belgrade-2023'!$B:$B,B1415)</f>
        <v>0</v>
      </c>
      <c r="J1415" s="148">
        <f>COUNTIFS('Lodz_Krakow-2022'!$A:$A,A1415,'Lodz_Krakow-2022'!$B:$B,B1415)</f>
        <v>1</v>
      </c>
      <c r="K1415" s="151">
        <v>0</v>
      </c>
      <c r="L1415" s="151">
        <v>0</v>
      </c>
      <c r="M1415" s="151">
        <v>0</v>
      </c>
      <c r="N1415" s="151">
        <v>0</v>
      </c>
      <c r="O1415" s="151">
        <v>0</v>
      </c>
      <c r="P1415" s="151">
        <v>0</v>
      </c>
      <c r="Q1415" s="151">
        <v>0</v>
      </c>
      <c r="R1415" s="151">
        <v>0</v>
      </c>
    </row>
    <row r="1416" spans="1:18">
      <c r="A1416" s="143" t="s">
        <v>12148</v>
      </c>
      <c r="B1416" s="143" t="s">
        <v>12149</v>
      </c>
      <c r="C1416" s="144"/>
      <c r="D1416" s="331" t="s">
        <v>21</v>
      </c>
      <c r="E1416" s="144"/>
      <c r="F1416" s="144"/>
      <c r="G1416" s="339" t="s">
        <v>50</v>
      </c>
      <c r="H1416" s="148">
        <f t="shared" si="22"/>
        <v>1</v>
      </c>
      <c r="I1416" s="148">
        <f>COUNTIFS('Belgrade-2023'!$A:$A,A1416,'Belgrade-2023'!$B:$B,B1416)</f>
        <v>0</v>
      </c>
      <c r="J1416" s="148">
        <f>COUNTIFS('Lodz_Krakow-2022'!$A:$A,A1416,'Lodz_Krakow-2022'!$B:$B,B1416)</f>
        <v>1</v>
      </c>
      <c r="K1416" s="151">
        <v>0</v>
      </c>
      <c r="L1416" s="151">
        <v>0</v>
      </c>
      <c r="M1416" s="151">
        <v>0</v>
      </c>
      <c r="N1416" s="151">
        <v>0</v>
      </c>
      <c r="O1416" s="151">
        <v>0</v>
      </c>
      <c r="P1416" s="151">
        <v>0</v>
      </c>
      <c r="Q1416" s="151">
        <v>0</v>
      </c>
      <c r="R1416" s="151">
        <v>0</v>
      </c>
    </row>
    <row r="1417" spans="1:18">
      <c r="A1417" s="143" t="s">
        <v>12150</v>
      </c>
      <c r="B1417" s="143" t="s">
        <v>12151</v>
      </c>
      <c r="C1417" s="144"/>
      <c r="D1417" s="331" t="s">
        <v>28</v>
      </c>
      <c r="E1417" s="144"/>
      <c r="F1417" s="144"/>
      <c r="G1417" s="339" t="s">
        <v>336</v>
      </c>
      <c r="H1417" s="148">
        <f t="shared" si="22"/>
        <v>1</v>
      </c>
      <c r="I1417" s="148">
        <f>COUNTIFS('Belgrade-2023'!$A:$A,A1417,'Belgrade-2023'!$B:$B,B1417)</f>
        <v>0</v>
      </c>
      <c r="J1417" s="148">
        <f>COUNTIFS('Lodz_Krakow-2022'!$A:$A,A1417,'Lodz_Krakow-2022'!$B:$B,B1417)</f>
        <v>1</v>
      </c>
      <c r="K1417" s="151">
        <v>0</v>
      </c>
      <c r="L1417" s="151">
        <v>0</v>
      </c>
      <c r="M1417" s="151">
        <v>0</v>
      </c>
      <c r="N1417" s="151">
        <v>0</v>
      </c>
      <c r="O1417" s="151">
        <v>0</v>
      </c>
      <c r="P1417" s="151">
        <v>0</v>
      </c>
      <c r="Q1417" s="151">
        <v>0</v>
      </c>
      <c r="R1417" s="151">
        <v>0</v>
      </c>
    </row>
    <row r="1418" spans="1:18">
      <c r="A1418" s="143" t="s">
        <v>10831</v>
      </c>
      <c r="B1418" s="143" t="s">
        <v>10644</v>
      </c>
      <c r="C1418" s="144"/>
      <c r="D1418" s="331" t="s">
        <v>28</v>
      </c>
      <c r="E1418" s="144"/>
      <c r="F1418" s="144"/>
      <c r="G1418" s="339" t="s">
        <v>232</v>
      </c>
      <c r="H1418" s="148">
        <f t="shared" si="22"/>
        <v>1</v>
      </c>
      <c r="I1418" s="148">
        <f>COUNTIFS('Belgrade-2023'!$A:$A,A1418,'Belgrade-2023'!$B:$B,B1418)</f>
        <v>0</v>
      </c>
      <c r="J1418" s="148">
        <f>COUNTIFS('Lodz_Krakow-2022'!$A:$A,A1418,'Lodz_Krakow-2022'!$B:$B,B1418)</f>
        <v>1</v>
      </c>
      <c r="K1418" s="151">
        <v>0</v>
      </c>
      <c r="L1418" s="151">
        <v>0</v>
      </c>
      <c r="M1418" s="151">
        <v>0</v>
      </c>
      <c r="N1418" s="151">
        <v>0</v>
      </c>
      <c r="O1418" s="151">
        <v>0</v>
      </c>
      <c r="P1418" s="151">
        <v>0</v>
      </c>
      <c r="Q1418" s="151">
        <v>0</v>
      </c>
      <c r="R1418" s="151">
        <v>0</v>
      </c>
    </row>
    <row r="1419" spans="1:18">
      <c r="A1419" s="143" t="s">
        <v>10559</v>
      </c>
      <c r="B1419" s="143" t="s">
        <v>12152</v>
      </c>
      <c r="C1419" s="144"/>
      <c r="D1419" s="331" t="s">
        <v>28</v>
      </c>
      <c r="E1419" s="144"/>
      <c r="F1419" s="144"/>
      <c r="G1419" s="339" t="s">
        <v>87</v>
      </c>
      <c r="H1419" s="148">
        <f t="shared" si="22"/>
        <v>1</v>
      </c>
      <c r="I1419" s="148">
        <f>COUNTIFS('Belgrade-2023'!$A:$A,A1419,'Belgrade-2023'!$B:$B,B1419)</f>
        <v>0</v>
      </c>
      <c r="J1419" s="148">
        <f>COUNTIFS('Lodz_Krakow-2022'!$A:$A,A1419,'Lodz_Krakow-2022'!$B:$B,B1419)</f>
        <v>1</v>
      </c>
      <c r="K1419" s="151">
        <v>0</v>
      </c>
      <c r="L1419" s="151">
        <v>0</v>
      </c>
      <c r="M1419" s="151">
        <v>0</v>
      </c>
      <c r="N1419" s="151">
        <v>0</v>
      </c>
      <c r="O1419" s="151">
        <v>0</v>
      </c>
      <c r="P1419" s="151">
        <v>0</v>
      </c>
      <c r="Q1419" s="151">
        <v>0</v>
      </c>
      <c r="R1419" s="151">
        <v>0</v>
      </c>
    </row>
    <row r="1420" spans="1:18">
      <c r="A1420" s="143" t="s">
        <v>12153</v>
      </c>
      <c r="B1420" s="143" t="s">
        <v>12154</v>
      </c>
      <c r="C1420" s="144"/>
      <c r="D1420" s="331" t="s">
        <v>21</v>
      </c>
      <c r="E1420" s="144"/>
      <c r="F1420" s="144"/>
      <c r="G1420" s="339" t="s">
        <v>50</v>
      </c>
      <c r="H1420" s="148">
        <f t="shared" si="22"/>
        <v>1</v>
      </c>
      <c r="I1420" s="148">
        <f>COUNTIFS('Belgrade-2023'!$A:$A,A1420,'Belgrade-2023'!$B:$B,B1420)</f>
        <v>0</v>
      </c>
      <c r="J1420" s="148">
        <f>COUNTIFS('Lodz_Krakow-2022'!$A:$A,A1420,'Lodz_Krakow-2022'!$B:$B,B1420)</f>
        <v>1</v>
      </c>
      <c r="K1420" s="151">
        <v>0</v>
      </c>
      <c r="L1420" s="151">
        <v>0</v>
      </c>
      <c r="M1420" s="151">
        <v>0</v>
      </c>
      <c r="N1420" s="151">
        <v>0</v>
      </c>
      <c r="O1420" s="151">
        <v>0</v>
      </c>
      <c r="P1420" s="151">
        <v>0</v>
      </c>
      <c r="Q1420" s="151">
        <v>0</v>
      </c>
      <c r="R1420" s="151">
        <v>0</v>
      </c>
    </row>
    <row r="1421" spans="1:18">
      <c r="A1421" s="143" t="s">
        <v>12155</v>
      </c>
      <c r="B1421" s="143" t="s">
        <v>12156</v>
      </c>
      <c r="C1421" s="144"/>
      <c r="D1421" s="331" t="s">
        <v>28</v>
      </c>
      <c r="E1421" s="144"/>
      <c r="F1421" s="144"/>
      <c r="G1421" s="339" t="s">
        <v>196</v>
      </c>
      <c r="H1421" s="148">
        <f t="shared" si="22"/>
        <v>1</v>
      </c>
      <c r="I1421" s="148">
        <f>COUNTIFS('Belgrade-2023'!$A:$A,A1421,'Belgrade-2023'!$B:$B,B1421)</f>
        <v>0</v>
      </c>
      <c r="J1421" s="148">
        <f>COUNTIFS('Lodz_Krakow-2022'!$A:$A,A1421,'Lodz_Krakow-2022'!$B:$B,B1421)</f>
        <v>1</v>
      </c>
      <c r="K1421" s="151">
        <v>0</v>
      </c>
      <c r="L1421" s="151">
        <v>0</v>
      </c>
      <c r="M1421" s="151">
        <v>0</v>
      </c>
      <c r="N1421" s="151">
        <v>0</v>
      </c>
      <c r="O1421" s="151">
        <v>0</v>
      </c>
      <c r="P1421" s="151">
        <v>0</v>
      </c>
      <c r="Q1421" s="151">
        <v>0</v>
      </c>
      <c r="R1421" s="151">
        <v>0</v>
      </c>
    </row>
    <row r="1422" spans="1:18">
      <c r="A1422" s="143" t="s">
        <v>12157</v>
      </c>
      <c r="B1422" s="143" t="s">
        <v>10576</v>
      </c>
      <c r="C1422" s="144"/>
      <c r="D1422" s="331" t="s">
        <v>28</v>
      </c>
      <c r="E1422" s="144"/>
      <c r="F1422" s="144"/>
      <c r="G1422" s="339" t="s">
        <v>3612</v>
      </c>
      <c r="H1422" s="148">
        <f t="shared" si="22"/>
        <v>2</v>
      </c>
      <c r="I1422" s="148">
        <f>COUNTIFS('Belgrade-2023'!$A:$A,A1422,'Belgrade-2023'!$B:$B,B1422)</f>
        <v>1</v>
      </c>
      <c r="J1422" s="148">
        <f>COUNTIFS('Lodz_Krakow-2022'!$A:$A,A1422,'Lodz_Krakow-2022'!$B:$B,B1422)</f>
        <v>1</v>
      </c>
      <c r="K1422" s="151">
        <v>0</v>
      </c>
      <c r="L1422" s="151">
        <v>0</v>
      </c>
      <c r="M1422" s="151">
        <v>0</v>
      </c>
      <c r="N1422" s="151">
        <v>0</v>
      </c>
      <c r="O1422" s="151">
        <v>0</v>
      </c>
      <c r="P1422" s="151">
        <v>0</v>
      </c>
      <c r="Q1422" s="151">
        <v>0</v>
      </c>
      <c r="R1422" s="151">
        <v>0</v>
      </c>
    </row>
    <row r="1423" spans="1:18">
      <c r="A1423" s="143" t="s">
        <v>12158</v>
      </c>
      <c r="B1423" s="143" t="s">
        <v>10128</v>
      </c>
      <c r="C1423" s="144"/>
      <c r="D1423" s="331" t="s">
        <v>28</v>
      </c>
      <c r="E1423" s="144"/>
      <c r="F1423" s="144"/>
      <c r="G1423" s="339" t="s">
        <v>899</v>
      </c>
      <c r="H1423" s="148">
        <f t="shared" si="22"/>
        <v>1</v>
      </c>
      <c r="I1423" s="148">
        <f>COUNTIFS('Belgrade-2023'!$A:$A,A1423,'Belgrade-2023'!$B:$B,B1423)</f>
        <v>0</v>
      </c>
      <c r="J1423" s="148">
        <f>COUNTIFS('Lodz_Krakow-2022'!$A:$A,A1423,'Lodz_Krakow-2022'!$B:$B,B1423)</f>
        <v>1</v>
      </c>
      <c r="K1423" s="151">
        <v>0</v>
      </c>
      <c r="L1423" s="151">
        <v>0</v>
      </c>
      <c r="M1423" s="151">
        <v>0</v>
      </c>
      <c r="N1423" s="151">
        <v>0</v>
      </c>
      <c r="O1423" s="151">
        <v>0</v>
      </c>
      <c r="P1423" s="151">
        <v>0</v>
      </c>
      <c r="Q1423" s="151">
        <v>0</v>
      </c>
      <c r="R1423" s="151">
        <v>0</v>
      </c>
    </row>
    <row r="1424" spans="1:18">
      <c r="A1424" s="143" t="s">
        <v>12159</v>
      </c>
      <c r="B1424" s="143" t="s">
        <v>12160</v>
      </c>
      <c r="C1424" s="144"/>
      <c r="D1424" s="331" t="s">
        <v>28</v>
      </c>
      <c r="E1424" s="144"/>
      <c r="F1424" s="144"/>
      <c r="G1424" s="339" t="s">
        <v>38</v>
      </c>
      <c r="H1424" s="148">
        <f t="shared" si="22"/>
        <v>1</v>
      </c>
      <c r="I1424" s="148">
        <f>COUNTIFS('Belgrade-2023'!$A:$A,A1424,'Belgrade-2023'!$B:$B,B1424)</f>
        <v>0</v>
      </c>
      <c r="J1424" s="148">
        <f>COUNTIFS('Lodz_Krakow-2022'!$A:$A,A1424,'Lodz_Krakow-2022'!$B:$B,B1424)</f>
        <v>1</v>
      </c>
      <c r="K1424" s="151">
        <v>0</v>
      </c>
      <c r="L1424" s="151">
        <v>0</v>
      </c>
      <c r="M1424" s="151">
        <v>0</v>
      </c>
      <c r="N1424" s="151">
        <v>0</v>
      </c>
      <c r="O1424" s="151">
        <v>0</v>
      </c>
      <c r="P1424" s="151">
        <v>0</v>
      </c>
      <c r="Q1424" s="151">
        <v>0</v>
      </c>
      <c r="R1424" s="151">
        <v>0</v>
      </c>
    </row>
    <row r="1425" spans="1:18">
      <c r="A1425" s="143" t="s">
        <v>12161</v>
      </c>
      <c r="B1425" s="143" t="s">
        <v>12162</v>
      </c>
      <c r="C1425" s="144"/>
      <c r="D1425" s="331" t="s">
        <v>28</v>
      </c>
      <c r="E1425" s="144"/>
      <c r="F1425" s="144"/>
      <c r="G1425" s="339" t="s">
        <v>31</v>
      </c>
      <c r="H1425" s="148">
        <f t="shared" si="22"/>
        <v>1</v>
      </c>
      <c r="I1425" s="148">
        <f>COUNTIFS('Belgrade-2023'!$A:$A,A1425,'Belgrade-2023'!$B:$B,B1425)</f>
        <v>0</v>
      </c>
      <c r="J1425" s="148">
        <f>COUNTIFS('Lodz_Krakow-2022'!$A:$A,A1425,'Lodz_Krakow-2022'!$B:$B,B1425)</f>
        <v>1</v>
      </c>
      <c r="K1425" s="151">
        <v>0</v>
      </c>
      <c r="L1425" s="151">
        <v>0</v>
      </c>
      <c r="M1425" s="151">
        <v>0</v>
      </c>
      <c r="N1425" s="151">
        <v>0</v>
      </c>
      <c r="O1425" s="151">
        <v>0</v>
      </c>
      <c r="P1425" s="151">
        <v>0</v>
      </c>
      <c r="Q1425" s="151">
        <v>0</v>
      </c>
      <c r="R1425" s="151">
        <v>0</v>
      </c>
    </row>
    <row r="1426" spans="1:18">
      <c r="A1426" s="143" t="s">
        <v>12161</v>
      </c>
      <c r="B1426" s="143" t="s">
        <v>12163</v>
      </c>
      <c r="C1426" s="144"/>
      <c r="D1426" s="331" t="s">
        <v>28</v>
      </c>
      <c r="E1426" s="144"/>
      <c r="F1426" s="144"/>
      <c r="G1426" s="339" t="s">
        <v>31</v>
      </c>
      <c r="H1426" s="148">
        <f t="shared" si="22"/>
        <v>1</v>
      </c>
      <c r="I1426" s="148">
        <f>COUNTIFS('Belgrade-2023'!$A:$A,A1426,'Belgrade-2023'!$B:$B,B1426)</f>
        <v>0</v>
      </c>
      <c r="J1426" s="148">
        <f>COUNTIFS('Lodz_Krakow-2022'!$A:$A,A1426,'Lodz_Krakow-2022'!$B:$B,B1426)</f>
        <v>1</v>
      </c>
      <c r="K1426" s="151">
        <v>0</v>
      </c>
      <c r="L1426" s="151">
        <v>0</v>
      </c>
      <c r="M1426" s="151">
        <v>0</v>
      </c>
      <c r="N1426" s="151">
        <v>0</v>
      </c>
      <c r="O1426" s="151">
        <v>0</v>
      </c>
      <c r="P1426" s="151">
        <v>0</v>
      </c>
      <c r="Q1426" s="151">
        <v>0</v>
      </c>
      <c r="R1426" s="151">
        <v>0</v>
      </c>
    </row>
    <row r="1427" spans="1:18">
      <c r="A1427" s="143" t="s">
        <v>12164</v>
      </c>
      <c r="B1427" s="143" t="s">
        <v>12165</v>
      </c>
      <c r="C1427" s="144"/>
      <c r="D1427" s="331" t="s">
        <v>28</v>
      </c>
      <c r="E1427" s="144"/>
      <c r="F1427" s="144"/>
      <c r="G1427" s="339" t="s">
        <v>183</v>
      </c>
      <c r="H1427" s="148">
        <f t="shared" si="22"/>
        <v>1</v>
      </c>
      <c r="I1427" s="148">
        <f>COUNTIFS('Belgrade-2023'!$A:$A,A1427,'Belgrade-2023'!$B:$B,B1427)</f>
        <v>0</v>
      </c>
      <c r="J1427" s="148">
        <f>COUNTIFS('Lodz_Krakow-2022'!$A:$A,A1427,'Lodz_Krakow-2022'!$B:$B,B1427)</f>
        <v>1</v>
      </c>
      <c r="K1427" s="151">
        <v>0</v>
      </c>
      <c r="L1427" s="151">
        <v>0</v>
      </c>
      <c r="M1427" s="151">
        <v>0</v>
      </c>
      <c r="N1427" s="151">
        <v>0</v>
      </c>
      <c r="O1427" s="151">
        <v>0</v>
      </c>
      <c r="P1427" s="151">
        <v>0</v>
      </c>
      <c r="Q1427" s="151">
        <v>0</v>
      </c>
      <c r="R1427" s="151">
        <v>0</v>
      </c>
    </row>
    <row r="1428" spans="1:18">
      <c r="A1428" s="143" t="s">
        <v>12166</v>
      </c>
      <c r="B1428" s="143" t="s">
        <v>12167</v>
      </c>
      <c r="C1428" s="144"/>
      <c r="D1428" s="331" t="s">
        <v>21</v>
      </c>
      <c r="E1428" s="144"/>
      <c r="F1428" s="144"/>
      <c r="G1428" s="339" t="s">
        <v>1253</v>
      </c>
      <c r="H1428" s="148">
        <f t="shared" si="22"/>
        <v>1</v>
      </c>
      <c r="I1428" s="148">
        <f>COUNTIFS('Belgrade-2023'!$A:$A,A1428,'Belgrade-2023'!$B:$B,B1428)</f>
        <v>0</v>
      </c>
      <c r="J1428" s="148">
        <f>COUNTIFS('Lodz_Krakow-2022'!$A:$A,A1428,'Lodz_Krakow-2022'!$B:$B,B1428)</f>
        <v>1</v>
      </c>
      <c r="K1428" s="151">
        <v>0</v>
      </c>
      <c r="L1428" s="151">
        <v>0</v>
      </c>
      <c r="M1428" s="151">
        <v>0</v>
      </c>
      <c r="N1428" s="151">
        <v>0</v>
      </c>
      <c r="O1428" s="151">
        <v>0</v>
      </c>
      <c r="P1428" s="151">
        <v>0</v>
      </c>
      <c r="Q1428" s="151">
        <v>0</v>
      </c>
      <c r="R1428" s="151">
        <v>0</v>
      </c>
    </row>
    <row r="1429" spans="1:18">
      <c r="A1429" s="143" t="s">
        <v>11408</v>
      </c>
      <c r="B1429" s="143" t="s">
        <v>12168</v>
      </c>
      <c r="C1429" s="144"/>
      <c r="D1429" s="331" t="s">
        <v>21</v>
      </c>
      <c r="E1429" s="144"/>
      <c r="F1429" s="144"/>
      <c r="G1429" s="339" t="s">
        <v>31</v>
      </c>
      <c r="H1429" s="148">
        <f t="shared" si="22"/>
        <v>1</v>
      </c>
      <c r="I1429" s="148">
        <f>COUNTIFS('Belgrade-2023'!$A:$A,A1429,'Belgrade-2023'!$B:$B,B1429)</f>
        <v>0</v>
      </c>
      <c r="J1429" s="148">
        <f>COUNTIFS('Lodz_Krakow-2022'!$A:$A,A1429,'Lodz_Krakow-2022'!$B:$B,B1429)</f>
        <v>1</v>
      </c>
      <c r="K1429" s="151">
        <v>0</v>
      </c>
      <c r="L1429" s="151">
        <v>0</v>
      </c>
      <c r="M1429" s="151">
        <v>0</v>
      </c>
      <c r="N1429" s="151">
        <v>0</v>
      </c>
      <c r="O1429" s="151">
        <v>0</v>
      </c>
      <c r="P1429" s="151">
        <v>0</v>
      </c>
      <c r="Q1429" s="151">
        <v>0</v>
      </c>
      <c r="R1429" s="151">
        <v>0</v>
      </c>
    </row>
    <row r="1430" spans="1:18">
      <c r="A1430" s="143" t="s">
        <v>12169</v>
      </c>
      <c r="B1430" s="143" t="s">
        <v>12170</v>
      </c>
      <c r="C1430" s="144"/>
      <c r="D1430" s="331" t="s">
        <v>21</v>
      </c>
      <c r="E1430" s="144"/>
      <c r="F1430" s="144"/>
      <c r="G1430" s="339" t="s">
        <v>3612</v>
      </c>
      <c r="H1430" s="148">
        <f t="shared" si="22"/>
        <v>1</v>
      </c>
      <c r="I1430" s="148">
        <f>COUNTIFS('Belgrade-2023'!$A:$A,A1430,'Belgrade-2023'!$B:$B,B1430)</f>
        <v>0</v>
      </c>
      <c r="J1430" s="148">
        <f>COUNTIFS('Lodz_Krakow-2022'!$A:$A,A1430,'Lodz_Krakow-2022'!$B:$B,B1430)</f>
        <v>1</v>
      </c>
      <c r="K1430" s="151">
        <v>0</v>
      </c>
      <c r="L1430" s="151">
        <v>0</v>
      </c>
      <c r="M1430" s="151">
        <v>0</v>
      </c>
      <c r="N1430" s="151">
        <v>0</v>
      </c>
      <c r="O1430" s="151">
        <v>0</v>
      </c>
      <c r="P1430" s="151">
        <v>0</v>
      </c>
      <c r="Q1430" s="151">
        <v>0</v>
      </c>
      <c r="R1430" s="151">
        <v>0</v>
      </c>
    </row>
    <row r="1431" spans="1:18">
      <c r="A1431" s="143" t="s">
        <v>12171</v>
      </c>
      <c r="B1431" s="143" t="s">
        <v>12172</v>
      </c>
      <c r="C1431" s="144"/>
      <c r="D1431" s="331" t="s">
        <v>28</v>
      </c>
      <c r="E1431" s="144"/>
      <c r="F1431" s="144"/>
      <c r="G1431" s="339" t="s">
        <v>3612</v>
      </c>
      <c r="H1431" s="148">
        <f t="shared" si="22"/>
        <v>2</v>
      </c>
      <c r="I1431" s="148">
        <f>COUNTIFS('Belgrade-2023'!$A:$A,A1431,'Belgrade-2023'!$B:$B,B1431)</f>
        <v>1</v>
      </c>
      <c r="J1431" s="148">
        <f>COUNTIFS('Lodz_Krakow-2022'!$A:$A,A1431,'Lodz_Krakow-2022'!$B:$B,B1431)</f>
        <v>1</v>
      </c>
      <c r="K1431" s="151">
        <v>0</v>
      </c>
      <c r="L1431" s="151">
        <v>0</v>
      </c>
      <c r="M1431" s="151">
        <v>0</v>
      </c>
      <c r="N1431" s="151">
        <v>0</v>
      </c>
      <c r="O1431" s="151">
        <v>0</v>
      </c>
      <c r="P1431" s="151">
        <v>0</v>
      </c>
      <c r="Q1431" s="151">
        <v>0</v>
      </c>
      <c r="R1431" s="151">
        <v>0</v>
      </c>
    </row>
    <row r="1432" spans="1:18">
      <c r="A1432" s="143" t="s">
        <v>12173</v>
      </c>
      <c r="B1432" s="143" t="s">
        <v>12174</v>
      </c>
      <c r="C1432" s="144"/>
      <c r="D1432" s="331" t="s">
        <v>21</v>
      </c>
      <c r="E1432" s="144"/>
      <c r="F1432" s="144"/>
      <c r="G1432" s="339" t="s">
        <v>43</v>
      </c>
      <c r="H1432" s="148">
        <f t="shared" si="22"/>
        <v>1</v>
      </c>
      <c r="I1432" s="148">
        <f>COUNTIFS('Belgrade-2023'!$A:$A,A1432,'Belgrade-2023'!$B:$B,B1432)</f>
        <v>0</v>
      </c>
      <c r="J1432" s="148">
        <f>COUNTIFS('Lodz_Krakow-2022'!$A:$A,A1432,'Lodz_Krakow-2022'!$B:$B,B1432)</f>
        <v>1</v>
      </c>
      <c r="K1432" s="151">
        <v>0</v>
      </c>
      <c r="L1432" s="151">
        <v>0</v>
      </c>
      <c r="M1432" s="151">
        <v>0</v>
      </c>
      <c r="N1432" s="151">
        <v>0</v>
      </c>
      <c r="O1432" s="151">
        <v>0</v>
      </c>
      <c r="P1432" s="151">
        <v>0</v>
      </c>
      <c r="Q1432" s="151">
        <v>0</v>
      </c>
      <c r="R1432" s="151">
        <v>0</v>
      </c>
    </row>
    <row r="1433" spans="1:18">
      <c r="A1433" s="143" t="s">
        <v>12175</v>
      </c>
      <c r="B1433" s="143" t="s">
        <v>12176</v>
      </c>
      <c r="C1433" s="144"/>
      <c r="D1433" s="331" t="s">
        <v>21</v>
      </c>
      <c r="E1433" s="144"/>
      <c r="F1433" s="144"/>
      <c r="G1433" s="339" t="s">
        <v>12670</v>
      </c>
      <c r="H1433" s="148">
        <f t="shared" si="22"/>
        <v>1</v>
      </c>
      <c r="I1433" s="148">
        <f>COUNTIFS('Belgrade-2023'!$A:$A,A1433,'Belgrade-2023'!$B:$B,B1433)</f>
        <v>0</v>
      </c>
      <c r="J1433" s="148">
        <f>COUNTIFS('Lodz_Krakow-2022'!$A:$A,A1433,'Lodz_Krakow-2022'!$B:$B,B1433)</f>
        <v>1</v>
      </c>
      <c r="K1433" s="151">
        <v>0</v>
      </c>
      <c r="L1433" s="151">
        <v>0</v>
      </c>
      <c r="M1433" s="151">
        <v>0</v>
      </c>
      <c r="N1433" s="151">
        <v>0</v>
      </c>
      <c r="O1433" s="151">
        <v>0</v>
      </c>
      <c r="P1433" s="151">
        <v>0</v>
      </c>
      <c r="Q1433" s="151">
        <v>0</v>
      </c>
      <c r="R1433" s="151">
        <v>0</v>
      </c>
    </row>
    <row r="1434" spans="1:18">
      <c r="A1434" s="143" t="s">
        <v>12177</v>
      </c>
      <c r="B1434" s="143" t="s">
        <v>12178</v>
      </c>
      <c r="C1434" s="144"/>
      <c r="D1434" s="331" t="s">
        <v>21</v>
      </c>
      <c r="E1434" s="144"/>
      <c r="F1434" s="144"/>
      <c r="G1434" s="339" t="s">
        <v>183</v>
      </c>
      <c r="H1434" s="148">
        <f t="shared" si="22"/>
        <v>1</v>
      </c>
      <c r="I1434" s="148">
        <f>COUNTIFS('Belgrade-2023'!$A:$A,A1434,'Belgrade-2023'!$B:$B,B1434)</f>
        <v>0</v>
      </c>
      <c r="J1434" s="148">
        <f>COUNTIFS('Lodz_Krakow-2022'!$A:$A,A1434,'Lodz_Krakow-2022'!$B:$B,B1434)</f>
        <v>1</v>
      </c>
      <c r="K1434" s="151">
        <v>0</v>
      </c>
      <c r="L1434" s="151">
        <v>0</v>
      </c>
      <c r="M1434" s="151">
        <v>0</v>
      </c>
      <c r="N1434" s="151">
        <v>0</v>
      </c>
      <c r="O1434" s="151">
        <v>0</v>
      </c>
      <c r="P1434" s="151">
        <v>0</v>
      </c>
      <c r="Q1434" s="151">
        <v>0</v>
      </c>
      <c r="R1434" s="151">
        <v>0</v>
      </c>
    </row>
    <row r="1435" spans="1:18">
      <c r="A1435" s="143" t="s">
        <v>11370</v>
      </c>
      <c r="B1435" s="143" t="s">
        <v>12179</v>
      </c>
      <c r="C1435" s="144"/>
      <c r="D1435" s="331" t="s">
        <v>28</v>
      </c>
      <c r="E1435" s="144"/>
      <c r="F1435" s="144"/>
      <c r="G1435" s="339" t="s">
        <v>141</v>
      </c>
      <c r="H1435" s="148">
        <f t="shared" si="22"/>
        <v>1</v>
      </c>
      <c r="I1435" s="148">
        <f>COUNTIFS('Belgrade-2023'!$A:$A,A1435,'Belgrade-2023'!$B:$B,B1435)</f>
        <v>0</v>
      </c>
      <c r="J1435" s="148">
        <f>COUNTIFS('Lodz_Krakow-2022'!$A:$A,A1435,'Lodz_Krakow-2022'!$B:$B,B1435)</f>
        <v>1</v>
      </c>
      <c r="K1435" s="151">
        <v>0</v>
      </c>
      <c r="L1435" s="151">
        <v>0</v>
      </c>
      <c r="M1435" s="151">
        <v>0</v>
      </c>
      <c r="N1435" s="151">
        <v>0</v>
      </c>
      <c r="O1435" s="151">
        <v>0</v>
      </c>
      <c r="P1435" s="151">
        <v>0</v>
      </c>
      <c r="Q1435" s="151">
        <v>0</v>
      </c>
      <c r="R1435" s="151">
        <v>0</v>
      </c>
    </row>
    <row r="1436" spans="1:18">
      <c r="A1436" s="143" t="s">
        <v>2341</v>
      </c>
      <c r="B1436" s="143" t="s">
        <v>12180</v>
      </c>
      <c r="C1436" s="144"/>
      <c r="D1436" s="331" t="s">
        <v>28</v>
      </c>
      <c r="E1436" s="144"/>
      <c r="F1436" s="144"/>
      <c r="G1436" s="339" t="s">
        <v>232</v>
      </c>
      <c r="H1436" s="148">
        <f t="shared" si="22"/>
        <v>1</v>
      </c>
      <c r="I1436" s="148">
        <f>COUNTIFS('Belgrade-2023'!$A:$A,A1436,'Belgrade-2023'!$B:$B,B1436)</f>
        <v>0</v>
      </c>
      <c r="J1436" s="148">
        <f>COUNTIFS('Lodz_Krakow-2022'!$A:$A,A1436,'Lodz_Krakow-2022'!$B:$B,B1436)</f>
        <v>1</v>
      </c>
      <c r="K1436" s="151">
        <v>0</v>
      </c>
      <c r="L1436" s="151">
        <v>0</v>
      </c>
      <c r="M1436" s="151">
        <v>0</v>
      </c>
      <c r="N1436" s="151">
        <v>0</v>
      </c>
      <c r="O1436" s="151">
        <v>0</v>
      </c>
      <c r="P1436" s="151">
        <v>0</v>
      </c>
      <c r="Q1436" s="151">
        <v>0</v>
      </c>
      <c r="R1436" s="151">
        <v>0</v>
      </c>
    </row>
    <row r="1437" spans="1:18">
      <c r="A1437" s="143" t="s">
        <v>10429</v>
      </c>
      <c r="B1437" s="143" t="s">
        <v>12181</v>
      </c>
      <c r="C1437" s="144"/>
      <c r="D1437" s="331" t="s">
        <v>21</v>
      </c>
      <c r="E1437" s="144"/>
      <c r="F1437" s="144"/>
      <c r="G1437" s="339" t="s">
        <v>232</v>
      </c>
      <c r="H1437" s="148">
        <f t="shared" si="22"/>
        <v>1</v>
      </c>
      <c r="I1437" s="148">
        <f>COUNTIFS('Belgrade-2023'!$A:$A,A1437,'Belgrade-2023'!$B:$B,B1437)</f>
        <v>0</v>
      </c>
      <c r="J1437" s="148">
        <f>COUNTIFS('Lodz_Krakow-2022'!$A:$A,A1437,'Lodz_Krakow-2022'!$B:$B,B1437)</f>
        <v>1</v>
      </c>
      <c r="K1437" s="151">
        <v>0</v>
      </c>
      <c r="L1437" s="151">
        <v>0</v>
      </c>
      <c r="M1437" s="151">
        <v>0</v>
      </c>
      <c r="N1437" s="151">
        <v>0</v>
      </c>
      <c r="O1437" s="151">
        <v>0</v>
      </c>
      <c r="P1437" s="151">
        <v>0</v>
      </c>
      <c r="Q1437" s="151">
        <v>0</v>
      </c>
      <c r="R1437" s="151">
        <v>0</v>
      </c>
    </row>
    <row r="1438" spans="1:18">
      <c r="A1438" s="143" t="s">
        <v>10541</v>
      </c>
      <c r="B1438" s="143" t="s">
        <v>10708</v>
      </c>
      <c r="C1438" s="144"/>
      <c r="D1438" s="331" t="s">
        <v>28</v>
      </c>
      <c r="E1438" s="144"/>
      <c r="F1438" s="144"/>
      <c r="G1438" s="339" t="s">
        <v>87</v>
      </c>
      <c r="H1438" s="148">
        <f t="shared" si="22"/>
        <v>1</v>
      </c>
      <c r="I1438" s="148">
        <f>COUNTIFS('Belgrade-2023'!$A:$A,A1438,'Belgrade-2023'!$B:$B,B1438)</f>
        <v>0</v>
      </c>
      <c r="J1438" s="148">
        <f>COUNTIFS('Lodz_Krakow-2022'!$A:$A,A1438,'Lodz_Krakow-2022'!$B:$B,B1438)</f>
        <v>1</v>
      </c>
      <c r="K1438" s="151">
        <v>0</v>
      </c>
      <c r="L1438" s="151">
        <v>0</v>
      </c>
      <c r="M1438" s="151">
        <v>0</v>
      </c>
      <c r="N1438" s="151">
        <v>0</v>
      </c>
      <c r="O1438" s="151">
        <v>0</v>
      </c>
      <c r="P1438" s="151">
        <v>0</v>
      </c>
      <c r="Q1438" s="151">
        <v>0</v>
      </c>
      <c r="R1438" s="151">
        <v>0</v>
      </c>
    </row>
    <row r="1439" spans="1:18">
      <c r="A1439" s="143" t="s">
        <v>10913</v>
      </c>
      <c r="B1439" s="143" t="s">
        <v>12182</v>
      </c>
      <c r="C1439" s="144"/>
      <c r="D1439" s="331" t="s">
        <v>28</v>
      </c>
      <c r="E1439" s="144"/>
      <c r="F1439" s="144"/>
      <c r="G1439" s="339" t="s">
        <v>232</v>
      </c>
      <c r="H1439" s="148">
        <f t="shared" si="22"/>
        <v>1</v>
      </c>
      <c r="I1439" s="148">
        <f>COUNTIFS('Belgrade-2023'!$A:$A,A1439,'Belgrade-2023'!$B:$B,B1439)</f>
        <v>0</v>
      </c>
      <c r="J1439" s="148">
        <f>COUNTIFS('Lodz_Krakow-2022'!$A:$A,A1439,'Lodz_Krakow-2022'!$B:$B,B1439)</f>
        <v>1</v>
      </c>
      <c r="K1439" s="151">
        <v>0</v>
      </c>
      <c r="L1439" s="151">
        <v>0</v>
      </c>
      <c r="M1439" s="151">
        <v>0</v>
      </c>
      <c r="N1439" s="151">
        <v>0</v>
      </c>
      <c r="O1439" s="151">
        <v>0</v>
      </c>
      <c r="P1439" s="151">
        <v>0</v>
      </c>
      <c r="Q1439" s="151">
        <v>0</v>
      </c>
      <c r="R1439" s="151">
        <v>0</v>
      </c>
    </row>
    <row r="1440" spans="1:18">
      <c r="A1440" s="143" t="s">
        <v>12183</v>
      </c>
      <c r="B1440" s="143" t="s">
        <v>12184</v>
      </c>
      <c r="C1440" s="144"/>
      <c r="D1440" s="331" t="s">
        <v>28</v>
      </c>
      <c r="E1440" s="144"/>
      <c r="F1440" s="144"/>
      <c r="G1440" s="339" t="s">
        <v>70</v>
      </c>
      <c r="H1440" s="148">
        <f t="shared" ref="H1440:H1495" si="23">SUM(I1440:R1440)</f>
        <v>1</v>
      </c>
      <c r="I1440" s="148">
        <f>COUNTIFS('Belgrade-2023'!$A:$A,A1440,'Belgrade-2023'!$B:$B,B1440)</f>
        <v>0</v>
      </c>
      <c r="J1440" s="148">
        <f>COUNTIFS('Lodz_Krakow-2022'!$A:$A,A1440,'Lodz_Krakow-2022'!$B:$B,B1440)</f>
        <v>1</v>
      </c>
      <c r="K1440" s="151">
        <v>0</v>
      </c>
      <c r="L1440" s="151">
        <v>0</v>
      </c>
      <c r="M1440" s="151">
        <v>0</v>
      </c>
      <c r="N1440" s="151">
        <v>0</v>
      </c>
      <c r="O1440" s="151">
        <v>0</v>
      </c>
      <c r="P1440" s="151">
        <v>0</v>
      </c>
      <c r="Q1440" s="151">
        <v>0</v>
      </c>
      <c r="R1440" s="151">
        <v>0</v>
      </c>
    </row>
    <row r="1441" spans="1:18">
      <c r="A1441" s="143" t="s">
        <v>12185</v>
      </c>
      <c r="B1441" s="143" t="s">
        <v>12186</v>
      </c>
      <c r="C1441" s="144"/>
      <c r="D1441" s="331" t="s">
        <v>28</v>
      </c>
      <c r="E1441" s="144"/>
      <c r="F1441" s="144"/>
      <c r="G1441" s="339" t="s">
        <v>70</v>
      </c>
      <c r="H1441" s="148">
        <f t="shared" si="23"/>
        <v>1</v>
      </c>
      <c r="I1441" s="148">
        <f>COUNTIFS('Belgrade-2023'!$A:$A,A1441,'Belgrade-2023'!$B:$B,B1441)</f>
        <v>0</v>
      </c>
      <c r="J1441" s="148">
        <f>COUNTIFS('Lodz_Krakow-2022'!$A:$A,A1441,'Lodz_Krakow-2022'!$B:$B,B1441)</f>
        <v>1</v>
      </c>
      <c r="K1441" s="151">
        <v>0</v>
      </c>
      <c r="L1441" s="151">
        <v>0</v>
      </c>
      <c r="M1441" s="151">
        <v>0</v>
      </c>
      <c r="N1441" s="151">
        <v>0</v>
      </c>
      <c r="O1441" s="151">
        <v>0</v>
      </c>
      <c r="P1441" s="151">
        <v>0</v>
      </c>
      <c r="Q1441" s="151">
        <v>0</v>
      </c>
      <c r="R1441" s="151">
        <v>0</v>
      </c>
    </row>
    <row r="1442" spans="1:18">
      <c r="A1442" s="143" t="s">
        <v>12187</v>
      </c>
      <c r="B1442" s="143" t="s">
        <v>12188</v>
      </c>
      <c r="C1442" s="144"/>
      <c r="D1442" s="331" t="s">
        <v>21</v>
      </c>
      <c r="E1442" s="144"/>
      <c r="F1442" s="144"/>
      <c r="G1442" s="339" t="s">
        <v>3612</v>
      </c>
      <c r="H1442" s="148">
        <f t="shared" si="23"/>
        <v>2</v>
      </c>
      <c r="I1442" s="148">
        <f>COUNTIFS('Belgrade-2023'!$A:$A,A1442,'Belgrade-2023'!$B:$B,B1442)</f>
        <v>1</v>
      </c>
      <c r="J1442" s="148">
        <f>COUNTIFS('Lodz_Krakow-2022'!$A:$A,A1442,'Lodz_Krakow-2022'!$B:$B,B1442)</f>
        <v>1</v>
      </c>
      <c r="K1442" s="151">
        <v>0</v>
      </c>
      <c r="L1442" s="151">
        <v>0</v>
      </c>
      <c r="M1442" s="151">
        <v>0</v>
      </c>
      <c r="N1442" s="151">
        <v>0</v>
      </c>
      <c r="O1442" s="151">
        <v>0</v>
      </c>
      <c r="P1442" s="151">
        <v>0</v>
      </c>
      <c r="Q1442" s="151">
        <v>0</v>
      </c>
      <c r="R1442" s="151">
        <v>0</v>
      </c>
    </row>
    <row r="1443" spans="1:18">
      <c r="A1443" s="143" t="s">
        <v>11967</v>
      </c>
      <c r="B1443" s="143" t="s">
        <v>10854</v>
      </c>
      <c r="C1443" s="144"/>
      <c r="D1443" s="331" t="s">
        <v>28</v>
      </c>
      <c r="E1443" s="144"/>
      <c r="F1443" s="144"/>
      <c r="G1443" s="339" t="s">
        <v>232</v>
      </c>
      <c r="H1443" s="148">
        <f t="shared" si="23"/>
        <v>1</v>
      </c>
      <c r="I1443" s="148">
        <f>COUNTIFS('Belgrade-2023'!$A:$A,A1443,'Belgrade-2023'!$B:$B,B1443)</f>
        <v>0</v>
      </c>
      <c r="J1443" s="148">
        <f>COUNTIFS('Lodz_Krakow-2022'!$A:$A,A1443,'Lodz_Krakow-2022'!$B:$B,B1443)</f>
        <v>1</v>
      </c>
      <c r="K1443" s="151">
        <v>0</v>
      </c>
      <c r="L1443" s="151">
        <v>0</v>
      </c>
      <c r="M1443" s="151">
        <v>0</v>
      </c>
      <c r="N1443" s="151">
        <v>0</v>
      </c>
      <c r="O1443" s="151">
        <v>0</v>
      </c>
      <c r="P1443" s="151">
        <v>0</v>
      </c>
      <c r="Q1443" s="151">
        <v>0</v>
      </c>
      <c r="R1443" s="151">
        <v>0</v>
      </c>
    </row>
    <row r="1444" spans="1:18">
      <c r="A1444" s="143" t="s">
        <v>1406</v>
      </c>
      <c r="B1444" s="143" t="s">
        <v>10873</v>
      </c>
      <c r="C1444" s="144"/>
      <c r="D1444" s="331" t="s">
        <v>28</v>
      </c>
      <c r="E1444" s="144"/>
      <c r="F1444" s="144"/>
      <c r="G1444" s="339" t="s">
        <v>232</v>
      </c>
      <c r="H1444" s="148">
        <f t="shared" si="23"/>
        <v>1</v>
      </c>
      <c r="I1444" s="148">
        <f>COUNTIFS('Belgrade-2023'!$A:$A,A1444,'Belgrade-2023'!$B:$B,B1444)</f>
        <v>0</v>
      </c>
      <c r="J1444" s="148">
        <f>COUNTIFS('Lodz_Krakow-2022'!$A:$A,A1444,'Lodz_Krakow-2022'!$B:$B,B1444)</f>
        <v>1</v>
      </c>
      <c r="K1444" s="151">
        <v>0</v>
      </c>
      <c r="L1444" s="151">
        <v>0</v>
      </c>
      <c r="M1444" s="151">
        <v>0</v>
      </c>
      <c r="N1444" s="151">
        <v>0</v>
      </c>
      <c r="O1444" s="151">
        <v>0</v>
      </c>
      <c r="P1444" s="151">
        <v>0</v>
      </c>
      <c r="Q1444" s="151">
        <v>0</v>
      </c>
      <c r="R1444" s="151">
        <v>0</v>
      </c>
    </row>
    <row r="1445" spans="1:18">
      <c r="A1445" s="143" t="s">
        <v>12189</v>
      </c>
      <c r="B1445" s="143" t="s">
        <v>9468</v>
      </c>
      <c r="C1445" s="144"/>
      <c r="D1445" s="331" t="s">
        <v>21</v>
      </c>
      <c r="E1445" s="144"/>
      <c r="F1445" s="144"/>
      <c r="G1445" s="339" t="s">
        <v>899</v>
      </c>
      <c r="H1445" s="148">
        <f t="shared" si="23"/>
        <v>1</v>
      </c>
      <c r="I1445" s="148">
        <f>COUNTIFS('Belgrade-2023'!$A:$A,A1445,'Belgrade-2023'!$B:$B,B1445)</f>
        <v>0</v>
      </c>
      <c r="J1445" s="148">
        <f>COUNTIFS('Lodz_Krakow-2022'!$A:$A,A1445,'Lodz_Krakow-2022'!$B:$B,B1445)</f>
        <v>1</v>
      </c>
      <c r="K1445" s="151">
        <v>0</v>
      </c>
      <c r="L1445" s="151">
        <v>0</v>
      </c>
      <c r="M1445" s="151">
        <v>0</v>
      </c>
      <c r="N1445" s="151">
        <v>0</v>
      </c>
      <c r="O1445" s="151">
        <v>0</v>
      </c>
      <c r="P1445" s="151">
        <v>0</v>
      </c>
      <c r="Q1445" s="151">
        <v>0</v>
      </c>
      <c r="R1445" s="151">
        <v>0</v>
      </c>
    </row>
    <row r="1446" spans="1:18">
      <c r="A1446" s="143" t="s">
        <v>10256</v>
      </c>
      <c r="B1446" s="143" t="s">
        <v>9462</v>
      </c>
      <c r="C1446" s="144"/>
      <c r="D1446" s="331" t="s">
        <v>21</v>
      </c>
      <c r="E1446" s="144"/>
      <c r="F1446" s="144"/>
      <c r="G1446" s="339" t="s">
        <v>87</v>
      </c>
      <c r="H1446" s="148">
        <f t="shared" si="23"/>
        <v>1</v>
      </c>
      <c r="I1446" s="148">
        <f>COUNTIFS('Belgrade-2023'!$A:$A,A1446,'Belgrade-2023'!$B:$B,B1446)</f>
        <v>0</v>
      </c>
      <c r="J1446" s="148">
        <f>COUNTIFS('Lodz_Krakow-2022'!$A:$A,A1446,'Lodz_Krakow-2022'!$B:$B,B1446)</f>
        <v>1</v>
      </c>
      <c r="K1446" s="151">
        <v>0</v>
      </c>
      <c r="L1446" s="151">
        <v>0</v>
      </c>
      <c r="M1446" s="151">
        <v>0</v>
      </c>
      <c r="N1446" s="151">
        <v>0</v>
      </c>
      <c r="O1446" s="151">
        <v>0</v>
      </c>
      <c r="P1446" s="151">
        <v>0</v>
      </c>
      <c r="Q1446" s="151">
        <v>0</v>
      </c>
      <c r="R1446" s="151">
        <v>0</v>
      </c>
    </row>
    <row r="1447" spans="1:18">
      <c r="A1447" s="143" t="s">
        <v>12190</v>
      </c>
      <c r="B1447" s="143" t="s">
        <v>9936</v>
      </c>
      <c r="C1447" s="144"/>
      <c r="D1447" s="331" t="s">
        <v>21</v>
      </c>
      <c r="E1447" s="144"/>
      <c r="F1447" s="144"/>
      <c r="G1447" s="339" t="s">
        <v>141</v>
      </c>
      <c r="H1447" s="148">
        <f t="shared" si="23"/>
        <v>1</v>
      </c>
      <c r="I1447" s="148">
        <f>COUNTIFS('Belgrade-2023'!$A:$A,A1447,'Belgrade-2023'!$B:$B,B1447)</f>
        <v>0</v>
      </c>
      <c r="J1447" s="148">
        <f>COUNTIFS('Lodz_Krakow-2022'!$A:$A,A1447,'Lodz_Krakow-2022'!$B:$B,B1447)</f>
        <v>1</v>
      </c>
      <c r="K1447" s="151">
        <v>0</v>
      </c>
      <c r="L1447" s="151">
        <v>0</v>
      </c>
      <c r="M1447" s="151">
        <v>0</v>
      </c>
      <c r="N1447" s="151">
        <v>0</v>
      </c>
      <c r="O1447" s="151">
        <v>0</v>
      </c>
      <c r="P1447" s="151">
        <v>0</v>
      </c>
      <c r="Q1447" s="151">
        <v>0</v>
      </c>
      <c r="R1447" s="151">
        <v>0</v>
      </c>
    </row>
    <row r="1448" spans="1:18">
      <c r="A1448" s="143" t="s">
        <v>12191</v>
      </c>
      <c r="B1448" s="143" t="s">
        <v>9945</v>
      </c>
      <c r="C1448" s="144"/>
      <c r="D1448" s="331" t="s">
        <v>21</v>
      </c>
      <c r="E1448" s="144"/>
      <c r="F1448" s="144"/>
      <c r="G1448" s="339" t="s">
        <v>43</v>
      </c>
      <c r="H1448" s="148">
        <f t="shared" si="23"/>
        <v>1</v>
      </c>
      <c r="I1448" s="148">
        <f>COUNTIFS('Belgrade-2023'!$A:$A,A1448,'Belgrade-2023'!$B:$B,B1448)</f>
        <v>0</v>
      </c>
      <c r="J1448" s="148">
        <f>COUNTIFS('Lodz_Krakow-2022'!$A:$A,A1448,'Lodz_Krakow-2022'!$B:$B,B1448)</f>
        <v>1</v>
      </c>
      <c r="K1448" s="151">
        <v>0</v>
      </c>
      <c r="L1448" s="151">
        <v>0</v>
      </c>
      <c r="M1448" s="151">
        <v>0</v>
      </c>
      <c r="N1448" s="151">
        <v>0</v>
      </c>
      <c r="O1448" s="151">
        <v>0</v>
      </c>
      <c r="P1448" s="151">
        <v>0</v>
      </c>
      <c r="Q1448" s="151">
        <v>0</v>
      </c>
      <c r="R1448" s="151">
        <v>0</v>
      </c>
    </row>
    <row r="1449" spans="1:18">
      <c r="A1449" s="143" t="s">
        <v>12192</v>
      </c>
      <c r="B1449" s="143" t="s">
        <v>9442</v>
      </c>
      <c r="C1449" s="144"/>
      <c r="D1449" s="331" t="s">
        <v>21</v>
      </c>
      <c r="E1449" s="144"/>
      <c r="F1449" s="144"/>
      <c r="G1449" s="339" t="s">
        <v>107</v>
      </c>
      <c r="H1449" s="148">
        <f t="shared" si="23"/>
        <v>1</v>
      </c>
      <c r="I1449" s="148">
        <f>COUNTIFS('Belgrade-2023'!$A:$A,A1449,'Belgrade-2023'!$B:$B,B1449)</f>
        <v>0</v>
      </c>
      <c r="J1449" s="148">
        <f>COUNTIFS('Lodz_Krakow-2022'!$A:$A,A1449,'Lodz_Krakow-2022'!$B:$B,B1449)</f>
        <v>1</v>
      </c>
      <c r="K1449" s="151">
        <v>0</v>
      </c>
      <c r="L1449" s="151">
        <v>0</v>
      </c>
      <c r="M1449" s="151">
        <v>0</v>
      </c>
      <c r="N1449" s="151">
        <v>0</v>
      </c>
      <c r="O1449" s="151">
        <v>0</v>
      </c>
      <c r="P1449" s="151">
        <v>0</v>
      </c>
      <c r="Q1449" s="151">
        <v>0</v>
      </c>
      <c r="R1449" s="151">
        <v>0</v>
      </c>
    </row>
    <row r="1450" spans="1:18">
      <c r="A1450" s="143" t="s">
        <v>12193</v>
      </c>
      <c r="B1450" s="143" t="s">
        <v>755</v>
      </c>
      <c r="C1450" s="144"/>
      <c r="D1450" s="331" t="s">
        <v>21</v>
      </c>
      <c r="E1450" s="144"/>
      <c r="F1450" s="144"/>
      <c r="G1450" s="339" t="s">
        <v>70</v>
      </c>
      <c r="H1450" s="148">
        <f t="shared" si="23"/>
        <v>1</v>
      </c>
      <c r="I1450" s="148">
        <f>COUNTIFS('Belgrade-2023'!$A:$A,A1450,'Belgrade-2023'!$B:$B,B1450)</f>
        <v>0</v>
      </c>
      <c r="J1450" s="148">
        <f>COUNTIFS('Lodz_Krakow-2022'!$A:$A,A1450,'Lodz_Krakow-2022'!$B:$B,B1450)</f>
        <v>1</v>
      </c>
      <c r="K1450" s="151">
        <v>0</v>
      </c>
      <c r="L1450" s="151">
        <v>0</v>
      </c>
      <c r="M1450" s="151">
        <v>0</v>
      </c>
      <c r="N1450" s="151">
        <v>0</v>
      </c>
      <c r="O1450" s="151">
        <v>0</v>
      </c>
      <c r="P1450" s="151">
        <v>0</v>
      </c>
      <c r="Q1450" s="151">
        <v>0</v>
      </c>
      <c r="R1450" s="151">
        <v>0</v>
      </c>
    </row>
    <row r="1451" spans="1:18">
      <c r="A1451" s="143" t="s">
        <v>5221</v>
      </c>
      <c r="B1451" s="143" t="s">
        <v>11292</v>
      </c>
      <c r="C1451" s="144"/>
      <c r="D1451" s="331" t="s">
        <v>28</v>
      </c>
      <c r="E1451" s="144"/>
      <c r="F1451" s="144"/>
      <c r="G1451" s="339" t="s">
        <v>43</v>
      </c>
      <c r="H1451" s="148">
        <f t="shared" si="23"/>
        <v>1</v>
      </c>
      <c r="I1451" s="148">
        <f>COUNTIFS('Belgrade-2023'!$A:$A,A1451,'Belgrade-2023'!$B:$B,B1451)</f>
        <v>0</v>
      </c>
      <c r="J1451" s="148">
        <f>COUNTIFS('Lodz_Krakow-2022'!$A:$A,A1451,'Lodz_Krakow-2022'!$B:$B,B1451)</f>
        <v>1</v>
      </c>
      <c r="K1451" s="151">
        <v>0</v>
      </c>
      <c r="L1451" s="151">
        <v>0</v>
      </c>
      <c r="M1451" s="151">
        <v>0</v>
      </c>
      <c r="N1451" s="151">
        <v>0</v>
      </c>
      <c r="O1451" s="151">
        <v>0</v>
      </c>
      <c r="P1451" s="151">
        <v>0</v>
      </c>
      <c r="Q1451" s="151">
        <v>0</v>
      </c>
      <c r="R1451" s="151">
        <v>0</v>
      </c>
    </row>
    <row r="1452" spans="1:18">
      <c r="A1452" s="143" t="s">
        <v>12194</v>
      </c>
      <c r="B1452" s="143" t="s">
        <v>12195</v>
      </c>
      <c r="C1452" s="144"/>
      <c r="D1452" s="331" t="s">
        <v>28</v>
      </c>
      <c r="E1452" s="144"/>
      <c r="F1452" s="144"/>
      <c r="G1452" s="339" t="s">
        <v>50</v>
      </c>
      <c r="H1452" s="148">
        <f t="shared" si="23"/>
        <v>1</v>
      </c>
      <c r="I1452" s="148">
        <f>COUNTIFS('Belgrade-2023'!$A:$A,A1452,'Belgrade-2023'!$B:$B,B1452)</f>
        <v>0</v>
      </c>
      <c r="J1452" s="148">
        <f>COUNTIFS('Lodz_Krakow-2022'!$A:$A,A1452,'Lodz_Krakow-2022'!$B:$B,B1452)</f>
        <v>1</v>
      </c>
      <c r="K1452" s="151">
        <v>0</v>
      </c>
      <c r="L1452" s="151">
        <v>0</v>
      </c>
      <c r="M1452" s="151">
        <v>0</v>
      </c>
      <c r="N1452" s="151">
        <v>0</v>
      </c>
      <c r="O1452" s="151">
        <v>0</v>
      </c>
      <c r="P1452" s="151">
        <v>0</v>
      </c>
      <c r="Q1452" s="151">
        <v>0</v>
      </c>
      <c r="R1452" s="151">
        <v>0</v>
      </c>
    </row>
    <row r="1453" spans="1:18">
      <c r="A1453" s="143" t="s">
        <v>10506</v>
      </c>
      <c r="B1453" s="143" t="s">
        <v>11122</v>
      </c>
      <c r="C1453" s="144"/>
      <c r="D1453" s="331" t="s">
        <v>28</v>
      </c>
      <c r="E1453" s="144"/>
      <c r="F1453" s="144"/>
      <c r="G1453" s="339" t="s">
        <v>232</v>
      </c>
      <c r="H1453" s="148">
        <f t="shared" si="23"/>
        <v>1</v>
      </c>
      <c r="I1453" s="148">
        <f>COUNTIFS('Belgrade-2023'!$A:$A,A1453,'Belgrade-2023'!$B:$B,B1453)</f>
        <v>0</v>
      </c>
      <c r="J1453" s="148">
        <f>COUNTIFS('Lodz_Krakow-2022'!$A:$A,A1453,'Lodz_Krakow-2022'!$B:$B,B1453)</f>
        <v>1</v>
      </c>
      <c r="K1453" s="151">
        <v>0</v>
      </c>
      <c r="L1453" s="151">
        <v>0</v>
      </c>
      <c r="M1453" s="151">
        <v>0</v>
      </c>
      <c r="N1453" s="151">
        <v>0</v>
      </c>
      <c r="O1453" s="151">
        <v>0</v>
      </c>
      <c r="P1453" s="151">
        <v>0</v>
      </c>
      <c r="Q1453" s="151">
        <v>0</v>
      </c>
      <c r="R1453" s="151">
        <v>0</v>
      </c>
    </row>
    <row r="1454" spans="1:18">
      <c r="A1454" s="143" t="s">
        <v>11146</v>
      </c>
      <c r="B1454" s="143" t="s">
        <v>12196</v>
      </c>
      <c r="C1454" s="144"/>
      <c r="D1454" s="331" t="s">
        <v>28</v>
      </c>
      <c r="E1454" s="144"/>
      <c r="F1454" s="144"/>
      <c r="G1454" s="339" t="s">
        <v>232</v>
      </c>
      <c r="H1454" s="148">
        <f t="shared" si="23"/>
        <v>1</v>
      </c>
      <c r="I1454" s="148">
        <f>COUNTIFS('Belgrade-2023'!$A:$A,A1454,'Belgrade-2023'!$B:$B,B1454)</f>
        <v>0</v>
      </c>
      <c r="J1454" s="148">
        <f>COUNTIFS('Lodz_Krakow-2022'!$A:$A,A1454,'Lodz_Krakow-2022'!$B:$B,B1454)</f>
        <v>1</v>
      </c>
      <c r="K1454" s="151">
        <v>0</v>
      </c>
      <c r="L1454" s="151">
        <v>0</v>
      </c>
      <c r="M1454" s="151">
        <v>0</v>
      </c>
      <c r="N1454" s="151">
        <v>0</v>
      </c>
      <c r="O1454" s="151">
        <v>0</v>
      </c>
      <c r="P1454" s="151">
        <v>0</v>
      </c>
      <c r="Q1454" s="151">
        <v>0</v>
      </c>
      <c r="R1454" s="151">
        <v>0</v>
      </c>
    </row>
    <row r="1455" spans="1:18">
      <c r="A1455" s="143" t="s">
        <v>10338</v>
      </c>
      <c r="B1455" s="143" t="s">
        <v>12197</v>
      </c>
      <c r="C1455" s="144"/>
      <c r="D1455" s="331" t="s">
        <v>28</v>
      </c>
      <c r="E1455" s="144"/>
      <c r="F1455" s="144"/>
      <c r="G1455" s="339" t="s">
        <v>232</v>
      </c>
      <c r="H1455" s="148">
        <f t="shared" si="23"/>
        <v>1</v>
      </c>
      <c r="I1455" s="148">
        <f>COUNTIFS('Belgrade-2023'!$A:$A,A1455,'Belgrade-2023'!$B:$B,B1455)</f>
        <v>0</v>
      </c>
      <c r="J1455" s="148">
        <f>COUNTIFS('Lodz_Krakow-2022'!$A:$A,A1455,'Lodz_Krakow-2022'!$B:$B,B1455)</f>
        <v>1</v>
      </c>
      <c r="K1455" s="151">
        <v>0</v>
      </c>
      <c r="L1455" s="151">
        <v>0</v>
      </c>
      <c r="M1455" s="151">
        <v>0</v>
      </c>
      <c r="N1455" s="151">
        <v>0</v>
      </c>
      <c r="O1455" s="151">
        <v>0</v>
      </c>
      <c r="P1455" s="151">
        <v>0</v>
      </c>
      <c r="Q1455" s="151">
        <v>0</v>
      </c>
      <c r="R1455" s="151">
        <v>0</v>
      </c>
    </row>
    <row r="1456" spans="1:18">
      <c r="A1456" s="143" t="s">
        <v>1174</v>
      </c>
      <c r="B1456" s="143" t="s">
        <v>12198</v>
      </c>
      <c r="C1456" s="144"/>
      <c r="D1456" s="331" t="s">
        <v>28</v>
      </c>
      <c r="E1456" s="144"/>
      <c r="F1456" s="144"/>
      <c r="G1456" s="339" t="s">
        <v>87</v>
      </c>
      <c r="H1456" s="148">
        <f t="shared" si="23"/>
        <v>1</v>
      </c>
      <c r="I1456" s="148">
        <f>COUNTIFS('Belgrade-2023'!$A:$A,A1456,'Belgrade-2023'!$B:$B,B1456)</f>
        <v>0</v>
      </c>
      <c r="J1456" s="148">
        <f>COUNTIFS('Lodz_Krakow-2022'!$A:$A,A1456,'Lodz_Krakow-2022'!$B:$B,B1456)</f>
        <v>1</v>
      </c>
      <c r="K1456" s="151">
        <v>0</v>
      </c>
      <c r="L1456" s="151">
        <v>0</v>
      </c>
      <c r="M1456" s="151">
        <v>0</v>
      </c>
      <c r="N1456" s="151">
        <v>0</v>
      </c>
      <c r="O1456" s="151">
        <v>0</v>
      </c>
      <c r="P1456" s="151">
        <v>0</v>
      </c>
      <c r="Q1456" s="151">
        <v>0</v>
      </c>
      <c r="R1456" s="151">
        <v>0</v>
      </c>
    </row>
    <row r="1457" spans="1:18">
      <c r="A1457" s="143" t="s">
        <v>2341</v>
      </c>
      <c r="B1457" s="143" t="s">
        <v>12199</v>
      </c>
      <c r="C1457" s="144"/>
      <c r="D1457" s="331" t="s">
        <v>28</v>
      </c>
      <c r="E1457" s="144"/>
      <c r="F1457" s="144"/>
      <c r="G1457" s="339" t="s">
        <v>232</v>
      </c>
      <c r="H1457" s="148">
        <f t="shared" si="23"/>
        <v>1</v>
      </c>
      <c r="I1457" s="148">
        <f>COUNTIFS('Belgrade-2023'!$A:$A,A1457,'Belgrade-2023'!$B:$B,B1457)</f>
        <v>0</v>
      </c>
      <c r="J1457" s="148">
        <f>COUNTIFS('Lodz_Krakow-2022'!$A:$A,A1457,'Lodz_Krakow-2022'!$B:$B,B1457)</f>
        <v>1</v>
      </c>
      <c r="K1457" s="151">
        <v>0</v>
      </c>
      <c r="L1457" s="151">
        <v>0</v>
      </c>
      <c r="M1457" s="151">
        <v>0</v>
      </c>
      <c r="N1457" s="151">
        <v>0</v>
      </c>
      <c r="O1457" s="151">
        <v>0</v>
      </c>
      <c r="P1457" s="151">
        <v>0</v>
      </c>
      <c r="Q1457" s="151">
        <v>0</v>
      </c>
      <c r="R1457" s="151">
        <v>0</v>
      </c>
    </row>
    <row r="1458" spans="1:18">
      <c r="A1458" s="143" t="s">
        <v>12200</v>
      </c>
      <c r="B1458" s="143" t="s">
        <v>12201</v>
      </c>
      <c r="C1458" s="144"/>
      <c r="D1458" s="331" t="s">
        <v>28</v>
      </c>
      <c r="E1458" s="144"/>
      <c r="F1458" s="144"/>
      <c r="G1458" s="339" t="s">
        <v>12670</v>
      </c>
      <c r="H1458" s="148">
        <f t="shared" si="23"/>
        <v>1</v>
      </c>
      <c r="I1458" s="148">
        <f>COUNTIFS('Belgrade-2023'!$A:$A,A1458,'Belgrade-2023'!$B:$B,B1458)</f>
        <v>0</v>
      </c>
      <c r="J1458" s="148">
        <f>COUNTIFS('Lodz_Krakow-2022'!$A:$A,A1458,'Lodz_Krakow-2022'!$B:$B,B1458)</f>
        <v>1</v>
      </c>
      <c r="K1458" s="151">
        <v>0</v>
      </c>
      <c r="L1458" s="151">
        <v>0</v>
      </c>
      <c r="M1458" s="151">
        <v>0</v>
      </c>
      <c r="N1458" s="151">
        <v>0</v>
      </c>
      <c r="O1458" s="151">
        <v>0</v>
      </c>
      <c r="P1458" s="151">
        <v>0</v>
      </c>
      <c r="Q1458" s="151">
        <v>0</v>
      </c>
      <c r="R1458" s="151">
        <v>0</v>
      </c>
    </row>
    <row r="1459" spans="1:18">
      <c r="A1459" s="143" t="s">
        <v>11265</v>
      </c>
      <c r="B1459" s="143" t="s">
        <v>12202</v>
      </c>
      <c r="C1459" s="144"/>
      <c r="D1459" s="331" t="s">
        <v>28</v>
      </c>
      <c r="E1459" s="144"/>
      <c r="F1459" s="144"/>
      <c r="G1459" s="339" t="s">
        <v>232</v>
      </c>
      <c r="H1459" s="148">
        <f t="shared" si="23"/>
        <v>1</v>
      </c>
      <c r="I1459" s="148">
        <f>COUNTIFS('Belgrade-2023'!$A:$A,A1459,'Belgrade-2023'!$B:$B,B1459)</f>
        <v>0</v>
      </c>
      <c r="J1459" s="148">
        <f>COUNTIFS('Lodz_Krakow-2022'!$A:$A,A1459,'Lodz_Krakow-2022'!$B:$B,B1459)</f>
        <v>1</v>
      </c>
      <c r="K1459" s="151">
        <v>0</v>
      </c>
      <c r="L1459" s="151">
        <v>0</v>
      </c>
      <c r="M1459" s="151">
        <v>0</v>
      </c>
      <c r="N1459" s="151">
        <v>0</v>
      </c>
      <c r="O1459" s="151">
        <v>0</v>
      </c>
      <c r="P1459" s="151">
        <v>0</v>
      </c>
      <c r="Q1459" s="151">
        <v>0</v>
      </c>
      <c r="R1459" s="151">
        <v>0</v>
      </c>
    </row>
    <row r="1460" spans="1:18">
      <c r="A1460" s="143" t="s">
        <v>10595</v>
      </c>
      <c r="B1460" s="143" t="s">
        <v>12203</v>
      </c>
      <c r="C1460" s="144"/>
      <c r="D1460" s="331" t="s">
        <v>21</v>
      </c>
      <c r="E1460" s="144"/>
      <c r="F1460" s="144"/>
      <c r="G1460" s="339" t="s">
        <v>232</v>
      </c>
      <c r="H1460" s="148">
        <f t="shared" si="23"/>
        <v>1</v>
      </c>
      <c r="I1460" s="148">
        <f>COUNTIFS('Belgrade-2023'!$A:$A,A1460,'Belgrade-2023'!$B:$B,B1460)</f>
        <v>0</v>
      </c>
      <c r="J1460" s="148">
        <f>COUNTIFS('Lodz_Krakow-2022'!$A:$A,A1460,'Lodz_Krakow-2022'!$B:$B,B1460)</f>
        <v>1</v>
      </c>
      <c r="K1460" s="151">
        <v>0</v>
      </c>
      <c r="L1460" s="151">
        <v>0</v>
      </c>
      <c r="M1460" s="151">
        <v>0</v>
      </c>
      <c r="N1460" s="151">
        <v>0</v>
      </c>
      <c r="O1460" s="151">
        <v>0</v>
      </c>
      <c r="P1460" s="151">
        <v>0</v>
      </c>
      <c r="Q1460" s="151">
        <v>0</v>
      </c>
      <c r="R1460" s="151">
        <v>0</v>
      </c>
    </row>
    <row r="1461" spans="1:18">
      <c r="A1461" s="143" t="s">
        <v>12204</v>
      </c>
      <c r="B1461" s="143" t="s">
        <v>12205</v>
      </c>
      <c r="C1461" s="144"/>
      <c r="D1461" s="331" t="s">
        <v>21</v>
      </c>
      <c r="E1461" s="144"/>
      <c r="F1461" s="144"/>
      <c r="G1461" s="339" t="s">
        <v>3939</v>
      </c>
      <c r="H1461" s="148">
        <f t="shared" si="23"/>
        <v>1</v>
      </c>
      <c r="I1461" s="148">
        <f>COUNTIFS('Belgrade-2023'!$A:$A,A1461,'Belgrade-2023'!$B:$B,B1461)</f>
        <v>0</v>
      </c>
      <c r="J1461" s="148">
        <f>COUNTIFS('Lodz_Krakow-2022'!$A:$A,A1461,'Lodz_Krakow-2022'!$B:$B,B1461)</f>
        <v>1</v>
      </c>
      <c r="K1461" s="151">
        <v>0</v>
      </c>
      <c r="L1461" s="151">
        <v>0</v>
      </c>
      <c r="M1461" s="151">
        <v>0</v>
      </c>
      <c r="N1461" s="151">
        <v>0</v>
      </c>
      <c r="O1461" s="151">
        <v>0</v>
      </c>
      <c r="P1461" s="151">
        <v>0</v>
      </c>
      <c r="Q1461" s="151">
        <v>0</v>
      </c>
      <c r="R1461" s="151">
        <v>0</v>
      </c>
    </row>
    <row r="1462" spans="1:18">
      <c r="A1462" s="143" t="s">
        <v>12206</v>
      </c>
      <c r="B1462" s="143" t="s">
        <v>12207</v>
      </c>
      <c r="C1462" s="144"/>
      <c r="D1462" s="331" t="s">
        <v>21</v>
      </c>
      <c r="E1462" s="144"/>
      <c r="F1462" s="144"/>
      <c r="G1462" s="339" t="s">
        <v>43</v>
      </c>
      <c r="H1462" s="148">
        <f t="shared" si="23"/>
        <v>1</v>
      </c>
      <c r="I1462" s="148">
        <f>COUNTIFS('Belgrade-2023'!$A:$A,A1462,'Belgrade-2023'!$B:$B,B1462)</f>
        <v>0</v>
      </c>
      <c r="J1462" s="148">
        <f>COUNTIFS('Lodz_Krakow-2022'!$A:$A,A1462,'Lodz_Krakow-2022'!$B:$B,B1462)</f>
        <v>1</v>
      </c>
      <c r="K1462" s="151">
        <v>0</v>
      </c>
      <c r="L1462" s="151">
        <v>0</v>
      </c>
      <c r="M1462" s="151">
        <v>0</v>
      </c>
      <c r="N1462" s="151">
        <v>0</v>
      </c>
      <c r="O1462" s="151">
        <v>0</v>
      </c>
      <c r="P1462" s="151">
        <v>0</v>
      </c>
      <c r="Q1462" s="151">
        <v>0</v>
      </c>
      <c r="R1462" s="151">
        <v>0</v>
      </c>
    </row>
    <row r="1463" spans="1:18">
      <c r="A1463" s="143" t="s">
        <v>12208</v>
      </c>
      <c r="B1463" s="143" t="s">
        <v>10368</v>
      </c>
      <c r="C1463" s="144"/>
      <c r="D1463" s="331" t="s">
        <v>21</v>
      </c>
      <c r="E1463" s="144"/>
      <c r="F1463" s="144"/>
      <c r="G1463" s="339" t="s">
        <v>146</v>
      </c>
      <c r="H1463" s="148">
        <f t="shared" si="23"/>
        <v>1</v>
      </c>
      <c r="I1463" s="148">
        <f>COUNTIFS('Belgrade-2023'!$A:$A,A1463,'Belgrade-2023'!$B:$B,B1463)</f>
        <v>0</v>
      </c>
      <c r="J1463" s="148">
        <f>COUNTIFS('Lodz_Krakow-2022'!$A:$A,A1463,'Lodz_Krakow-2022'!$B:$B,B1463)</f>
        <v>1</v>
      </c>
      <c r="K1463" s="151">
        <v>0</v>
      </c>
      <c r="L1463" s="151">
        <v>0</v>
      </c>
      <c r="M1463" s="151">
        <v>0</v>
      </c>
      <c r="N1463" s="151">
        <v>0</v>
      </c>
      <c r="O1463" s="151">
        <v>0</v>
      </c>
      <c r="P1463" s="151">
        <v>0</v>
      </c>
      <c r="Q1463" s="151">
        <v>0</v>
      </c>
      <c r="R1463" s="151">
        <v>0</v>
      </c>
    </row>
    <row r="1464" spans="1:18">
      <c r="A1464" s="143" t="s">
        <v>12209</v>
      </c>
      <c r="B1464" s="143" t="s">
        <v>12210</v>
      </c>
      <c r="C1464" s="144"/>
      <c r="D1464" s="331" t="s">
        <v>21</v>
      </c>
      <c r="E1464" s="144"/>
      <c r="F1464" s="144"/>
      <c r="G1464" s="339" t="s">
        <v>50</v>
      </c>
      <c r="H1464" s="148">
        <f t="shared" si="23"/>
        <v>1</v>
      </c>
      <c r="I1464" s="148">
        <f>COUNTIFS('Belgrade-2023'!$A:$A,A1464,'Belgrade-2023'!$B:$B,B1464)</f>
        <v>0</v>
      </c>
      <c r="J1464" s="148">
        <f>COUNTIFS('Lodz_Krakow-2022'!$A:$A,A1464,'Lodz_Krakow-2022'!$B:$B,B1464)</f>
        <v>1</v>
      </c>
      <c r="K1464" s="151">
        <v>0</v>
      </c>
      <c r="L1464" s="151">
        <v>0</v>
      </c>
      <c r="M1464" s="151">
        <v>0</v>
      </c>
      <c r="N1464" s="151">
        <v>0</v>
      </c>
      <c r="O1464" s="151">
        <v>0</v>
      </c>
      <c r="P1464" s="151">
        <v>0</v>
      </c>
      <c r="Q1464" s="151">
        <v>0</v>
      </c>
      <c r="R1464" s="151">
        <v>0</v>
      </c>
    </row>
    <row r="1465" spans="1:18">
      <c r="A1465" s="143" t="s">
        <v>1406</v>
      </c>
      <c r="B1465" s="143" t="s">
        <v>412</v>
      </c>
      <c r="C1465" s="144"/>
      <c r="D1465" s="331" t="s">
        <v>21</v>
      </c>
      <c r="E1465" s="144"/>
      <c r="F1465" s="144"/>
      <c r="G1465" s="339" t="s">
        <v>232</v>
      </c>
      <c r="H1465" s="148">
        <f t="shared" si="23"/>
        <v>1</v>
      </c>
      <c r="I1465" s="148">
        <f>COUNTIFS('Belgrade-2023'!$A:$A,A1465,'Belgrade-2023'!$B:$B,B1465)</f>
        <v>0</v>
      </c>
      <c r="J1465" s="148">
        <f>COUNTIFS('Lodz_Krakow-2022'!$A:$A,A1465,'Lodz_Krakow-2022'!$B:$B,B1465)</f>
        <v>1</v>
      </c>
      <c r="K1465" s="151">
        <v>0</v>
      </c>
      <c r="L1465" s="151">
        <v>0</v>
      </c>
      <c r="M1465" s="151">
        <v>0</v>
      </c>
      <c r="N1465" s="151">
        <v>0</v>
      </c>
      <c r="O1465" s="151">
        <v>0</v>
      </c>
      <c r="P1465" s="151">
        <v>0</v>
      </c>
      <c r="Q1465" s="151">
        <v>0</v>
      </c>
      <c r="R1465" s="151">
        <v>0</v>
      </c>
    </row>
    <row r="1466" spans="1:18">
      <c r="A1466" s="143" t="s">
        <v>1406</v>
      </c>
      <c r="B1466" s="143" t="s">
        <v>12211</v>
      </c>
      <c r="C1466" s="144"/>
      <c r="D1466" s="331" t="s">
        <v>21</v>
      </c>
      <c r="E1466" s="144"/>
      <c r="F1466" s="144"/>
      <c r="G1466" s="339" t="s">
        <v>350</v>
      </c>
      <c r="H1466" s="148">
        <f t="shared" si="23"/>
        <v>1</v>
      </c>
      <c r="I1466" s="148">
        <f>COUNTIFS('Belgrade-2023'!$A:$A,A1466,'Belgrade-2023'!$B:$B,B1466)</f>
        <v>0</v>
      </c>
      <c r="J1466" s="148">
        <f>COUNTIFS('Lodz_Krakow-2022'!$A:$A,A1466,'Lodz_Krakow-2022'!$B:$B,B1466)</f>
        <v>1</v>
      </c>
      <c r="K1466" s="151">
        <v>0</v>
      </c>
      <c r="L1466" s="151">
        <v>0</v>
      </c>
      <c r="M1466" s="151">
        <v>0</v>
      </c>
      <c r="N1466" s="151">
        <v>0</v>
      </c>
      <c r="O1466" s="151">
        <v>0</v>
      </c>
      <c r="P1466" s="151">
        <v>0</v>
      </c>
      <c r="Q1466" s="151">
        <v>0</v>
      </c>
      <c r="R1466" s="151">
        <v>0</v>
      </c>
    </row>
    <row r="1467" spans="1:18">
      <c r="A1467" s="143" t="s">
        <v>12213</v>
      </c>
      <c r="B1467" s="143" t="s">
        <v>12214</v>
      </c>
      <c r="C1467" s="144"/>
      <c r="D1467" s="331" t="s">
        <v>21</v>
      </c>
      <c r="E1467" s="144"/>
      <c r="F1467" s="144"/>
      <c r="G1467" s="339" t="s">
        <v>43</v>
      </c>
      <c r="H1467" s="148">
        <f t="shared" si="23"/>
        <v>1</v>
      </c>
      <c r="I1467" s="148">
        <f>COUNTIFS('Belgrade-2023'!$A:$A,A1467,'Belgrade-2023'!$B:$B,B1467)</f>
        <v>0</v>
      </c>
      <c r="J1467" s="148">
        <f>COUNTIFS('Lodz_Krakow-2022'!$A:$A,A1467,'Lodz_Krakow-2022'!$B:$B,B1467)</f>
        <v>1</v>
      </c>
      <c r="K1467" s="151">
        <v>0</v>
      </c>
      <c r="L1467" s="151">
        <v>0</v>
      </c>
      <c r="M1467" s="151">
        <v>0</v>
      </c>
      <c r="N1467" s="151">
        <v>0</v>
      </c>
      <c r="O1467" s="151">
        <v>0</v>
      </c>
      <c r="P1467" s="151">
        <v>0</v>
      </c>
      <c r="Q1467" s="151">
        <v>0</v>
      </c>
      <c r="R1467" s="151">
        <v>0</v>
      </c>
    </row>
    <row r="1468" spans="1:18">
      <c r="A1468" s="143" t="s">
        <v>12215</v>
      </c>
      <c r="B1468" s="143" t="s">
        <v>12216</v>
      </c>
      <c r="C1468" s="144"/>
      <c r="D1468" s="331" t="s">
        <v>28</v>
      </c>
      <c r="E1468" s="144"/>
      <c r="F1468" s="144"/>
      <c r="G1468" s="339" t="s">
        <v>43</v>
      </c>
      <c r="H1468" s="148">
        <f t="shared" si="23"/>
        <v>1</v>
      </c>
      <c r="I1468" s="148">
        <f>COUNTIFS('Belgrade-2023'!$A:$A,A1468,'Belgrade-2023'!$B:$B,B1468)</f>
        <v>0</v>
      </c>
      <c r="J1468" s="148">
        <f>COUNTIFS('Lodz_Krakow-2022'!$A:$A,A1468,'Lodz_Krakow-2022'!$B:$B,B1468)</f>
        <v>1</v>
      </c>
      <c r="K1468" s="151">
        <v>0</v>
      </c>
      <c r="L1468" s="151">
        <v>0</v>
      </c>
      <c r="M1468" s="151">
        <v>0</v>
      </c>
      <c r="N1468" s="151">
        <v>0</v>
      </c>
      <c r="O1468" s="151">
        <v>0</v>
      </c>
      <c r="P1468" s="151">
        <v>0</v>
      </c>
      <c r="Q1468" s="151">
        <v>0</v>
      </c>
      <c r="R1468" s="151">
        <v>0</v>
      </c>
    </row>
    <row r="1469" spans="1:18">
      <c r="A1469" s="143" t="s">
        <v>12217</v>
      </c>
      <c r="B1469" s="143" t="s">
        <v>12218</v>
      </c>
      <c r="C1469" s="144"/>
      <c r="D1469" s="331" t="s">
        <v>21</v>
      </c>
      <c r="E1469" s="144"/>
      <c r="F1469" s="144"/>
      <c r="G1469" s="339" t="s">
        <v>43</v>
      </c>
      <c r="H1469" s="148">
        <f t="shared" si="23"/>
        <v>1</v>
      </c>
      <c r="I1469" s="148">
        <f>COUNTIFS('Belgrade-2023'!$A:$A,A1469,'Belgrade-2023'!$B:$B,B1469)</f>
        <v>0</v>
      </c>
      <c r="J1469" s="148">
        <f>COUNTIFS('Lodz_Krakow-2022'!$A:$A,A1469,'Lodz_Krakow-2022'!$B:$B,B1469)</f>
        <v>1</v>
      </c>
      <c r="K1469" s="151">
        <v>0</v>
      </c>
      <c r="L1469" s="151">
        <v>0</v>
      </c>
      <c r="M1469" s="151">
        <v>0</v>
      </c>
      <c r="N1469" s="151">
        <v>0</v>
      </c>
      <c r="O1469" s="151">
        <v>0</v>
      </c>
      <c r="P1469" s="151">
        <v>0</v>
      </c>
      <c r="Q1469" s="151">
        <v>0</v>
      </c>
      <c r="R1469" s="151">
        <v>0</v>
      </c>
    </row>
    <row r="1470" spans="1:18">
      <c r="A1470" s="143" t="s">
        <v>1406</v>
      </c>
      <c r="B1470" s="143" t="s">
        <v>12219</v>
      </c>
      <c r="C1470" s="144"/>
      <c r="D1470" s="331" t="s">
        <v>21</v>
      </c>
      <c r="E1470" s="144"/>
      <c r="F1470" s="144"/>
      <c r="G1470" s="339" t="s">
        <v>232</v>
      </c>
      <c r="H1470" s="148">
        <f t="shared" si="23"/>
        <v>1</v>
      </c>
      <c r="I1470" s="148">
        <f>COUNTIFS('Belgrade-2023'!$A:$A,A1470,'Belgrade-2023'!$B:$B,B1470)</f>
        <v>0</v>
      </c>
      <c r="J1470" s="148">
        <f>COUNTIFS('Lodz_Krakow-2022'!$A:$A,A1470,'Lodz_Krakow-2022'!$B:$B,B1470)</f>
        <v>1</v>
      </c>
      <c r="K1470" s="151">
        <v>0</v>
      </c>
      <c r="L1470" s="151">
        <v>0</v>
      </c>
      <c r="M1470" s="151">
        <v>0</v>
      </c>
      <c r="N1470" s="151">
        <v>0</v>
      </c>
      <c r="O1470" s="151">
        <v>0</v>
      </c>
      <c r="P1470" s="151">
        <v>0</v>
      </c>
      <c r="Q1470" s="151">
        <v>0</v>
      </c>
      <c r="R1470" s="151">
        <v>0</v>
      </c>
    </row>
    <row r="1471" spans="1:18">
      <c r="A1471" s="143" t="s">
        <v>12220</v>
      </c>
      <c r="B1471" s="143" t="s">
        <v>12221</v>
      </c>
      <c r="C1471" s="144"/>
      <c r="D1471" s="331" t="s">
        <v>39</v>
      </c>
      <c r="E1471" s="144"/>
      <c r="F1471" s="144"/>
      <c r="G1471" s="339" t="s">
        <v>43</v>
      </c>
      <c r="H1471" s="148">
        <f t="shared" si="23"/>
        <v>1</v>
      </c>
      <c r="I1471" s="148">
        <f>COUNTIFS('Belgrade-2023'!$A:$A,A1471,'Belgrade-2023'!$B:$B,B1471)</f>
        <v>0</v>
      </c>
      <c r="J1471" s="148">
        <f>COUNTIFS('Lodz_Krakow-2022'!$A:$A,A1471,'Lodz_Krakow-2022'!$B:$B,B1471)</f>
        <v>1</v>
      </c>
      <c r="K1471" s="151">
        <v>0</v>
      </c>
      <c r="L1471" s="151">
        <v>0</v>
      </c>
      <c r="M1471" s="151">
        <v>0</v>
      </c>
      <c r="N1471" s="151">
        <v>0</v>
      </c>
      <c r="O1471" s="151">
        <v>0</v>
      </c>
      <c r="P1471" s="151">
        <v>0</v>
      </c>
      <c r="Q1471" s="151">
        <v>0</v>
      </c>
      <c r="R1471" s="151">
        <v>0</v>
      </c>
    </row>
    <row r="1472" spans="1:18">
      <c r="A1472" s="143" t="s">
        <v>12222</v>
      </c>
      <c r="B1472" s="143" t="s">
        <v>12223</v>
      </c>
      <c r="C1472" s="144"/>
      <c r="D1472" s="331" t="s">
        <v>21</v>
      </c>
      <c r="E1472" s="144"/>
      <c r="F1472" s="144"/>
      <c r="G1472" s="339" t="s">
        <v>43</v>
      </c>
      <c r="H1472" s="148">
        <f t="shared" si="23"/>
        <v>1</v>
      </c>
      <c r="I1472" s="148">
        <f>COUNTIFS('Belgrade-2023'!$A:$A,A1472,'Belgrade-2023'!$B:$B,B1472)</f>
        <v>0</v>
      </c>
      <c r="J1472" s="148">
        <f>COUNTIFS('Lodz_Krakow-2022'!$A:$A,A1472,'Lodz_Krakow-2022'!$B:$B,B1472)</f>
        <v>1</v>
      </c>
      <c r="K1472" s="151">
        <v>0</v>
      </c>
      <c r="L1472" s="151">
        <v>0</v>
      </c>
      <c r="M1472" s="151">
        <v>0</v>
      </c>
      <c r="N1472" s="151">
        <v>0</v>
      </c>
      <c r="O1472" s="151">
        <v>0</v>
      </c>
      <c r="P1472" s="151">
        <v>0</v>
      </c>
      <c r="Q1472" s="151">
        <v>0</v>
      </c>
      <c r="R1472" s="151">
        <v>0</v>
      </c>
    </row>
    <row r="1473" spans="1:18">
      <c r="A1473" s="143" t="s">
        <v>12224</v>
      </c>
      <c r="B1473" s="143" t="s">
        <v>12225</v>
      </c>
      <c r="C1473" s="144"/>
      <c r="D1473" s="331" t="s">
        <v>28</v>
      </c>
      <c r="E1473" s="144"/>
      <c r="F1473" s="144"/>
      <c r="G1473" s="339" t="s">
        <v>43</v>
      </c>
      <c r="H1473" s="148">
        <f t="shared" si="23"/>
        <v>1</v>
      </c>
      <c r="I1473" s="148">
        <f>COUNTIFS('Belgrade-2023'!$A:$A,A1473,'Belgrade-2023'!$B:$B,B1473)</f>
        <v>0</v>
      </c>
      <c r="J1473" s="148">
        <f>COUNTIFS('Lodz_Krakow-2022'!$A:$A,A1473,'Lodz_Krakow-2022'!$B:$B,B1473)</f>
        <v>1</v>
      </c>
      <c r="K1473" s="151">
        <v>0</v>
      </c>
      <c r="L1473" s="151">
        <v>0</v>
      </c>
      <c r="M1473" s="151">
        <v>0</v>
      </c>
      <c r="N1473" s="151">
        <v>0</v>
      </c>
      <c r="O1473" s="151">
        <v>0</v>
      </c>
      <c r="P1473" s="151">
        <v>0</v>
      </c>
      <c r="Q1473" s="151">
        <v>0</v>
      </c>
      <c r="R1473" s="151">
        <v>0</v>
      </c>
    </row>
    <row r="1474" spans="1:18">
      <c r="A1474" s="143" t="s">
        <v>10506</v>
      </c>
      <c r="B1474" s="143" t="s">
        <v>11093</v>
      </c>
      <c r="C1474" s="144"/>
      <c r="D1474" s="331" t="s">
        <v>39</v>
      </c>
      <c r="E1474" s="144"/>
      <c r="F1474" s="144"/>
      <c r="G1474" s="339" t="s">
        <v>232</v>
      </c>
      <c r="H1474" s="148">
        <f t="shared" si="23"/>
        <v>1</v>
      </c>
      <c r="I1474" s="148">
        <f>COUNTIFS('Belgrade-2023'!$A:$A,A1474,'Belgrade-2023'!$B:$B,B1474)</f>
        <v>0</v>
      </c>
      <c r="J1474" s="148">
        <f>COUNTIFS('Lodz_Krakow-2022'!$A:$A,A1474,'Lodz_Krakow-2022'!$B:$B,B1474)</f>
        <v>1</v>
      </c>
      <c r="K1474" s="151">
        <v>0</v>
      </c>
      <c r="L1474" s="151">
        <v>0</v>
      </c>
      <c r="M1474" s="151">
        <v>0</v>
      </c>
      <c r="N1474" s="151">
        <v>0</v>
      </c>
      <c r="O1474" s="151">
        <v>0</v>
      </c>
      <c r="P1474" s="151">
        <v>0</v>
      </c>
      <c r="Q1474" s="151">
        <v>0</v>
      </c>
      <c r="R1474" s="151">
        <v>0</v>
      </c>
    </row>
    <row r="1475" spans="1:18">
      <c r="A1475" s="143" t="s">
        <v>12226</v>
      </c>
      <c r="B1475" s="143" t="s">
        <v>12227</v>
      </c>
      <c r="C1475" s="144"/>
      <c r="D1475" s="331" t="s">
        <v>39</v>
      </c>
      <c r="E1475" s="144"/>
      <c r="F1475" s="144"/>
      <c r="G1475" s="339" t="s">
        <v>43</v>
      </c>
      <c r="H1475" s="148">
        <f t="shared" si="23"/>
        <v>1</v>
      </c>
      <c r="I1475" s="148">
        <f>COUNTIFS('Belgrade-2023'!$A:$A,A1475,'Belgrade-2023'!$B:$B,B1475)</f>
        <v>0</v>
      </c>
      <c r="J1475" s="148">
        <f>COUNTIFS('Lodz_Krakow-2022'!$A:$A,A1475,'Lodz_Krakow-2022'!$B:$B,B1475)</f>
        <v>1</v>
      </c>
      <c r="K1475" s="151">
        <v>0</v>
      </c>
      <c r="L1475" s="151">
        <v>0</v>
      </c>
      <c r="M1475" s="151">
        <v>0</v>
      </c>
      <c r="N1475" s="151">
        <v>0</v>
      </c>
      <c r="O1475" s="151">
        <v>0</v>
      </c>
      <c r="P1475" s="151">
        <v>0</v>
      </c>
      <c r="Q1475" s="151">
        <v>0</v>
      </c>
      <c r="R1475" s="151">
        <v>0</v>
      </c>
    </row>
    <row r="1476" spans="1:18">
      <c r="A1476" s="143" t="s">
        <v>2439</v>
      </c>
      <c r="B1476" s="143" t="s">
        <v>1406</v>
      </c>
      <c r="C1476" s="144"/>
      <c r="D1476" s="331" t="s">
        <v>39</v>
      </c>
      <c r="E1476" s="144"/>
      <c r="F1476" s="144"/>
      <c r="G1476" s="339" t="s">
        <v>232</v>
      </c>
      <c r="H1476" s="148">
        <f t="shared" si="23"/>
        <v>1</v>
      </c>
      <c r="I1476" s="148">
        <f>COUNTIFS('Belgrade-2023'!$A:$A,A1476,'Belgrade-2023'!$B:$B,B1476)</f>
        <v>0</v>
      </c>
      <c r="J1476" s="148">
        <f>COUNTIFS('Lodz_Krakow-2022'!$A:$A,A1476,'Lodz_Krakow-2022'!$B:$B,B1476)</f>
        <v>1</v>
      </c>
      <c r="K1476" s="151">
        <v>0</v>
      </c>
      <c r="L1476" s="151">
        <v>0</v>
      </c>
      <c r="M1476" s="151">
        <v>0</v>
      </c>
      <c r="N1476" s="151">
        <v>0</v>
      </c>
      <c r="O1476" s="151">
        <v>0</v>
      </c>
      <c r="P1476" s="151">
        <v>0</v>
      </c>
      <c r="Q1476" s="151">
        <v>0</v>
      </c>
      <c r="R1476" s="151">
        <v>0</v>
      </c>
    </row>
    <row r="1477" spans="1:18">
      <c r="A1477" s="143" t="s">
        <v>12228</v>
      </c>
      <c r="B1477" s="143" t="s">
        <v>12229</v>
      </c>
      <c r="C1477" s="144"/>
      <c r="D1477" s="331" t="s">
        <v>28</v>
      </c>
      <c r="E1477" s="144"/>
      <c r="F1477" s="144"/>
      <c r="G1477" s="339" t="s">
        <v>87</v>
      </c>
      <c r="H1477" s="148">
        <f t="shared" si="23"/>
        <v>1</v>
      </c>
      <c r="I1477" s="148">
        <f>COUNTIFS('Belgrade-2023'!$A:$A,A1477,'Belgrade-2023'!$B:$B,B1477)</f>
        <v>0</v>
      </c>
      <c r="J1477" s="148">
        <f>COUNTIFS('Lodz_Krakow-2022'!$A:$A,A1477,'Lodz_Krakow-2022'!$B:$B,B1477)</f>
        <v>1</v>
      </c>
      <c r="K1477" s="151">
        <v>0</v>
      </c>
      <c r="L1477" s="151">
        <v>0</v>
      </c>
      <c r="M1477" s="151">
        <v>0</v>
      </c>
      <c r="N1477" s="151">
        <v>0</v>
      </c>
      <c r="O1477" s="151">
        <v>0</v>
      </c>
      <c r="P1477" s="151">
        <v>0</v>
      </c>
      <c r="Q1477" s="151">
        <v>0</v>
      </c>
      <c r="R1477" s="151">
        <v>0</v>
      </c>
    </row>
    <row r="1478" spans="1:18">
      <c r="A1478" s="143" t="s">
        <v>527</v>
      </c>
      <c r="B1478" s="143" t="s">
        <v>12230</v>
      </c>
      <c r="C1478" s="144"/>
      <c r="D1478" s="331" t="s">
        <v>21</v>
      </c>
      <c r="E1478" s="144"/>
      <c r="F1478" s="144"/>
      <c r="G1478" s="339" t="s">
        <v>232</v>
      </c>
      <c r="H1478" s="148">
        <f t="shared" si="23"/>
        <v>1</v>
      </c>
      <c r="I1478" s="148">
        <f>COUNTIFS('Belgrade-2023'!$A:$A,A1478,'Belgrade-2023'!$B:$B,B1478)</f>
        <v>0</v>
      </c>
      <c r="J1478" s="148">
        <f>COUNTIFS('Lodz_Krakow-2022'!$A:$A,A1478,'Lodz_Krakow-2022'!$B:$B,B1478)</f>
        <v>1</v>
      </c>
      <c r="K1478" s="151">
        <v>0</v>
      </c>
      <c r="L1478" s="151">
        <v>0</v>
      </c>
      <c r="M1478" s="151">
        <v>0</v>
      </c>
      <c r="N1478" s="151">
        <v>0</v>
      </c>
      <c r="O1478" s="151">
        <v>0</v>
      </c>
      <c r="P1478" s="151">
        <v>0</v>
      </c>
      <c r="Q1478" s="151">
        <v>0</v>
      </c>
      <c r="R1478" s="151">
        <v>0</v>
      </c>
    </row>
    <row r="1479" spans="1:18">
      <c r="A1479" s="143" t="s">
        <v>12231</v>
      </c>
      <c r="B1479" s="143" t="s">
        <v>10506</v>
      </c>
      <c r="C1479" s="144"/>
      <c r="D1479" s="331" t="s">
        <v>39</v>
      </c>
      <c r="E1479" s="144"/>
      <c r="F1479" s="144"/>
      <c r="G1479" s="339" t="s">
        <v>232</v>
      </c>
      <c r="H1479" s="148">
        <f t="shared" si="23"/>
        <v>1</v>
      </c>
      <c r="I1479" s="148">
        <f>COUNTIFS('Belgrade-2023'!$A:$A,A1479,'Belgrade-2023'!$B:$B,B1479)</f>
        <v>0</v>
      </c>
      <c r="J1479" s="148">
        <f>COUNTIFS('Lodz_Krakow-2022'!$A:$A,A1479,'Lodz_Krakow-2022'!$B:$B,B1479)</f>
        <v>1</v>
      </c>
      <c r="K1479" s="151">
        <v>0</v>
      </c>
      <c r="L1479" s="151">
        <v>0</v>
      </c>
      <c r="M1479" s="151">
        <v>0</v>
      </c>
      <c r="N1479" s="151">
        <v>0</v>
      </c>
      <c r="O1479" s="151">
        <v>0</v>
      </c>
      <c r="P1479" s="151">
        <v>0</v>
      </c>
      <c r="Q1479" s="151">
        <v>0</v>
      </c>
      <c r="R1479" s="151">
        <v>0</v>
      </c>
    </row>
    <row r="1480" spans="1:18">
      <c r="A1480" s="143" t="s">
        <v>10422</v>
      </c>
      <c r="B1480" s="143" t="s">
        <v>12232</v>
      </c>
      <c r="C1480" s="144"/>
      <c r="D1480" s="331" t="s">
        <v>21</v>
      </c>
      <c r="E1480" s="144"/>
      <c r="F1480" s="144"/>
      <c r="G1480" s="339" t="s">
        <v>232</v>
      </c>
      <c r="H1480" s="148">
        <f t="shared" si="23"/>
        <v>1</v>
      </c>
      <c r="I1480" s="148">
        <f>COUNTIFS('Belgrade-2023'!$A:$A,A1480,'Belgrade-2023'!$B:$B,B1480)</f>
        <v>0</v>
      </c>
      <c r="J1480" s="148">
        <f>COUNTIFS('Lodz_Krakow-2022'!$A:$A,A1480,'Lodz_Krakow-2022'!$B:$B,B1480)</f>
        <v>1</v>
      </c>
      <c r="K1480" s="151">
        <v>0</v>
      </c>
      <c r="L1480" s="151">
        <v>0</v>
      </c>
      <c r="M1480" s="151">
        <v>0</v>
      </c>
      <c r="N1480" s="151">
        <v>0</v>
      </c>
      <c r="O1480" s="151">
        <v>0</v>
      </c>
      <c r="P1480" s="151">
        <v>0</v>
      </c>
      <c r="Q1480" s="151">
        <v>0</v>
      </c>
      <c r="R1480" s="151">
        <v>0</v>
      </c>
    </row>
    <row r="1481" spans="1:18">
      <c r="A1481" s="143" t="s">
        <v>12233</v>
      </c>
      <c r="B1481" s="143" t="s">
        <v>12234</v>
      </c>
      <c r="C1481" s="144"/>
      <c r="D1481" s="331" t="s">
        <v>28</v>
      </c>
      <c r="E1481" s="144"/>
      <c r="F1481" s="144"/>
      <c r="G1481" s="339" t="s">
        <v>2497</v>
      </c>
      <c r="H1481" s="148">
        <f t="shared" si="23"/>
        <v>2</v>
      </c>
      <c r="I1481" s="148">
        <f>COUNTIFS('Belgrade-2023'!$A:$A,A1481,'Belgrade-2023'!$B:$B,B1481)</f>
        <v>1</v>
      </c>
      <c r="J1481" s="148">
        <f>COUNTIFS('Lodz_Krakow-2022'!$A:$A,A1481,'Lodz_Krakow-2022'!$B:$B,B1481)</f>
        <v>1</v>
      </c>
      <c r="K1481" s="151">
        <v>0</v>
      </c>
      <c r="L1481" s="151">
        <v>0</v>
      </c>
      <c r="M1481" s="151">
        <v>0</v>
      </c>
      <c r="N1481" s="151">
        <v>0</v>
      </c>
      <c r="O1481" s="151">
        <v>0</v>
      </c>
      <c r="P1481" s="151">
        <v>0</v>
      </c>
      <c r="Q1481" s="151">
        <v>0</v>
      </c>
      <c r="R1481" s="151">
        <v>0</v>
      </c>
    </row>
    <row r="1482" spans="1:18">
      <c r="A1482" s="143" t="s">
        <v>12235</v>
      </c>
      <c r="B1482" s="143" t="s">
        <v>12234</v>
      </c>
      <c r="C1482" s="144"/>
      <c r="D1482" s="331" t="s">
        <v>28</v>
      </c>
      <c r="E1482" s="144"/>
      <c r="F1482" s="144"/>
      <c r="G1482" s="339" t="s">
        <v>87</v>
      </c>
      <c r="H1482" s="148">
        <f t="shared" si="23"/>
        <v>1</v>
      </c>
      <c r="I1482" s="148">
        <f>COUNTIFS('Belgrade-2023'!$A:$A,A1482,'Belgrade-2023'!$B:$B,B1482)</f>
        <v>0</v>
      </c>
      <c r="J1482" s="148">
        <f>COUNTIFS('Lodz_Krakow-2022'!$A:$A,A1482,'Lodz_Krakow-2022'!$B:$B,B1482)</f>
        <v>1</v>
      </c>
      <c r="K1482" s="151">
        <v>0</v>
      </c>
      <c r="L1482" s="151">
        <v>0</v>
      </c>
      <c r="M1482" s="151">
        <v>0</v>
      </c>
      <c r="N1482" s="151">
        <v>0</v>
      </c>
      <c r="O1482" s="151">
        <v>0</v>
      </c>
      <c r="P1482" s="151">
        <v>0</v>
      </c>
      <c r="Q1482" s="151">
        <v>0</v>
      </c>
      <c r="R1482" s="151">
        <v>0</v>
      </c>
    </row>
    <row r="1483" spans="1:18">
      <c r="A1483" s="143" t="s">
        <v>11796</v>
      </c>
      <c r="B1483" s="143" t="s">
        <v>12236</v>
      </c>
      <c r="C1483" s="144"/>
      <c r="D1483" s="331" t="s">
        <v>21</v>
      </c>
      <c r="E1483" s="144"/>
      <c r="F1483" s="144"/>
      <c r="G1483" s="339" t="s">
        <v>232</v>
      </c>
      <c r="H1483" s="148">
        <f t="shared" si="23"/>
        <v>1</v>
      </c>
      <c r="I1483" s="148">
        <f>COUNTIFS('Belgrade-2023'!$A:$A,A1483,'Belgrade-2023'!$B:$B,B1483)</f>
        <v>0</v>
      </c>
      <c r="J1483" s="148">
        <f>COUNTIFS('Lodz_Krakow-2022'!$A:$A,A1483,'Lodz_Krakow-2022'!$B:$B,B1483)</f>
        <v>1</v>
      </c>
      <c r="K1483" s="151">
        <v>0</v>
      </c>
      <c r="L1483" s="151">
        <v>0</v>
      </c>
      <c r="M1483" s="151">
        <v>0</v>
      </c>
      <c r="N1483" s="151">
        <v>0</v>
      </c>
      <c r="O1483" s="151">
        <v>0</v>
      </c>
      <c r="P1483" s="151">
        <v>0</v>
      </c>
      <c r="Q1483" s="151">
        <v>0</v>
      </c>
      <c r="R1483" s="151">
        <v>0</v>
      </c>
    </row>
    <row r="1484" spans="1:18">
      <c r="A1484" s="143" t="s">
        <v>12237</v>
      </c>
      <c r="B1484" s="143" t="s">
        <v>11903</v>
      </c>
      <c r="C1484" s="144"/>
      <c r="D1484" s="331" t="s">
        <v>21</v>
      </c>
      <c r="E1484" s="144"/>
      <c r="F1484" s="144"/>
      <c r="G1484" s="339" t="s">
        <v>43</v>
      </c>
      <c r="H1484" s="148">
        <f t="shared" si="23"/>
        <v>1</v>
      </c>
      <c r="I1484" s="148">
        <f>COUNTIFS('Belgrade-2023'!$A:$A,A1484,'Belgrade-2023'!$B:$B,B1484)</f>
        <v>0</v>
      </c>
      <c r="J1484" s="148">
        <f>COUNTIFS('Lodz_Krakow-2022'!$A:$A,A1484,'Lodz_Krakow-2022'!$B:$B,B1484)</f>
        <v>1</v>
      </c>
      <c r="K1484" s="151">
        <v>0</v>
      </c>
      <c r="L1484" s="151">
        <v>0</v>
      </c>
      <c r="M1484" s="151">
        <v>0</v>
      </c>
      <c r="N1484" s="151">
        <v>0</v>
      </c>
      <c r="O1484" s="151">
        <v>0</v>
      </c>
      <c r="P1484" s="151">
        <v>0</v>
      </c>
      <c r="Q1484" s="151">
        <v>0</v>
      </c>
      <c r="R1484" s="151">
        <v>0</v>
      </c>
    </row>
    <row r="1485" spans="1:18">
      <c r="A1485" s="143" t="s">
        <v>12238</v>
      </c>
      <c r="B1485" s="143" t="s">
        <v>11903</v>
      </c>
      <c r="C1485" s="144"/>
      <c r="D1485" s="331" t="s">
        <v>21</v>
      </c>
      <c r="E1485" s="144"/>
      <c r="F1485" s="144"/>
      <c r="G1485" s="339" t="s">
        <v>43</v>
      </c>
      <c r="H1485" s="148">
        <f t="shared" si="23"/>
        <v>1</v>
      </c>
      <c r="I1485" s="148">
        <f>COUNTIFS('Belgrade-2023'!$A:$A,A1485,'Belgrade-2023'!$B:$B,B1485)</f>
        <v>0</v>
      </c>
      <c r="J1485" s="148">
        <f>COUNTIFS('Lodz_Krakow-2022'!$A:$A,A1485,'Lodz_Krakow-2022'!$B:$B,B1485)</f>
        <v>1</v>
      </c>
      <c r="K1485" s="151">
        <v>0</v>
      </c>
      <c r="L1485" s="151">
        <v>0</v>
      </c>
      <c r="M1485" s="151">
        <v>0</v>
      </c>
      <c r="N1485" s="151">
        <v>0</v>
      </c>
      <c r="O1485" s="151">
        <v>0</v>
      </c>
      <c r="P1485" s="151">
        <v>0</v>
      </c>
      <c r="Q1485" s="151">
        <v>0</v>
      </c>
      <c r="R1485" s="151">
        <v>0</v>
      </c>
    </row>
    <row r="1486" spans="1:18">
      <c r="A1486" s="143" t="s">
        <v>12239</v>
      </c>
      <c r="B1486" s="143" t="s">
        <v>12240</v>
      </c>
      <c r="C1486" s="144"/>
      <c r="D1486" s="331" t="s">
        <v>21</v>
      </c>
      <c r="E1486" s="144"/>
      <c r="F1486" s="144"/>
      <c r="G1486" s="339" t="s">
        <v>43</v>
      </c>
      <c r="H1486" s="148">
        <f t="shared" si="23"/>
        <v>1</v>
      </c>
      <c r="I1486" s="148">
        <f>COUNTIFS('Belgrade-2023'!$A:$A,A1486,'Belgrade-2023'!$B:$B,B1486)</f>
        <v>0</v>
      </c>
      <c r="J1486" s="148">
        <f>COUNTIFS('Lodz_Krakow-2022'!$A:$A,A1486,'Lodz_Krakow-2022'!$B:$B,B1486)</f>
        <v>1</v>
      </c>
      <c r="K1486" s="151">
        <v>0</v>
      </c>
      <c r="L1486" s="151">
        <v>0</v>
      </c>
      <c r="M1486" s="151">
        <v>0</v>
      </c>
      <c r="N1486" s="151">
        <v>0</v>
      </c>
      <c r="O1486" s="151">
        <v>0</v>
      </c>
      <c r="P1486" s="151">
        <v>0</v>
      </c>
      <c r="Q1486" s="151">
        <v>0</v>
      </c>
      <c r="R1486" s="151">
        <v>0</v>
      </c>
    </row>
    <row r="1487" spans="1:18">
      <c r="A1487" s="143" t="s">
        <v>12241</v>
      </c>
      <c r="B1487" s="143" t="s">
        <v>12242</v>
      </c>
      <c r="C1487" s="144"/>
      <c r="D1487" s="331" t="s">
        <v>21</v>
      </c>
      <c r="E1487" s="144"/>
      <c r="F1487" s="144"/>
      <c r="G1487" s="339" t="s">
        <v>3939</v>
      </c>
      <c r="H1487" s="148">
        <f t="shared" si="23"/>
        <v>1</v>
      </c>
      <c r="I1487" s="148">
        <f>COUNTIFS('Belgrade-2023'!$A:$A,A1487,'Belgrade-2023'!$B:$B,B1487)</f>
        <v>0</v>
      </c>
      <c r="J1487" s="148">
        <f>COUNTIFS('Lodz_Krakow-2022'!$A:$A,A1487,'Lodz_Krakow-2022'!$B:$B,B1487)</f>
        <v>1</v>
      </c>
      <c r="K1487" s="151">
        <v>0</v>
      </c>
      <c r="L1487" s="151">
        <v>0</v>
      </c>
      <c r="M1487" s="151">
        <v>0</v>
      </c>
      <c r="N1487" s="151">
        <v>0</v>
      </c>
      <c r="O1487" s="151">
        <v>0</v>
      </c>
      <c r="P1487" s="151">
        <v>0</v>
      </c>
      <c r="Q1487" s="151">
        <v>0</v>
      </c>
      <c r="R1487" s="151">
        <v>0</v>
      </c>
    </row>
    <row r="1488" spans="1:18">
      <c r="A1488" s="143" t="s">
        <v>12243</v>
      </c>
      <c r="B1488" s="143" t="s">
        <v>12244</v>
      </c>
      <c r="C1488" s="144"/>
      <c r="D1488" s="331" t="s">
        <v>21</v>
      </c>
      <c r="E1488" s="144"/>
      <c r="F1488" s="144"/>
      <c r="G1488" s="339" t="s">
        <v>50</v>
      </c>
      <c r="H1488" s="148">
        <f t="shared" si="23"/>
        <v>1</v>
      </c>
      <c r="I1488" s="148">
        <f>COUNTIFS('Belgrade-2023'!$A:$A,A1488,'Belgrade-2023'!$B:$B,B1488)</f>
        <v>0</v>
      </c>
      <c r="J1488" s="148">
        <f>COUNTIFS('Lodz_Krakow-2022'!$A:$A,A1488,'Lodz_Krakow-2022'!$B:$B,B1488)</f>
        <v>1</v>
      </c>
      <c r="K1488" s="151">
        <v>0</v>
      </c>
      <c r="L1488" s="151">
        <v>0</v>
      </c>
      <c r="M1488" s="151">
        <v>0</v>
      </c>
      <c r="N1488" s="151">
        <v>0</v>
      </c>
      <c r="O1488" s="151">
        <v>0</v>
      </c>
      <c r="P1488" s="151">
        <v>0</v>
      </c>
      <c r="Q1488" s="151">
        <v>0</v>
      </c>
      <c r="R1488" s="151">
        <v>0</v>
      </c>
    </row>
    <row r="1489" spans="1:18">
      <c r="A1489" s="143" t="s">
        <v>12245</v>
      </c>
      <c r="B1489" s="143" t="s">
        <v>12246</v>
      </c>
      <c r="C1489" s="144"/>
      <c r="D1489" s="331" t="s">
        <v>21</v>
      </c>
      <c r="E1489" s="144"/>
      <c r="F1489" s="144"/>
      <c r="G1489" s="339" t="s">
        <v>3612</v>
      </c>
      <c r="H1489" s="148">
        <f t="shared" si="23"/>
        <v>1</v>
      </c>
      <c r="I1489" s="148">
        <f>COUNTIFS('Belgrade-2023'!$A:$A,A1489,'Belgrade-2023'!$B:$B,B1489)</f>
        <v>0</v>
      </c>
      <c r="J1489" s="148">
        <f>COUNTIFS('Lodz_Krakow-2022'!$A:$A,A1489,'Lodz_Krakow-2022'!$B:$B,B1489)</f>
        <v>1</v>
      </c>
      <c r="K1489" s="151">
        <v>0</v>
      </c>
      <c r="L1489" s="151">
        <v>0</v>
      </c>
      <c r="M1489" s="151">
        <v>0</v>
      </c>
      <c r="N1489" s="151">
        <v>0</v>
      </c>
      <c r="O1489" s="151">
        <v>0</v>
      </c>
      <c r="P1489" s="151">
        <v>0</v>
      </c>
      <c r="Q1489" s="151">
        <v>0</v>
      </c>
      <c r="R1489" s="151">
        <v>0</v>
      </c>
    </row>
    <row r="1490" spans="1:18">
      <c r="A1490" s="143" t="s">
        <v>12247</v>
      </c>
      <c r="B1490" s="143" t="s">
        <v>10590</v>
      </c>
      <c r="C1490" s="144"/>
      <c r="D1490" s="331" t="s">
        <v>21</v>
      </c>
      <c r="E1490" s="144"/>
      <c r="F1490" s="144"/>
      <c r="G1490" s="339" t="s">
        <v>274</v>
      </c>
      <c r="H1490" s="148">
        <f t="shared" si="23"/>
        <v>1</v>
      </c>
      <c r="I1490" s="148">
        <f>COUNTIFS('Belgrade-2023'!$A:$A,A1490,'Belgrade-2023'!$B:$B,B1490)</f>
        <v>0</v>
      </c>
      <c r="J1490" s="148">
        <f>COUNTIFS('Lodz_Krakow-2022'!$A:$A,A1490,'Lodz_Krakow-2022'!$B:$B,B1490)</f>
        <v>1</v>
      </c>
      <c r="K1490" s="151">
        <v>0</v>
      </c>
      <c r="L1490" s="151">
        <v>0</v>
      </c>
      <c r="M1490" s="151">
        <v>0</v>
      </c>
      <c r="N1490" s="151">
        <v>0</v>
      </c>
      <c r="O1490" s="151">
        <v>0</v>
      </c>
      <c r="P1490" s="151">
        <v>0</v>
      </c>
      <c r="Q1490" s="151">
        <v>0</v>
      </c>
      <c r="R1490" s="151">
        <v>0</v>
      </c>
    </row>
    <row r="1491" spans="1:18">
      <c r="A1491" s="143" t="s">
        <v>12248</v>
      </c>
      <c r="B1491" s="143" t="s">
        <v>10590</v>
      </c>
      <c r="C1491" s="144"/>
      <c r="D1491" s="331" t="s">
        <v>21</v>
      </c>
      <c r="E1491" s="144"/>
      <c r="F1491" s="144"/>
      <c r="G1491" s="339" t="s">
        <v>43</v>
      </c>
      <c r="H1491" s="148">
        <f t="shared" si="23"/>
        <v>1</v>
      </c>
      <c r="I1491" s="148">
        <f>COUNTIFS('Belgrade-2023'!$A:$A,A1491,'Belgrade-2023'!$B:$B,B1491)</f>
        <v>0</v>
      </c>
      <c r="J1491" s="148">
        <f>COUNTIFS('Lodz_Krakow-2022'!$A:$A,A1491,'Lodz_Krakow-2022'!$B:$B,B1491)</f>
        <v>1</v>
      </c>
      <c r="K1491" s="151">
        <v>0</v>
      </c>
      <c r="L1491" s="151">
        <v>0</v>
      </c>
      <c r="M1491" s="151">
        <v>0</v>
      </c>
      <c r="N1491" s="151">
        <v>0</v>
      </c>
      <c r="O1491" s="151">
        <v>0</v>
      </c>
      <c r="P1491" s="151">
        <v>0</v>
      </c>
      <c r="Q1491" s="151">
        <v>0</v>
      </c>
      <c r="R1491" s="151">
        <v>0</v>
      </c>
    </row>
    <row r="1492" spans="1:18">
      <c r="A1492" s="143" t="s">
        <v>12249</v>
      </c>
      <c r="B1492" s="143" t="s">
        <v>10671</v>
      </c>
      <c r="C1492" s="144"/>
      <c r="D1492" s="331" t="s">
        <v>21</v>
      </c>
      <c r="E1492" s="144"/>
      <c r="F1492" s="144"/>
      <c r="G1492" s="339" t="s">
        <v>50</v>
      </c>
      <c r="H1492" s="148">
        <f t="shared" si="23"/>
        <v>1</v>
      </c>
      <c r="I1492" s="148">
        <f>COUNTIFS('Belgrade-2023'!$A:$A,A1492,'Belgrade-2023'!$B:$B,B1492)</f>
        <v>0</v>
      </c>
      <c r="J1492" s="148">
        <f>COUNTIFS('Lodz_Krakow-2022'!$A:$A,A1492,'Lodz_Krakow-2022'!$B:$B,B1492)</f>
        <v>1</v>
      </c>
      <c r="K1492" s="151">
        <v>0</v>
      </c>
      <c r="L1492" s="151">
        <v>0</v>
      </c>
      <c r="M1492" s="151">
        <v>0</v>
      </c>
      <c r="N1492" s="151">
        <v>0</v>
      </c>
      <c r="O1492" s="151">
        <v>0</v>
      </c>
      <c r="P1492" s="151">
        <v>0</v>
      </c>
      <c r="Q1492" s="151">
        <v>0</v>
      </c>
      <c r="R1492" s="151">
        <v>0</v>
      </c>
    </row>
    <row r="1493" spans="1:18">
      <c r="A1493" s="143" t="s">
        <v>12250</v>
      </c>
      <c r="B1493" s="143" t="s">
        <v>10890</v>
      </c>
      <c r="C1493" s="144"/>
      <c r="D1493" s="331" t="s">
        <v>21</v>
      </c>
      <c r="E1493" s="144"/>
      <c r="F1493" s="144"/>
      <c r="G1493" s="339" t="s">
        <v>9433</v>
      </c>
      <c r="H1493" s="148">
        <f t="shared" si="23"/>
        <v>1</v>
      </c>
      <c r="I1493" s="148">
        <f>COUNTIFS('Belgrade-2023'!$A:$A,A1493,'Belgrade-2023'!$B:$B,B1493)</f>
        <v>0</v>
      </c>
      <c r="J1493" s="148">
        <f>COUNTIFS('Lodz_Krakow-2022'!$A:$A,A1493,'Lodz_Krakow-2022'!$B:$B,B1493)</f>
        <v>1</v>
      </c>
      <c r="K1493" s="151">
        <v>0</v>
      </c>
      <c r="L1493" s="151">
        <v>0</v>
      </c>
      <c r="M1493" s="151">
        <v>0</v>
      </c>
      <c r="N1493" s="151">
        <v>0</v>
      </c>
      <c r="O1493" s="151">
        <v>0</v>
      </c>
      <c r="P1493" s="151">
        <v>0</v>
      </c>
      <c r="Q1493" s="151">
        <v>0</v>
      </c>
      <c r="R1493" s="151">
        <v>0</v>
      </c>
    </row>
    <row r="1494" spans="1:18">
      <c r="A1494" s="143" t="s">
        <v>12251</v>
      </c>
      <c r="B1494" s="143" t="s">
        <v>12252</v>
      </c>
      <c r="C1494" s="144"/>
      <c r="D1494" s="331" t="s">
        <v>21</v>
      </c>
      <c r="E1494" s="144"/>
      <c r="F1494" s="144"/>
      <c r="G1494" s="339" t="s">
        <v>43</v>
      </c>
      <c r="H1494" s="148">
        <f t="shared" si="23"/>
        <v>1</v>
      </c>
      <c r="I1494" s="148">
        <f>COUNTIFS('Belgrade-2023'!$A:$A,A1494,'Belgrade-2023'!$B:$B,B1494)</f>
        <v>0</v>
      </c>
      <c r="J1494" s="148">
        <f>COUNTIFS('Lodz_Krakow-2022'!$A:$A,A1494,'Lodz_Krakow-2022'!$B:$B,B1494)</f>
        <v>1</v>
      </c>
      <c r="K1494" s="151">
        <v>0</v>
      </c>
      <c r="L1494" s="151">
        <v>0</v>
      </c>
      <c r="M1494" s="151">
        <v>0</v>
      </c>
      <c r="N1494" s="151">
        <v>0</v>
      </c>
      <c r="O1494" s="151">
        <v>0</v>
      </c>
      <c r="P1494" s="151">
        <v>0</v>
      </c>
      <c r="Q1494" s="151">
        <v>0</v>
      </c>
      <c r="R1494" s="151">
        <v>0</v>
      </c>
    </row>
    <row r="1495" spans="1:18">
      <c r="A1495" s="143" t="s">
        <v>12253</v>
      </c>
      <c r="B1495" s="143" t="s">
        <v>12252</v>
      </c>
      <c r="C1495" s="144"/>
      <c r="D1495" s="331" t="s">
        <v>21</v>
      </c>
      <c r="E1495" s="144"/>
      <c r="F1495" s="144"/>
      <c r="G1495" s="339" t="s">
        <v>353</v>
      </c>
      <c r="H1495" s="148">
        <f t="shared" si="23"/>
        <v>1</v>
      </c>
      <c r="I1495" s="148">
        <f>COUNTIFS('Belgrade-2023'!$A:$A,A1495,'Belgrade-2023'!$B:$B,B1495)</f>
        <v>0</v>
      </c>
      <c r="J1495" s="148">
        <f>COUNTIFS('Lodz_Krakow-2022'!$A:$A,A1495,'Lodz_Krakow-2022'!$B:$B,B1495)</f>
        <v>1</v>
      </c>
      <c r="K1495" s="151">
        <v>0</v>
      </c>
      <c r="L1495" s="151">
        <v>0</v>
      </c>
      <c r="M1495" s="151">
        <v>0</v>
      </c>
      <c r="N1495" s="151">
        <v>0</v>
      </c>
      <c r="O1495" s="151">
        <v>0</v>
      </c>
      <c r="P1495" s="151">
        <v>0</v>
      </c>
      <c r="Q1495" s="151">
        <v>0</v>
      </c>
      <c r="R1495" s="151">
        <v>0</v>
      </c>
    </row>
    <row r="1496" spans="1:18">
      <c r="A1496" s="143" t="s">
        <v>12254</v>
      </c>
      <c r="B1496" s="143" t="s">
        <v>10142</v>
      </c>
      <c r="C1496" s="144"/>
      <c r="D1496" s="331" t="s">
        <v>21</v>
      </c>
      <c r="E1496" s="144"/>
      <c r="F1496" s="144"/>
      <c r="G1496" s="339" t="s">
        <v>208</v>
      </c>
      <c r="H1496" s="148">
        <f t="shared" ref="H1496:H1552" si="24">SUM(I1496:R1496)</f>
        <v>1</v>
      </c>
      <c r="I1496" s="148">
        <f>COUNTIFS('Belgrade-2023'!$A:$A,A1496,'Belgrade-2023'!$B:$B,B1496)</f>
        <v>0</v>
      </c>
      <c r="J1496" s="148">
        <f>COUNTIFS('Lodz_Krakow-2022'!$A:$A,A1496,'Lodz_Krakow-2022'!$B:$B,B1496)</f>
        <v>1</v>
      </c>
      <c r="K1496" s="151">
        <v>0</v>
      </c>
      <c r="L1496" s="151">
        <v>0</v>
      </c>
      <c r="M1496" s="151">
        <v>0</v>
      </c>
      <c r="N1496" s="151">
        <v>0</v>
      </c>
      <c r="O1496" s="151">
        <v>0</v>
      </c>
      <c r="P1496" s="151">
        <v>0</v>
      </c>
      <c r="Q1496" s="151">
        <v>0</v>
      </c>
      <c r="R1496" s="151">
        <v>0</v>
      </c>
    </row>
    <row r="1497" spans="1:18">
      <c r="A1497" s="143" t="s">
        <v>5042</v>
      </c>
      <c r="B1497" s="143" t="s">
        <v>5041</v>
      </c>
      <c r="C1497" s="144"/>
      <c r="D1497" s="331" t="s">
        <v>28</v>
      </c>
      <c r="E1497" s="144"/>
      <c r="F1497" s="144"/>
      <c r="G1497" s="339" t="s">
        <v>3090</v>
      </c>
      <c r="H1497" s="148">
        <f t="shared" si="24"/>
        <v>1</v>
      </c>
      <c r="I1497" s="148">
        <f>COUNTIFS('Belgrade-2023'!$A:$A,A1497,'Belgrade-2023'!$B:$B,B1497)</f>
        <v>0</v>
      </c>
      <c r="J1497" s="148">
        <f>COUNTIFS('Lodz_Krakow-2022'!$A:$A,A1497,'Lodz_Krakow-2022'!$B:$B,B1497)</f>
        <v>1</v>
      </c>
      <c r="K1497" s="151">
        <v>0</v>
      </c>
      <c r="L1497" s="151">
        <v>0</v>
      </c>
      <c r="M1497" s="151">
        <v>0</v>
      </c>
      <c r="N1497" s="151">
        <v>0</v>
      </c>
      <c r="O1497" s="151">
        <v>0</v>
      </c>
      <c r="P1497" s="151">
        <v>0</v>
      </c>
      <c r="Q1497" s="151">
        <v>0</v>
      </c>
      <c r="R1497" s="151">
        <v>0</v>
      </c>
    </row>
    <row r="1498" spans="1:18">
      <c r="A1498" s="143" t="s">
        <v>12255</v>
      </c>
      <c r="B1498" s="143" t="s">
        <v>12256</v>
      </c>
      <c r="C1498" s="144"/>
      <c r="D1498" s="331" t="s">
        <v>28</v>
      </c>
      <c r="E1498" s="144"/>
      <c r="F1498" s="144"/>
      <c r="G1498" s="339" t="s">
        <v>87</v>
      </c>
      <c r="H1498" s="148">
        <f t="shared" si="24"/>
        <v>1</v>
      </c>
      <c r="I1498" s="148">
        <f>COUNTIFS('Belgrade-2023'!$A:$A,A1498,'Belgrade-2023'!$B:$B,B1498)</f>
        <v>0</v>
      </c>
      <c r="J1498" s="148">
        <f>COUNTIFS('Lodz_Krakow-2022'!$A:$A,A1498,'Lodz_Krakow-2022'!$B:$B,B1498)</f>
        <v>1</v>
      </c>
      <c r="K1498" s="151">
        <v>0</v>
      </c>
      <c r="L1498" s="151">
        <v>0</v>
      </c>
      <c r="M1498" s="151">
        <v>0</v>
      </c>
      <c r="N1498" s="151">
        <v>0</v>
      </c>
      <c r="O1498" s="151">
        <v>0</v>
      </c>
      <c r="P1498" s="151">
        <v>0</v>
      </c>
      <c r="Q1498" s="151">
        <v>0</v>
      </c>
      <c r="R1498" s="151">
        <v>0</v>
      </c>
    </row>
    <row r="1499" spans="1:18">
      <c r="A1499" s="143" t="s">
        <v>12257</v>
      </c>
      <c r="B1499" s="143" t="s">
        <v>10229</v>
      </c>
      <c r="C1499" s="144"/>
      <c r="D1499" s="331" t="s">
        <v>28</v>
      </c>
      <c r="E1499" s="144"/>
      <c r="F1499" s="144"/>
      <c r="G1499" s="339" t="s">
        <v>87</v>
      </c>
      <c r="H1499" s="148">
        <f t="shared" si="24"/>
        <v>1</v>
      </c>
      <c r="I1499" s="148">
        <f>COUNTIFS('Belgrade-2023'!$A:$A,A1499,'Belgrade-2023'!$B:$B,B1499)</f>
        <v>0</v>
      </c>
      <c r="J1499" s="148">
        <f>COUNTIFS('Lodz_Krakow-2022'!$A:$A,A1499,'Lodz_Krakow-2022'!$B:$B,B1499)</f>
        <v>1</v>
      </c>
      <c r="K1499" s="151">
        <v>0</v>
      </c>
      <c r="L1499" s="151">
        <v>0</v>
      </c>
      <c r="M1499" s="151">
        <v>0</v>
      </c>
      <c r="N1499" s="151">
        <v>0</v>
      </c>
      <c r="O1499" s="151">
        <v>0</v>
      </c>
      <c r="P1499" s="151">
        <v>0</v>
      </c>
      <c r="Q1499" s="151">
        <v>0</v>
      </c>
      <c r="R1499" s="151">
        <v>0</v>
      </c>
    </row>
    <row r="1500" spans="1:18">
      <c r="A1500" s="143" t="s">
        <v>12258</v>
      </c>
      <c r="B1500" s="143" t="s">
        <v>10229</v>
      </c>
      <c r="C1500" s="144"/>
      <c r="D1500" s="331" t="s">
        <v>28</v>
      </c>
      <c r="E1500" s="144"/>
      <c r="F1500" s="144"/>
      <c r="G1500" s="339" t="s">
        <v>87</v>
      </c>
      <c r="H1500" s="148">
        <f t="shared" si="24"/>
        <v>1</v>
      </c>
      <c r="I1500" s="148">
        <f>COUNTIFS('Belgrade-2023'!$A:$A,A1500,'Belgrade-2023'!$B:$B,B1500)</f>
        <v>0</v>
      </c>
      <c r="J1500" s="148">
        <f>COUNTIFS('Lodz_Krakow-2022'!$A:$A,A1500,'Lodz_Krakow-2022'!$B:$B,B1500)</f>
        <v>1</v>
      </c>
      <c r="K1500" s="151">
        <v>0</v>
      </c>
      <c r="L1500" s="151">
        <v>0</v>
      </c>
      <c r="M1500" s="151">
        <v>0</v>
      </c>
      <c r="N1500" s="151">
        <v>0</v>
      </c>
      <c r="O1500" s="151">
        <v>0</v>
      </c>
      <c r="P1500" s="151">
        <v>0</v>
      </c>
      <c r="Q1500" s="151">
        <v>0</v>
      </c>
      <c r="R1500" s="151">
        <v>0</v>
      </c>
    </row>
    <row r="1501" spans="1:18">
      <c r="A1501" s="143" t="s">
        <v>12259</v>
      </c>
      <c r="B1501" s="143" t="s">
        <v>12260</v>
      </c>
      <c r="C1501" s="144"/>
      <c r="D1501" s="331" t="s">
        <v>28</v>
      </c>
      <c r="E1501" s="144"/>
      <c r="F1501" s="144"/>
      <c r="G1501" s="339" t="s">
        <v>43</v>
      </c>
      <c r="H1501" s="148">
        <f t="shared" si="24"/>
        <v>1</v>
      </c>
      <c r="I1501" s="148">
        <f>COUNTIFS('Belgrade-2023'!$A:$A,A1501,'Belgrade-2023'!$B:$B,B1501)</f>
        <v>0</v>
      </c>
      <c r="J1501" s="148">
        <f>COUNTIFS('Lodz_Krakow-2022'!$A:$A,A1501,'Lodz_Krakow-2022'!$B:$B,B1501)</f>
        <v>1</v>
      </c>
      <c r="K1501" s="151">
        <v>0</v>
      </c>
      <c r="L1501" s="151">
        <v>0</v>
      </c>
      <c r="M1501" s="151">
        <v>0</v>
      </c>
      <c r="N1501" s="151">
        <v>0</v>
      </c>
      <c r="O1501" s="151">
        <v>0</v>
      </c>
      <c r="P1501" s="151">
        <v>0</v>
      </c>
      <c r="Q1501" s="151">
        <v>0</v>
      </c>
      <c r="R1501" s="151">
        <v>0</v>
      </c>
    </row>
    <row r="1502" spans="1:18">
      <c r="A1502" s="143" t="s">
        <v>12261</v>
      </c>
      <c r="B1502" s="143" t="s">
        <v>12262</v>
      </c>
      <c r="C1502" s="144"/>
      <c r="D1502" s="331" t="s">
        <v>28</v>
      </c>
      <c r="E1502" s="144"/>
      <c r="F1502" s="144"/>
      <c r="G1502" s="339" t="s">
        <v>43</v>
      </c>
      <c r="H1502" s="148">
        <f t="shared" si="24"/>
        <v>1</v>
      </c>
      <c r="I1502" s="148">
        <f>COUNTIFS('Belgrade-2023'!$A:$A,A1502,'Belgrade-2023'!$B:$B,B1502)</f>
        <v>0</v>
      </c>
      <c r="J1502" s="148">
        <f>COUNTIFS('Lodz_Krakow-2022'!$A:$A,A1502,'Lodz_Krakow-2022'!$B:$B,B1502)</f>
        <v>1</v>
      </c>
      <c r="K1502" s="151">
        <v>0</v>
      </c>
      <c r="L1502" s="151">
        <v>0</v>
      </c>
      <c r="M1502" s="151">
        <v>0</v>
      </c>
      <c r="N1502" s="151">
        <v>0</v>
      </c>
      <c r="O1502" s="151">
        <v>0</v>
      </c>
      <c r="P1502" s="151">
        <v>0</v>
      </c>
      <c r="Q1502" s="151">
        <v>0</v>
      </c>
      <c r="R1502" s="151">
        <v>0</v>
      </c>
    </row>
    <row r="1503" spans="1:18">
      <c r="A1503" s="143" t="s">
        <v>12263</v>
      </c>
      <c r="B1503" s="143" t="s">
        <v>12262</v>
      </c>
      <c r="C1503" s="144"/>
      <c r="D1503" s="331" t="s">
        <v>28</v>
      </c>
      <c r="E1503" s="144"/>
      <c r="F1503" s="144"/>
      <c r="G1503" s="339" t="s">
        <v>43</v>
      </c>
      <c r="H1503" s="148">
        <f t="shared" si="24"/>
        <v>1</v>
      </c>
      <c r="I1503" s="148">
        <f>COUNTIFS('Belgrade-2023'!$A:$A,A1503,'Belgrade-2023'!$B:$B,B1503)</f>
        <v>0</v>
      </c>
      <c r="J1503" s="148">
        <f>COUNTIFS('Lodz_Krakow-2022'!$A:$A,A1503,'Lodz_Krakow-2022'!$B:$B,B1503)</f>
        <v>1</v>
      </c>
      <c r="K1503" s="151">
        <v>0</v>
      </c>
      <c r="L1503" s="151">
        <v>0</v>
      </c>
      <c r="M1503" s="151">
        <v>0</v>
      </c>
      <c r="N1503" s="151">
        <v>0</v>
      </c>
      <c r="O1503" s="151">
        <v>0</v>
      </c>
      <c r="P1503" s="151">
        <v>0</v>
      </c>
      <c r="Q1503" s="151">
        <v>0</v>
      </c>
      <c r="R1503" s="151">
        <v>0</v>
      </c>
    </row>
    <row r="1504" spans="1:18">
      <c r="A1504" s="143" t="s">
        <v>5376</v>
      </c>
      <c r="B1504" s="143" t="s">
        <v>5253</v>
      </c>
      <c r="C1504" s="144"/>
      <c r="D1504" s="331" t="s">
        <v>28</v>
      </c>
      <c r="E1504" s="144"/>
      <c r="F1504" s="144"/>
      <c r="G1504" s="339" t="s">
        <v>232</v>
      </c>
      <c r="H1504" s="148">
        <f t="shared" si="24"/>
        <v>1</v>
      </c>
      <c r="I1504" s="148">
        <f>COUNTIFS('Belgrade-2023'!$A:$A,A1504,'Belgrade-2023'!$B:$B,B1504)</f>
        <v>0</v>
      </c>
      <c r="J1504" s="148">
        <f>COUNTIFS('Lodz_Krakow-2022'!$A:$A,A1504,'Lodz_Krakow-2022'!$B:$B,B1504)</f>
        <v>1</v>
      </c>
      <c r="K1504" s="151">
        <v>0</v>
      </c>
      <c r="L1504" s="151">
        <v>0</v>
      </c>
      <c r="M1504" s="151">
        <v>0</v>
      </c>
      <c r="N1504" s="151">
        <v>0</v>
      </c>
      <c r="O1504" s="151">
        <v>0</v>
      </c>
      <c r="P1504" s="151">
        <v>0</v>
      </c>
      <c r="Q1504" s="151">
        <v>0</v>
      </c>
      <c r="R1504" s="151">
        <v>0</v>
      </c>
    </row>
    <row r="1505" spans="1:18">
      <c r="A1505" s="143" t="s">
        <v>2439</v>
      </c>
      <c r="B1505" s="143" t="s">
        <v>12264</v>
      </c>
      <c r="C1505" s="144"/>
      <c r="D1505" s="331" t="s">
        <v>28</v>
      </c>
      <c r="E1505" s="144"/>
      <c r="F1505" s="144"/>
      <c r="G1505" s="339" t="s">
        <v>232</v>
      </c>
      <c r="H1505" s="148">
        <f t="shared" si="24"/>
        <v>1</v>
      </c>
      <c r="I1505" s="148">
        <f>COUNTIFS('Belgrade-2023'!$A:$A,A1505,'Belgrade-2023'!$B:$B,B1505)</f>
        <v>0</v>
      </c>
      <c r="J1505" s="148">
        <f>COUNTIFS('Lodz_Krakow-2022'!$A:$A,A1505,'Lodz_Krakow-2022'!$B:$B,B1505)</f>
        <v>1</v>
      </c>
      <c r="K1505" s="151">
        <v>0</v>
      </c>
      <c r="L1505" s="151">
        <v>0</v>
      </c>
      <c r="M1505" s="151">
        <v>0</v>
      </c>
      <c r="N1505" s="151">
        <v>0</v>
      </c>
      <c r="O1505" s="151">
        <v>0</v>
      </c>
      <c r="P1505" s="151">
        <v>0</v>
      </c>
      <c r="Q1505" s="151">
        <v>0</v>
      </c>
      <c r="R1505" s="151">
        <v>0</v>
      </c>
    </row>
    <row r="1506" spans="1:18">
      <c r="A1506" s="143" t="s">
        <v>12265</v>
      </c>
      <c r="B1506" s="143" t="s">
        <v>11668</v>
      </c>
      <c r="C1506" s="144"/>
      <c r="D1506" s="331" t="s">
        <v>28</v>
      </c>
      <c r="E1506" s="144"/>
      <c r="F1506" s="144"/>
      <c r="G1506" s="339" t="s">
        <v>9433</v>
      </c>
      <c r="H1506" s="148">
        <f t="shared" si="24"/>
        <v>1</v>
      </c>
      <c r="I1506" s="148">
        <f>COUNTIFS('Belgrade-2023'!$A:$A,A1506,'Belgrade-2023'!$B:$B,B1506)</f>
        <v>0</v>
      </c>
      <c r="J1506" s="148">
        <f>COUNTIFS('Lodz_Krakow-2022'!$A:$A,A1506,'Lodz_Krakow-2022'!$B:$B,B1506)</f>
        <v>1</v>
      </c>
      <c r="K1506" s="151">
        <v>0</v>
      </c>
      <c r="L1506" s="151">
        <v>0</v>
      </c>
      <c r="M1506" s="151">
        <v>0</v>
      </c>
      <c r="N1506" s="151">
        <v>0</v>
      </c>
      <c r="O1506" s="151">
        <v>0</v>
      </c>
      <c r="P1506" s="151">
        <v>0</v>
      </c>
      <c r="Q1506" s="151">
        <v>0</v>
      </c>
      <c r="R1506" s="151">
        <v>0</v>
      </c>
    </row>
    <row r="1507" spans="1:18">
      <c r="A1507" s="143" t="s">
        <v>12266</v>
      </c>
      <c r="B1507" s="143" t="s">
        <v>10096</v>
      </c>
      <c r="C1507" s="144"/>
      <c r="D1507" s="331" t="s">
        <v>21</v>
      </c>
      <c r="E1507" s="144"/>
      <c r="F1507" s="144"/>
      <c r="G1507" s="339" t="s">
        <v>43</v>
      </c>
      <c r="H1507" s="148">
        <f t="shared" si="24"/>
        <v>1</v>
      </c>
      <c r="I1507" s="148">
        <f>COUNTIFS('Belgrade-2023'!$A:$A,A1507,'Belgrade-2023'!$B:$B,B1507)</f>
        <v>0</v>
      </c>
      <c r="J1507" s="148">
        <f>COUNTIFS('Lodz_Krakow-2022'!$A:$A,A1507,'Lodz_Krakow-2022'!$B:$B,B1507)</f>
        <v>1</v>
      </c>
      <c r="K1507" s="151">
        <v>0</v>
      </c>
      <c r="L1507" s="151">
        <v>0</v>
      </c>
      <c r="M1507" s="151">
        <v>0</v>
      </c>
      <c r="N1507" s="151">
        <v>0</v>
      </c>
      <c r="O1507" s="151">
        <v>0</v>
      </c>
      <c r="P1507" s="151">
        <v>0</v>
      </c>
      <c r="Q1507" s="151">
        <v>0</v>
      </c>
      <c r="R1507" s="151">
        <v>0</v>
      </c>
    </row>
    <row r="1508" spans="1:18">
      <c r="A1508" s="143" t="s">
        <v>12267</v>
      </c>
      <c r="B1508" s="143" t="s">
        <v>12268</v>
      </c>
      <c r="C1508" s="144"/>
      <c r="D1508" s="331" t="s">
        <v>28</v>
      </c>
      <c r="E1508" s="144"/>
      <c r="F1508" s="144"/>
      <c r="G1508" s="339" t="s">
        <v>183</v>
      </c>
      <c r="H1508" s="148">
        <f t="shared" si="24"/>
        <v>1</v>
      </c>
      <c r="I1508" s="148">
        <f>COUNTIFS('Belgrade-2023'!$A:$A,A1508,'Belgrade-2023'!$B:$B,B1508)</f>
        <v>0</v>
      </c>
      <c r="J1508" s="148">
        <f>COUNTIFS('Lodz_Krakow-2022'!$A:$A,A1508,'Lodz_Krakow-2022'!$B:$B,B1508)</f>
        <v>1</v>
      </c>
      <c r="K1508" s="151">
        <v>0</v>
      </c>
      <c r="L1508" s="151">
        <v>0</v>
      </c>
      <c r="M1508" s="151">
        <v>0</v>
      </c>
      <c r="N1508" s="151">
        <v>0</v>
      </c>
      <c r="O1508" s="151">
        <v>0</v>
      </c>
      <c r="P1508" s="151">
        <v>0</v>
      </c>
      <c r="Q1508" s="151">
        <v>0</v>
      </c>
      <c r="R1508" s="151">
        <v>0</v>
      </c>
    </row>
    <row r="1509" spans="1:18">
      <c r="A1509" s="143" t="s">
        <v>12269</v>
      </c>
      <c r="B1509" s="143" t="s">
        <v>12270</v>
      </c>
      <c r="C1509" s="144"/>
      <c r="D1509" s="331" t="s">
        <v>28</v>
      </c>
      <c r="E1509" s="144"/>
      <c r="F1509" s="144"/>
      <c r="G1509" s="339" t="s">
        <v>3102</v>
      </c>
      <c r="H1509" s="148">
        <f t="shared" si="24"/>
        <v>1</v>
      </c>
      <c r="I1509" s="148">
        <f>COUNTIFS('Belgrade-2023'!$A:$A,A1509,'Belgrade-2023'!$B:$B,B1509)</f>
        <v>0</v>
      </c>
      <c r="J1509" s="148">
        <f>COUNTIFS('Lodz_Krakow-2022'!$A:$A,A1509,'Lodz_Krakow-2022'!$B:$B,B1509)</f>
        <v>1</v>
      </c>
      <c r="K1509" s="151">
        <v>0</v>
      </c>
      <c r="L1509" s="151">
        <v>0</v>
      </c>
      <c r="M1509" s="151">
        <v>0</v>
      </c>
      <c r="N1509" s="151">
        <v>0</v>
      </c>
      <c r="O1509" s="151">
        <v>0</v>
      </c>
      <c r="P1509" s="151">
        <v>0</v>
      </c>
      <c r="Q1509" s="151">
        <v>0</v>
      </c>
      <c r="R1509" s="151">
        <v>0</v>
      </c>
    </row>
    <row r="1510" spans="1:18">
      <c r="A1510" s="143" t="s">
        <v>12271</v>
      </c>
      <c r="B1510" s="143" t="s">
        <v>11868</v>
      </c>
      <c r="C1510" s="144"/>
      <c r="D1510" s="331" t="s">
        <v>21</v>
      </c>
      <c r="E1510" s="144"/>
      <c r="F1510" s="144"/>
      <c r="G1510" s="339" t="s">
        <v>43</v>
      </c>
      <c r="H1510" s="148">
        <f t="shared" si="24"/>
        <v>2</v>
      </c>
      <c r="I1510" s="148">
        <f>COUNTIFS('Belgrade-2023'!$A:$A,A1510,'Belgrade-2023'!$B:$B,B1510)</f>
        <v>1</v>
      </c>
      <c r="J1510" s="148">
        <f>COUNTIFS('Lodz_Krakow-2022'!$A:$A,A1510,'Lodz_Krakow-2022'!$B:$B,B1510)</f>
        <v>1</v>
      </c>
      <c r="K1510" s="151">
        <v>0</v>
      </c>
      <c r="L1510" s="151">
        <v>0</v>
      </c>
      <c r="M1510" s="151">
        <v>0</v>
      </c>
      <c r="N1510" s="151">
        <v>0</v>
      </c>
      <c r="O1510" s="151">
        <v>0</v>
      </c>
      <c r="P1510" s="151">
        <v>0</v>
      </c>
      <c r="Q1510" s="151">
        <v>0</v>
      </c>
      <c r="R1510" s="151">
        <v>0</v>
      </c>
    </row>
    <row r="1511" spans="1:18">
      <c r="A1511" s="143" t="s">
        <v>12272</v>
      </c>
      <c r="B1511" s="143" t="s">
        <v>12273</v>
      </c>
      <c r="C1511" s="144"/>
      <c r="D1511" s="331" t="s">
        <v>28</v>
      </c>
      <c r="E1511" s="144"/>
      <c r="F1511" s="144"/>
      <c r="G1511" s="339" t="s">
        <v>5483</v>
      </c>
      <c r="H1511" s="148">
        <f t="shared" si="24"/>
        <v>1</v>
      </c>
      <c r="I1511" s="148">
        <f>COUNTIFS('Belgrade-2023'!$A:$A,A1511,'Belgrade-2023'!$B:$B,B1511)</f>
        <v>0</v>
      </c>
      <c r="J1511" s="148">
        <f>COUNTIFS('Lodz_Krakow-2022'!$A:$A,A1511,'Lodz_Krakow-2022'!$B:$B,B1511)</f>
        <v>1</v>
      </c>
      <c r="K1511" s="151">
        <v>0</v>
      </c>
      <c r="L1511" s="151">
        <v>0</v>
      </c>
      <c r="M1511" s="151">
        <v>0</v>
      </c>
      <c r="N1511" s="151">
        <v>0</v>
      </c>
      <c r="O1511" s="151">
        <v>0</v>
      </c>
      <c r="P1511" s="151">
        <v>0</v>
      </c>
      <c r="Q1511" s="151">
        <v>0</v>
      </c>
      <c r="R1511" s="151">
        <v>0</v>
      </c>
    </row>
    <row r="1512" spans="1:18">
      <c r="A1512" s="143" t="s">
        <v>9946</v>
      </c>
      <c r="B1512" s="143" t="s">
        <v>12274</v>
      </c>
      <c r="C1512" s="144"/>
      <c r="D1512" s="331" t="s">
        <v>21</v>
      </c>
      <c r="E1512" s="144"/>
      <c r="F1512" s="144"/>
      <c r="G1512" s="339" t="s">
        <v>274</v>
      </c>
      <c r="H1512" s="148">
        <f t="shared" si="24"/>
        <v>1</v>
      </c>
      <c r="I1512" s="148">
        <f>COUNTIFS('Belgrade-2023'!$A:$A,A1512,'Belgrade-2023'!$B:$B,B1512)</f>
        <v>0</v>
      </c>
      <c r="J1512" s="148">
        <f>COUNTIFS('Lodz_Krakow-2022'!$A:$A,A1512,'Lodz_Krakow-2022'!$B:$B,B1512)</f>
        <v>1</v>
      </c>
      <c r="K1512" s="151">
        <v>0</v>
      </c>
      <c r="L1512" s="151">
        <v>0</v>
      </c>
      <c r="M1512" s="151">
        <v>0</v>
      </c>
      <c r="N1512" s="151">
        <v>0</v>
      </c>
      <c r="O1512" s="151">
        <v>0</v>
      </c>
      <c r="P1512" s="151">
        <v>0</v>
      </c>
      <c r="Q1512" s="151">
        <v>0</v>
      </c>
      <c r="R1512" s="151">
        <v>0</v>
      </c>
    </row>
    <row r="1513" spans="1:18">
      <c r="A1513" s="143" t="s">
        <v>12275</v>
      </c>
      <c r="B1513" s="143" t="s">
        <v>12276</v>
      </c>
      <c r="C1513" s="144"/>
      <c r="D1513" s="331" t="s">
        <v>39</v>
      </c>
      <c r="E1513" s="144"/>
      <c r="F1513" s="144"/>
      <c r="G1513" s="339" t="s">
        <v>353</v>
      </c>
      <c r="H1513" s="148">
        <f t="shared" si="24"/>
        <v>2</v>
      </c>
      <c r="I1513" s="148">
        <f>COUNTIFS('Belgrade-2023'!$A:$A,A1513,'Belgrade-2023'!$B:$B,B1513)</f>
        <v>1</v>
      </c>
      <c r="J1513" s="148">
        <f>COUNTIFS('Lodz_Krakow-2022'!$A:$A,A1513,'Lodz_Krakow-2022'!$B:$B,B1513)</f>
        <v>1</v>
      </c>
      <c r="K1513" s="151">
        <v>0</v>
      </c>
      <c r="L1513" s="151">
        <v>0</v>
      </c>
      <c r="M1513" s="151">
        <v>0</v>
      </c>
      <c r="N1513" s="151">
        <v>0</v>
      </c>
      <c r="O1513" s="151">
        <v>0</v>
      </c>
      <c r="P1513" s="151">
        <v>0</v>
      </c>
      <c r="Q1513" s="151">
        <v>0</v>
      </c>
      <c r="R1513" s="151">
        <v>0</v>
      </c>
    </row>
    <row r="1514" spans="1:18">
      <c r="A1514" s="143" t="s">
        <v>1406</v>
      </c>
      <c r="B1514" s="143" t="s">
        <v>12277</v>
      </c>
      <c r="C1514" s="144"/>
      <c r="D1514" s="331" t="s">
        <v>39</v>
      </c>
      <c r="E1514" s="144"/>
      <c r="F1514" s="144"/>
      <c r="G1514" s="339" t="s">
        <v>232</v>
      </c>
      <c r="H1514" s="148">
        <f t="shared" si="24"/>
        <v>1</v>
      </c>
      <c r="I1514" s="148">
        <f>COUNTIFS('Belgrade-2023'!$A:$A,A1514,'Belgrade-2023'!$B:$B,B1514)</f>
        <v>0</v>
      </c>
      <c r="J1514" s="148">
        <f>COUNTIFS('Lodz_Krakow-2022'!$A:$A,A1514,'Lodz_Krakow-2022'!$B:$B,B1514)</f>
        <v>1</v>
      </c>
      <c r="K1514" s="151">
        <v>0</v>
      </c>
      <c r="L1514" s="151">
        <v>0</v>
      </c>
      <c r="M1514" s="151">
        <v>0</v>
      </c>
      <c r="N1514" s="151">
        <v>0</v>
      </c>
      <c r="O1514" s="151">
        <v>0</v>
      </c>
      <c r="P1514" s="151">
        <v>0</v>
      </c>
      <c r="Q1514" s="151">
        <v>0</v>
      </c>
      <c r="R1514" s="151">
        <v>0</v>
      </c>
    </row>
    <row r="1515" spans="1:18">
      <c r="A1515" s="143" t="s">
        <v>12278</v>
      </c>
      <c r="B1515" s="143" t="s">
        <v>12279</v>
      </c>
      <c r="C1515" s="144"/>
      <c r="D1515" s="331" t="s">
        <v>39</v>
      </c>
      <c r="E1515" s="144"/>
      <c r="F1515" s="144"/>
      <c r="G1515" s="339" t="s">
        <v>1382</v>
      </c>
      <c r="H1515" s="148">
        <f t="shared" si="24"/>
        <v>1</v>
      </c>
      <c r="I1515" s="148">
        <f>COUNTIFS('Belgrade-2023'!$A:$A,A1515,'Belgrade-2023'!$B:$B,B1515)</f>
        <v>0</v>
      </c>
      <c r="J1515" s="148">
        <f>COUNTIFS('Lodz_Krakow-2022'!$A:$A,A1515,'Lodz_Krakow-2022'!$B:$B,B1515)</f>
        <v>1</v>
      </c>
      <c r="K1515" s="151">
        <v>0</v>
      </c>
      <c r="L1515" s="151">
        <v>0</v>
      </c>
      <c r="M1515" s="151">
        <v>0</v>
      </c>
      <c r="N1515" s="151">
        <v>0</v>
      </c>
      <c r="O1515" s="151">
        <v>0</v>
      </c>
      <c r="P1515" s="151">
        <v>0</v>
      </c>
      <c r="Q1515" s="151">
        <v>0</v>
      </c>
      <c r="R1515" s="151">
        <v>0</v>
      </c>
    </row>
    <row r="1516" spans="1:18">
      <c r="A1516" s="143" t="s">
        <v>9947</v>
      </c>
      <c r="B1516" s="143" t="s">
        <v>12280</v>
      </c>
      <c r="C1516" s="144"/>
      <c r="D1516" s="331" t="s">
        <v>28</v>
      </c>
      <c r="E1516" s="144"/>
      <c r="F1516" s="144"/>
      <c r="G1516" s="339" t="s">
        <v>336</v>
      </c>
      <c r="H1516" s="148">
        <f t="shared" si="24"/>
        <v>1</v>
      </c>
      <c r="I1516" s="148">
        <f>COUNTIFS('Belgrade-2023'!$A:$A,A1516,'Belgrade-2023'!$B:$B,B1516)</f>
        <v>0</v>
      </c>
      <c r="J1516" s="148">
        <f>COUNTIFS('Lodz_Krakow-2022'!$A:$A,A1516,'Lodz_Krakow-2022'!$B:$B,B1516)</f>
        <v>1</v>
      </c>
      <c r="K1516" s="151">
        <v>0</v>
      </c>
      <c r="L1516" s="151">
        <v>0</v>
      </c>
      <c r="M1516" s="151">
        <v>0</v>
      </c>
      <c r="N1516" s="151">
        <v>0</v>
      </c>
      <c r="O1516" s="151">
        <v>0</v>
      </c>
      <c r="P1516" s="151">
        <v>0</v>
      </c>
      <c r="Q1516" s="151">
        <v>0</v>
      </c>
      <c r="R1516" s="151">
        <v>0</v>
      </c>
    </row>
    <row r="1517" spans="1:18">
      <c r="A1517" s="143" t="s">
        <v>12281</v>
      </c>
      <c r="B1517" s="143" t="s">
        <v>12282</v>
      </c>
      <c r="C1517" s="144"/>
      <c r="D1517" s="331" t="s">
        <v>28</v>
      </c>
      <c r="E1517" s="144"/>
      <c r="F1517" s="144"/>
      <c r="G1517" s="339" t="s">
        <v>504</v>
      </c>
      <c r="H1517" s="148">
        <f t="shared" si="24"/>
        <v>2</v>
      </c>
      <c r="I1517" s="148">
        <f>COUNTIFS('Belgrade-2023'!$A:$A,A1517,'Belgrade-2023'!$B:$B,B1517)</f>
        <v>1</v>
      </c>
      <c r="J1517" s="148">
        <f>COUNTIFS('Lodz_Krakow-2022'!$A:$A,A1517,'Lodz_Krakow-2022'!$B:$B,B1517)</f>
        <v>1</v>
      </c>
      <c r="K1517" s="151">
        <v>0</v>
      </c>
      <c r="L1517" s="151">
        <v>0</v>
      </c>
      <c r="M1517" s="151">
        <v>0</v>
      </c>
      <c r="N1517" s="151">
        <v>0</v>
      </c>
      <c r="O1517" s="151">
        <v>0</v>
      </c>
      <c r="P1517" s="151">
        <v>0</v>
      </c>
      <c r="Q1517" s="151">
        <v>0</v>
      </c>
      <c r="R1517" s="151">
        <v>0</v>
      </c>
    </row>
    <row r="1518" spans="1:18">
      <c r="A1518" s="143" t="s">
        <v>12283</v>
      </c>
      <c r="B1518" s="143" t="s">
        <v>12284</v>
      </c>
      <c r="C1518" s="144"/>
      <c r="D1518" s="331" t="s">
        <v>28</v>
      </c>
      <c r="E1518" s="144"/>
      <c r="F1518" s="144"/>
      <c r="G1518" s="339" t="s">
        <v>70</v>
      </c>
      <c r="H1518" s="148">
        <f t="shared" si="24"/>
        <v>1</v>
      </c>
      <c r="I1518" s="148">
        <f>COUNTIFS('Belgrade-2023'!$A:$A,A1518,'Belgrade-2023'!$B:$B,B1518)</f>
        <v>0</v>
      </c>
      <c r="J1518" s="148">
        <f>COUNTIFS('Lodz_Krakow-2022'!$A:$A,A1518,'Lodz_Krakow-2022'!$B:$B,B1518)</f>
        <v>1</v>
      </c>
      <c r="K1518" s="151">
        <v>0</v>
      </c>
      <c r="L1518" s="151">
        <v>0</v>
      </c>
      <c r="M1518" s="151">
        <v>0</v>
      </c>
      <c r="N1518" s="151">
        <v>0</v>
      </c>
      <c r="O1518" s="151">
        <v>0</v>
      </c>
      <c r="P1518" s="151">
        <v>0</v>
      </c>
      <c r="Q1518" s="151">
        <v>0</v>
      </c>
      <c r="R1518" s="151">
        <v>0</v>
      </c>
    </row>
    <row r="1519" spans="1:18">
      <c r="A1519" s="143" t="s">
        <v>10134</v>
      </c>
      <c r="B1519" s="143" t="s">
        <v>12285</v>
      </c>
      <c r="C1519" s="144"/>
      <c r="D1519" s="331" t="s">
        <v>21</v>
      </c>
      <c r="E1519" s="144"/>
      <c r="F1519" s="144"/>
      <c r="G1519" s="339" t="s">
        <v>146</v>
      </c>
      <c r="H1519" s="148">
        <f t="shared" si="24"/>
        <v>1</v>
      </c>
      <c r="I1519" s="148">
        <f>COUNTIFS('Belgrade-2023'!$A:$A,A1519,'Belgrade-2023'!$B:$B,B1519)</f>
        <v>0</v>
      </c>
      <c r="J1519" s="148">
        <f>COUNTIFS('Lodz_Krakow-2022'!$A:$A,A1519,'Lodz_Krakow-2022'!$B:$B,B1519)</f>
        <v>1</v>
      </c>
      <c r="K1519" s="151">
        <v>0</v>
      </c>
      <c r="L1519" s="151">
        <v>0</v>
      </c>
      <c r="M1519" s="151">
        <v>0</v>
      </c>
      <c r="N1519" s="151">
        <v>0</v>
      </c>
      <c r="O1519" s="151">
        <v>0</v>
      </c>
      <c r="P1519" s="151">
        <v>0</v>
      </c>
      <c r="Q1519" s="151">
        <v>0</v>
      </c>
      <c r="R1519" s="151">
        <v>0</v>
      </c>
    </row>
    <row r="1520" spans="1:18">
      <c r="A1520" s="143" t="s">
        <v>11769</v>
      </c>
      <c r="B1520" s="143" t="s">
        <v>12286</v>
      </c>
      <c r="C1520" s="144"/>
      <c r="D1520" s="331" t="s">
        <v>21</v>
      </c>
      <c r="E1520" s="144"/>
      <c r="F1520" s="144"/>
      <c r="G1520" s="339" t="s">
        <v>43</v>
      </c>
      <c r="H1520" s="148">
        <f t="shared" si="24"/>
        <v>1</v>
      </c>
      <c r="I1520" s="148">
        <f>COUNTIFS('Belgrade-2023'!$A:$A,A1520,'Belgrade-2023'!$B:$B,B1520)</f>
        <v>0</v>
      </c>
      <c r="J1520" s="148">
        <f>COUNTIFS('Lodz_Krakow-2022'!$A:$A,A1520,'Lodz_Krakow-2022'!$B:$B,B1520)</f>
        <v>1</v>
      </c>
      <c r="K1520" s="151">
        <v>0</v>
      </c>
      <c r="L1520" s="151">
        <v>0</v>
      </c>
      <c r="M1520" s="151">
        <v>0</v>
      </c>
      <c r="N1520" s="151">
        <v>0</v>
      </c>
      <c r="O1520" s="151">
        <v>0</v>
      </c>
      <c r="P1520" s="151">
        <v>0</v>
      </c>
      <c r="Q1520" s="151">
        <v>0</v>
      </c>
      <c r="R1520" s="151">
        <v>0</v>
      </c>
    </row>
    <row r="1521" spans="1:18">
      <c r="A1521" s="143" t="s">
        <v>10506</v>
      </c>
      <c r="B1521" s="143" t="s">
        <v>11118</v>
      </c>
      <c r="C1521" s="144"/>
      <c r="D1521" s="331" t="s">
        <v>21</v>
      </c>
      <c r="E1521" s="144"/>
      <c r="F1521" s="144"/>
      <c r="G1521" s="339" t="s">
        <v>232</v>
      </c>
      <c r="H1521" s="148">
        <f t="shared" si="24"/>
        <v>1</v>
      </c>
      <c r="I1521" s="148">
        <f>COUNTIFS('Belgrade-2023'!$A:$A,A1521,'Belgrade-2023'!$B:$B,B1521)</f>
        <v>0</v>
      </c>
      <c r="J1521" s="148">
        <f>COUNTIFS('Lodz_Krakow-2022'!$A:$A,A1521,'Lodz_Krakow-2022'!$B:$B,B1521)</f>
        <v>1</v>
      </c>
      <c r="K1521" s="151">
        <v>0</v>
      </c>
      <c r="L1521" s="151">
        <v>0</v>
      </c>
      <c r="M1521" s="151">
        <v>0</v>
      </c>
      <c r="N1521" s="151">
        <v>0</v>
      </c>
      <c r="O1521" s="151">
        <v>0</v>
      </c>
      <c r="P1521" s="151">
        <v>0</v>
      </c>
      <c r="Q1521" s="151">
        <v>0</v>
      </c>
      <c r="R1521" s="151">
        <v>0</v>
      </c>
    </row>
    <row r="1522" spans="1:18">
      <c r="A1522" s="143" t="s">
        <v>12287</v>
      </c>
      <c r="B1522" s="143" t="s">
        <v>12288</v>
      </c>
      <c r="C1522" s="144"/>
      <c r="D1522" s="331" t="s">
        <v>28</v>
      </c>
      <c r="E1522" s="144"/>
      <c r="F1522" s="144"/>
      <c r="G1522" s="339" t="s">
        <v>3612</v>
      </c>
      <c r="H1522" s="148">
        <f t="shared" si="24"/>
        <v>1</v>
      </c>
      <c r="I1522" s="148">
        <f>COUNTIFS('Belgrade-2023'!$A:$A,A1522,'Belgrade-2023'!$B:$B,B1522)</f>
        <v>0</v>
      </c>
      <c r="J1522" s="148">
        <f>COUNTIFS('Lodz_Krakow-2022'!$A:$A,A1522,'Lodz_Krakow-2022'!$B:$B,B1522)</f>
        <v>1</v>
      </c>
      <c r="K1522" s="151">
        <v>0</v>
      </c>
      <c r="L1522" s="151">
        <v>0</v>
      </c>
      <c r="M1522" s="151">
        <v>0</v>
      </c>
      <c r="N1522" s="151">
        <v>0</v>
      </c>
      <c r="O1522" s="151">
        <v>0</v>
      </c>
      <c r="P1522" s="151">
        <v>0</v>
      </c>
      <c r="Q1522" s="151">
        <v>0</v>
      </c>
      <c r="R1522" s="151">
        <v>0</v>
      </c>
    </row>
    <row r="1523" spans="1:18">
      <c r="A1523" s="143" t="s">
        <v>12289</v>
      </c>
      <c r="B1523" s="143" t="s">
        <v>12290</v>
      </c>
      <c r="C1523" s="144"/>
      <c r="D1523" s="331" t="s">
        <v>21</v>
      </c>
      <c r="E1523" s="144"/>
      <c r="F1523" s="144"/>
      <c r="G1523" s="339" t="s">
        <v>50</v>
      </c>
      <c r="H1523" s="148">
        <f t="shared" si="24"/>
        <v>1</v>
      </c>
      <c r="I1523" s="148">
        <f>COUNTIFS('Belgrade-2023'!$A:$A,A1523,'Belgrade-2023'!$B:$B,B1523)</f>
        <v>0</v>
      </c>
      <c r="J1523" s="148">
        <f>COUNTIFS('Lodz_Krakow-2022'!$A:$A,A1523,'Lodz_Krakow-2022'!$B:$B,B1523)</f>
        <v>1</v>
      </c>
      <c r="K1523" s="151">
        <v>0</v>
      </c>
      <c r="L1523" s="151">
        <v>0</v>
      </c>
      <c r="M1523" s="151">
        <v>0</v>
      </c>
      <c r="N1523" s="151">
        <v>0</v>
      </c>
      <c r="O1523" s="151">
        <v>0</v>
      </c>
      <c r="P1523" s="151">
        <v>0</v>
      </c>
      <c r="Q1523" s="151">
        <v>0</v>
      </c>
      <c r="R1523" s="151">
        <v>0</v>
      </c>
    </row>
    <row r="1524" spans="1:18">
      <c r="A1524" s="143" t="s">
        <v>12291</v>
      </c>
      <c r="B1524" s="143" t="s">
        <v>12292</v>
      </c>
      <c r="C1524" s="144"/>
      <c r="D1524" s="331" t="s">
        <v>21</v>
      </c>
      <c r="E1524" s="144"/>
      <c r="F1524" s="144"/>
      <c r="G1524" s="339" t="s">
        <v>43</v>
      </c>
      <c r="H1524" s="148">
        <f t="shared" si="24"/>
        <v>1</v>
      </c>
      <c r="I1524" s="148">
        <f>COUNTIFS('Belgrade-2023'!$A:$A,A1524,'Belgrade-2023'!$B:$B,B1524)</f>
        <v>0</v>
      </c>
      <c r="J1524" s="148">
        <f>COUNTIFS('Lodz_Krakow-2022'!$A:$A,A1524,'Lodz_Krakow-2022'!$B:$B,B1524)</f>
        <v>1</v>
      </c>
      <c r="K1524" s="151">
        <v>0</v>
      </c>
      <c r="L1524" s="151">
        <v>0</v>
      </c>
      <c r="M1524" s="151">
        <v>0</v>
      </c>
      <c r="N1524" s="151">
        <v>0</v>
      </c>
      <c r="O1524" s="151">
        <v>0</v>
      </c>
      <c r="P1524" s="151">
        <v>0</v>
      </c>
      <c r="Q1524" s="151">
        <v>0</v>
      </c>
      <c r="R1524" s="151">
        <v>0</v>
      </c>
    </row>
    <row r="1525" spans="1:18">
      <c r="A1525" s="143" t="s">
        <v>5376</v>
      </c>
      <c r="B1525" s="143" t="s">
        <v>12293</v>
      </c>
      <c r="C1525" s="144"/>
      <c r="D1525" s="331" t="s">
        <v>39</v>
      </c>
      <c r="E1525" s="144"/>
      <c r="F1525" s="144"/>
      <c r="G1525" s="339" t="s">
        <v>232</v>
      </c>
      <c r="H1525" s="148">
        <f t="shared" si="24"/>
        <v>1</v>
      </c>
      <c r="I1525" s="148">
        <f>COUNTIFS('Belgrade-2023'!$A:$A,A1525,'Belgrade-2023'!$B:$B,B1525)</f>
        <v>0</v>
      </c>
      <c r="J1525" s="148">
        <f>COUNTIFS('Lodz_Krakow-2022'!$A:$A,A1525,'Lodz_Krakow-2022'!$B:$B,B1525)</f>
        <v>1</v>
      </c>
      <c r="K1525" s="151">
        <v>0</v>
      </c>
      <c r="L1525" s="151">
        <v>0</v>
      </c>
      <c r="M1525" s="151">
        <v>0</v>
      </c>
      <c r="N1525" s="151">
        <v>0</v>
      </c>
      <c r="O1525" s="151">
        <v>0</v>
      </c>
      <c r="P1525" s="151">
        <v>0</v>
      </c>
      <c r="Q1525" s="151">
        <v>0</v>
      </c>
      <c r="R1525" s="151">
        <v>0</v>
      </c>
    </row>
    <row r="1526" spans="1:18">
      <c r="A1526" s="143" t="s">
        <v>10870</v>
      </c>
      <c r="B1526" s="143" t="s">
        <v>12294</v>
      </c>
      <c r="C1526" s="144"/>
      <c r="D1526" s="331" t="s">
        <v>39</v>
      </c>
      <c r="E1526" s="144"/>
      <c r="F1526" s="144"/>
      <c r="G1526" s="339" t="s">
        <v>232</v>
      </c>
      <c r="H1526" s="148">
        <f t="shared" si="24"/>
        <v>1</v>
      </c>
      <c r="I1526" s="148">
        <f>COUNTIFS('Belgrade-2023'!$A:$A,A1526,'Belgrade-2023'!$B:$B,B1526)</f>
        <v>0</v>
      </c>
      <c r="J1526" s="148">
        <f>COUNTIFS('Lodz_Krakow-2022'!$A:$A,A1526,'Lodz_Krakow-2022'!$B:$B,B1526)</f>
        <v>1</v>
      </c>
      <c r="K1526" s="151">
        <v>0</v>
      </c>
      <c r="L1526" s="151">
        <v>0</v>
      </c>
      <c r="M1526" s="151">
        <v>0</v>
      </c>
      <c r="N1526" s="151">
        <v>0</v>
      </c>
      <c r="O1526" s="151">
        <v>0</v>
      </c>
      <c r="P1526" s="151">
        <v>0</v>
      </c>
      <c r="Q1526" s="151">
        <v>0</v>
      </c>
      <c r="R1526" s="151">
        <v>0</v>
      </c>
    </row>
    <row r="1527" spans="1:18">
      <c r="A1527" s="143" t="s">
        <v>12295</v>
      </c>
      <c r="B1527" s="143" t="s">
        <v>12296</v>
      </c>
      <c r="C1527" s="144"/>
      <c r="D1527" s="331" t="s">
        <v>39</v>
      </c>
      <c r="E1527" s="144"/>
      <c r="F1527" s="144"/>
      <c r="G1527" s="339" t="s">
        <v>232</v>
      </c>
      <c r="H1527" s="148">
        <f t="shared" si="24"/>
        <v>1</v>
      </c>
      <c r="I1527" s="148">
        <f>COUNTIFS('Belgrade-2023'!$A:$A,A1527,'Belgrade-2023'!$B:$B,B1527)</f>
        <v>0</v>
      </c>
      <c r="J1527" s="148">
        <f>COUNTIFS('Lodz_Krakow-2022'!$A:$A,A1527,'Lodz_Krakow-2022'!$B:$B,B1527)</f>
        <v>1</v>
      </c>
      <c r="K1527" s="151">
        <v>0</v>
      </c>
      <c r="L1527" s="151">
        <v>0</v>
      </c>
      <c r="M1527" s="151">
        <v>0</v>
      </c>
      <c r="N1527" s="151">
        <v>0</v>
      </c>
      <c r="O1527" s="151">
        <v>0</v>
      </c>
      <c r="P1527" s="151">
        <v>0</v>
      </c>
      <c r="Q1527" s="151">
        <v>0</v>
      </c>
      <c r="R1527" s="151">
        <v>0</v>
      </c>
    </row>
    <row r="1528" spans="1:18">
      <c r="A1528" s="143" t="s">
        <v>12297</v>
      </c>
      <c r="B1528" s="143" t="s">
        <v>11347</v>
      </c>
      <c r="C1528" s="144"/>
      <c r="D1528" s="331" t="s">
        <v>28</v>
      </c>
      <c r="E1528" s="144"/>
      <c r="F1528" s="144"/>
      <c r="G1528" s="339" t="s">
        <v>3612</v>
      </c>
      <c r="H1528" s="148">
        <f t="shared" si="24"/>
        <v>1</v>
      </c>
      <c r="I1528" s="148">
        <f>COUNTIFS('Belgrade-2023'!$A:$A,A1528,'Belgrade-2023'!$B:$B,B1528)</f>
        <v>0</v>
      </c>
      <c r="J1528" s="148">
        <f>COUNTIFS('Lodz_Krakow-2022'!$A:$A,A1528,'Lodz_Krakow-2022'!$B:$B,B1528)</f>
        <v>1</v>
      </c>
      <c r="K1528" s="151">
        <v>0</v>
      </c>
      <c r="L1528" s="151">
        <v>0</v>
      </c>
      <c r="M1528" s="151">
        <v>0</v>
      </c>
      <c r="N1528" s="151">
        <v>0</v>
      </c>
      <c r="O1528" s="151">
        <v>0</v>
      </c>
      <c r="P1528" s="151">
        <v>0</v>
      </c>
      <c r="Q1528" s="151">
        <v>0</v>
      </c>
      <c r="R1528" s="151">
        <v>0</v>
      </c>
    </row>
    <row r="1529" spans="1:18">
      <c r="A1529" s="143" t="s">
        <v>12298</v>
      </c>
      <c r="B1529" s="143" t="s">
        <v>12299</v>
      </c>
      <c r="C1529" s="144"/>
      <c r="D1529" s="331" t="s">
        <v>28</v>
      </c>
      <c r="E1529" s="144"/>
      <c r="F1529" s="144"/>
      <c r="G1529" s="339" t="s">
        <v>87</v>
      </c>
      <c r="H1529" s="148">
        <f t="shared" si="24"/>
        <v>1</v>
      </c>
      <c r="I1529" s="148">
        <f>COUNTIFS('Belgrade-2023'!$A:$A,A1529,'Belgrade-2023'!$B:$B,B1529)</f>
        <v>0</v>
      </c>
      <c r="J1529" s="148">
        <f>COUNTIFS('Lodz_Krakow-2022'!$A:$A,A1529,'Lodz_Krakow-2022'!$B:$B,B1529)</f>
        <v>1</v>
      </c>
      <c r="K1529" s="151">
        <v>0</v>
      </c>
      <c r="L1529" s="151">
        <v>0</v>
      </c>
      <c r="M1529" s="151">
        <v>0</v>
      </c>
      <c r="N1529" s="151">
        <v>0</v>
      </c>
      <c r="O1529" s="151">
        <v>0</v>
      </c>
      <c r="P1529" s="151">
        <v>0</v>
      </c>
      <c r="Q1529" s="151">
        <v>0</v>
      </c>
      <c r="R1529" s="151">
        <v>0</v>
      </c>
    </row>
    <row r="1530" spans="1:18">
      <c r="A1530" s="143" t="s">
        <v>12300</v>
      </c>
      <c r="B1530" s="143" t="s">
        <v>10159</v>
      </c>
      <c r="C1530" s="144"/>
      <c r="D1530" s="331" t="s">
        <v>21</v>
      </c>
      <c r="E1530" s="144"/>
      <c r="F1530" s="144"/>
      <c r="G1530" s="339" t="s">
        <v>141</v>
      </c>
      <c r="H1530" s="148">
        <f t="shared" si="24"/>
        <v>1</v>
      </c>
      <c r="I1530" s="148">
        <f>COUNTIFS('Belgrade-2023'!$A:$A,A1530,'Belgrade-2023'!$B:$B,B1530)</f>
        <v>0</v>
      </c>
      <c r="J1530" s="148">
        <f>COUNTIFS('Lodz_Krakow-2022'!$A:$A,A1530,'Lodz_Krakow-2022'!$B:$B,B1530)</f>
        <v>1</v>
      </c>
      <c r="K1530" s="151">
        <v>0</v>
      </c>
      <c r="L1530" s="151">
        <v>0</v>
      </c>
      <c r="M1530" s="151">
        <v>0</v>
      </c>
      <c r="N1530" s="151">
        <v>0</v>
      </c>
      <c r="O1530" s="151">
        <v>0</v>
      </c>
      <c r="P1530" s="151">
        <v>0</v>
      </c>
      <c r="Q1530" s="151">
        <v>0</v>
      </c>
      <c r="R1530" s="151">
        <v>0</v>
      </c>
    </row>
    <row r="1531" spans="1:18">
      <c r="A1531" s="143" t="s">
        <v>12301</v>
      </c>
      <c r="B1531" s="143" t="s">
        <v>10159</v>
      </c>
      <c r="C1531" s="144"/>
      <c r="D1531" s="331" t="s">
        <v>21</v>
      </c>
      <c r="E1531" s="144"/>
      <c r="F1531" s="144"/>
      <c r="G1531" s="339" t="s">
        <v>43</v>
      </c>
      <c r="H1531" s="148">
        <f t="shared" si="24"/>
        <v>1</v>
      </c>
      <c r="I1531" s="148">
        <f>COUNTIFS('Belgrade-2023'!$A:$A,A1531,'Belgrade-2023'!$B:$B,B1531)</f>
        <v>0</v>
      </c>
      <c r="J1531" s="148">
        <f>COUNTIFS('Lodz_Krakow-2022'!$A:$A,A1531,'Lodz_Krakow-2022'!$B:$B,B1531)</f>
        <v>1</v>
      </c>
      <c r="K1531" s="151">
        <v>0</v>
      </c>
      <c r="L1531" s="151">
        <v>0</v>
      </c>
      <c r="M1531" s="151">
        <v>0</v>
      </c>
      <c r="N1531" s="151">
        <v>0</v>
      </c>
      <c r="O1531" s="151">
        <v>0</v>
      </c>
      <c r="P1531" s="151">
        <v>0</v>
      </c>
      <c r="Q1531" s="151">
        <v>0</v>
      </c>
      <c r="R1531" s="151">
        <v>0</v>
      </c>
    </row>
    <row r="1532" spans="1:18">
      <c r="A1532" s="143" t="s">
        <v>12302</v>
      </c>
      <c r="B1532" s="143" t="s">
        <v>10159</v>
      </c>
      <c r="C1532" s="144"/>
      <c r="D1532" s="331" t="s">
        <v>21</v>
      </c>
      <c r="E1532" s="144"/>
      <c r="F1532" s="144"/>
      <c r="G1532" s="339" t="s">
        <v>146</v>
      </c>
      <c r="H1532" s="148">
        <f t="shared" si="24"/>
        <v>1</v>
      </c>
      <c r="I1532" s="148">
        <f>COUNTIFS('Belgrade-2023'!$A:$A,A1532,'Belgrade-2023'!$B:$B,B1532)</f>
        <v>0</v>
      </c>
      <c r="J1532" s="148">
        <f>COUNTIFS('Lodz_Krakow-2022'!$A:$A,A1532,'Lodz_Krakow-2022'!$B:$B,B1532)</f>
        <v>1</v>
      </c>
      <c r="K1532" s="151">
        <v>0</v>
      </c>
      <c r="L1532" s="151">
        <v>0</v>
      </c>
      <c r="M1532" s="151">
        <v>0</v>
      </c>
      <c r="N1532" s="151">
        <v>0</v>
      </c>
      <c r="O1532" s="151">
        <v>0</v>
      </c>
      <c r="P1532" s="151">
        <v>0</v>
      </c>
      <c r="Q1532" s="151">
        <v>0</v>
      </c>
      <c r="R1532" s="151">
        <v>0</v>
      </c>
    </row>
    <row r="1533" spans="1:18">
      <c r="A1533" s="143" t="s">
        <v>12303</v>
      </c>
      <c r="B1533" s="143" t="s">
        <v>12304</v>
      </c>
      <c r="C1533" s="144"/>
      <c r="D1533" s="331" t="s">
        <v>39</v>
      </c>
      <c r="E1533" s="144"/>
      <c r="F1533" s="144"/>
      <c r="G1533" s="339" t="s">
        <v>87</v>
      </c>
      <c r="H1533" s="148">
        <f t="shared" si="24"/>
        <v>1</v>
      </c>
      <c r="I1533" s="148">
        <f>COUNTIFS('Belgrade-2023'!$A:$A,A1533,'Belgrade-2023'!$B:$B,B1533)</f>
        <v>0</v>
      </c>
      <c r="J1533" s="148">
        <f>COUNTIFS('Lodz_Krakow-2022'!$A:$A,A1533,'Lodz_Krakow-2022'!$B:$B,B1533)</f>
        <v>1</v>
      </c>
      <c r="K1533" s="151">
        <v>0</v>
      </c>
      <c r="L1533" s="151">
        <v>0</v>
      </c>
      <c r="M1533" s="151">
        <v>0</v>
      </c>
      <c r="N1533" s="151">
        <v>0</v>
      </c>
      <c r="O1533" s="151">
        <v>0</v>
      </c>
      <c r="P1533" s="151">
        <v>0</v>
      </c>
      <c r="Q1533" s="151">
        <v>0</v>
      </c>
      <c r="R1533" s="151">
        <v>0</v>
      </c>
    </row>
    <row r="1534" spans="1:18">
      <c r="A1534" s="143" t="s">
        <v>5376</v>
      </c>
      <c r="B1534" s="143" t="s">
        <v>11145</v>
      </c>
      <c r="C1534" s="144"/>
      <c r="D1534" s="331" t="s">
        <v>39</v>
      </c>
      <c r="E1534" s="144"/>
      <c r="F1534" s="144"/>
      <c r="G1534" s="339" t="s">
        <v>232</v>
      </c>
      <c r="H1534" s="148">
        <f t="shared" si="24"/>
        <v>1</v>
      </c>
      <c r="I1534" s="148">
        <f>COUNTIFS('Belgrade-2023'!$A:$A,A1534,'Belgrade-2023'!$B:$B,B1534)</f>
        <v>0</v>
      </c>
      <c r="J1534" s="148">
        <f>COUNTIFS('Lodz_Krakow-2022'!$A:$A,A1534,'Lodz_Krakow-2022'!$B:$B,B1534)</f>
        <v>1</v>
      </c>
      <c r="K1534" s="151">
        <v>0</v>
      </c>
      <c r="L1534" s="151">
        <v>0</v>
      </c>
      <c r="M1534" s="151">
        <v>0</v>
      </c>
      <c r="N1534" s="151">
        <v>0</v>
      </c>
      <c r="O1534" s="151">
        <v>0</v>
      </c>
      <c r="P1534" s="151">
        <v>0</v>
      </c>
      <c r="Q1534" s="151">
        <v>0</v>
      </c>
      <c r="R1534" s="151">
        <v>0</v>
      </c>
    </row>
    <row r="1535" spans="1:18">
      <c r="A1535" s="143" t="s">
        <v>10831</v>
      </c>
      <c r="B1535" s="143" t="s">
        <v>12306</v>
      </c>
      <c r="C1535" s="144"/>
      <c r="D1535" s="331" t="s">
        <v>21</v>
      </c>
      <c r="E1535" s="144"/>
      <c r="F1535" s="144"/>
      <c r="G1535" s="339" t="s">
        <v>232</v>
      </c>
      <c r="H1535" s="148">
        <f t="shared" si="24"/>
        <v>1</v>
      </c>
      <c r="I1535" s="148">
        <f>COUNTIFS('Belgrade-2023'!$A:$A,A1535,'Belgrade-2023'!$B:$B,B1535)</f>
        <v>0</v>
      </c>
      <c r="J1535" s="148">
        <f>COUNTIFS('Lodz_Krakow-2022'!$A:$A,A1535,'Lodz_Krakow-2022'!$B:$B,B1535)</f>
        <v>1</v>
      </c>
      <c r="K1535" s="151">
        <v>0</v>
      </c>
      <c r="L1535" s="151">
        <v>0</v>
      </c>
      <c r="M1535" s="151">
        <v>0</v>
      </c>
      <c r="N1535" s="151">
        <v>0</v>
      </c>
      <c r="O1535" s="151">
        <v>0</v>
      </c>
      <c r="P1535" s="151">
        <v>0</v>
      </c>
      <c r="Q1535" s="151">
        <v>0</v>
      </c>
      <c r="R1535" s="151">
        <v>0</v>
      </c>
    </row>
    <row r="1536" spans="1:18">
      <c r="A1536" s="143" t="s">
        <v>12307</v>
      </c>
      <c r="B1536" s="143" t="s">
        <v>11785</v>
      </c>
      <c r="C1536" s="144"/>
      <c r="D1536" s="331" t="s">
        <v>21</v>
      </c>
      <c r="E1536" s="144"/>
      <c r="F1536" s="144"/>
      <c r="G1536" s="339" t="s">
        <v>3612</v>
      </c>
      <c r="H1536" s="148">
        <f t="shared" si="24"/>
        <v>1</v>
      </c>
      <c r="I1536" s="148">
        <f>COUNTIFS('Belgrade-2023'!$A:$A,A1536,'Belgrade-2023'!$B:$B,B1536)</f>
        <v>0</v>
      </c>
      <c r="J1536" s="148">
        <f>COUNTIFS('Lodz_Krakow-2022'!$A:$A,A1536,'Lodz_Krakow-2022'!$B:$B,B1536)</f>
        <v>1</v>
      </c>
      <c r="K1536" s="151">
        <v>0</v>
      </c>
      <c r="L1536" s="151">
        <v>0</v>
      </c>
      <c r="M1536" s="151">
        <v>0</v>
      </c>
      <c r="N1536" s="151">
        <v>0</v>
      </c>
      <c r="O1536" s="151">
        <v>0</v>
      </c>
      <c r="P1536" s="151">
        <v>0</v>
      </c>
      <c r="Q1536" s="151">
        <v>0</v>
      </c>
      <c r="R1536" s="151">
        <v>0</v>
      </c>
    </row>
    <row r="1537" spans="1:18">
      <c r="A1537" s="143" t="s">
        <v>12308</v>
      </c>
      <c r="B1537" s="143" t="s">
        <v>11785</v>
      </c>
      <c r="C1537" s="144"/>
      <c r="D1537" s="331" t="s">
        <v>21</v>
      </c>
      <c r="E1537" s="144"/>
      <c r="F1537" s="144"/>
      <c r="G1537" s="339" t="s">
        <v>146</v>
      </c>
      <c r="H1537" s="148">
        <f t="shared" si="24"/>
        <v>2</v>
      </c>
      <c r="I1537" s="148">
        <f>COUNTIFS('Belgrade-2023'!$A:$A,A1537,'Belgrade-2023'!$B:$B,B1537)</f>
        <v>1</v>
      </c>
      <c r="J1537" s="148">
        <f>COUNTIFS('Lodz_Krakow-2022'!$A:$A,A1537,'Lodz_Krakow-2022'!$B:$B,B1537)</f>
        <v>1</v>
      </c>
      <c r="K1537" s="151">
        <v>0</v>
      </c>
      <c r="L1537" s="151">
        <v>0</v>
      </c>
      <c r="M1537" s="151">
        <v>0</v>
      </c>
      <c r="N1537" s="151">
        <v>0</v>
      </c>
      <c r="O1537" s="151">
        <v>0</v>
      </c>
      <c r="P1537" s="151">
        <v>0</v>
      </c>
      <c r="Q1537" s="151">
        <v>0</v>
      </c>
      <c r="R1537" s="151">
        <v>0</v>
      </c>
    </row>
    <row r="1538" spans="1:18">
      <c r="A1538" s="143" t="s">
        <v>12309</v>
      </c>
      <c r="B1538" s="143" t="s">
        <v>12310</v>
      </c>
      <c r="C1538" s="144"/>
      <c r="D1538" s="331" t="s">
        <v>21</v>
      </c>
      <c r="E1538" s="144"/>
      <c r="F1538" s="144"/>
      <c r="G1538" s="339" t="s">
        <v>232</v>
      </c>
      <c r="H1538" s="148">
        <f t="shared" si="24"/>
        <v>1</v>
      </c>
      <c r="I1538" s="148">
        <f>COUNTIFS('Belgrade-2023'!$A:$A,A1538,'Belgrade-2023'!$B:$B,B1538)</f>
        <v>0</v>
      </c>
      <c r="J1538" s="148">
        <f>COUNTIFS('Lodz_Krakow-2022'!$A:$A,A1538,'Lodz_Krakow-2022'!$B:$B,B1538)</f>
        <v>1</v>
      </c>
      <c r="K1538" s="151">
        <v>0</v>
      </c>
      <c r="L1538" s="151">
        <v>0</v>
      </c>
      <c r="M1538" s="151">
        <v>0</v>
      </c>
      <c r="N1538" s="151">
        <v>0</v>
      </c>
      <c r="O1538" s="151">
        <v>0</v>
      </c>
      <c r="P1538" s="151">
        <v>0</v>
      </c>
      <c r="Q1538" s="151">
        <v>0</v>
      </c>
      <c r="R1538" s="151">
        <v>0</v>
      </c>
    </row>
    <row r="1539" spans="1:18">
      <c r="A1539" s="143" t="s">
        <v>12311</v>
      </c>
      <c r="B1539" s="143" t="s">
        <v>12312</v>
      </c>
      <c r="C1539" s="144"/>
      <c r="D1539" s="331" t="s">
        <v>28</v>
      </c>
      <c r="E1539" s="144"/>
      <c r="F1539" s="144"/>
      <c r="G1539" s="339" t="s">
        <v>107</v>
      </c>
      <c r="H1539" s="148">
        <f t="shared" si="24"/>
        <v>1</v>
      </c>
      <c r="I1539" s="148">
        <f>COUNTIFS('Belgrade-2023'!$A:$A,A1539,'Belgrade-2023'!$B:$B,B1539)</f>
        <v>0</v>
      </c>
      <c r="J1539" s="148">
        <f>COUNTIFS('Lodz_Krakow-2022'!$A:$A,A1539,'Lodz_Krakow-2022'!$B:$B,B1539)</f>
        <v>1</v>
      </c>
      <c r="K1539" s="151">
        <v>0</v>
      </c>
      <c r="L1539" s="151">
        <v>0</v>
      </c>
      <c r="M1539" s="151">
        <v>0</v>
      </c>
      <c r="N1539" s="151">
        <v>0</v>
      </c>
      <c r="O1539" s="151">
        <v>0</v>
      </c>
      <c r="P1539" s="151">
        <v>0</v>
      </c>
      <c r="Q1539" s="151">
        <v>0</v>
      </c>
      <c r="R1539" s="151">
        <v>0</v>
      </c>
    </row>
    <row r="1540" spans="1:18">
      <c r="A1540" s="143" t="s">
        <v>12012</v>
      </c>
      <c r="B1540" s="143" t="s">
        <v>5136</v>
      </c>
      <c r="C1540" s="144"/>
      <c r="D1540" s="331" t="s">
        <v>28</v>
      </c>
      <c r="E1540" s="144"/>
      <c r="F1540" s="144"/>
      <c r="G1540" s="339" t="s">
        <v>12670</v>
      </c>
      <c r="H1540" s="148">
        <f t="shared" si="24"/>
        <v>1</v>
      </c>
      <c r="I1540" s="148">
        <f>COUNTIFS('Belgrade-2023'!$A:$A,A1540,'Belgrade-2023'!$B:$B,B1540)</f>
        <v>0</v>
      </c>
      <c r="J1540" s="148">
        <f>COUNTIFS('Lodz_Krakow-2022'!$A:$A,A1540,'Lodz_Krakow-2022'!$B:$B,B1540)</f>
        <v>1</v>
      </c>
      <c r="K1540" s="151">
        <v>0</v>
      </c>
      <c r="L1540" s="151">
        <v>0</v>
      </c>
      <c r="M1540" s="151">
        <v>0</v>
      </c>
      <c r="N1540" s="151">
        <v>0</v>
      </c>
      <c r="O1540" s="151">
        <v>0</v>
      </c>
      <c r="P1540" s="151">
        <v>0</v>
      </c>
      <c r="Q1540" s="151">
        <v>0</v>
      </c>
      <c r="R1540" s="151">
        <v>0</v>
      </c>
    </row>
    <row r="1541" spans="1:18">
      <c r="A1541" s="143" t="s">
        <v>12313</v>
      </c>
      <c r="B1541" s="143" t="s">
        <v>12077</v>
      </c>
      <c r="C1541" s="144"/>
      <c r="D1541" s="331" t="s">
        <v>28</v>
      </c>
      <c r="E1541" s="144"/>
      <c r="F1541" s="144"/>
      <c r="G1541" s="339" t="s">
        <v>1253</v>
      </c>
      <c r="H1541" s="148">
        <f t="shared" si="24"/>
        <v>2</v>
      </c>
      <c r="I1541" s="148">
        <f>COUNTIFS('Belgrade-2023'!$A:$A,A1541,'Belgrade-2023'!$B:$B,B1541)</f>
        <v>1</v>
      </c>
      <c r="J1541" s="148">
        <f>COUNTIFS('Lodz_Krakow-2022'!$A:$A,A1541,'Lodz_Krakow-2022'!$B:$B,B1541)</f>
        <v>1</v>
      </c>
      <c r="K1541" s="151">
        <v>0</v>
      </c>
      <c r="L1541" s="151">
        <v>0</v>
      </c>
      <c r="M1541" s="151">
        <v>0</v>
      </c>
      <c r="N1541" s="151">
        <v>0</v>
      </c>
      <c r="O1541" s="151">
        <v>0</v>
      </c>
      <c r="P1541" s="151">
        <v>0</v>
      </c>
      <c r="Q1541" s="151">
        <v>0</v>
      </c>
      <c r="R1541" s="151">
        <v>0</v>
      </c>
    </row>
    <row r="1542" spans="1:18">
      <c r="A1542" s="143" t="s">
        <v>12314</v>
      </c>
      <c r="B1542" s="143" t="s">
        <v>12315</v>
      </c>
      <c r="C1542" s="144"/>
      <c r="D1542" s="331" t="s">
        <v>21</v>
      </c>
      <c r="E1542" s="144"/>
      <c r="F1542" s="144"/>
      <c r="G1542" s="339" t="s">
        <v>146</v>
      </c>
      <c r="H1542" s="148">
        <f t="shared" si="24"/>
        <v>1</v>
      </c>
      <c r="I1542" s="148">
        <f>COUNTIFS('Belgrade-2023'!$A:$A,A1542,'Belgrade-2023'!$B:$B,B1542)</f>
        <v>0</v>
      </c>
      <c r="J1542" s="148">
        <f>COUNTIFS('Lodz_Krakow-2022'!$A:$A,A1542,'Lodz_Krakow-2022'!$B:$B,B1542)</f>
        <v>1</v>
      </c>
      <c r="K1542" s="151">
        <v>0</v>
      </c>
      <c r="L1542" s="151">
        <v>0</v>
      </c>
      <c r="M1542" s="151">
        <v>0</v>
      </c>
      <c r="N1542" s="151">
        <v>0</v>
      </c>
      <c r="O1542" s="151">
        <v>0</v>
      </c>
      <c r="P1542" s="151">
        <v>0</v>
      </c>
      <c r="Q1542" s="151">
        <v>0</v>
      </c>
      <c r="R1542" s="151">
        <v>0</v>
      </c>
    </row>
    <row r="1543" spans="1:18">
      <c r="A1543" s="143" t="s">
        <v>12316</v>
      </c>
      <c r="B1543" s="143" t="s">
        <v>11277</v>
      </c>
      <c r="C1543" s="144"/>
      <c r="D1543" s="331" t="s">
        <v>21</v>
      </c>
      <c r="E1543" s="144"/>
      <c r="F1543" s="144"/>
      <c r="G1543" s="339" t="s">
        <v>899</v>
      </c>
      <c r="H1543" s="148">
        <f t="shared" si="24"/>
        <v>1</v>
      </c>
      <c r="I1543" s="148">
        <f>COUNTIFS('Belgrade-2023'!$A:$A,A1543,'Belgrade-2023'!$B:$B,B1543)</f>
        <v>0</v>
      </c>
      <c r="J1543" s="148">
        <f>COUNTIFS('Lodz_Krakow-2022'!$A:$A,A1543,'Lodz_Krakow-2022'!$B:$B,B1543)</f>
        <v>1</v>
      </c>
      <c r="K1543" s="151">
        <v>0</v>
      </c>
      <c r="L1543" s="151">
        <v>0</v>
      </c>
      <c r="M1543" s="151">
        <v>0</v>
      </c>
      <c r="N1543" s="151">
        <v>0</v>
      </c>
      <c r="O1543" s="151">
        <v>0</v>
      </c>
      <c r="P1543" s="151">
        <v>0</v>
      </c>
      <c r="Q1543" s="151">
        <v>0</v>
      </c>
      <c r="R1543" s="151">
        <v>0</v>
      </c>
    </row>
    <row r="1544" spans="1:18">
      <c r="A1544" s="143" t="s">
        <v>12317</v>
      </c>
      <c r="B1544" s="143" t="s">
        <v>11276</v>
      </c>
      <c r="C1544" s="144"/>
      <c r="D1544" s="331" t="s">
        <v>21</v>
      </c>
      <c r="E1544" s="144"/>
      <c r="F1544" s="144"/>
      <c r="G1544" s="339" t="s">
        <v>232</v>
      </c>
      <c r="H1544" s="148">
        <f t="shared" si="24"/>
        <v>1</v>
      </c>
      <c r="I1544" s="148">
        <f>COUNTIFS('Belgrade-2023'!$A:$A,A1544,'Belgrade-2023'!$B:$B,B1544)</f>
        <v>0</v>
      </c>
      <c r="J1544" s="148">
        <f>COUNTIFS('Lodz_Krakow-2022'!$A:$A,A1544,'Lodz_Krakow-2022'!$B:$B,B1544)</f>
        <v>1</v>
      </c>
      <c r="K1544" s="151">
        <v>0</v>
      </c>
      <c r="L1544" s="151">
        <v>0</v>
      </c>
      <c r="M1544" s="151">
        <v>0</v>
      </c>
      <c r="N1544" s="151">
        <v>0</v>
      </c>
      <c r="O1544" s="151">
        <v>0</v>
      </c>
      <c r="P1544" s="151">
        <v>0</v>
      </c>
      <c r="Q1544" s="151">
        <v>0</v>
      </c>
      <c r="R1544" s="151">
        <v>0</v>
      </c>
    </row>
    <row r="1545" spans="1:18">
      <c r="A1545" s="143" t="s">
        <v>12318</v>
      </c>
      <c r="B1545" s="143" t="s">
        <v>12319</v>
      </c>
      <c r="C1545" s="144"/>
      <c r="D1545" s="331" t="s">
        <v>21</v>
      </c>
      <c r="E1545" s="144"/>
      <c r="F1545" s="144"/>
      <c r="G1545" s="339" t="s">
        <v>1253</v>
      </c>
      <c r="H1545" s="148">
        <f t="shared" si="24"/>
        <v>2</v>
      </c>
      <c r="I1545" s="148">
        <f>COUNTIFS('Belgrade-2023'!$A:$A,A1545,'Belgrade-2023'!$B:$B,B1545)</f>
        <v>1</v>
      </c>
      <c r="J1545" s="148">
        <f>COUNTIFS('Lodz_Krakow-2022'!$A:$A,A1545,'Lodz_Krakow-2022'!$B:$B,B1545)</f>
        <v>1</v>
      </c>
      <c r="K1545" s="151">
        <v>0</v>
      </c>
      <c r="L1545" s="151">
        <v>0</v>
      </c>
      <c r="M1545" s="151">
        <v>0</v>
      </c>
      <c r="N1545" s="151">
        <v>0</v>
      </c>
      <c r="O1545" s="151">
        <v>0</v>
      </c>
      <c r="P1545" s="151">
        <v>0</v>
      </c>
      <c r="Q1545" s="151">
        <v>0</v>
      </c>
      <c r="R1545" s="151">
        <v>0</v>
      </c>
    </row>
    <row r="1546" spans="1:18">
      <c r="A1546" s="143" t="s">
        <v>10276</v>
      </c>
      <c r="B1546" s="143" t="s">
        <v>12320</v>
      </c>
      <c r="C1546" s="144"/>
      <c r="D1546" s="331" t="s">
        <v>21</v>
      </c>
      <c r="E1546" s="144"/>
      <c r="F1546" s="144"/>
      <c r="G1546" s="339" t="s">
        <v>350</v>
      </c>
      <c r="H1546" s="148">
        <f t="shared" si="24"/>
        <v>1</v>
      </c>
      <c r="I1546" s="148">
        <f>COUNTIFS('Belgrade-2023'!$A:$A,A1546,'Belgrade-2023'!$B:$B,B1546)</f>
        <v>0</v>
      </c>
      <c r="J1546" s="148">
        <f>COUNTIFS('Lodz_Krakow-2022'!$A:$A,A1546,'Lodz_Krakow-2022'!$B:$B,B1546)</f>
        <v>1</v>
      </c>
      <c r="K1546" s="151">
        <v>0</v>
      </c>
      <c r="L1546" s="151">
        <v>0</v>
      </c>
      <c r="M1546" s="151">
        <v>0</v>
      </c>
      <c r="N1546" s="151">
        <v>0</v>
      </c>
      <c r="O1546" s="151">
        <v>0</v>
      </c>
      <c r="P1546" s="151">
        <v>0</v>
      </c>
      <c r="Q1546" s="151">
        <v>0</v>
      </c>
      <c r="R1546" s="151">
        <v>0</v>
      </c>
    </row>
    <row r="1547" spans="1:18">
      <c r="A1547" s="143" t="s">
        <v>5221</v>
      </c>
      <c r="B1547" s="143" t="s">
        <v>5220</v>
      </c>
      <c r="C1547" s="144"/>
      <c r="D1547" s="331" t="s">
        <v>21</v>
      </c>
      <c r="E1547" s="144"/>
      <c r="F1547" s="144"/>
      <c r="G1547" s="339" t="s">
        <v>43</v>
      </c>
      <c r="H1547" s="148">
        <f t="shared" si="24"/>
        <v>1</v>
      </c>
      <c r="I1547" s="148">
        <f>COUNTIFS('Belgrade-2023'!$A:$A,A1547,'Belgrade-2023'!$B:$B,B1547)</f>
        <v>0</v>
      </c>
      <c r="J1547" s="148">
        <f>COUNTIFS('Lodz_Krakow-2022'!$A:$A,A1547,'Lodz_Krakow-2022'!$B:$B,B1547)</f>
        <v>1</v>
      </c>
      <c r="K1547" s="151">
        <v>0</v>
      </c>
      <c r="L1547" s="151">
        <v>0</v>
      </c>
      <c r="M1547" s="151">
        <v>0</v>
      </c>
      <c r="N1547" s="151">
        <v>0</v>
      </c>
      <c r="O1547" s="151">
        <v>0</v>
      </c>
      <c r="P1547" s="151">
        <v>0</v>
      </c>
      <c r="Q1547" s="151">
        <v>0</v>
      </c>
      <c r="R1547" s="151">
        <v>0</v>
      </c>
    </row>
    <row r="1548" spans="1:18">
      <c r="A1548" s="143" t="s">
        <v>12321</v>
      </c>
      <c r="B1548" s="143" t="s">
        <v>12322</v>
      </c>
      <c r="C1548" s="144"/>
      <c r="D1548" s="331" t="s">
        <v>21</v>
      </c>
      <c r="E1548" s="144"/>
      <c r="F1548" s="144"/>
      <c r="G1548" s="339" t="s">
        <v>141</v>
      </c>
      <c r="H1548" s="148">
        <f t="shared" si="24"/>
        <v>1</v>
      </c>
      <c r="I1548" s="148">
        <f>COUNTIFS('Belgrade-2023'!$A:$A,A1548,'Belgrade-2023'!$B:$B,B1548)</f>
        <v>0</v>
      </c>
      <c r="J1548" s="148">
        <f>COUNTIFS('Lodz_Krakow-2022'!$A:$A,A1548,'Lodz_Krakow-2022'!$B:$B,B1548)</f>
        <v>1</v>
      </c>
      <c r="K1548" s="151">
        <v>0</v>
      </c>
      <c r="L1548" s="151">
        <v>0</v>
      </c>
      <c r="M1548" s="151">
        <v>0</v>
      </c>
      <c r="N1548" s="151">
        <v>0</v>
      </c>
      <c r="O1548" s="151">
        <v>0</v>
      </c>
      <c r="P1548" s="151">
        <v>0</v>
      </c>
      <c r="Q1548" s="151">
        <v>0</v>
      </c>
      <c r="R1548" s="151">
        <v>0</v>
      </c>
    </row>
    <row r="1549" spans="1:18">
      <c r="A1549" s="143" t="s">
        <v>12323</v>
      </c>
      <c r="B1549" s="143" t="s">
        <v>12324</v>
      </c>
      <c r="C1549" s="144"/>
      <c r="D1549" s="331" t="s">
        <v>28</v>
      </c>
      <c r="E1549" s="144"/>
      <c r="F1549" s="144"/>
      <c r="G1549" s="339" t="s">
        <v>172</v>
      </c>
      <c r="H1549" s="148">
        <f t="shared" si="24"/>
        <v>1</v>
      </c>
      <c r="I1549" s="148">
        <f>COUNTIFS('Belgrade-2023'!$A:$A,A1549,'Belgrade-2023'!$B:$B,B1549)</f>
        <v>0</v>
      </c>
      <c r="J1549" s="148">
        <f>COUNTIFS('Lodz_Krakow-2022'!$A:$A,A1549,'Lodz_Krakow-2022'!$B:$B,B1549)</f>
        <v>1</v>
      </c>
      <c r="K1549" s="151">
        <v>0</v>
      </c>
      <c r="L1549" s="151">
        <v>0</v>
      </c>
      <c r="M1549" s="151">
        <v>0</v>
      </c>
      <c r="N1549" s="151">
        <v>0</v>
      </c>
      <c r="O1549" s="151">
        <v>0</v>
      </c>
      <c r="P1549" s="151">
        <v>0</v>
      </c>
      <c r="Q1549" s="151">
        <v>0</v>
      </c>
      <c r="R1549" s="151">
        <v>0</v>
      </c>
    </row>
    <row r="1550" spans="1:18">
      <c r="A1550" s="143" t="s">
        <v>12325</v>
      </c>
      <c r="B1550" s="143" t="s">
        <v>11864</v>
      </c>
      <c r="C1550" s="144"/>
      <c r="D1550" s="331" t="s">
        <v>28</v>
      </c>
      <c r="E1550" s="144"/>
      <c r="F1550" s="144"/>
      <c r="G1550" s="339" t="s">
        <v>70</v>
      </c>
      <c r="H1550" s="148">
        <f t="shared" si="24"/>
        <v>2</v>
      </c>
      <c r="I1550" s="148">
        <f>COUNTIFS('Belgrade-2023'!$A:$A,A1550,'Belgrade-2023'!$B:$B,B1550)</f>
        <v>1</v>
      </c>
      <c r="J1550" s="148">
        <f>COUNTIFS('Lodz_Krakow-2022'!$A:$A,A1550,'Lodz_Krakow-2022'!$B:$B,B1550)</f>
        <v>1</v>
      </c>
      <c r="K1550" s="151">
        <v>0</v>
      </c>
      <c r="L1550" s="151">
        <v>0</v>
      </c>
      <c r="M1550" s="151">
        <v>0</v>
      </c>
      <c r="N1550" s="151">
        <v>0</v>
      </c>
      <c r="O1550" s="151">
        <v>0</v>
      </c>
      <c r="P1550" s="151">
        <v>0</v>
      </c>
      <c r="Q1550" s="151">
        <v>0</v>
      </c>
      <c r="R1550" s="151">
        <v>0</v>
      </c>
    </row>
    <row r="1551" spans="1:18">
      <c r="A1551" s="143" t="s">
        <v>12326</v>
      </c>
      <c r="B1551" s="143" t="s">
        <v>10669</v>
      </c>
      <c r="C1551" s="144"/>
      <c r="D1551" s="331" t="s">
        <v>28</v>
      </c>
      <c r="E1551" s="144"/>
      <c r="F1551" s="144"/>
      <c r="G1551" s="339" t="s">
        <v>43</v>
      </c>
      <c r="H1551" s="148">
        <f t="shared" si="24"/>
        <v>1</v>
      </c>
      <c r="I1551" s="148">
        <f>COUNTIFS('Belgrade-2023'!$A:$A,A1551,'Belgrade-2023'!$B:$B,B1551)</f>
        <v>0</v>
      </c>
      <c r="J1551" s="148">
        <f>COUNTIFS('Lodz_Krakow-2022'!$A:$A,A1551,'Lodz_Krakow-2022'!$B:$B,B1551)</f>
        <v>1</v>
      </c>
      <c r="K1551" s="151">
        <v>0</v>
      </c>
      <c r="L1551" s="151">
        <v>0</v>
      </c>
      <c r="M1551" s="151">
        <v>0</v>
      </c>
      <c r="N1551" s="151">
        <v>0</v>
      </c>
      <c r="O1551" s="151">
        <v>0</v>
      </c>
      <c r="P1551" s="151">
        <v>0</v>
      </c>
      <c r="Q1551" s="151">
        <v>0</v>
      </c>
      <c r="R1551" s="151">
        <v>0</v>
      </c>
    </row>
    <row r="1552" spans="1:18">
      <c r="A1552" s="143" t="s">
        <v>12327</v>
      </c>
      <c r="B1552" s="143" t="s">
        <v>4519</v>
      </c>
      <c r="C1552" s="144"/>
      <c r="D1552" s="331" t="s">
        <v>28</v>
      </c>
      <c r="E1552" s="144"/>
      <c r="F1552" s="144"/>
      <c r="G1552" s="339" t="s">
        <v>232</v>
      </c>
      <c r="H1552" s="148">
        <f t="shared" si="24"/>
        <v>1</v>
      </c>
      <c r="I1552" s="148">
        <f>COUNTIFS('Belgrade-2023'!$A:$A,A1552,'Belgrade-2023'!$B:$B,B1552)</f>
        <v>0</v>
      </c>
      <c r="J1552" s="148">
        <f>COUNTIFS('Lodz_Krakow-2022'!$A:$A,A1552,'Lodz_Krakow-2022'!$B:$B,B1552)</f>
        <v>1</v>
      </c>
      <c r="K1552" s="151">
        <v>0</v>
      </c>
      <c r="L1552" s="151">
        <v>0</v>
      </c>
      <c r="M1552" s="151">
        <v>0</v>
      </c>
      <c r="N1552" s="151">
        <v>0</v>
      </c>
      <c r="O1552" s="151">
        <v>0</v>
      </c>
      <c r="P1552" s="151">
        <v>0</v>
      </c>
      <c r="Q1552" s="151">
        <v>0</v>
      </c>
      <c r="R1552" s="151">
        <v>0</v>
      </c>
    </row>
    <row r="1553" spans="1:18">
      <c r="A1553" s="143" t="s">
        <v>11086</v>
      </c>
      <c r="B1553" s="143" t="s">
        <v>12328</v>
      </c>
      <c r="C1553" s="144"/>
      <c r="D1553" s="331" t="s">
        <v>28</v>
      </c>
      <c r="E1553" s="144"/>
      <c r="F1553" s="144"/>
      <c r="G1553" s="339" t="s">
        <v>350</v>
      </c>
      <c r="H1553" s="148">
        <f t="shared" ref="H1553:H1612" si="25">SUM(I1553:R1553)</f>
        <v>1</v>
      </c>
      <c r="I1553" s="148">
        <f>COUNTIFS('Belgrade-2023'!$A:$A,A1553,'Belgrade-2023'!$B:$B,B1553)</f>
        <v>0</v>
      </c>
      <c r="J1553" s="148">
        <f>COUNTIFS('Lodz_Krakow-2022'!$A:$A,A1553,'Lodz_Krakow-2022'!$B:$B,B1553)</f>
        <v>1</v>
      </c>
      <c r="K1553" s="151">
        <v>0</v>
      </c>
      <c r="L1553" s="151">
        <v>0</v>
      </c>
      <c r="M1553" s="151">
        <v>0</v>
      </c>
      <c r="N1553" s="151">
        <v>0</v>
      </c>
      <c r="O1553" s="151">
        <v>0</v>
      </c>
      <c r="P1553" s="151">
        <v>0</v>
      </c>
      <c r="Q1553" s="151">
        <v>0</v>
      </c>
      <c r="R1553" s="151">
        <v>0</v>
      </c>
    </row>
    <row r="1554" spans="1:18">
      <c r="A1554" s="143" t="s">
        <v>12030</v>
      </c>
      <c r="B1554" s="143" t="s">
        <v>12329</v>
      </c>
      <c r="C1554" s="144"/>
      <c r="D1554" s="331" t="s">
        <v>28</v>
      </c>
      <c r="E1554" s="144"/>
      <c r="F1554" s="144"/>
      <c r="G1554" s="339" t="s">
        <v>9433</v>
      </c>
      <c r="H1554" s="148">
        <f t="shared" si="25"/>
        <v>1</v>
      </c>
      <c r="I1554" s="148">
        <f>COUNTIFS('Belgrade-2023'!$A:$A,A1554,'Belgrade-2023'!$B:$B,B1554)</f>
        <v>0</v>
      </c>
      <c r="J1554" s="148">
        <f>COUNTIFS('Lodz_Krakow-2022'!$A:$A,A1554,'Lodz_Krakow-2022'!$B:$B,B1554)</f>
        <v>1</v>
      </c>
      <c r="K1554" s="151">
        <v>0</v>
      </c>
      <c r="L1554" s="151">
        <v>0</v>
      </c>
      <c r="M1554" s="151">
        <v>0</v>
      </c>
      <c r="N1554" s="151">
        <v>0</v>
      </c>
      <c r="O1554" s="151">
        <v>0</v>
      </c>
      <c r="P1554" s="151">
        <v>0</v>
      </c>
      <c r="Q1554" s="151">
        <v>0</v>
      </c>
      <c r="R1554" s="151">
        <v>0</v>
      </c>
    </row>
    <row r="1555" spans="1:18">
      <c r="A1555" s="143" t="s">
        <v>11205</v>
      </c>
      <c r="B1555" s="143" t="s">
        <v>11436</v>
      </c>
      <c r="C1555" s="144"/>
      <c r="D1555" s="331" t="s">
        <v>21</v>
      </c>
      <c r="E1555" s="144"/>
      <c r="F1555" s="144"/>
      <c r="G1555" s="339" t="s">
        <v>87</v>
      </c>
      <c r="H1555" s="148">
        <f t="shared" si="25"/>
        <v>2</v>
      </c>
      <c r="I1555" s="148">
        <f>COUNTIFS('Belgrade-2023'!$A:$A,A1555,'Belgrade-2023'!$B:$B,B1555)</f>
        <v>0</v>
      </c>
      <c r="J1555" s="148">
        <f>COUNTIFS('Lodz_Krakow-2022'!$A:$A,A1555,'Lodz_Krakow-2022'!$B:$B,B1555)</f>
        <v>2</v>
      </c>
      <c r="K1555" s="151">
        <v>0</v>
      </c>
      <c r="L1555" s="151">
        <v>0</v>
      </c>
      <c r="M1555" s="151">
        <v>0</v>
      </c>
      <c r="N1555" s="151">
        <v>0</v>
      </c>
      <c r="O1555" s="151">
        <v>0</v>
      </c>
      <c r="P1555" s="151">
        <v>0</v>
      </c>
      <c r="Q1555" s="151">
        <v>0</v>
      </c>
      <c r="R1555" s="151">
        <v>0</v>
      </c>
    </row>
    <row r="1556" spans="1:18">
      <c r="A1556" s="143" t="s">
        <v>12330</v>
      </c>
      <c r="B1556" s="143" t="s">
        <v>12331</v>
      </c>
      <c r="C1556" s="144"/>
      <c r="D1556" s="331" t="s">
        <v>21</v>
      </c>
      <c r="E1556" s="144"/>
      <c r="F1556" s="144"/>
      <c r="G1556" s="339" t="s">
        <v>5482</v>
      </c>
      <c r="H1556" s="148">
        <f t="shared" si="25"/>
        <v>1</v>
      </c>
      <c r="I1556" s="148">
        <f>COUNTIFS('Belgrade-2023'!$A:$A,A1556,'Belgrade-2023'!$B:$B,B1556)</f>
        <v>0</v>
      </c>
      <c r="J1556" s="148">
        <f>COUNTIFS('Lodz_Krakow-2022'!$A:$A,A1556,'Lodz_Krakow-2022'!$B:$B,B1556)</f>
        <v>1</v>
      </c>
      <c r="K1556" s="151">
        <v>0</v>
      </c>
      <c r="L1556" s="151">
        <v>0</v>
      </c>
      <c r="M1556" s="151">
        <v>0</v>
      </c>
      <c r="N1556" s="151">
        <v>0</v>
      </c>
      <c r="O1556" s="151">
        <v>0</v>
      </c>
      <c r="P1556" s="151">
        <v>0</v>
      </c>
      <c r="Q1556" s="151">
        <v>0</v>
      </c>
      <c r="R1556" s="151">
        <v>0</v>
      </c>
    </row>
    <row r="1557" spans="1:18">
      <c r="A1557" s="143" t="s">
        <v>12332</v>
      </c>
      <c r="B1557" s="143" t="s">
        <v>12333</v>
      </c>
      <c r="C1557" s="144"/>
      <c r="D1557" s="331" t="s">
        <v>39</v>
      </c>
      <c r="E1557" s="144"/>
      <c r="F1557" s="144"/>
      <c r="G1557" s="339" t="s">
        <v>2497</v>
      </c>
      <c r="H1557" s="148">
        <f t="shared" si="25"/>
        <v>1</v>
      </c>
      <c r="I1557" s="148">
        <f>COUNTIFS('Belgrade-2023'!$A:$A,A1557,'Belgrade-2023'!$B:$B,B1557)</f>
        <v>0</v>
      </c>
      <c r="J1557" s="148">
        <f>COUNTIFS('Lodz_Krakow-2022'!$A:$A,A1557,'Lodz_Krakow-2022'!$B:$B,B1557)</f>
        <v>1</v>
      </c>
      <c r="K1557" s="151">
        <v>0</v>
      </c>
      <c r="L1557" s="151">
        <v>0</v>
      </c>
      <c r="M1557" s="151">
        <v>0</v>
      </c>
      <c r="N1557" s="151">
        <v>0</v>
      </c>
      <c r="O1557" s="151">
        <v>0</v>
      </c>
      <c r="P1557" s="151">
        <v>0</v>
      </c>
      <c r="Q1557" s="151">
        <v>0</v>
      </c>
      <c r="R1557" s="151">
        <v>0</v>
      </c>
    </row>
    <row r="1558" spans="1:18">
      <c r="A1558" s="143" t="s">
        <v>11144</v>
      </c>
      <c r="B1558" s="143" t="s">
        <v>12334</v>
      </c>
      <c r="C1558" s="144"/>
      <c r="D1558" s="331" t="s">
        <v>39</v>
      </c>
      <c r="E1558" s="144"/>
      <c r="F1558" s="144"/>
      <c r="G1558" s="339" t="s">
        <v>232</v>
      </c>
      <c r="H1558" s="148">
        <f t="shared" si="25"/>
        <v>1</v>
      </c>
      <c r="I1558" s="148">
        <f>COUNTIFS('Belgrade-2023'!$A:$A,A1558,'Belgrade-2023'!$B:$B,B1558)</f>
        <v>0</v>
      </c>
      <c r="J1558" s="148">
        <f>COUNTIFS('Lodz_Krakow-2022'!$A:$A,A1558,'Lodz_Krakow-2022'!$B:$B,B1558)</f>
        <v>1</v>
      </c>
      <c r="K1558" s="151">
        <v>0</v>
      </c>
      <c r="L1558" s="151">
        <v>0</v>
      </c>
      <c r="M1558" s="151">
        <v>0</v>
      </c>
      <c r="N1558" s="151">
        <v>0</v>
      </c>
      <c r="O1558" s="151">
        <v>0</v>
      </c>
      <c r="P1558" s="151">
        <v>0</v>
      </c>
      <c r="Q1558" s="151">
        <v>0</v>
      </c>
      <c r="R1558" s="151">
        <v>0</v>
      </c>
    </row>
    <row r="1559" spans="1:18">
      <c r="A1559" s="143" t="s">
        <v>10905</v>
      </c>
      <c r="B1559" s="143" t="s">
        <v>10429</v>
      </c>
      <c r="C1559" s="144"/>
      <c r="D1559" s="331" t="s">
        <v>39</v>
      </c>
      <c r="E1559" s="144"/>
      <c r="F1559" s="144"/>
      <c r="G1559" s="339" t="s">
        <v>232</v>
      </c>
      <c r="H1559" s="148">
        <f t="shared" si="25"/>
        <v>2</v>
      </c>
      <c r="I1559" s="148">
        <f>COUNTIFS('Belgrade-2023'!$A:$A,A1559,'Belgrade-2023'!$B:$B,B1559)</f>
        <v>1</v>
      </c>
      <c r="J1559" s="148">
        <f>COUNTIFS('Lodz_Krakow-2022'!$A:$A,A1559,'Lodz_Krakow-2022'!$B:$B,B1559)</f>
        <v>1</v>
      </c>
      <c r="K1559" s="151">
        <v>0</v>
      </c>
      <c r="L1559" s="151">
        <v>0</v>
      </c>
      <c r="M1559" s="151">
        <v>0</v>
      </c>
      <c r="N1559" s="151">
        <v>0</v>
      </c>
      <c r="O1559" s="151">
        <v>0</v>
      </c>
      <c r="P1559" s="151">
        <v>0</v>
      </c>
      <c r="Q1559" s="151">
        <v>0</v>
      </c>
      <c r="R1559" s="151">
        <v>0</v>
      </c>
    </row>
    <row r="1560" spans="1:18">
      <c r="A1560" s="143" t="s">
        <v>12335</v>
      </c>
      <c r="B1560" s="143" t="s">
        <v>10781</v>
      </c>
      <c r="C1560" s="144"/>
      <c r="D1560" s="331" t="s">
        <v>39</v>
      </c>
      <c r="E1560" s="144"/>
      <c r="F1560" s="144"/>
      <c r="G1560" s="339" t="s">
        <v>232</v>
      </c>
      <c r="H1560" s="148">
        <f t="shared" si="25"/>
        <v>1</v>
      </c>
      <c r="I1560" s="148">
        <f>COUNTIFS('Belgrade-2023'!$A:$A,A1560,'Belgrade-2023'!$B:$B,B1560)</f>
        <v>0</v>
      </c>
      <c r="J1560" s="148">
        <f>COUNTIFS('Lodz_Krakow-2022'!$A:$A,A1560,'Lodz_Krakow-2022'!$B:$B,B1560)</f>
        <v>1</v>
      </c>
      <c r="K1560" s="151">
        <v>0</v>
      </c>
      <c r="L1560" s="151">
        <v>0</v>
      </c>
      <c r="M1560" s="151">
        <v>0</v>
      </c>
      <c r="N1560" s="151">
        <v>0</v>
      </c>
      <c r="O1560" s="151">
        <v>0</v>
      </c>
      <c r="P1560" s="151">
        <v>0</v>
      </c>
      <c r="Q1560" s="151">
        <v>0</v>
      </c>
      <c r="R1560" s="151">
        <v>0</v>
      </c>
    </row>
    <row r="1561" spans="1:18">
      <c r="A1561" s="143" t="s">
        <v>2427</v>
      </c>
      <c r="B1561" s="143" t="s">
        <v>12336</v>
      </c>
      <c r="C1561" s="144"/>
      <c r="D1561" s="331" t="s">
        <v>39</v>
      </c>
      <c r="E1561" s="144"/>
      <c r="F1561" s="144"/>
      <c r="G1561" s="339" t="s">
        <v>3612</v>
      </c>
      <c r="H1561" s="148">
        <f t="shared" si="25"/>
        <v>1</v>
      </c>
      <c r="I1561" s="148">
        <f>COUNTIFS('Belgrade-2023'!$A:$A,A1561,'Belgrade-2023'!$B:$B,B1561)</f>
        <v>0</v>
      </c>
      <c r="J1561" s="148">
        <f>COUNTIFS('Lodz_Krakow-2022'!$A:$A,A1561,'Lodz_Krakow-2022'!$B:$B,B1561)</f>
        <v>1</v>
      </c>
      <c r="K1561" s="151">
        <v>0</v>
      </c>
      <c r="L1561" s="151">
        <v>0</v>
      </c>
      <c r="M1561" s="151">
        <v>0</v>
      </c>
      <c r="N1561" s="151">
        <v>0</v>
      </c>
      <c r="O1561" s="151">
        <v>0</v>
      </c>
      <c r="P1561" s="151">
        <v>0</v>
      </c>
      <c r="Q1561" s="151">
        <v>0</v>
      </c>
      <c r="R1561" s="151">
        <v>0</v>
      </c>
    </row>
    <row r="1562" spans="1:18">
      <c r="A1562" s="143" t="s">
        <v>12337</v>
      </c>
      <c r="B1562" s="143" t="s">
        <v>12338</v>
      </c>
      <c r="C1562" s="144"/>
      <c r="D1562" s="331" t="s">
        <v>28</v>
      </c>
      <c r="E1562" s="144"/>
      <c r="F1562" s="144"/>
      <c r="G1562" s="339" t="s">
        <v>43</v>
      </c>
      <c r="H1562" s="148">
        <f t="shared" si="25"/>
        <v>1</v>
      </c>
      <c r="I1562" s="148">
        <f>COUNTIFS('Belgrade-2023'!$A:$A,A1562,'Belgrade-2023'!$B:$B,B1562)</f>
        <v>0</v>
      </c>
      <c r="J1562" s="148">
        <f>COUNTIFS('Lodz_Krakow-2022'!$A:$A,A1562,'Lodz_Krakow-2022'!$B:$B,B1562)</f>
        <v>1</v>
      </c>
      <c r="K1562" s="151">
        <v>0</v>
      </c>
      <c r="L1562" s="151">
        <v>0</v>
      </c>
      <c r="M1562" s="151">
        <v>0</v>
      </c>
      <c r="N1562" s="151">
        <v>0</v>
      </c>
      <c r="O1562" s="151">
        <v>0</v>
      </c>
      <c r="P1562" s="151">
        <v>0</v>
      </c>
      <c r="Q1562" s="151">
        <v>0</v>
      </c>
      <c r="R1562" s="151">
        <v>0</v>
      </c>
    </row>
    <row r="1563" spans="1:18">
      <c r="A1563" s="143" t="s">
        <v>12339</v>
      </c>
      <c r="B1563" s="143" t="s">
        <v>11265</v>
      </c>
      <c r="C1563" s="144"/>
      <c r="D1563" s="331" t="s">
        <v>28</v>
      </c>
      <c r="E1563" s="144"/>
      <c r="F1563" s="144"/>
      <c r="G1563" s="339" t="s">
        <v>232</v>
      </c>
      <c r="H1563" s="148">
        <f t="shared" si="25"/>
        <v>1</v>
      </c>
      <c r="I1563" s="148">
        <f>COUNTIFS('Belgrade-2023'!$A:$A,A1563,'Belgrade-2023'!$B:$B,B1563)</f>
        <v>0</v>
      </c>
      <c r="J1563" s="148">
        <f>COUNTIFS('Lodz_Krakow-2022'!$A:$A,A1563,'Lodz_Krakow-2022'!$B:$B,B1563)</f>
        <v>1</v>
      </c>
      <c r="K1563" s="151">
        <v>0</v>
      </c>
      <c r="L1563" s="151">
        <v>0</v>
      </c>
      <c r="M1563" s="151">
        <v>0</v>
      </c>
      <c r="N1563" s="151">
        <v>0</v>
      </c>
      <c r="O1563" s="151">
        <v>0</v>
      </c>
      <c r="P1563" s="151">
        <v>0</v>
      </c>
      <c r="Q1563" s="151">
        <v>0</v>
      </c>
      <c r="R1563" s="151">
        <v>0</v>
      </c>
    </row>
    <row r="1564" spans="1:18">
      <c r="A1564" s="143" t="s">
        <v>11971</v>
      </c>
      <c r="B1564" s="143" t="s">
        <v>12340</v>
      </c>
      <c r="C1564" s="144"/>
      <c r="D1564" s="331" t="s">
        <v>39</v>
      </c>
      <c r="E1564" s="144"/>
      <c r="F1564" s="144"/>
      <c r="G1564" s="339" t="s">
        <v>232</v>
      </c>
      <c r="H1564" s="148">
        <f t="shared" si="25"/>
        <v>1</v>
      </c>
      <c r="I1564" s="148">
        <f>COUNTIFS('Belgrade-2023'!$A:$A,A1564,'Belgrade-2023'!$B:$B,B1564)</f>
        <v>0</v>
      </c>
      <c r="J1564" s="148">
        <f>COUNTIFS('Lodz_Krakow-2022'!$A:$A,A1564,'Lodz_Krakow-2022'!$B:$B,B1564)</f>
        <v>1</v>
      </c>
      <c r="K1564" s="151">
        <v>0</v>
      </c>
      <c r="L1564" s="151">
        <v>0</v>
      </c>
      <c r="M1564" s="151">
        <v>0</v>
      </c>
      <c r="N1564" s="151">
        <v>0</v>
      </c>
      <c r="O1564" s="151">
        <v>0</v>
      </c>
      <c r="P1564" s="151">
        <v>0</v>
      </c>
      <c r="Q1564" s="151">
        <v>0</v>
      </c>
      <c r="R1564" s="151">
        <v>0</v>
      </c>
    </row>
    <row r="1565" spans="1:18">
      <c r="A1565" s="143" t="s">
        <v>2341</v>
      </c>
      <c r="B1565" s="143" t="s">
        <v>12341</v>
      </c>
      <c r="C1565" s="144"/>
      <c r="D1565" s="331" t="s">
        <v>39</v>
      </c>
      <c r="E1565" s="144"/>
      <c r="F1565" s="144"/>
      <c r="G1565" s="339" t="s">
        <v>232</v>
      </c>
      <c r="H1565" s="148">
        <f t="shared" si="25"/>
        <v>1</v>
      </c>
      <c r="I1565" s="148">
        <f>COUNTIFS('Belgrade-2023'!$A:$A,A1565,'Belgrade-2023'!$B:$B,B1565)</f>
        <v>0</v>
      </c>
      <c r="J1565" s="148">
        <f>COUNTIFS('Lodz_Krakow-2022'!$A:$A,A1565,'Lodz_Krakow-2022'!$B:$B,B1565)</f>
        <v>1</v>
      </c>
      <c r="K1565" s="151">
        <v>0</v>
      </c>
      <c r="L1565" s="151">
        <v>0</v>
      </c>
      <c r="M1565" s="151">
        <v>0</v>
      </c>
      <c r="N1565" s="151">
        <v>0</v>
      </c>
      <c r="O1565" s="151">
        <v>0</v>
      </c>
      <c r="P1565" s="151">
        <v>0</v>
      </c>
      <c r="Q1565" s="151">
        <v>0</v>
      </c>
      <c r="R1565" s="151">
        <v>0</v>
      </c>
    </row>
    <row r="1566" spans="1:18">
      <c r="A1566" s="143" t="s">
        <v>10870</v>
      </c>
      <c r="B1566" s="143" t="s">
        <v>12342</v>
      </c>
      <c r="C1566" s="144"/>
      <c r="D1566" s="331" t="s">
        <v>39</v>
      </c>
      <c r="E1566" s="144"/>
      <c r="F1566" s="144"/>
      <c r="G1566" s="339" t="s">
        <v>232</v>
      </c>
      <c r="H1566" s="148">
        <f t="shared" si="25"/>
        <v>1</v>
      </c>
      <c r="I1566" s="148">
        <f>COUNTIFS('Belgrade-2023'!$A:$A,A1566,'Belgrade-2023'!$B:$B,B1566)</f>
        <v>0</v>
      </c>
      <c r="J1566" s="148">
        <f>COUNTIFS('Lodz_Krakow-2022'!$A:$A,A1566,'Lodz_Krakow-2022'!$B:$B,B1566)</f>
        <v>1</v>
      </c>
      <c r="K1566" s="151">
        <v>0</v>
      </c>
      <c r="L1566" s="151">
        <v>0</v>
      </c>
      <c r="M1566" s="151">
        <v>0</v>
      </c>
      <c r="N1566" s="151">
        <v>0</v>
      </c>
      <c r="O1566" s="151">
        <v>0</v>
      </c>
      <c r="P1566" s="151">
        <v>0</v>
      </c>
      <c r="Q1566" s="151">
        <v>0</v>
      </c>
      <c r="R1566" s="151">
        <v>0</v>
      </c>
    </row>
    <row r="1567" spans="1:18">
      <c r="A1567" s="143" t="s">
        <v>11111</v>
      </c>
      <c r="B1567" s="143" t="s">
        <v>11129</v>
      </c>
      <c r="C1567" s="144"/>
      <c r="D1567" s="331" t="s">
        <v>39</v>
      </c>
      <c r="E1567" s="144"/>
      <c r="F1567" s="144"/>
      <c r="G1567" s="339" t="s">
        <v>232</v>
      </c>
      <c r="H1567" s="148">
        <f t="shared" si="25"/>
        <v>1</v>
      </c>
      <c r="I1567" s="148">
        <f>COUNTIFS('Belgrade-2023'!$A:$A,A1567,'Belgrade-2023'!$B:$B,B1567)</f>
        <v>0</v>
      </c>
      <c r="J1567" s="148">
        <f>COUNTIFS('Lodz_Krakow-2022'!$A:$A,A1567,'Lodz_Krakow-2022'!$B:$B,B1567)</f>
        <v>1</v>
      </c>
      <c r="K1567" s="151">
        <v>0</v>
      </c>
      <c r="L1567" s="151">
        <v>0</v>
      </c>
      <c r="M1567" s="151">
        <v>0</v>
      </c>
      <c r="N1567" s="151">
        <v>0</v>
      </c>
      <c r="O1567" s="151">
        <v>0</v>
      </c>
      <c r="P1567" s="151">
        <v>0</v>
      </c>
      <c r="Q1567" s="151">
        <v>0</v>
      </c>
      <c r="R1567" s="151">
        <v>0</v>
      </c>
    </row>
    <row r="1568" spans="1:18">
      <c r="A1568" s="143" t="s">
        <v>5415</v>
      </c>
      <c r="B1568" s="143" t="s">
        <v>1415</v>
      </c>
      <c r="C1568" s="144"/>
      <c r="D1568" s="331" t="s">
        <v>39</v>
      </c>
      <c r="E1568" s="144"/>
      <c r="F1568" s="144"/>
      <c r="G1568" s="339" t="s">
        <v>232</v>
      </c>
      <c r="H1568" s="148">
        <f t="shared" si="25"/>
        <v>1</v>
      </c>
      <c r="I1568" s="148">
        <f>COUNTIFS('Belgrade-2023'!$A:$A,A1568,'Belgrade-2023'!$B:$B,B1568)</f>
        <v>0</v>
      </c>
      <c r="J1568" s="148">
        <f>COUNTIFS('Lodz_Krakow-2022'!$A:$A,A1568,'Lodz_Krakow-2022'!$B:$B,B1568)</f>
        <v>1</v>
      </c>
      <c r="K1568" s="151">
        <v>0</v>
      </c>
      <c r="L1568" s="151">
        <v>0</v>
      </c>
      <c r="M1568" s="151">
        <v>0</v>
      </c>
      <c r="N1568" s="151">
        <v>0</v>
      </c>
      <c r="O1568" s="151">
        <v>0</v>
      </c>
      <c r="P1568" s="151">
        <v>0</v>
      </c>
      <c r="Q1568" s="151">
        <v>0</v>
      </c>
      <c r="R1568" s="151">
        <v>0</v>
      </c>
    </row>
    <row r="1569" spans="1:18">
      <c r="A1569" s="143" t="s">
        <v>12343</v>
      </c>
      <c r="B1569" s="143" t="s">
        <v>12344</v>
      </c>
      <c r="C1569" s="144"/>
      <c r="D1569" s="331" t="s">
        <v>39</v>
      </c>
      <c r="E1569" s="144"/>
      <c r="F1569" s="144"/>
      <c r="G1569" s="339" t="s">
        <v>232</v>
      </c>
      <c r="H1569" s="148">
        <f t="shared" si="25"/>
        <v>1</v>
      </c>
      <c r="I1569" s="148">
        <f>COUNTIFS('Belgrade-2023'!$A:$A,A1569,'Belgrade-2023'!$B:$B,B1569)</f>
        <v>0</v>
      </c>
      <c r="J1569" s="148">
        <f>COUNTIFS('Lodz_Krakow-2022'!$A:$A,A1569,'Lodz_Krakow-2022'!$B:$B,B1569)</f>
        <v>1</v>
      </c>
      <c r="K1569" s="151">
        <v>0</v>
      </c>
      <c r="L1569" s="151">
        <v>0</v>
      </c>
      <c r="M1569" s="151">
        <v>0</v>
      </c>
      <c r="N1569" s="151">
        <v>0</v>
      </c>
      <c r="O1569" s="151">
        <v>0</v>
      </c>
      <c r="P1569" s="151">
        <v>0</v>
      </c>
      <c r="Q1569" s="151">
        <v>0</v>
      </c>
      <c r="R1569" s="151">
        <v>0</v>
      </c>
    </row>
    <row r="1570" spans="1:18">
      <c r="A1570" s="143" t="s">
        <v>1406</v>
      </c>
      <c r="B1570" s="143" t="s">
        <v>12345</v>
      </c>
      <c r="C1570" s="144"/>
      <c r="D1570" s="331" t="s">
        <v>39</v>
      </c>
      <c r="E1570" s="144"/>
      <c r="F1570" s="144"/>
      <c r="G1570" s="339" t="s">
        <v>232</v>
      </c>
      <c r="H1570" s="148">
        <f t="shared" si="25"/>
        <v>1</v>
      </c>
      <c r="I1570" s="148">
        <f>COUNTIFS('Belgrade-2023'!$A:$A,A1570,'Belgrade-2023'!$B:$B,B1570)</f>
        <v>0</v>
      </c>
      <c r="J1570" s="148">
        <f>COUNTIFS('Lodz_Krakow-2022'!$A:$A,A1570,'Lodz_Krakow-2022'!$B:$B,B1570)</f>
        <v>1</v>
      </c>
      <c r="K1570" s="151">
        <v>0</v>
      </c>
      <c r="L1570" s="151">
        <v>0</v>
      </c>
      <c r="M1570" s="151">
        <v>0</v>
      </c>
      <c r="N1570" s="151">
        <v>0</v>
      </c>
      <c r="O1570" s="151">
        <v>0</v>
      </c>
      <c r="P1570" s="151">
        <v>0</v>
      </c>
      <c r="Q1570" s="151">
        <v>0</v>
      </c>
      <c r="R1570" s="151">
        <v>0</v>
      </c>
    </row>
    <row r="1571" spans="1:18">
      <c r="A1571" s="143" t="s">
        <v>10506</v>
      </c>
      <c r="B1571" s="143" t="s">
        <v>12346</v>
      </c>
      <c r="C1571" s="144"/>
      <c r="D1571" s="331" t="s">
        <v>39</v>
      </c>
      <c r="E1571" s="144"/>
      <c r="F1571" s="144"/>
      <c r="G1571" s="339" t="s">
        <v>232</v>
      </c>
      <c r="H1571" s="148">
        <f t="shared" si="25"/>
        <v>1</v>
      </c>
      <c r="I1571" s="148">
        <f>COUNTIFS('Belgrade-2023'!$A:$A,A1571,'Belgrade-2023'!$B:$B,B1571)</f>
        <v>0</v>
      </c>
      <c r="J1571" s="148">
        <f>COUNTIFS('Lodz_Krakow-2022'!$A:$A,A1571,'Lodz_Krakow-2022'!$B:$B,B1571)</f>
        <v>1</v>
      </c>
      <c r="K1571" s="151">
        <v>0</v>
      </c>
      <c r="L1571" s="151">
        <v>0</v>
      </c>
      <c r="M1571" s="151">
        <v>0</v>
      </c>
      <c r="N1571" s="151">
        <v>0</v>
      </c>
      <c r="O1571" s="151">
        <v>0</v>
      </c>
      <c r="P1571" s="151">
        <v>0</v>
      </c>
      <c r="Q1571" s="151">
        <v>0</v>
      </c>
      <c r="R1571" s="151">
        <v>0</v>
      </c>
    </row>
    <row r="1572" spans="1:18">
      <c r="A1572" s="143" t="s">
        <v>10725</v>
      </c>
      <c r="B1572" s="143" t="s">
        <v>12347</v>
      </c>
      <c r="C1572" s="144"/>
      <c r="D1572" s="331" t="s">
        <v>39</v>
      </c>
      <c r="E1572" s="144"/>
      <c r="F1572" s="144"/>
      <c r="G1572" s="339" t="s">
        <v>232</v>
      </c>
      <c r="H1572" s="148">
        <f t="shared" si="25"/>
        <v>1</v>
      </c>
      <c r="I1572" s="148">
        <f>COUNTIFS('Belgrade-2023'!$A:$A,A1572,'Belgrade-2023'!$B:$B,B1572)</f>
        <v>0</v>
      </c>
      <c r="J1572" s="148">
        <f>COUNTIFS('Lodz_Krakow-2022'!$A:$A,A1572,'Lodz_Krakow-2022'!$B:$B,B1572)</f>
        <v>1</v>
      </c>
      <c r="K1572" s="151">
        <v>0</v>
      </c>
      <c r="L1572" s="151">
        <v>0</v>
      </c>
      <c r="M1572" s="151">
        <v>0</v>
      </c>
      <c r="N1572" s="151">
        <v>0</v>
      </c>
      <c r="O1572" s="151">
        <v>0</v>
      </c>
      <c r="P1572" s="151">
        <v>0</v>
      </c>
      <c r="Q1572" s="151">
        <v>0</v>
      </c>
      <c r="R1572" s="151">
        <v>0</v>
      </c>
    </row>
    <row r="1573" spans="1:18">
      <c r="A1573" s="143" t="s">
        <v>527</v>
      </c>
      <c r="B1573" s="143" t="s">
        <v>12348</v>
      </c>
      <c r="C1573" s="144"/>
      <c r="D1573" s="331" t="s">
        <v>39</v>
      </c>
      <c r="E1573" s="144"/>
      <c r="F1573" s="144"/>
      <c r="G1573" s="339" t="s">
        <v>232</v>
      </c>
      <c r="H1573" s="148">
        <f t="shared" si="25"/>
        <v>2</v>
      </c>
      <c r="I1573" s="148">
        <f>COUNTIFS('Belgrade-2023'!$A:$A,A1573,'Belgrade-2023'!$B:$B,B1573)</f>
        <v>1</v>
      </c>
      <c r="J1573" s="148">
        <f>COUNTIFS('Lodz_Krakow-2022'!$A:$A,A1573,'Lodz_Krakow-2022'!$B:$B,B1573)</f>
        <v>1</v>
      </c>
      <c r="K1573" s="151">
        <v>0</v>
      </c>
      <c r="L1573" s="151">
        <v>0</v>
      </c>
      <c r="M1573" s="151">
        <v>0</v>
      </c>
      <c r="N1573" s="151">
        <v>0</v>
      </c>
      <c r="O1573" s="151">
        <v>0</v>
      </c>
      <c r="P1573" s="151">
        <v>0</v>
      </c>
      <c r="Q1573" s="151">
        <v>0</v>
      </c>
      <c r="R1573" s="151">
        <v>0</v>
      </c>
    </row>
    <row r="1574" spans="1:18">
      <c r="A1574" s="143" t="s">
        <v>11111</v>
      </c>
      <c r="B1574" s="143" t="s">
        <v>10729</v>
      </c>
      <c r="C1574" s="144"/>
      <c r="D1574" s="331" t="s">
        <v>39</v>
      </c>
      <c r="E1574" s="144"/>
      <c r="F1574" s="144"/>
      <c r="G1574" s="339" t="s">
        <v>232</v>
      </c>
      <c r="H1574" s="148">
        <f t="shared" si="25"/>
        <v>1</v>
      </c>
      <c r="I1574" s="148">
        <f>COUNTIFS('Belgrade-2023'!$A:$A,A1574,'Belgrade-2023'!$B:$B,B1574)</f>
        <v>0</v>
      </c>
      <c r="J1574" s="148">
        <f>COUNTIFS('Lodz_Krakow-2022'!$A:$A,A1574,'Lodz_Krakow-2022'!$B:$B,B1574)</f>
        <v>1</v>
      </c>
      <c r="K1574" s="151">
        <v>0</v>
      </c>
      <c r="L1574" s="151">
        <v>0</v>
      </c>
      <c r="M1574" s="151">
        <v>0</v>
      </c>
      <c r="N1574" s="151">
        <v>0</v>
      </c>
      <c r="O1574" s="151">
        <v>0</v>
      </c>
      <c r="P1574" s="151">
        <v>0</v>
      </c>
      <c r="Q1574" s="151">
        <v>0</v>
      </c>
      <c r="R1574" s="151">
        <v>0</v>
      </c>
    </row>
    <row r="1575" spans="1:18">
      <c r="A1575" s="143" t="s">
        <v>2341</v>
      </c>
      <c r="B1575" s="143" t="s">
        <v>12349</v>
      </c>
      <c r="C1575" s="144"/>
      <c r="D1575" s="331" t="s">
        <v>39</v>
      </c>
      <c r="E1575" s="144"/>
      <c r="F1575" s="144"/>
      <c r="G1575" s="339" t="s">
        <v>232</v>
      </c>
      <c r="H1575" s="148">
        <f t="shared" si="25"/>
        <v>1</v>
      </c>
      <c r="I1575" s="148">
        <f>COUNTIFS('Belgrade-2023'!$A:$A,A1575,'Belgrade-2023'!$B:$B,B1575)</f>
        <v>0</v>
      </c>
      <c r="J1575" s="148">
        <f>COUNTIFS('Lodz_Krakow-2022'!$A:$A,A1575,'Lodz_Krakow-2022'!$B:$B,B1575)</f>
        <v>1</v>
      </c>
      <c r="K1575" s="151">
        <v>0</v>
      </c>
      <c r="L1575" s="151">
        <v>0</v>
      </c>
      <c r="M1575" s="151">
        <v>0</v>
      </c>
      <c r="N1575" s="151">
        <v>0</v>
      </c>
      <c r="O1575" s="151">
        <v>0</v>
      </c>
      <c r="P1575" s="151">
        <v>0</v>
      </c>
      <c r="Q1575" s="151">
        <v>0</v>
      </c>
      <c r="R1575" s="151">
        <v>0</v>
      </c>
    </row>
    <row r="1576" spans="1:18">
      <c r="A1576" s="143" t="s">
        <v>12350</v>
      </c>
      <c r="B1576" s="143" t="s">
        <v>2439</v>
      </c>
      <c r="C1576" s="144"/>
      <c r="D1576" s="331" t="s">
        <v>39</v>
      </c>
      <c r="E1576" s="144"/>
      <c r="F1576" s="144"/>
      <c r="G1576" s="339" t="s">
        <v>232</v>
      </c>
      <c r="H1576" s="148">
        <f t="shared" si="25"/>
        <v>1</v>
      </c>
      <c r="I1576" s="148">
        <f>COUNTIFS('Belgrade-2023'!$A:$A,A1576,'Belgrade-2023'!$B:$B,B1576)</f>
        <v>0</v>
      </c>
      <c r="J1576" s="148">
        <f>COUNTIFS('Lodz_Krakow-2022'!$A:$A,A1576,'Lodz_Krakow-2022'!$B:$B,B1576)</f>
        <v>1</v>
      </c>
      <c r="K1576" s="151">
        <v>0</v>
      </c>
      <c r="L1576" s="151">
        <v>0</v>
      </c>
      <c r="M1576" s="151">
        <v>0</v>
      </c>
      <c r="N1576" s="151">
        <v>0</v>
      </c>
      <c r="O1576" s="151">
        <v>0</v>
      </c>
      <c r="P1576" s="151">
        <v>0</v>
      </c>
      <c r="Q1576" s="151">
        <v>0</v>
      </c>
      <c r="R1576" s="151">
        <v>0</v>
      </c>
    </row>
    <row r="1577" spans="1:18">
      <c r="A1577" s="143" t="s">
        <v>10577</v>
      </c>
      <c r="B1577" s="143" t="s">
        <v>12351</v>
      </c>
      <c r="C1577" s="144"/>
      <c r="D1577" s="331" t="s">
        <v>21</v>
      </c>
      <c r="E1577" s="144"/>
      <c r="F1577" s="144"/>
      <c r="G1577" s="339" t="s">
        <v>232</v>
      </c>
      <c r="H1577" s="148">
        <f t="shared" si="25"/>
        <v>1</v>
      </c>
      <c r="I1577" s="148">
        <f>COUNTIFS('Belgrade-2023'!$A:$A,A1577,'Belgrade-2023'!$B:$B,B1577)</f>
        <v>0</v>
      </c>
      <c r="J1577" s="148">
        <f>COUNTIFS('Lodz_Krakow-2022'!$A:$A,A1577,'Lodz_Krakow-2022'!$B:$B,B1577)</f>
        <v>1</v>
      </c>
      <c r="K1577" s="151">
        <v>0</v>
      </c>
      <c r="L1577" s="151">
        <v>0</v>
      </c>
      <c r="M1577" s="151">
        <v>0</v>
      </c>
      <c r="N1577" s="151">
        <v>0</v>
      </c>
      <c r="O1577" s="151">
        <v>0</v>
      </c>
      <c r="P1577" s="151">
        <v>0</v>
      </c>
      <c r="Q1577" s="151">
        <v>0</v>
      </c>
      <c r="R1577" s="151">
        <v>0</v>
      </c>
    </row>
    <row r="1578" spans="1:18">
      <c r="A1578" s="143" t="s">
        <v>11118</v>
      </c>
      <c r="B1578" s="143" t="s">
        <v>11944</v>
      </c>
      <c r="C1578" s="144"/>
      <c r="D1578" s="331" t="s">
        <v>21</v>
      </c>
      <c r="E1578" s="144"/>
      <c r="F1578" s="144"/>
      <c r="G1578" s="339" t="s">
        <v>232</v>
      </c>
      <c r="H1578" s="148">
        <f t="shared" si="25"/>
        <v>1</v>
      </c>
      <c r="I1578" s="148">
        <f>COUNTIFS('Belgrade-2023'!$A:$A,A1578,'Belgrade-2023'!$B:$B,B1578)</f>
        <v>0</v>
      </c>
      <c r="J1578" s="148">
        <f>COUNTIFS('Lodz_Krakow-2022'!$A:$A,A1578,'Lodz_Krakow-2022'!$B:$B,B1578)</f>
        <v>1</v>
      </c>
      <c r="K1578" s="151">
        <v>0</v>
      </c>
      <c r="L1578" s="151">
        <v>0</v>
      </c>
      <c r="M1578" s="151">
        <v>0</v>
      </c>
      <c r="N1578" s="151">
        <v>0</v>
      </c>
      <c r="O1578" s="151">
        <v>0</v>
      </c>
      <c r="P1578" s="151">
        <v>0</v>
      </c>
      <c r="Q1578" s="151">
        <v>0</v>
      </c>
      <c r="R1578" s="151">
        <v>0</v>
      </c>
    </row>
    <row r="1579" spans="1:18">
      <c r="A1579" s="143" t="s">
        <v>10506</v>
      </c>
      <c r="B1579" s="143" t="s">
        <v>12058</v>
      </c>
      <c r="C1579" s="144"/>
      <c r="D1579" s="331" t="s">
        <v>21</v>
      </c>
      <c r="E1579" s="144"/>
      <c r="F1579" s="144"/>
      <c r="G1579" s="339" t="s">
        <v>232</v>
      </c>
      <c r="H1579" s="148">
        <f t="shared" si="25"/>
        <v>1</v>
      </c>
      <c r="I1579" s="148">
        <f>COUNTIFS('Belgrade-2023'!$A:$A,A1579,'Belgrade-2023'!$B:$B,B1579)</f>
        <v>0</v>
      </c>
      <c r="J1579" s="148">
        <f>COUNTIFS('Lodz_Krakow-2022'!$A:$A,A1579,'Lodz_Krakow-2022'!$B:$B,B1579)</f>
        <v>1</v>
      </c>
      <c r="K1579" s="151">
        <v>0</v>
      </c>
      <c r="L1579" s="151">
        <v>0</v>
      </c>
      <c r="M1579" s="151">
        <v>0</v>
      </c>
      <c r="N1579" s="151">
        <v>0</v>
      </c>
      <c r="O1579" s="151">
        <v>0</v>
      </c>
      <c r="P1579" s="151">
        <v>0</v>
      </c>
      <c r="Q1579" s="151">
        <v>0</v>
      </c>
      <c r="R1579" s="151">
        <v>0</v>
      </c>
    </row>
    <row r="1580" spans="1:18">
      <c r="A1580" s="143" t="s">
        <v>10506</v>
      </c>
      <c r="B1580" s="143" t="s">
        <v>12352</v>
      </c>
      <c r="C1580" s="144"/>
      <c r="D1580" s="331" t="s">
        <v>21</v>
      </c>
      <c r="E1580" s="144"/>
      <c r="F1580" s="144"/>
      <c r="G1580" s="339" t="s">
        <v>232</v>
      </c>
      <c r="H1580" s="148">
        <f t="shared" si="25"/>
        <v>1</v>
      </c>
      <c r="I1580" s="148">
        <f>COUNTIFS('Belgrade-2023'!$A:$A,A1580,'Belgrade-2023'!$B:$B,B1580)</f>
        <v>0</v>
      </c>
      <c r="J1580" s="148">
        <f>COUNTIFS('Lodz_Krakow-2022'!$A:$A,A1580,'Lodz_Krakow-2022'!$B:$B,B1580)</f>
        <v>1</v>
      </c>
      <c r="K1580" s="151">
        <v>0</v>
      </c>
      <c r="L1580" s="151">
        <v>0</v>
      </c>
      <c r="M1580" s="151">
        <v>0</v>
      </c>
      <c r="N1580" s="151">
        <v>0</v>
      </c>
      <c r="O1580" s="151">
        <v>0</v>
      </c>
      <c r="P1580" s="151">
        <v>0</v>
      </c>
      <c r="Q1580" s="151">
        <v>0</v>
      </c>
      <c r="R1580" s="151">
        <v>0</v>
      </c>
    </row>
    <row r="1581" spans="1:18">
      <c r="A1581" s="143" t="s">
        <v>11265</v>
      </c>
      <c r="B1581" s="143" t="s">
        <v>12353</v>
      </c>
      <c r="C1581" s="144"/>
      <c r="D1581" s="331" t="s">
        <v>21</v>
      </c>
      <c r="E1581" s="144"/>
      <c r="F1581" s="144"/>
      <c r="G1581" s="339" t="s">
        <v>232</v>
      </c>
      <c r="H1581" s="148">
        <f t="shared" si="25"/>
        <v>1</v>
      </c>
      <c r="I1581" s="148">
        <f>COUNTIFS('Belgrade-2023'!$A:$A,A1581,'Belgrade-2023'!$B:$B,B1581)</f>
        <v>0</v>
      </c>
      <c r="J1581" s="148">
        <f>COUNTIFS('Lodz_Krakow-2022'!$A:$A,A1581,'Lodz_Krakow-2022'!$B:$B,B1581)</f>
        <v>1</v>
      </c>
      <c r="K1581" s="151">
        <v>0</v>
      </c>
      <c r="L1581" s="151">
        <v>0</v>
      </c>
      <c r="M1581" s="151">
        <v>0</v>
      </c>
      <c r="N1581" s="151">
        <v>0</v>
      </c>
      <c r="O1581" s="151">
        <v>0</v>
      </c>
      <c r="P1581" s="151">
        <v>0</v>
      </c>
      <c r="Q1581" s="151">
        <v>0</v>
      </c>
      <c r="R1581" s="151">
        <v>0</v>
      </c>
    </row>
    <row r="1582" spans="1:18">
      <c r="A1582" s="143" t="s">
        <v>2439</v>
      </c>
      <c r="B1582" s="143" t="s">
        <v>4038</v>
      </c>
      <c r="C1582" s="144"/>
      <c r="D1582" s="331" t="s">
        <v>21</v>
      </c>
      <c r="E1582" s="144"/>
      <c r="F1582" s="144"/>
      <c r="G1582" s="339" t="s">
        <v>232</v>
      </c>
      <c r="H1582" s="148">
        <f t="shared" si="25"/>
        <v>1</v>
      </c>
      <c r="I1582" s="148">
        <f>COUNTIFS('Belgrade-2023'!$A:$A,A1582,'Belgrade-2023'!$B:$B,B1582)</f>
        <v>0</v>
      </c>
      <c r="J1582" s="148">
        <f>COUNTIFS('Lodz_Krakow-2022'!$A:$A,A1582,'Lodz_Krakow-2022'!$B:$B,B1582)</f>
        <v>1</v>
      </c>
      <c r="K1582" s="151">
        <v>0</v>
      </c>
      <c r="L1582" s="151">
        <v>0</v>
      </c>
      <c r="M1582" s="151">
        <v>0</v>
      </c>
      <c r="N1582" s="151">
        <v>0</v>
      </c>
      <c r="O1582" s="151">
        <v>0</v>
      </c>
      <c r="P1582" s="151">
        <v>0</v>
      </c>
      <c r="Q1582" s="151">
        <v>0</v>
      </c>
      <c r="R1582" s="151">
        <v>0</v>
      </c>
    </row>
    <row r="1583" spans="1:18">
      <c r="A1583" s="143" t="s">
        <v>10506</v>
      </c>
      <c r="B1583" s="143" t="s">
        <v>12354</v>
      </c>
      <c r="C1583" s="144"/>
      <c r="D1583" s="331" t="s">
        <v>21</v>
      </c>
      <c r="E1583" s="144"/>
      <c r="F1583" s="144"/>
      <c r="G1583" s="339" t="s">
        <v>3612</v>
      </c>
      <c r="H1583" s="148">
        <f t="shared" si="25"/>
        <v>2</v>
      </c>
      <c r="I1583" s="148">
        <f>COUNTIFS('Belgrade-2023'!$A:$A,A1583,'Belgrade-2023'!$B:$B,B1583)</f>
        <v>1</v>
      </c>
      <c r="J1583" s="148">
        <f>COUNTIFS('Lodz_Krakow-2022'!$A:$A,A1583,'Lodz_Krakow-2022'!$B:$B,B1583)</f>
        <v>1</v>
      </c>
      <c r="K1583" s="151">
        <v>0</v>
      </c>
      <c r="L1583" s="151">
        <v>0</v>
      </c>
      <c r="M1583" s="151">
        <v>0</v>
      </c>
      <c r="N1583" s="151">
        <v>0</v>
      </c>
      <c r="O1583" s="151">
        <v>0</v>
      </c>
      <c r="P1583" s="151">
        <v>0</v>
      </c>
      <c r="Q1583" s="151">
        <v>0</v>
      </c>
      <c r="R1583" s="151">
        <v>0</v>
      </c>
    </row>
    <row r="1584" spans="1:18">
      <c r="A1584" s="143" t="s">
        <v>9107</v>
      </c>
      <c r="B1584" s="143" t="s">
        <v>10037</v>
      </c>
      <c r="C1584" s="144"/>
      <c r="D1584" s="331" t="s">
        <v>21</v>
      </c>
      <c r="E1584" s="144"/>
      <c r="F1584" s="144"/>
      <c r="G1584" s="339" t="s">
        <v>232</v>
      </c>
      <c r="H1584" s="148">
        <f t="shared" si="25"/>
        <v>1</v>
      </c>
      <c r="I1584" s="148">
        <f>COUNTIFS('Belgrade-2023'!$A:$A,A1584,'Belgrade-2023'!$B:$B,B1584)</f>
        <v>0</v>
      </c>
      <c r="J1584" s="148">
        <f>COUNTIFS('Lodz_Krakow-2022'!$A:$A,A1584,'Lodz_Krakow-2022'!$B:$B,B1584)</f>
        <v>1</v>
      </c>
      <c r="K1584" s="151">
        <v>0</v>
      </c>
      <c r="L1584" s="151">
        <v>0</v>
      </c>
      <c r="M1584" s="151">
        <v>0</v>
      </c>
      <c r="N1584" s="151">
        <v>0</v>
      </c>
      <c r="O1584" s="151">
        <v>0</v>
      </c>
      <c r="P1584" s="151">
        <v>0</v>
      </c>
      <c r="Q1584" s="151">
        <v>0</v>
      </c>
      <c r="R1584" s="151">
        <v>0</v>
      </c>
    </row>
    <row r="1585" spans="1:18">
      <c r="A1585" s="143" t="s">
        <v>2407</v>
      </c>
      <c r="B1585" s="143" t="s">
        <v>10435</v>
      </c>
      <c r="C1585" s="144"/>
      <c r="D1585" s="331" t="s">
        <v>21</v>
      </c>
      <c r="E1585" s="144"/>
      <c r="F1585" s="144"/>
      <c r="G1585" s="339" t="s">
        <v>232</v>
      </c>
      <c r="H1585" s="148">
        <f t="shared" si="25"/>
        <v>1</v>
      </c>
      <c r="I1585" s="148">
        <f>COUNTIFS('Belgrade-2023'!$A:$A,A1585,'Belgrade-2023'!$B:$B,B1585)</f>
        <v>0</v>
      </c>
      <c r="J1585" s="148">
        <f>COUNTIFS('Lodz_Krakow-2022'!$A:$A,A1585,'Lodz_Krakow-2022'!$B:$B,B1585)</f>
        <v>1</v>
      </c>
      <c r="K1585" s="151">
        <v>0</v>
      </c>
      <c r="L1585" s="151">
        <v>0</v>
      </c>
      <c r="M1585" s="151">
        <v>0</v>
      </c>
      <c r="N1585" s="151">
        <v>0</v>
      </c>
      <c r="O1585" s="151">
        <v>0</v>
      </c>
      <c r="P1585" s="151">
        <v>0</v>
      </c>
      <c r="Q1585" s="151">
        <v>0</v>
      </c>
      <c r="R1585" s="151">
        <v>0</v>
      </c>
    </row>
    <row r="1586" spans="1:18">
      <c r="A1586" s="143" t="s">
        <v>12041</v>
      </c>
      <c r="B1586" s="143" t="s">
        <v>10435</v>
      </c>
      <c r="C1586" s="144"/>
      <c r="D1586" s="331" t="s">
        <v>21</v>
      </c>
      <c r="E1586" s="144"/>
      <c r="F1586" s="144"/>
      <c r="G1586" s="339" t="s">
        <v>232</v>
      </c>
      <c r="H1586" s="148">
        <f t="shared" si="25"/>
        <v>1</v>
      </c>
      <c r="I1586" s="148">
        <f>COUNTIFS('Belgrade-2023'!$A:$A,A1586,'Belgrade-2023'!$B:$B,B1586)</f>
        <v>0</v>
      </c>
      <c r="J1586" s="148">
        <f>COUNTIFS('Lodz_Krakow-2022'!$A:$A,A1586,'Lodz_Krakow-2022'!$B:$B,B1586)</f>
        <v>1</v>
      </c>
      <c r="K1586" s="151">
        <v>0</v>
      </c>
      <c r="L1586" s="151">
        <v>0</v>
      </c>
      <c r="M1586" s="151">
        <v>0</v>
      </c>
      <c r="N1586" s="151">
        <v>0</v>
      </c>
      <c r="O1586" s="151">
        <v>0</v>
      </c>
      <c r="P1586" s="151">
        <v>0</v>
      </c>
      <c r="Q1586" s="151">
        <v>0</v>
      </c>
      <c r="R1586" s="151">
        <v>0</v>
      </c>
    </row>
    <row r="1587" spans="1:18">
      <c r="A1587" s="143" t="s">
        <v>11974</v>
      </c>
      <c r="B1587" s="143" t="s">
        <v>12355</v>
      </c>
      <c r="C1587" s="144"/>
      <c r="D1587" s="331" t="s">
        <v>21</v>
      </c>
      <c r="E1587" s="144"/>
      <c r="F1587" s="144"/>
      <c r="G1587" s="339" t="s">
        <v>183</v>
      </c>
      <c r="H1587" s="148">
        <f t="shared" si="25"/>
        <v>1</v>
      </c>
      <c r="I1587" s="148">
        <f>COUNTIFS('Belgrade-2023'!$A:$A,A1587,'Belgrade-2023'!$B:$B,B1587)</f>
        <v>0</v>
      </c>
      <c r="J1587" s="148">
        <f>COUNTIFS('Lodz_Krakow-2022'!$A:$A,A1587,'Lodz_Krakow-2022'!$B:$B,B1587)</f>
        <v>1</v>
      </c>
      <c r="K1587" s="151">
        <v>0</v>
      </c>
      <c r="L1587" s="151">
        <v>0</v>
      </c>
      <c r="M1587" s="151">
        <v>0</v>
      </c>
      <c r="N1587" s="151">
        <v>0</v>
      </c>
      <c r="O1587" s="151">
        <v>0</v>
      </c>
      <c r="P1587" s="151">
        <v>0</v>
      </c>
      <c r="Q1587" s="151">
        <v>0</v>
      </c>
      <c r="R1587" s="151">
        <v>0</v>
      </c>
    </row>
    <row r="1588" spans="1:18">
      <c r="A1588" s="143" t="s">
        <v>10506</v>
      </c>
      <c r="B1588" s="143" t="s">
        <v>12356</v>
      </c>
      <c r="C1588" s="144"/>
      <c r="D1588" s="331" t="s">
        <v>28</v>
      </c>
      <c r="E1588" s="144"/>
      <c r="F1588" s="144"/>
      <c r="G1588" s="339" t="s">
        <v>232</v>
      </c>
      <c r="H1588" s="148">
        <f t="shared" si="25"/>
        <v>1</v>
      </c>
      <c r="I1588" s="148">
        <f>COUNTIFS('Belgrade-2023'!$A:$A,A1588,'Belgrade-2023'!$B:$B,B1588)</f>
        <v>0</v>
      </c>
      <c r="J1588" s="148">
        <f>COUNTIFS('Lodz_Krakow-2022'!$A:$A,A1588,'Lodz_Krakow-2022'!$B:$B,B1588)</f>
        <v>1</v>
      </c>
      <c r="K1588" s="151">
        <v>0</v>
      </c>
      <c r="L1588" s="151">
        <v>0</v>
      </c>
      <c r="M1588" s="151">
        <v>0</v>
      </c>
      <c r="N1588" s="151">
        <v>0</v>
      </c>
      <c r="O1588" s="151">
        <v>0</v>
      </c>
      <c r="P1588" s="151">
        <v>0</v>
      </c>
      <c r="Q1588" s="151">
        <v>0</v>
      </c>
      <c r="R1588" s="151">
        <v>0</v>
      </c>
    </row>
    <row r="1589" spans="1:18">
      <c r="A1589" s="143" t="s">
        <v>10856</v>
      </c>
      <c r="B1589" s="143" t="s">
        <v>12357</v>
      </c>
      <c r="C1589" s="144"/>
      <c r="D1589" s="331" t="s">
        <v>28</v>
      </c>
      <c r="E1589" s="144"/>
      <c r="F1589" s="144"/>
      <c r="G1589" s="339" t="s">
        <v>232</v>
      </c>
      <c r="H1589" s="148">
        <f t="shared" si="25"/>
        <v>1</v>
      </c>
      <c r="I1589" s="148">
        <f>COUNTIFS('Belgrade-2023'!$A:$A,A1589,'Belgrade-2023'!$B:$B,B1589)</f>
        <v>0</v>
      </c>
      <c r="J1589" s="148">
        <f>COUNTIFS('Lodz_Krakow-2022'!$A:$A,A1589,'Lodz_Krakow-2022'!$B:$B,B1589)</f>
        <v>1</v>
      </c>
      <c r="K1589" s="151">
        <v>0</v>
      </c>
      <c r="L1589" s="151">
        <v>0</v>
      </c>
      <c r="M1589" s="151">
        <v>0</v>
      </c>
      <c r="N1589" s="151">
        <v>0</v>
      </c>
      <c r="O1589" s="151">
        <v>0</v>
      </c>
      <c r="P1589" s="151">
        <v>0</v>
      </c>
      <c r="Q1589" s="151">
        <v>0</v>
      </c>
      <c r="R1589" s="151">
        <v>0</v>
      </c>
    </row>
    <row r="1590" spans="1:18">
      <c r="A1590" s="143" t="s">
        <v>12358</v>
      </c>
      <c r="B1590" s="143" t="s">
        <v>12359</v>
      </c>
      <c r="C1590" s="144"/>
      <c r="D1590" s="331" t="s">
        <v>28</v>
      </c>
      <c r="E1590" s="144"/>
      <c r="F1590" s="144"/>
      <c r="G1590" s="339" t="s">
        <v>43</v>
      </c>
      <c r="H1590" s="148">
        <f t="shared" si="25"/>
        <v>1</v>
      </c>
      <c r="I1590" s="148">
        <f>COUNTIFS('Belgrade-2023'!$A:$A,A1590,'Belgrade-2023'!$B:$B,B1590)</f>
        <v>0</v>
      </c>
      <c r="J1590" s="148">
        <f>COUNTIFS('Lodz_Krakow-2022'!$A:$A,A1590,'Lodz_Krakow-2022'!$B:$B,B1590)</f>
        <v>1</v>
      </c>
      <c r="K1590" s="151">
        <v>0</v>
      </c>
      <c r="L1590" s="151">
        <v>0</v>
      </c>
      <c r="M1590" s="151">
        <v>0</v>
      </c>
      <c r="N1590" s="151">
        <v>0</v>
      </c>
      <c r="O1590" s="151">
        <v>0</v>
      </c>
      <c r="P1590" s="151">
        <v>0</v>
      </c>
      <c r="Q1590" s="151">
        <v>0</v>
      </c>
      <c r="R1590" s="151">
        <v>0</v>
      </c>
    </row>
    <row r="1591" spans="1:18">
      <c r="A1591" s="143" t="s">
        <v>12360</v>
      </c>
      <c r="B1591" s="143" t="s">
        <v>12359</v>
      </c>
      <c r="C1591" s="144"/>
      <c r="D1591" s="331" t="s">
        <v>28</v>
      </c>
      <c r="E1591" s="144"/>
      <c r="F1591" s="144"/>
      <c r="G1591" s="339" t="s">
        <v>353</v>
      </c>
      <c r="H1591" s="148">
        <f t="shared" si="25"/>
        <v>1</v>
      </c>
      <c r="I1591" s="148">
        <f>COUNTIFS('Belgrade-2023'!$A:$A,A1591,'Belgrade-2023'!$B:$B,B1591)</f>
        <v>0</v>
      </c>
      <c r="J1591" s="148">
        <f>COUNTIFS('Lodz_Krakow-2022'!$A:$A,A1591,'Lodz_Krakow-2022'!$B:$B,B1591)</f>
        <v>1</v>
      </c>
      <c r="K1591" s="151">
        <v>0</v>
      </c>
      <c r="L1591" s="151">
        <v>0</v>
      </c>
      <c r="M1591" s="151">
        <v>0</v>
      </c>
      <c r="N1591" s="151">
        <v>0</v>
      </c>
      <c r="O1591" s="151">
        <v>0</v>
      </c>
      <c r="P1591" s="151">
        <v>0</v>
      </c>
      <c r="Q1591" s="151">
        <v>0</v>
      </c>
      <c r="R1591" s="151">
        <v>0</v>
      </c>
    </row>
    <row r="1592" spans="1:18">
      <c r="A1592" s="143" t="s">
        <v>12361</v>
      </c>
      <c r="B1592" s="143" t="s">
        <v>12362</v>
      </c>
      <c r="C1592" s="144"/>
      <c r="D1592" s="331" t="s">
        <v>21</v>
      </c>
      <c r="E1592" s="144"/>
      <c r="F1592" s="144"/>
      <c r="G1592" s="339" t="s">
        <v>2497</v>
      </c>
      <c r="H1592" s="148">
        <f t="shared" si="25"/>
        <v>2</v>
      </c>
      <c r="I1592" s="148">
        <f>COUNTIFS('Belgrade-2023'!$A:$A,A1592,'Belgrade-2023'!$B:$B,B1592)</f>
        <v>1</v>
      </c>
      <c r="J1592" s="148">
        <f>COUNTIFS('Lodz_Krakow-2022'!$A:$A,A1592,'Lodz_Krakow-2022'!$B:$B,B1592)</f>
        <v>1</v>
      </c>
      <c r="K1592" s="151">
        <v>0</v>
      </c>
      <c r="L1592" s="151">
        <v>0</v>
      </c>
      <c r="M1592" s="151">
        <v>0</v>
      </c>
      <c r="N1592" s="151">
        <v>0</v>
      </c>
      <c r="O1592" s="151">
        <v>0</v>
      </c>
      <c r="P1592" s="151">
        <v>0</v>
      </c>
      <c r="Q1592" s="151">
        <v>0</v>
      </c>
      <c r="R1592" s="151">
        <v>0</v>
      </c>
    </row>
    <row r="1593" spans="1:18">
      <c r="A1593" s="143" t="s">
        <v>12363</v>
      </c>
      <c r="B1593" s="143" t="s">
        <v>11987</v>
      </c>
      <c r="C1593" s="144"/>
      <c r="D1593" s="331" t="s">
        <v>28</v>
      </c>
      <c r="E1593" s="144"/>
      <c r="F1593" s="144"/>
      <c r="G1593" s="339" t="s">
        <v>232</v>
      </c>
      <c r="H1593" s="148">
        <f t="shared" si="25"/>
        <v>1</v>
      </c>
      <c r="I1593" s="148">
        <f>COUNTIFS('Belgrade-2023'!$A:$A,A1593,'Belgrade-2023'!$B:$B,B1593)</f>
        <v>0</v>
      </c>
      <c r="J1593" s="148">
        <f>COUNTIFS('Lodz_Krakow-2022'!$A:$A,A1593,'Lodz_Krakow-2022'!$B:$B,B1593)</f>
        <v>1</v>
      </c>
      <c r="K1593" s="151">
        <v>0</v>
      </c>
      <c r="L1593" s="151">
        <v>0</v>
      </c>
      <c r="M1593" s="151">
        <v>0</v>
      </c>
      <c r="N1593" s="151">
        <v>0</v>
      </c>
      <c r="O1593" s="151">
        <v>0</v>
      </c>
      <c r="P1593" s="151">
        <v>0</v>
      </c>
      <c r="Q1593" s="151">
        <v>0</v>
      </c>
      <c r="R1593" s="151">
        <v>0</v>
      </c>
    </row>
    <row r="1594" spans="1:18">
      <c r="A1594" s="143" t="s">
        <v>2439</v>
      </c>
      <c r="B1594" s="143" t="s">
        <v>12364</v>
      </c>
      <c r="C1594" s="144"/>
      <c r="D1594" s="331" t="s">
        <v>39</v>
      </c>
      <c r="E1594" s="144"/>
      <c r="F1594" s="144"/>
      <c r="G1594" s="339" t="s">
        <v>232</v>
      </c>
      <c r="H1594" s="148">
        <f t="shared" si="25"/>
        <v>1</v>
      </c>
      <c r="I1594" s="148">
        <f>COUNTIFS('Belgrade-2023'!$A:$A,A1594,'Belgrade-2023'!$B:$B,B1594)</f>
        <v>0</v>
      </c>
      <c r="J1594" s="148">
        <f>COUNTIFS('Lodz_Krakow-2022'!$A:$A,A1594,'Lodz_Krakow-2022'!$B:$B,B1594)</f>
        <v>1</v>
      </c>
      <c r="K1594" s="151">
        <v>0</v>
      </c>
      <c r="L1594" s="151">
        <v>0</v>
      </c>
      <c r="M1594" s="151">
        <v>0</v>
      </c>
      <c r="N1594" s="151">
        <v>0</v>
      </c>
      <c r="O1594" s="151">
        <v>0</v>
      </c>
      <c r="P1594" s="151">
        <v>0</v>
      </c>
      <c r="Q1594" s="151">
        <v>0</v>
      </c>
      <c r="R1594" s="151">
        <v>0</v>
      </c>
    </row>
    <row r="1595" spans="1:18">
      <c r="A1595" s="143" t="s">
        <v>11163</v>
      </c>
      <c r="B1595" s="143" t="s">
        <v>12365</v>
      </c>
      <c r="C1595" s="144"/>
      <c r="D1595" s="331" t="s">
        <v>39</v>
      </c>
      <c r="E1595" s="144"/>
      <c r="F1595" s="144"/>
      <c r="G1595" s="339" t="s">
        <v>232</v>
      </c>
      <c r="H1595" s="148">
        <f t="shared" si="25"/>
        <v>1</v>
      </c>
      <c r="I1595" s="148">
        <f>COUNTIFS('Belgrade-2023'!$A:$A,A1595,'Belgrade-2023'!$B:$B,B1595)</f>
        <v>0</v>
      </c>
      <c r="J1595" s="148">
        <f>COUNTIFS('Lodz_Krakow-2022'!$A:$A,A1595,'Lodz_Krakow-2022'!$B:$B,B1595)</f>
        <v>1</v>
      </c>
      <c r="K1595" s="151">
        <v>0</v>
      </c>
      <c r="L1595" s="151">
        <v>0</v>
      </c>
      <c r="M1595" s="151">
        <v>0</v>
      </c>
      <c r="N1595" s="151">
        <v>0</v>
      </c>
      <c r="O1595" s="151">
        <v>0</v>
      </c>
      <c r="P1595" s="151">
        <v>0</v>
      </c>
      <c r="Q1595" s="151">
        <v>0</v>
      </c>
      <c r="R1595" s="151">
        <v>0</v>
      </c>
    </row>
    <row r="1596" spans="1:18">
      <c r="A1596" s="143" t="s">
        <v>2341</v>
      </c>
      <c r="B1596" s="143" t="s">
        <v>12366</v>
      </c>
      <c r="C1596" s="144"/>
      <c r="D1596" s="331" t="s">
        <v>39</v>
      </c>
      <c r="E1596" s="144"/>
      <c r="F1596" s="144"/>
      <c r="G1596" s="339" t="s">
        <v>232</v>
      </c>
      <c r="H1596" s="148">
        <f t="shared" si="25"/>
        <v>1</v>
      </c>
      <c r="I1596" s="148">
        <f>COUNTIFS('Belgrade-2023'!$A:$A,A1596,'Belgrade-2023'!$B:$B,B1596)</f>
        <v>0</v>
      </c>
      <c r="J1596" s="148">
        <f>COUNTIFS('Lodz_Krakow-2022'!$A:$A,A1596,'Lodz_Krakow-2022'!$B:$B,B1596)</f>
        <v>1</v>
      </c>
      <c r="K1596" s="151">
        <v>0</v>
      </c>
      <c r="L1596" s="151">
        <v>0</v>
      </c>
      <c r="M1596" s="151">
        <v>0</v>
      </c>
      <c r="N1596" s="151">
        <v>0</v>
      </c>
      <c r="O1596" s="151">
        <v>0</v>
      </c>
      <c r="P1596" s="151">
        <v>0</v>
      </c>
      <c r="Q1596" s="151">
        <v>0</v>
      </c>
      <c r="R1596" s="151">
        <v>0</v>
      </c>
    </row>
    <row r="1597" spans="1:18">
      <c r="A1597" s="143" t="s">
        <v>2341</v>
      </c>
      <c r="B1597" s="143" t="s">
        <v>12367</v>
      </c>
      <c r="C1597" s="144"/>
      <c r="D1597" s="331" t="s">
        <v>39</v>
      </c>
      <c r="E1597" s="144"/>
      <c r="F1597" s="144"/>
      <c r="G1597" s="339" t="s">
        <v>232</v>
      </c>
      <c r="H1597" s="148">
        <f t="shared" si="25"/>
        <v>1</v>
      </c>
      <c r="I1597" s="148">
        <f>COUNTIFS('Belgrade-2023'!$A:$A,A1597,'Belgrade-2023'!$B:$B,B1597)</f>
        <v>0</v>
      </c>
      <c r="J1597" s="148">
        <f>COUNTIFS('Lodz_Krakow-2022'!$A:$A,A1597,'Lodz_Krakow-2022'!$B:$B,B1597)</f>
        <v>1</v>
      </c>
      <c r="K1597" s="151">
        <v>0</v>
      </c>
      <c r="L1597" s="151">
        <v>0</v>
      </c>
      <c r="M1597" s="151">
        <v>0</v>
      </c>
      <c r="N1597" s="151">
        <v>0</v>
      </c>
      <c r="O1597" s="151">
        <v>0</v>
      </c>
      <c r="P1597" s="151">
        <v>0</v>
      </c>
      <c r="Q1597" s="151">
        <v>0</v>
      </c>
      <c r="R1597" s="151">
        <v>0</v>
      </c>
    </row>
    <row r="1598" spans="1:18">
      <c r="A1598" s="143" t="s">
        <v>1409</v>
      </c>
      <c r="B1598" s="143" t="s">
        <v>9107</v>
      </c>
      <c r="C1598" s="144"/>
      <c r="D1598" s="331" t="s">
        <v>39</v>
      </c>
      <c r="E1598" s="144"/>
      <c r="F1598" s="144"/>
      <c r="G1598" s="339" t="s">
        <v>38</v>
      </c>
      <c r="H1598" s="148">
        <f t="shared" si="25"/>
        <v>2</v>
      </c>
      <c r="I1598" s="148">
        <f>COUNTIFS('Belgrade-2023'!$A:$A,A1598,'Belgrade-2023'!$B:$B,B1598)</f>
        <v>1</v>
      </c>
      <c r="J1598" s="148">
        <f>COUNTIFS('Lodz_Krakow-2022'!$A:$A,A1598,'Lodz_Krakow-2022'!$B:$B,B1598)</f>
        <v>1</v>
      </c>
      <c r="K1598" s="151">
        <v>0</v>
      </c>
      <c r="L1598" s="151">
        <v>0</v>
      </c>
      <c r="M1598" s="151">
        <v>0</v>
      </c>
      <c r="N1598" s="151">
        <v>0</v>
      </c>
      <c r="O1598" s="151">
        <v>0</v>
      </c>
      <c r="P1598" s="151">
        <v>0</v>
      </c>
      <c r="Q1598" s="151">
        <v>0</v>
      </c>
      <c r="R1598" s="151">
        <v>0</v>
      </c>
    </row>
    <row r="1599" spans="1:18">
      <c r="A1599" s="143" t="s">
        <v>11796</v>
      </c>
      <c r="B1599" s="143" t="s">
        <v>12368</v>
      </c>
      <c r="C1599" s="144"/>
      <c r="D1599" s="331" t="s">
        <v>39</v>
      </c>
      <c r="E1599" s="144"/>
      <c r="F1599" s="144"/>
      <c r="G1599" s="339" t="s">
        <v>232</v>
      </c>
      <c r="H1599" s="148">
        <f t="shared" si="25"/>
        <v>1</v>
      </c>
      <c r="I1599" s="148">
        <f>COUNTIFS('Belgrade-2023'!$A:$A,A1599,'Belgrade-2023'!$B:$B,B1599)</f>
        <v>0</v>
      </c>
      <c r="J1599" s="148">
        <f>COUNTIFS('Lodz_Krakow-2022'!$A:$A,A1599,'Lodz_Krakow-2022'!$B:$B,B1599)</f>
        <v>1</v>
      </c>
      <c r="K1599" s="151">
        <v>0</v>
      </c>
      <c r="L1599" s="151">
        <v>0</v>
      </c>
      <c r="M1599" s="151">
        <v>0</v>
      </c>
      <c r="N1599" s="151">
        <v>0</v>
      </c>
      <c r="O1599" s="151">
        <v>0</v>
      </c>
      <c r="P1599" s="151">
        <v>0</v>
      </c>
      <c r="Q1599" s="151">
        <v>0</v>
      </c>
      <c r="R1599" s="151">
        <v>0</v>
      </c>
    </row>
    <row r="1600" spans="1:18">
      <c r="A1600" s="143" t="s">
        <v>12295</v>
      </c>
      <c r="B1600" s="143" t="s">
        <v>12369</v>
      </c>
      <c r="C1600" s="144"/>
      <c r="D1600" s="331" t="s">
        <v>39</v>
      </c>
      <c r="E1600" s="144"/>
      <c r="F1600" s="144"/>
      <c r="G1600" s="339" t="s">
        <v>232</v>
      </c>
      <c r="H1600" s="148">
        <f t="shared" si="25"/>
        <v>1</v>
      </c>
      <c r="I1600" s="148">
        <f>COUNTIFS('Belgrade-2023'!$A:$A,A1600,'Belgrade-2023'!$B:$B,B1600)</f>
        <v>0</v>
      </c>
      <c r="J1600" s="148">
        <f>COUNTIFS('Lodz_Krakow-2022'!$A:$A,A1600,'Lodz_Krakow-2022'!$B:$B,B1600)</f>
        <v>1</v>
      </c>
      <c r="K1600" s="151">
        <v>0</v>
      </c>
      <c r="L1600" s="151">
        <v>0</v>
      </c>
      <c r="M1600" s="151">
        <v>0</v>
      </c>
      <c r="N1600" s="151">
        <v>0</v>
      </c>
      <c r="O1600" s="151">
        <v>0</v>
      </c>
      <c r="P1600" s="151">
        <v>0</v>
      </c>
      <c r="Q1600" s="151">
        <v>0</v>
      </c>
      <c r="R1600" s="151">
        <v>0</v>
      </c>
    </row>
    <row r="1601" spans="1:18">
      <c r="A1601" s="143" t="s">
        <v>10506</v>
      </c>
      <c r="B1601" s="143" t="s">
        <v>11838</v>
      </c>
      <c r="C1601" s="144"/>
      <c r="D1601" s="331" t="s">
        <v>39</v>
      </c>
      <c r="E1601" s="144"/>
      <c r="F1601" s="144"/>
      <c r="G1601" s="339" t="s">
        <v>232</v>
      </c>
      <c r="H1601" s="148">
        <f t="shared" si="25"/>
        <v>1</v>
      </c>
      <c r="I1601" s="148">
        <f>COUNTIFS('Belgrade-2023'!$A:$A,A1601,'Belgrade-2023'!$B:$B,B1601)</f>
        <v>0</v>
      </c>
      <c r="J1601" s="148">
        <f>COUNTIFS('Lodz_Krakow-2022'!$A:$A,A1601,'Lodz_Krakow-2022'!$B:$B,B1601)</f>
        <v>1</v>
      </c>
      <c r="K1601" s="151">
        <v>0</v>
      </c>
      <c r="L1601" s="151">
        <v>0</v>
      </c>
      <c r="M1601" s="151">
        <v>0</v>
      </c>
      <c r="N1601" s="151">
        <v>0</v>
      </c>
      <c r="O1601" s="151">
        <v>0</v>
      </c>
      <c r="P1601" s="151">
        <v>0</v>
      </c>
      <c r="Q1601" s="151">
        <v>0</v>
      </c>
      <c r="R1601" s="151">
        <v>0</v>
      </c>
    </row>
    <row r="1602" spans="1:18">
      <c r="A1602" s="143" t="s">
        <v>5019</v>
      </c>
      <c r="B1602" s="143" t="s">
        <v>5018</v>
      </c>
      <c r="C1602" s="144"/>
      <c r="D1602" s="331" t="s">
        <v>39</v>
      </c>
      <c r="E1602" s="144"/>
      <c r="F1602" s="144"/>
      <c r="G1602" s="339" t="s">
        <v>232</v>
      </c>
      <c r="H1602" s="148">
        <f t="shared" si="25"/>
        <v>1</v>
      </c>
      <c r="I1602" s="148">
        <f>COUNTIFS('Belgrade-2023'!$A:$A,A1602,'Belgrade-2023'!$B:$B,B1602)</f>
        <v>0</v>
      </c>
      <c r="J1602" s="148">
        <f>COUNTIFS('Lodz_Krakow-2022'!$A:$A,A1602,'Lodz_Krakow-2022'!$B:$B,B1602)</f>
        <v>1</v>
      </c>
      <c r="K1602" s="151">
        <v>0</v>
      </c>
      <c r="L1602" s="151">
        <v>0</v>
      </c>
      <c r="M1602" s="151">
        <v>0</v>
      </c>
      <c r="N1602" s="151">
        <v>0</v>
      </c>
      <c r="O1602" s="151">
        <v>0</v>
      </c>
      <c r="P1602" s="151">
        <v>0</v>
      </c>
      <c r="Q1602" s="151">
        <v>0</v>
      </c>
      <c r="R1602" s="151">
        <v>0</v>
      </c>
    </row>
    <row r="1603" spans="1:18">
      <c r="A1603" s="143" t="s">
        <v>5044</v>
      </c>
      <c r="B1603" s="143" t="s">
        <v>5043</v>
      </c>
      <c r="C1603" s="144"/>
      <c r="D1603" s="331" t="s">
        <v>39</v>
      </c>
      <c r="E1603" s="144"/>
      <c r="F1603" s="144"/>
      <c r="G1603" s="339" t="s">
        <v>232</v>
      </c>
      <c r="H1603" s="148">
        <f t="shared" si="25"/>
        <v>0</v>
      </c>
      <c r="I1603" s="148">
        <f>COUNTIFS('Belgrade-2023'!$A:$A,A1603,'Belgrade-2023'!$B:$B,B1603)</f>
        <v>0</v>
      </c>
      <c r="J1603" s="148">
        <f>COUNTIFS('Lodz_Krakow-2022'!$A:$A,A1603,'Lodz_Krakow-2022'!$B:$B,B1603)</f>
        <v>0</v>
      </c>
      <c r="K1603" s="151">
        <v>0</v>
      </c>
      <c r="L1603" s="151">
        <v>0</v>
      </c>
      <c r="M1603" s="151">
        <v>0</v>
      </c>
      <c r="N1603" s="151">
        <v>0</v>
      </c>
      <c r="O1603" s="151">
        <v>0</v>
      </c>
      <c r="P1603" s="151">
        <v>0</v>
      </c>
      <c r="Q1603" s="151">
        <v>0</v>
      </c>
      <c r="R1603" s="151">
        <v>0</v>
      </c>
    </row>
    <row r="1604" spans="1:18">
      <c r="A1604" s="143" t="s">
        <v>5149</v>
      </c>
      <c r="B1604" s="143" t="s">
        <v>5148</v>
      </c>
      <c r="C1604" s="144"/>
      <c r="D1604" s="331" t="s">
        <v>39</v>
      </c>
      <c r="E1604" s="144"/>
      <c r="F1604" s="144"/>
      <c r="G1604" s="339" t="s">
        <v>232</v>
      </c>
      <c r="H1604" s="148">
        <f t="shared" si="25"/>
        <v>0</v>
      </c>
      <c r="I1604" s="148">
        <f>COUNTIFS('Belgrade-2023'!$A:$A,A1604,'Belgrade-2023'!$B:$B,B1604)</f>
        <v>0</v>
      </c>
      <c r="J1604" s="148">
        <f>COUNTIFS('Lodz_Krakow-2022'!$A:$A,A1604,'Lodz_Krakow-2022'!$B:$B,B1604)</f>
        <v>0</v>
      </c>
      <c r="K1604" s="151">
        <v>0</v>
      </c>
      <c r="L1604" s="151">
        <v>0</v>
      </c>
      <c r="M1604" s="151">
        <v>0</v>
      </c>
      <c r="N1604" s="151">
        <v>0</v>
      </c>
      <c r="O1604" s="151">
        <v>0</v>
      </c>
      <c r="P1604" s="151">
        <v>0</v>
      </c>
      <c r="Q1604" s="151">
        <v>0</v>
      </c>
      <c r="R1604" s="151">
        <v>0</v>
      </c>
    </row>
    <row r="1605" spans="1:18">
      <c r="A1605" s="145" t="s">
        <v>5469</v>
      </c>
      <c r="B1605" s="145" t="s">
        <v>5343</v>
      </c>
      <c r="C1605" s="144"/>
      <c r="D1605" s="331" t="s">
        <v>28</v>
      </c>
      <c r="E1605" s="144"/>
      <c r="F1605" s="144"/>
      <c r="G1605" s="340" t="s">
        <v>3939</v>
      </c>
      <c r="H1605" s="148">
        <f t="shared" si="25"/>
        <v>1</v>
      </c>
      <c r="I1605" s="148">
        <f>COUNTIFS('Belgrade-2023'!$A:$A,A1605,'Belgrade-2023'!$B:$B,B1605)</f>
        <v>0</v>
      </c>
      <c r="J1605" s="148">
        <f>COUNTIFS('Lodz_Krakow-2022'!$A:$A,A1605,'Lodz_Krakow-2022'!$B:$B,B1605)</f>
        <v>0</v>
      </c>
      <c r="K1605" s="150">
        <f>COUNTIFS('Glasgow-2021'!$A:$A,A1605,'Glasgow-2021'!$B:$B,B1605)</f>
        <v>1</v>
      </c>
      <c r="L1605" s="151">
        <v>0</v>
      </c>
      <c r="M1605" s="151">
        <v>0</v>
      </c>
      <c r="N1605" s="151">
        <v>0</v>
      </c>
      <c r="O1605" s="151">
        <v>0</v>
      </c>
      <c r="P1605" s="151">
        <v>0</v>
      </c>
      <c r="Q1605" s="151">
        <v>0</v>
      </c>
      <c r="R1605" s="151">
        <v>0</v>
      </c>
    </row>
    <row r="1606" spans="1:18">
      <c r="A1606" s="145" t="s">
        <v>12370</v>
      </c>
      <c r="B1606" s="145" t="s">
        <v>12371</v>
      </c>
      <c r="C1606" s="144"/>
      <c r="D1606" s="331" t="s">
        <v>21</v>
      </c>
      <c r="E1606" s="144"/>
      <c r="F1606" s="144"/>
      <c r="G1606" s="340" t="s">
        <v>107</v>
      </c>
      <c r="H1606" s="148">
        <f t="shared" si="25"/>
        <v>1</v>
      </c>
      <c r="I1606" s="148">
        <f>COUNTIFS('Belgrade-2023'!$A:$A,A1606,'Belgrade-2023'!$B:$B,B1606)</f>
        <v>0</v>
      </c>
      <c r="J1606" s="148">
        <f>COUNTIFS('Lodz_Krakow-2022'!$A:$A,A1606,'Lodz_Krakow-2022'!$B:$B,B1606)</f>
        <v>0</v>
      </c>
      <c r="K1606" s="150">
        <f>COUNTIFS('Glasgow-2021'!$A:$A,A1606,'Glasgow-2021'!$B:$B,B1606)</f>
        <v>1</v>
      </c>
      <c r="L1606" s="151">
        <v>0</v>
      </c>
      <c r="M1606" s="151">
        <v>0</v>
      </c>
      <c r="N1606" s="151">
        <v>0</v>
      </c>
      <c r="O1606" s="151">
        <v>0</v>
      </c>
      <c r="P1606" s="151">
        <v>0</v>
      </c>
      <c r="Q1606" s="151">
        <v>0</v>
      </c>
      <c r="R1606" s="151">
        <v>0</v>
      </c>
    </row>
    <row r="1607" spans="1:18">
      <c r="A1607" s="145" t="s">
        <v>12372</v>
      </c>
      <c r="B1607" s="145" t="s">
        <v>12373</v>
      </c>
      <c r="C1607" s="144"/>
      <c r="D1607" s="331" t="s">
        <v>21</v>
      </c>
      <c r="E1607" s="144"/>
      <c r="F1607" s="144"/>
      <c r="G1607" s="340" t="s">
        <v>3102</v>
      </c>
      <c r="H1607" s="148">
        <f t="shared" si="25"/>
        <v>1</v>
      </c>
      <c r="I1607" s="148">
        <f>COUNTIFS('Belgrade-2023'!$A:$A,A1607,'Belgrade-2023'!$B:$B,B1607)</f>
        <v>0</v>
      </c>
      <c r="J1607" s="148">
        <f>COUNTIFS('Lodz_Krakow-2022'!$A:$A,A1607,'Lodz_Krakow-2022'!$B:$B,B1607)</f>
        <v>0</v>
      </c>
      <c r="K1607" s="150">
        <f>COUNTIFS('Glasgow-2021'!$A:$A,A1607,'Glasgow-2021'!$B:$B,B1607)</f>
        <v>1</v>
      </c>
      <c r="L1607" s="151">
        <v>0</v>
      </c>
      <c r="M1607" s="151">
        <v>0</v>
      </c>
      <c r="N1607" s="151">
        <v>0</v>
      </c>
      <c r="O1607" s="151">
        <v>0</v>
      </c>
      <c r="P1607" s="151">
        <v>0</v>
      </c>
      <c r="Q1607" s="151">
        <v>0</v>
      </c>
      <c r="R1607" s="151">
        <v>0</v>
      </c>
    </row>
    <row r="1608" spans="1:18">
      <c r="A1608" s="145" t="s">
        <v>12374</v>
      </c>
      <c r="B1608" s="145" t="s">
        <v>12375</v>
      </c>
      <c r="C1608" s="144"/>
      <c r="D1608" s="331" t="s">
        <v>21</v>
      </c>
      <c r="E1608" s="144"/>
      <c r="F1608" s="144"/>
      <c r="G1608" s="340" t="s">
        <v>87</v>
      </c>
      <c r="H1608" s="148">
        <f t="shared" si="25"/>
        <v>1</v>
      </c>
      <c r="I1608" s="148">
        <f>COUNTIFS('Belgrade-2023'!$A:$A,A1608,'Belgrade-2023'!$B:$B,B1608)</f>
        <v>0</v>
      </c>
      <c r="J1608" s="148">
        <f>COUNTIFS('Lodz_Krakow-2022'!$A:$A,A1608,'Lodz_Krakow-2022'!$B:$B,B1608)</f>
        <v>0</v>
      </c>
      <c r="K1608" s="150">
        <f>COUNTIFS('Glasgow-2021'!$A:$A,A1608,'Glasgow-2021'!$B:$B,B1608)</f>
        <v>1</v>
      </c>
      <c r="L1608" s="151">
        <v>0</v>
      </c>
      <c r="M1608" s="151">
        <v>0</v>
      </c>
      <c r="N1608" s="151">
        <v>0</v>
      </c>
      <c r="O1608" s="151">
        <v>0</v>
      </c>
      <c r="P1608" s="151">
        <v>0</v>
      </c>
      <c r="Q1608" s="151">
        <v>0</v>
      </c>
      <c r="R1608" s="151">
        <v>0</v>
      </c>
    </row>
    <row r="1609" spans="1:18">
      <c r="A1609" s="145" t="s">
        <v>10620</v>
      </c>
      <c r="B1609" s="145" t="s">
        <v>12376</v>
      </c>
      <c r="C1609" s="144"/>
      <c r="D1609" s="331" t="s">
        <v>28</v>
      </c>
      <c r="E1609" s="144"/>
      <c r="F1609" s="144"/>
      <c r="G1609" s="340" t="s">
        <v>3612</v>
      </c>
      <c r="H1609" s="148">
        <f t="shared" si="25"/>
        <v>1</v>
      </c>
      <c r="I1609" s="148">
        <f>COUNTIFS('Belgrade-2023'!$A:$A,A1609,'Belgrade-2023'!$B:$B,B1609)</f>
        <v>0</v>
      </c>
      <c r="J1609" s="148">
        <f>COUNTIFS('Lodz_Krakow-2022'!$A:$A,A1609,'Lodz_Krakow-2022'!$B:$B,B1609)</f>
        <v>0</v>
      </c>
      <c r="K1609" s="150">
        <f>COUNTIFS('Glasgow-2021'!$A:$A,A1609,'Glasgow-2021'!$B:$B,B1609)</f>
        <v>1</v>
      </c>
      <c r="L1609" s="151">
        <v>0</v>
      </c>
      <c r="M1609" s="151">
        <v>0</v>
      </c>
      <c r="N1609" s="151">
        <v>0</v>
      </c>
      <c r="O1609" s="151">
        <v>0</v>
      </c>
      <c r="P1609" s="151">
        <v>0</v>
      </c>
      <c r="Q1609" s="151">
        <v>0</v>
      </c>
      <c r="R1609" s="151">
        <v>0</v>
      </c>
    </row>
    <row r="1610" spans="1:18">
      <c r="A1610" s="145" t="s">
        <v>12377</v>
      </c>
      <c r="B1610" s="145" t="s">
        <v>12378</v>
      </c>
      <c r="C1610" s="144"/>
      <c r="D1610" s="331" t="s">
        <v>21</v>
      </c>
      <c r="E1610" s="144"/>
      <c r="F1610" s="144"/>
      <c r="G1610" s="340" t="s">
        <v>87</v>
      </c>
      <c r="H1610" s="148">
        <f t="shared" si="25"/>
        <v>1</v>
      </c>
      <c r="I1610" s="148">
        <f>COUNTIFS('Belgrade-2023'!$A:$A,A1610,'Belgrade-2023'!$B:$B,B1610)</f>
        <v>0</v>
      </c>
      <c r="J1610" s="148">
        <f>COUNTIFS('Lodz_Krakow-2022'!$A:$A,A1610,'Lodz_Krakow-2022'!$B:$B,B1610)</f>
        <v>0</v>
      </c>
      <c r="K1610" s="150">
        <f>COUNTIFS('Glasgow-2021'!$A:$A,A1610,'Glasgow-2021'!$B:$B,B1610)</f>
        <v>1</v>
      </c>
      <c r="L1610" s="151">
        <v>0</v>
      </c>
      <c r="M1610" s="151">
        <v>0</v>
      </c>
      <c r="N1610" s="151">
        <v>0</v>
      </c>
      <c r="O1610" s="151">
        <v>0</v>
      </c>
      <c r="P1610" s="151">
        <v>0</v>
      </c>
      <c r="Q1610" s="151">
        <v>0</v>
      </c>
      <c r="R1610" s="151">
        <v>0</v>
      </c>
    </row>
    <row r="1611" spans="1:18">
      <c r="A1611" s="145" t="s">
        <v>12379</v>
      </c>
      <c r="B1611" s="145" t="s">
        <v>12380</v>
      </c>
      <c r="C1611" s="144"/>
      <c r="D1611" s="331" t="s">
        <v>21</v>
      </c>
      <c r="E1611" s="144"/>
      <c r="F1611" s="144"/>
      <c r="G1611" s="340" t="s">
        <v>87</v>
      </c>
      <c r="H1611" s="148">
        <f t="shared" si="25"/>
        <v>1</v>
      </c>
      <c r="I1611" s="148">
        <f>COUNTIFS('Belgrade-2023'!$A:$A,A1611,'Belgrade-2023'!$B:$B,B1611)</f>
        <v>0</v>
      </c>
      <c r="J1611" s="148">
        <f>COUNTIFS('Lodz_Krakow-2022'!$A:$A,A1611,'Lodz_Krakow-2022'!$B:$B,B1611)</f>
        <v>0</v>
      </c>
      <c r="K1611" s="150">
        <f>COUNTIFS('Glasgow-2021'!$A:$A,A1611,'Glasgow-2021'!$B:$B,B1611)</f>
        <v>1</v>
      </c>
      <c r="L1611" s="151">
        <v>0</v>
      </c>
      <c r="M1611" s="151">
        <v>0</v>
      </c>
      <c r="N1611" s="151">
        <v>0</v>
      </c>
      <c r="O1611" s="151">
        <v>0</v>
      </c>
      <c r="P1611" s="151">
        <v>0</v>
      </c>
      <c r="Q1611" s="151">
        <v>0</v>
      </c>
      <c r="R1611" s="151">
        <v>0</v>
      </c>
    </row>
    <row r="1612" spans="1:18">
      <c r="A1612" s="145" t="s">
        <v>12381</v>
      </c>
      <c r="B1612" s="145" t="s">
        <v>10804</v>
      </c>
      <c r="C1612" s="144"/>
      <c r="D1612" s="331" t="s">
        <v>28</v>
      </c>
      <c r="E1612" s="144"/>
      <c r="F1612" s="144"/>
      <c r="G1612" s="340" t="s">
        <v>3612</v>
      </c>
      <c r="H1612" s="148">
        <f t="shared" si="25"/>
        <v>2</v>
      </c>
      <c r="I1612" s="148">
        <f>COUNTIFS('Belgrade-2023'!$A:$A,A1612,'Belgrade-2023'!$B:$B,B1612)</f>
        <v>1</v>
      </c>
      <c r="J1612" s="148">
        <f>COUNTIFS('Lodz_Krakow-2022'!$A:$A,A1612,'Lodz_Krakow-2022'!$B:$B,B1612)</f>
        <v>0</v>
      </c>
      <c r="K1612" s="150">
        <f>COUNTIFS('Glasgow-2021'!$A:$A,A1612,'Glasgow-2021'!$B:$B,B1612)</f>
        <v>1</v>
      </c>
      <c r="L1612" s="151">
        <v>0</v>
      </c>
      <c r="M1612" s="151">
        <v>0</v>
      </c>
      <c r="N1612" s="151">
        <v>0</v>
      </c>
      <c r="O1612" s="151">
        <v>0</v>
      </c>
      <c r="P1612" s="151">
        <v>0</v>
      </c>
      <c r="Q1612" s="151">
        <v>0</v>
      </c>
      <c r="R1612" s="151">
        <v>0</v>
      </c>
    </row>
    <row r="1613" spans="1:18">
      <c r="A1613" s="145" t="s">
        <v>12382</v>
      </c>
      <c r="B1613" s="145" t="s">
        <v>3588</v>
      </c>
      <c r="C1613" s="144"/>
      <c r="D1613" s="331" t="s">
        <v>21</v>
      </c>
      <c r="E1613" s="144"/>
      <c r="F1613" s="144"/>
      <c r="G1613" s="340" t="s">
        <v>3612</v>
      </c>
      <c r="H1613" s="148">
        <f t="shared" ref="H1613:H1645" si="26">SUM(I1613:R1613)</f>
        <v>1</v>
      </c>
      <c r="I1613" s="148">
        <f>COUNTIFS('Belgrade-2023'!$A:$A,A1613,'Belgrade-2023'!$B:$B,B1613)</f>
        <v>0</v>
      </c>
      <c r="J1613" s="148">
        <f>COUNTIFS('Lodz_Krakow-2022'!$A:$A,A1613,'Lodz_Krakow-2022'!$B:$B,B1613)</f>
        <v>0</v>
      </c>
      <c r="K1613" s="150">
        <f>COUNTIFS('Glasgow-2021'!$A:$A,A1613,'Glasgow-2021'!$B:$B,B1613)</f>
        <v>1</v>
      </c>
      <c r="L1613" s="151">
        <v>0</v>
      </c>
      <c r="M1613" s="151">
        <v>0</v>
      </c>
      <c r="N1613" s="151">
        <v>0</v>
      </c>
      <c r="O1613" s="151">
        <v>0</v>
      </c>
      <c r="P1613" s="151">
        <v>0</v>
      </c>
      <c r="Q1613" s="151">
        <v>0</v>
      </c>
      <c r="R1613" s="151">
        <v>0</v>
      </c>
    </row>
    <row r="1614" spans="1:18">
      <c r="A1614" s="145" t="s">
        <v>12383</v>
      </c>
      <c r="B1614" s="145" t="s">
        <v>10183</v>
      </c>
      <c r="C1614" s="144"/>
      <c r="D1614" s="331" t="s">
        <v>28</v>
      </c>
      <c r="E1614" s="144"/>
      <c r="F1614" s="144"/>
      <c r="G1614" s="340" t="s">
        <v>31</v>
      </c>
      <c r="H1614" s="148">
        <f t="shared" si="26"/>
        <v>1</v>
      </c>
      <c r="I1614" s="148">
        <f>COUNTIFS('Belgrade-2023'!$A:$A,A1614,'Belgrade-2023'!$B:$B,B1614)</f>
        <v>0</v>
      </c>
      <c r="J1614" s="148">
        <f>COUNTIFS('Lodz_Krakow-2022'!$A:$A,A1614,'Lodz_Krakow-2022'!$B:$B,B1614)</f>
        <v>0</v>
      </c>
      <c r="K1614" s="150">
        <f>COUNTIFS('Glasgow-2021'!$A:$A,A1614,'Glasgow-2021'!$B:$B,B1614)</f>
        <v>1</v>
      </c>
      <c r="L1614" s="151">
        <v>0</v>
      </c>
      <c r="M1614" s="151">
        <v>0</v>
      </c>
      <c r="N1614" s="151">
        <v>0</v>
      </c>
      <c r="O1614" s="151">
        <v>0</v>
      </c>
      <c r="P1614" s="151">
        <v>0</v>
      </c>
      <c r="Q1614" s="151">
        <v>0</v>
      </c>
      <c r="R1614" s="151">
        <v>0</v>
      </c>
    </row>
    <row r="1615" spans="1:18">
      <c r="A1615" s="145" t="s">
        <v>12384</v>
      </c>
      <c r="B1615" s="145" t="s">
        <v>12385</v>
      </c>
      <c r="C1615" s="144"/>
      <c r="D1615" s="331" t="s">
        <v>28</v>
      </c>
      <c r="E1615" s="144"/>
      <c r="F1615" s="144"/>
      <c r="G1615" s="340" t="s">
        <v>274</v>
      </c>
      <c r="H1615" s="148">
        <f t="shared" si="26"/>
        <v>1</v>
      </c>
      <c r="I1615" s="148">
        <f>COUNTIFS('Belgrade-2023'!$A:$A,A1615,'Belgrade-2023'!$B:$B,B1615)</f>
        <v>0</v>
      </c>
      <c r="J1615" s="148">
        <f>COUNTIFS('Lodz_Krakow-2022'!$A:$A,A1615,'Lodz_Krakow-2022'!$B:$B,B1615)</f>
        <v>0</v>
      </c>
      <c r="K1615" s="150">
        <f>COUNTIFS('Glasgow-2021'!$A:$A,A1615,'Glasgow-2021'!$B:$B,B1615)</f>
        <v>1</v>
      </c>
      <c r="L1615" s="151">
        <v>0</v>
      </c>
      <c r="M1615" s="151">
        <v>0</v>
      </c>
      <c r="N1615" s="151">
        <v>0</v>
      </c>
      <c r="O1615" s="151">
        <v>0</v>
      </c>
      <c r="P1615" s="151">
        <v>0</v>
      </c>
      <c r="Q1615" s="151">
        <v>0</v>
      </c>
      <c r="R1615" s="151">
        <v>0</v>
      </c>
    </row>
    <row r="1616" spans="1:18">
      <c r="A1616" s="145" t="s">
        <v>12386</v>
      </c>
      <c r="B1616" s="145" t="s">
        <v>11391</v>
      </c>
      <c r="C1616" s="144"/>
      <c r="D1616" s="331" t="s">
        <v>28</v>
      </c>
      <c r="E1616" s="144"/>
      <c r="F1616" s="144"/>
      <c r="G1616" s="340" t="s">
        <v>50</v>
      </c>
      <c r="H1616" s="148">
        <f t="shared" si="26"/>
        <v>1</v>
      </c>
      <c r="I1616" s="148">
        <f>COUNTIFS('Belgrade-2023'!$A:$A,A1616,'Belgrade-2023'!$B:$B,B1616)</f>
        <v>0</v>
      </c>
      <c r="J1616" s="148">
        <f>COUNTIFS('Lodz_Krakow-2022'!$A:$A,A1616,'Lodz_Krakow-2022'!$B:$B,B1616)</f>
        <v>0</v>
      </c>
      <c r="K1616" s="150">
        <f>COUNTIFS('Glasgow-2021'!$A:$A,A1616,'Glasgow-2021'!$B:$B,B1616)</f>
        <v>1</v>
      </c>
      <c r="L1616" s="151">
        <v>0</v>
      </c>
      <c r="M1616" s="151">
        <v>0</v>
      </c>
      <c r="N1616" s="151">
        <v>0</v>
      </c>
      <c r="O1616" s="151">
        <v>0</v>
      </c>
      <c r="P1616" s="151">
        <v>0</v>
      </c>
      <c r="Q1616" s="151">
        <v>0</v>
      </c>
      <c r="R1616" s="151">
        <v>0</v>
      </c>
    </row>
    <row r="1617" spans="1:18">
      <c r="A1617" s="145" t="s">
        <v>12387</v>
      </c>
      <c r="B1617" s="145" t="s">
        <v>10296</v>
      </c>
      <c r="C1617" s="144"/>
      <c r="D1617" s="331" t="s">
        <v>21</v>
      </c>
      <c r="E1617" s="144"/>
      <c r="F1617" s="144"/>
      <c r="G1617" s="340" t="s">
        <v>146</v>
      </c>
      <c r="H1617" s="148">
        <f t="shared" si="26"/>
        <v>1</v>
      </c>
      <c r="I1617" s="148">
        <f>COUNTIFS('Belgrade-2023'!$A:$A,A1617,'Belgrade-2023'!$B:$B,B1617)</f>
        <v>0</v>
      </c>
      <c r="J1617" s="148">
        <f>COUNTIFS('Lodz_Krakow-2022'!$A:$A,A1617,'Lodz_Krakow-2022'!$B:$B,B1617)</f>
        <v>0</v>
      </c>
      <c r="K1617" s="150">
        <f>COUNTIFS('Glasgow-2021'!$A:$A,A1617,'Glasgow-2021'!$B:$B,B1617)</f>
        <v>1</v>
      </c>
      <c r="L1617" s="151">
        <v>0</v>
      </c>
      <c r="M1617" s="151">
        <v>0</v>
      </c>
      <c r="N1617" s="151">
        <v>0</v>
      </c>
      <c r="O1617" s="151">
        <v>0</v>
      </c>
      <c r="P1617" s="151">
        <v>0</v>
      </c>
      <c r="Q1617" s="151">
        <v>0</v>
      </c>
      <c r="R1617" s="151">
        <v>0</v>
      </c>
    </row>
    <row r="1618" spans="1:18">
      <c r="A1618" s="145" t="s">
        <v>12388</v>
      </c>
      <c r="B1618" s="145" t="s">
        <v>12389</v>
      </c>
      <c r="C1618" s="144"/>
      <c r="D1618" s="331" t="s">
        <v>21</v>
      </c>
      <c r="E1618" s="144"/>
      <c r="F1618" s="144"/>
      <c r="G1618" s="340" t="s">
        <v>3612</v>
      </c>
      <c r="H1618" s="148">
        <f t="shared" si="26"/>
        <v>1</v>
      </c>
      <c r="I1618" s="148">
        <f>COUNTIFS('Belgrade-2023'!$A:$A,A1618,'Belgrade-2023'!$B:$B,B1618)</f>
        <v>0</v>
      </c>
      <c r="J1618" s="148">
        <f>COUNTIFS('Lodz_Krakow-2022'!$A:$A,A1618,'Lodz_Krakow-2022'!$B:$B,B1618)</f>
        <v>0</v>
      </c>
      <c r="K1618" s="150">
        <f>COUNTIFS('Glasgow-2021'!$A:$A,A1618,'Glasgow-2021'!$B:$B,B1618)</f>
        <v>1</v>
      </c>
      <c r="L1618" s="151">
        <v>0</v>
      </c>
      <c r="M1618" s="151">
        <v>0</v>
      </c>
      <c r="N1618" s="151">
        <v>0</v>
      </c>
      <c r="O1618" s="151">
        <v>0</v>
      </c>
      <c r="P1618" s="151">
        <v>0</v>
      </c>
      <c r="Q1618" s="151">
        <v>0</v>
      </c>
      <c r="R1618" s="151">
        <v>0</v>
      </c>
    </row>
    <row r="1619" spans="1:18">
      <c r="A1619" s="145" t="s">
        <v>1406</v>
      </c>
      <c r="B1619" s="145" t="s">
        <v>12390</v>
      </c>
      <c r="C1619" s="144"/>
      <c r="D1619" s="331" t="s">
        <v>21</v>
      </c>
      <c r="E1619" s="144"/>
      <c r="F1619" s="144"/>
      <c r="G1619" s="340" t="s">
        <v>232</v>
      </c>
      <c r="H1619" s="148">
        <f t="shared" si="26"/>
        <v>1</v>
      </c>
      <c r="I1619" s="148">
        <f>COUNTIFS('Belgrade-2023'!$A:$A,A1619,'Belgrade-2023'!$B:$B,B1619)</f>
        <v>0</v>
      </c>
      <c r="J1619" s="148">
        <f>COUNTIFS('Lodz_Krakow-2022'!$A:$A,A1619,'Lodz_Krakow-2022'!$B:$B,B1619)</f>
        <v>0</v>
      </c>
      <c r="K1619" s="150">
        <f>COUNTIFS('Glasgow-2021'!$A:$A,A1619,'Glasgow-2021'!$B:$B,B1619)</f>
        <v>1</v>
      </c>
      <c r="L1619" s="151">
        <v>0</v>
      </c>
      <c r="M1619" s="151">
        <v>0</v>
      </c>
      <c r="N1619" s="151">
        <v>0</v>
      </c>
      <c r="O1619" s="151">
        <v>0</v>
      </c>
      <c r="P1619" s="151">
        <v>0</v>
      </c>
      <c r="Q1619" s="151">
        <v>0</v>
      </c>
      <c r="R1619" s="151">
        <v>0</v>
      </c>
    </row>
    <row r="1620" spans="1:18">
      <c r="A1620" s="145" t="s">
        <v>12391</v>
      </c>
      <c r="B1620" s="145" t="s">
        <v>10110</v>
      </c>
      <c r="C1620" s="144"/>
      <c r="D1620" s="331" t="s">
        <v>21</v>
      </c>
      <c r="E1620" s="144"/>
      <c r="F1620" s="144"/>
      <c r="G1620" s="340" t="s">
        <v>87</v>
      </c>
      <c r="H1620" s="148">
        <f t="shared" si="26"/>
        <v>1</v>
      </c>
      <c r="I1620" s="148">
        <f>COUNTIFS('Belgrade-2023'!$A:$A,A1620,'Belgrade-2023'!$B:$B,B1620)</f>
        <v>0</v>
      </c>
      <c r="J1620" s="148">
        <f>COUNTIFS('Lodz_Krakow-2022'!$A:$A,A1620,'Lodz_Krakow-2022'!$B:$B,B1620)</f>
        <v>0</v>
      </c>
      <c r="K1620" s="150">
        <f>COUNTIFS('Glasgow-2021'!$A:$A,A1620,'Glasgow-2021'!$B:$B,B1620)</f>
        <v>1</v>
      </c>
      <c r="L1620" s="151">
        <v>0</v>
      </c>
      <c r="M1620" s="151">
        <v>0</v>
      </c>
      <c r="N1620" s="151">
        <v>0</v>
      </c>
      <c r="O1620" s="151">
        <v>0</v>
      </c>
      <c r="P1620" s="151">
        <v>0</v>
      </c>
      <c r="Q1620" s="151">
        <v>0</v>
      </c>
      <c r="R1620" s="151">
        <v>0</v>
      </c>
    </row>
    <row r="1621" spans="1:18">
      <c r="A1621" s="145" t="s">
        <v>12392</v>
      </c>
      <c r="B1621" s="145" t="s">
        <v>10110</v>
      </c>
      <c r="C1621" s="144"/>
      <c r="D1621" s="331" t="s">
        <v>21</v>
      </c>
      <c r="E1621" s="144"/>
      <c r="F1621" s="144"/>
      <c r="G1621" s="340" t="s">
        <v>274</v>
      </c>
      <c r="H1621" s="148">
        <f t="shared" si="26"/>
        <v>1</v>
      </c>
      <c r="I1621" s="148">
        <f>COUNTIFS('Belgrade-2023'!$A:$A,A1621,'Belgrade-2023'!$B:$B,B1621)</f>
        <v>0</v>
      </c>
      <c r="J1621" s="148">
        <f>COUNTIFS('Lodz_Krakow-2022'!$A:$A,A1621,'Lodz_Krakow-2022'!$B:$B,B1621)</f>
        <v>0</v>
      </c>
      <c r="K1621" s="150">
        <f>COUNTIFS('Glasgow-2021'!$A:$A,A1621,'Glasgow-2021'!$B:$B,B1621)</f>
        <v>1</v>
      </c>
      <c r="L1621" s="151">
        <v>0</v>
      </c>
      <c r="M1621" s="151">
        <v>0</v>
      </c>
      <c r="N1621" s="151">
        <v>0</v>
      </c>
      <c r="O1621" s="151">
        <v>0</v>
      </c>
      <c r="P1621" s="151">
        <v>0</v>
      </c>
      <c r="Q1621" s="151">
        <v>0</v>
      </c>
      <c r="R1621" s="151">
        <v>0</v>
      </c>
    </row>
    <row r="1622" spans="1:18">
      <c r="A1622" s="145" t="s">
        <v>12393</v>
      </c>
      <c r="B1622" s="145" t="s">
        <v>10352</v>
      </c>
      <c r="C1622" s="144"/>
      <c r="D1622" s="331" t="s">
        <v>28</v>
      </c>
      <c r="E1622" s="144"/>
      <c r="F1622" s="144"/>
      <c r="G1622" s="340" t="s">
        <v>87</v>
      </c>
      <c r="H1622" s="148">
        <f t="shared" si="26"/>
        <v>1</v>
      </c>
      <c r="I1622" s="148">
        <f>COUNTIFS('Belgrade-2023'!$A:$A,A1622,'Belgrade-2023'!$B:$B,B1622)</f>
        <v>0</v>
      </c>
      <c r="J1622" s="148">
        <f>COUNTIFS('Lodz_Krakow-2022'!$A:$A,A1622,'Lodz_Krakow-2022'!$B:$B,B1622)</f>
        <v>0</v>
      </c>
      <c r="K1622" s="150">
        <f>COUNTIFS('Glasgow-2021'!$A:$A,A1622,'Glasgow-2021'!$B:$B,B1622)</f>
        <v>1</v>
      </c>
      <c r="L1622" s="151">
        <v>0</v>
      </c>
      <c r="M1622" s="151">
        <v>0</v>
      </c>
      <c r="N1622" s="151">
        <v>0</v>
      </c>
      <c r="O1622" s="151">
        <v>0</v>
      </c>
      <c r="P1622" s="151">
        <v>0</v>
      </c>
      <c r="Q1622" s="151">
        <v>0</v>
      </c>
      <c r="R1622" s="151">
        <v>0</v>
      </c>
    </row>
    <row r="1623" spans="1:18">
      <c r="A1623" s="145" t="s">
        <v>12394</v>
      </c>
      <c r="B1623" s="145" t="s">
        <v>12395</v>
      </c>
      <c r="C1623" s="144"/>
      <c r="D1623" s="331" t="s">
        <v>21</v>
      </c>
      <c r="E1623" s="144"/>
      <c r="F1623" s="144"/>
      <c r="G1623" s="340" t="s">
        <v>70</v>
      </c>
      <c r="H1623" s="148">
        <f t="shared" si="26"/>
        <v>1</v>
      </c>
      <c r="I1623" s="148">
        <f>COUNTIFS('Belgrade-2023'!$A:$A,A1623,'Belgrade-2023'!$B:$B,B1623)</f>
        <v>0</v>
      </c>
      <c r="J1623" s="148">
        <f>COUNTIFS('Lodz_Krakow-2022'!$A:$A,A1623,'Lodz_Krakow-2022'!$B:$B,B1623)</f>
        <v>0</v>
      </c>
      <c r="K1623" s="150">
        <f>COUNTIFS('Glasgow-2021'!$A:$A,A1623,'Glasgow-2021'!$B:$B,B1623)</f>
        <v>1</v>
      </c>
      <c r="L1623" s="151">
        <v>0</v>
      </c>
      <c r="M1623" s="151">
        <v>0</v>
      </c>
      <c r="N1623" s="151">
        <v>0</v>
      </c>
      <c r="O1623" s="151">
        <v>0</v>
      </c>
      <c r="P1623" s="151">
        <v>0</v>
      </c>
      <c r="Q1623" s="151">
        <v>0</v>
      </c>
      <c r="R1623" s="151">
        <v>0</v>
      </c>
    </row>
    <row r="1624" spans="1:18">
      <c r="A1624" s="145" t="s">
        <v>12396</v>
      </c>
      <c r="B1624" s="145" t="s">
        <v>10464</v>
      </c>
      <c r="C1624" s="144"/>
      <c r="D1624" s="331" t="s">
        <v>28</v>
      </c>
      <c r="E1624" s="144"/>
      <c r="F1624" s="144"/>
      <c r="G1624" s="340" t="s">
        <v>146</v>
      </c>
      <c r="H1624" s="148">
        <f t="shared" si="26"/>
        <v>1</v>
      </c>
      <c r="I1624" s="148">
        <f>COUNTIFS('Belgrade-2023'!$A:$A,A1624,'Belgrade-2023'!$B:$B,B1624)</f>
        <v>0</v>
      </c>
      <c r="J1624" s="148">
        <f>COUNTIFS('Lodz_Krakow-2022'!$A:$A,A1624,'Lodz_Krakow-2022'!$B:$B,B1624)</f>
        <v>0</v>
      </c>
      <c r="K1624" s="150">
        <f>COUNTIFS('Glasgow-2021'!$A:$A,A1624,'Glasgow-2021'!$B:$B,B1624)</f>
        <v>1</v>
      </c>
      <c r="L1624" s="151">
        <v>0</v>
      </c>
      <c r="M1624" s="151">
        <v>0</v>
      </c>
      <c r="N1624" s="151">
        <v>0</v>
      </c>
      <c r="O1624" s="151">
        <v>0</v>
      </c>
      <c r="P1624" s="151">
        <v>0</v>
      </c>
      <c r="Q1624" s="151">
        <v>0</v>
      </c>
      <c r="R1624" s="151">
        <v>0</v>
      </c>
    </row>
    <row r="1625" spans="1:18">
      <c r="A1625" s="145" t="s">
        <v>12397</v>
      </c>
      <c r="B1625" s="145" t="s">
        <v>12398</v>
      </c>
      <c r="C1625" s="144"/>
      <c r="D1625" s="331" t="s">
        <v>28</v>
      </c>
      <c r="E1625" s="144"/>
      <c r="F1625" s="144"/>
      <c r="G1625" s="340" t="s">
        <v>977</v>
      </c>
      <c r="H1625" s="148">
        <f t="shared" si="26"/>
        <v>1</v>
      </c>
      <c r="I1625" s="148">
        <f>COUNTIFS('Belgrade-2023'!$A:$A,A1625,'Belgrade-2023'!$B:$B,B1625)</f>
        <v>0</v>
      </c>
      <c r="J1625" s="148">
        <f>COUNTIFS('Lodz_Krakow-2022'!$A:$A,A1625,'Lodz_Krakow-2022'!$B:$B,B1625)</f>
        <v>0</v>
      </c>
      <c r="K1625" s="150">
        <f>COUNTIFS('Glasgow-2021'!$A:$A,A1625,'Glasgow-2021'!$B:$B,B1625)</f>
        <v>1</v>
      </c>
      <c r="L1625" s="151">
        <v>0</v>
      </c>
      <c r="M1625" s="151">
        <v>0</v>
      </c>
      <c r="N1625" s="151">
        <v>0</v>
      </c>
      <c r="O1625" s="151">
        <v>0</v>
      </c>
      <c r="P1625" s="151">
        <v>0</v>
      </c>
      <c r="Q1625" s="151">
        <v>0</v>
      </c>
      <c r="R1625" s="151">
        <v>0</v>
      </c>
    </row>
    <row r="1626" spans="1:18">
      <c r="A1626" s="145" t="s">
        <v>12399</v>
      </c>
      <c r="B1626" s="145" t="s">
        <v>12400</v>
      </c>
      <c r="C1626" s="144"/>
      <c r="D1626" s="331" t="s">
        <v>28</v>
      </c>
      <c r="E1626" s="144"/>
      <c r="F1626" s="144"/>
      <c r="G1626" s="340" t="s">
        <v>50</v>
      </c>
      <c r="H1626" s="148">
        <f t="shared" si="26"/>
        <v>1</v>
      </c>
      <c r="I1626" s="148">
        <f>COUNTIFS('Belgrade-2023'!$A:$A,A1626,'Belgrade-2023'!$B:$B,B1626)</f>
        <v>0</v>
      </c>
      <c r="J1626" s="148">
        <f>COUNTIFS('Lodz_Krakow-2022'!$A:$A,A1626,'Lodz_Krakow-2022'!$B:$B,B1626)</f>
        <v>0</v>
      </c>
      <c r="K1626" s="150">
        <f>COUNTIFS('Glasgow-2021'!$A:$A,A1626,'Glasgow-2021'!$B:$B,B1626)</f>
        <v>1</v>
      </c>
      <c r="L1626" s="151">
        <v>0</v>
      </c>
      <c r="M1626" s="151">
        <v>0</v>
      </c>
      <c r="N1626" s="151">
        <v>0</v>
      </c>
      <c r="O1626" s="151">
        <v>0</v>
      </c>
      <c r="P1626" s="151">
        <v>0</v>
      </c>
      <c r="Q1626" s="151">
        <v>0</v>
      </c>
      <c r="R1626" s="151">
        <v>0</v>
      </c>
    </row>
    <row r="1627" spans="1:18">
      <c r="A1627" s="145" t="s">
        <v>12401</v>
      </c>
      <c r="B1627" s="145" t="s">
        <v>12402</v>
      </c>
      <c r="C1627" s="144"/>
      <c r="D1627" s="331" t="s">
        <v>28</v>
      </c>
      <c r="E1627" s="144"/>
      <c r="F1627" s="144"/>
      <c r="G1627" s="340" t="s">
        <v>87</v>
      </c>
      <c r="H1627" s="148">
        <f t="shared" si="26"/>
        <v>1</v>
      </c>
      <c r="I1627" s="148">
        <f>COUNTIFS('Belgrade-2023'!$A:$A,A1627,'Belgrade-2023'!$B:$B,B1627)</f>
        <v>0</v>
      </c>
      <c r="J1627" s="148">
        <f>COUNTIFS('Lodz_Krakow-2022'!$A:$A,A1627,'Lodz_Krakow-2022'!$B:$B,B1627)</f>
        <v>0</v>
      </c>
      <c r="K1627" s="150">
        <f>COUNTIFS('Glasgow-2021'!$A:$A,A1627,'Glasgow-2021'!$B:$B,B1627)</f>
        <v>1</v>
      </c>
      <c r="L1627" s="151">
        <v>0</v>
      </c>
      <c r="M1627" s="151">
        <v>0</v>
      </c>
      <c r="N1627" s="151">
        <v>0</v>
      </c>
      <c r="O1627" s="151">
        <v>0</v>
      </c>
      <c r="P1627" s="151">
        <v>0</v>
      </c>
      <c r="Q1627" s="151">
        <v>0</v>
      </c>
      <c r="R1627" s="151">
        <v>0</v>
      </c>
    </row>
    <row r="1628" spans="1:18">
      <c r="A1628" s="145" t="s">
        <v>12403</v>
      </c>
      <c r="B1628" s="145" t="s">
        <v>12404</v>
      </c>
      <c r="C1628" s="144"/>
      <c r="D1628" s="331" t="s">
        <v>21</v>
      </c>
      <c r="E1628" s="144"/>
      <c r="F1628" s="144"/>
      <c r="G1628" s="340" t="s">
        <v>196</v>
      </c>
      <c r="H1628" s="148">
        <f t="shared" si="26"/>
        <v>1</v>
      </c>
      <c r="I1628" s="148">
        <f>COUNTIFS('Belgrade-2023'!$A:$A,A1628,'Belgrade-2023'!$B:$B,B1628)</f>
        <v>0</v>
      </c>
      <c r="J1628" s="148">
        <f>COUNTIFS('Lodz_Krakow-2022'!$A:$A,A1628,'Lodz_Krakow-2022'!$B:$B,B1628)</f>
        <v>0</v>
      </c>
      <c r="K1628" s="150">
        <f>COUNTIFS('Glasgow-2021'!$A:$A,A1628,'Glasgow-2021'!$B:$B,B1628)</f>
        <v>1</v>
      </c>
      <c r="L1628" s="151">
        <v>0</v>
      </c>
      <c r="M1628" s="151">
        <v>0</v>
      </c>
      <c r="N1628" s="151">
        <v>0</v>
      </c>
      <c r="O1628" s="151">
        <v>0</v>
      </c>
      <c r="P1628" s="151">
        <v>0</v>
      </c>
      <c r="Q1628" s="151">
        <v>0</v>
      </c>
      <c r="R1628" s="151">
        <v>0</v>
      </c>
    </row>
    <row r="1629" spans="1:18">
      <c r="A1629" s="145" t="s">
        <v>12405</v>
      </c>
      <c r="B1629" s="145" t="s">
        <v>12406</v>
      </c>
      <c r="C1629" s="144"/>
      <c r="D1629" s="331" t="s">
        <v>39</v>
      </c>
      <c r="E1629" s="144"/>
      <c r="F1629" s="144"/>
      <c r="G1629" s="340" t="s">
        <v>232</v>
      </c>
      <c r="H1629" s="148">
        <f t="shared" si="26"/>
        <v>1</v>
      </c>
      <c r="I1629" s="148">
        <f>COUNTIFS('Belgrade-2023'!$A:$A,A1629,'Belgrade-2023'!$B:$B,B1629)</f>
        <v>0</v>
      </c>
      <c r="J1629" s="148">
        <f>COUNTIFS('Lodz_Krakow-2022'!$A:$A,A1629,'Lodz_Krakow-2022'!$B:$B,B1629)</f>
        <v>0</v>
      </c>
      <c r="K1629" s="150">
        <f>COUNTIFS('Glasgow-2021'!$A:$A,A1629,'Glasgow-2021'!$B:$B,B1629)</f>
        <v>1</v>
      </c>
      <c r="L1629" s="151">
        <v>0</v>
      </c>
      <c r="M1629" s="151">
        <v>0</v>
      </c>
      <c r="N1629" s="151">
        <v>0</v>
      </c>
      <c r="O1629" s="151">
        <v>0</v>
      </c>
      <c r="P1629" s="151">
        <v>0</v>
      </c>
      <c r="Q1629" s="151">
        <v>0</v>
      </c>
      <c r="R1629" s="151">
        <v>0</v>
      </c>
    </row>
    <row r="1630" spans="1:18">
      <c r="A1630" s="145" t="s">
        <v>11967</v>
      </c>
      <c r="B1630" s="145" t="s">
        <v>12407</v>
      </c>
      <c r="C1630" s="144"/>
      <c r="D1630" s="331" t="s">
        <v>39</v>
      </c>
      <c r="E1630" s="144"/>
      <c r="F1630" s="144"/>
      <c r="G1630" s="340" t="s">
        <v>232</v>
      </c>
      <c r="H1630" s="148">
        <f t="shared" si="26"/>
        <v>1</v>
      </c>
      <c r="I1630" s="148">
        <f>COUNTIFS('Belgrade-2023'!$A:$A,A1630,'Belgrade-2023'!$B:$B,B1630)</f>
        <v>0</v>
      </c>
      <c r="J1630" s="148">
        <f>COUNTIFS('Lodz_Krakow-2022'!$A:$A,A1630,'Lodz_Krakow-2022'!$B:$B,B1630)</f>
        <v>0</v>
      </c>
      <c r="K1630" s="150">
        <f>COUNTIFS('Glasgow-2021'!$A:$A,A1630,'Glasgow-2021'!$B:$B,B1630)</f>
        <v>1</v>
      </c>
      <c r="L1630" s="151">
        <v>0</v>
      </c>
      <c r="M1630" s="151">
        <v>0</v>
      </c>
      <c r="N1630" s="151">
        <v>0</v>
      </c>
      <c r="O1630" s="151">
        <v>0</v>
      </c>
      <c r="P1630" s="151">
        <v>0</v>
      </c>
      <c r="Q1630" s="151">
        <v>0</v>
      </c>
      <c r="R1630" s="151">
        <v>0</v>
      </c>
    </row>
    <row r="1631" spans="1:18">
      <c r="A1631" s="145" t="s">
        <v>12408</v>
      </c>
      <c r="B1631" s="145" t="s">
        <v>10505</v>
      </c>
      <c r="C1631" s="144"/>
      <c r="D1631" s="331" t="s">
        <v>39</v>
      </c>
      <c r="E1631" s="144"/>
      <c r="F1631" s="144"/>
      <c r="G1631" s="340" t="s">
        <v>232</v>
      </c>
      <c r="H1631" s="148">
        <f t="shared" si="26"/>
        <v>1</v>
      </c>
      <c r="I1631" s="148">
        <f>COUNTIFS('Belgrade-2023'!$A:$A,A1631,'Belgrade-2023'!$B:$B,B1631)</f>
        <v>0</v>
      </c>
      <c r="J1631" s="148">
        <f>COUNTIFS('Lodz_Krakow-2022'!$A:$A,A1631,'Lodz_Krakow-2022'!$B:$B,B1631)</f>
        <v>0</v>
      </c>
      <c r="K1631" s="150">
        <f>COUNTIFS('Glasgow-2021'!$A:$A,A1631,'Glasgow-2021'!$B:$B,B1631)</f>
        <v>1</v>
      </c>
      <c r="L1631" s="151">
        <v>0</v>
      </c>
      <c r="M1631" s="151">
        <v>0</v>
      </c>
      <c r="N1631" s="151">
        <v>0</v>
      </c>
      <c r="O1631" s="151">
        <v>0</v>
      </c>
      <c r="P1631" s="151">
        <v>0</v>
      </c>
      <c r="Q1631" s="151">
        <v>0</v>
      </c>
      <c r="R1631" s="151">
        <v>0</v>
      </c>
    </row>
    <row r="1632" spans="1:18">
      <c r="A1632" s="145" t="s">
        <v>12409</v>
      </c>
      <c r="B1632" s="145" t="s">
        <v>12410</v>
      </c>
      <c r="C1632" s="144"/>
      <c r="D1632" s="331" t="s">
        <v>39</v>
      </c>
      <c r="E1632" s="144"/>
      <c r="F1632" s="144"/>
      <c r="G1632" s="340" t="s">
        <v>87</v>
      </c>
      <c r="H1632" s="148">
        <f t="shared" si="26"/>
        <v>1</v>
      </c>
      <c r="I1632" s="148">
        <f>COUNTIFS('Belgrade-2023'!$A:$A,A1632,'Belgrade-2023'!$B:$B,B1632)</f>
        <v>0</v>
      </c>
      <c r="J1632" s="148">
        <f>COUNTIFS('Lodz_Krakow-2022'!$A:$A,A1632,'Lodz_Krakow-2022'!$B:$B,B1632)</f>
        <v>0</v>
      </c>
      <c r="K1632" s="150">
        <f>COUNTIFS('Glasgow-2021'!$A:$A,A1632,'Glasgow-2021'!$B:$B,B1632)</f>
        <v>1</v>
      </c>
      <c r="L1632" s="151">
        <v>0</v>
      </c>
      <c r="M1632" s="151">
        <v>0</v>
      </c>
      <c r="N1632" s="151">
        <v>0</v>
      </c>
      <c r="O1632" s="151">
        <v>0</v>
      </c>
      <c r="P1632" s="151">
        <v>0</v>
      </c>
      <c r="Q1632" s="151">
        <v>0</v>
      </c>
      <c r="R1632" s="151">
        <v>0</v>
      </c>
    </row>
    <row r="1633" spans="1:18">
      <c r="A1633" s="145" t="s">
        <v>10248</v>
      </c>
      <c r="B1633" s="145" t="s">
        <v>10249</v>
      </c>
      <c r="C1633" s="144"/>
      <c r="D1633" s="331" t="s">
        <v>28</v>
      </c>
      <c r="E1633" s="144"/>
      <c r="F1633" s="144"/>
      <c r="G1633" s="340" t="s">
        <v>274</v>
      </c>
      <c r="H1633" s="148">
        <f t="shared" si="26"/>
        <v>2</v>
      </c>
      <c r="I1633" s="148">
        <f>COUNTIFS('Belgrade-2023'!$A:$A,A1633,'Belgrade-2023'!$B:$B,B1633)</f>
        <v>1</v>
      </c>
      <c r="J1633" s="148">
        <f>COUNTIFS('Lodz_Krakow-2022'!$A:$A,A1633,'Lodz_Krakow-2022'!$B:$B,B1633)</f>
        <v>0</v>
      </c>
      <c r="K1633" s="150">
        <f>COUNTIFS('Glasgow-2021'!$A:$A,A1633,'Glasgow-2021'!$B:$B,B1633)</f>
        <v>1</v>
      </c>
      <c r="L1633" s="151">
        <v>0</v>
      </c>
      <c r="M1633" s="151">
        <v>0</v>
      </c>
      <c r="N1633" s="151">
        <v>0</v>
      </c>
      <c r="O1633" s="151">
        <v>0</v>
      </c>
      <c r="P1633" s="151">
        <v>0</v>
      </c>
      <c r="Q1633" s="151">
        <v>0</v>
      </c>
      <c r="R1633" s="151">
        <v>0</v>
      </c>
    </row>
    <row r="1634" spans="1:18">
      <c r="A1634" s="145" t="s">
        <v>12411</v>
      </c>
      <c r="B1634" s="145" t="s">
        <v>12412</v>
      </c>
      <c r="C1634" s="144"/>
      <c r="D1634" s="331" t="s">
        <v>28</v>
      </c>
      <c r="E1634" s="144"/>
      <c r="F1634" s="144"/>
      <c r="G1634" s="340" t="s">
        <v>977</v>
      </c>
      <c r="H1634" s="148">
        <f t="shared" si="26"/>
        <v>1</v>
      </c>
      <c r="I1634" s="148">
        <f>COUNTIFS('Belgrade-2023'!$A:$A,A1634,'Belgrade-2023'!$B:$B,B1634)</f>
        <v>0</v>
      </c>
      <c r="J1634" s="148">
        <f>COUNTIFS('Lodz_Krakow-2022'!$A:$A,A1634,'Lodz_Krakow-2022'!$B:$B,B1634)</f>
        <v>0</v>
      </c>
      <c r="K1634" s="150">
        <f>COUNTIFS('Glasgow-2021'!$A:$A,A1634,'Glasgow-2021'!$B:$B,B1634)</f>
        <v>1</v>
      </c>
      <c r="L1634" s="151">
        <v>0</v>
      </c>
      <c r="M1634" s="151">
        <v>0</v>
      </c>
      <c r="N1634" s="151">
        <v>0</v>
      </c>
      <c r="O1634" s="151">
        <v>0</v>
      </c>
      <c r="P1634" s="151">
        <v>0</v>
      </c>
      <c r="Q1634" s="151">
        <v>0</v>
      </c>
      <c r="R1634" s="151">
        <v>0</v>
      </c>
    </row>
    <row r="1635" spans="1:18">
      <c r="A1635" s="145" t="s">
        <v>12413</v>
      </c>
      <c r="B1635" s="145" t="s">
        <v>10144</v>
      </c>
      <c r="C1635" s="144"/>
      <c r="D1635" s="331" t="s">
        <v>28</v>
      </c>
      <c r="E1635" s="144"/>
      <c r="F1635" s="144"/>
      <c r="G1635" s="340" t="s">
        <v>50</v>
      </c>
      <c r="H1635" s="148">
        <f t="shared" si="26"/>
        <v>1</v>
      </c>
      <c r="I1635" s="148">
        <f>COUNTIFS('Belgrade-2023'!$A:$A,A1635,'Belgrade-2023'!$B:$B,B1635)</f>
        <v>0</v>
      </c>
      <c r="J1635" s="148">
        <f>COUNTIFS('Lodz_Krakow-2022'!$A:$A,A1635,'Lodz_Krakow-2022'!$B:$B,B1635)</f>
        <v>0</v>
      </c>
      <c r="K1635" s="150">
        <f>COUNTIFS('Glasgow-2021'!$A:$A,A1635,'Glasgow-2021'!$B:$B,B1635)</f>
        <v>1</v>
      </c>
      <c r="L1635" s="151">
        <v>0</v>
      </c>
      <c r="M1635" s="151">
        <v>0</v>
      </c>
      <c r="N1635" s="151">
        <v>0</v>
      </c>
      <c r="O1635" s="151">
        <v>0</v>
      </c>
      <c r="P1635" s="151">
        <v>0</v>
      </c>
      <c r="Q1635" s="151">
        <v>0</v>
      </c>
      <c r="R1635" s="151">
        <v>0</v>
      </c>
    </row>
    <row r="1636" spans="1:18">
      <c r="A1636" s="145" t="s">
        <v>12126</v>
      </c>
      <c r="B1636" s="145" t="s">
        <v>12127</v>
      </c>
      <c r="C1636" s="144"/>
      <c r="D1636" s="331" t="s">
        <v>21</v>
      </c>
      <c r="E1636" s="144"/>
      <c r="F1636" s="144"/>
      <c r="G1636" s="340" t="s">
        <v>3612</v>
      </c>
      <c r="H1636" s="148">
        <f t="shared" si="26"/>
        <v>3</v>
      </c>
      <c r="I1636" s="148">
        <f>COUNTIFS('Belgrade-2023'!$A:$A,A1636,'Belgrade-2023'!$B:$B,B1636)</f>
        <v>1</v>
      </c>
      <c r="J1636" s="148">
        <f>COUNTIFS('Lodz_Krakow-2022'!$A:$A,A1636,'Lodz_Krakow-2022'!$B:$B,B1636)</f>
        <v>1</v>
      </c>
      <c r="K1636" s="150">
        <f>COUNTIFS('Glasgow-2021'!$A:$A,A1636,'Glasgow-2021'!$B:$B,B1636)</f>
        <v>1</v>
      </c>
      <c r="L1636" s="151">
        <v>0</v>
      </c>
      <c r="M1636" s="151">
        <v>0</v>
      </c>
      <c r="N1636" s="151">
        <v>0</v>
      </c>
      <c r="O1636" s="151">
        <v>0</v>
      </c>
      <c r="P1636" s="151">
        <v>0</v>
      </c>
      <c r="Q1636" s="151">
        <v>0</v>
      </c>
      <c r="R1636" s="151">
        <v>0</v>
      </c>
    </row>
    <row r="1637" spans="1:18">
      <c r="A1637" s="145" t="s">
        <v>12414</v>
      </c>
      <c r="B1637" s="145" t="s">
        <v>10144</v>
      </c>
      <c r="C1637" s="144"/>
      <c r="D1637" s="331" t="s">
        <v>28</v>
      </c>
      <c r="E1637" s="144"/>
      <c r="F1637" s="144"/>
      <c r="G1637" s="340" t="s">
        <v>31</v>
      </c>
      <c r="H1637" s="148">
        <f t="shared" si="26"/>
        <v>1</v>
      </c>
      <c r="I1637" s="148">
        <f>COUNTIFS('Belgrade-2023'!$A:$A,A1637,'Belgrade-2023'!$B:$B,B1637)</f>
        <v>0</v>
      </c>
      <c r="J1637" s="148">
        <f>COUNTIFS('Lodz_Krakow-2022'!$A:$A,A1637,'Lodz_Krakow-2022'!$B:$B,B1637)</f>
        <v>0</v>
      </c>
      <c r="K1637" s="150">
        <f>COUNTIFS('Glasgow-2021'!$A:$A,A1637,'Glasgow-2021'!$B:$B,B1637)</f>
        <v>1</v>
      </c>
      <c r="L1637" s="151">
        <v>0</v>
      </c>
      <c r="M1637" s="151">
        <v>0</v>
      </c>
      <c r="N1637" s="151">
        <v>0</v>
      </c>
      <c r="O1637" s="151">
        <v>0</v>
      </c>
      <c r="P1637" s="151">
        <v>0</v>
      </c>
      <c r="Q1637" s="151">
        <v>0</v>
      </c>
      <c r="R1637" s="151">
        <v>0</v>
      </c>
    </row>
    <row r="1638" spans="1:18">
      <c r="A1638" s="145" t="s">
        <v>12415</v>
      </c>
      <c r="B1638" s="145" t="s">
        <v>10144</v>
      </c>
      <c r="C1638" s="144"/>
      <c r="D1638" s="331" t="s">
        <v>28</v>
      </c>
      <c r="E1638" s="144"/>
      <c r="F1638" s="144"/>
      <c r="G1638" s="340" t="s">
        <v>3090</v>
      </c>
      <c r="H1638" s="148">
        <f t="shared" si="26"/>
        <v>1</v>
      </c>
      <c r="I1638" s="148">
        <f>COUNTIFS('Belgrade-2023'!$A:$A,A1638,'Belgrade-2023'!$B:$B,B1638)</f>
        <v>0</v>
      </c>
      <c r="J1638" s="148">
        <f>COUNTIFS('Lodz_Krakow-2022'!$A:$A,A1638,'Lodz_Krakow-2022'!$B:$B,B1638)</f>
        <v>0</v>
      </c>
      <c r="K1638" s="150">
        <f>COUNTIFS('Glasgow-2021'!$A:$A,A1638,'Glasgow-2021'!$B:$B,B1638)</f>
        <v>1</v>
      </c>
      <c r="L1638" s="151">
        <v>0</v>
      </c>
      <c r="M1638" s="151">
        <v>0</v>
      </c>
      <c r="N1638" s="151">
        <v>0</v>
      </c>
      <c r="O1638" s="151">
        <v>0</v>
      </c>
      <c r="P1638" s="151">
        <v>0</v>
      </c>
      <c r="Q1638" s="151">
        <v>0</v>
      </c>
      <c r="R1638" s="151">
        <v>0</v>
      </c>
    </row>
    <row r="1639" spans="1:18">
      <c r="A1639" s="145" t="s">
        <v>12416</v>
      </c>
      <c r="B1639" s="145" t="s">
        <v>12417</v>
      </c>
      <c r="C1639" s="144"/>
      <c r="D1639" s="331" t="s">
        <v>28</v>
      </c>
      <c r="E1639" s="144"/>
      <c r="F1639" s="144"/>
      <c r="G1639" s="340" t="s">
        <v>274</v>
      </c>
      <c r="H1639" s="148">
        <f t="shared" si="26"/>
        <v>1</v>
      </c>
      <c r="I1639" s="148">
        <f>COUNTIFS('Belgrade-2023'!$A:$A,A1639,'Belgrade-2023'!$B:$B,B1639)</f>
        <v>0</v>
      </c>
      <c r="J1639" s="148">
        <f>COUNTIFS('Lodz_Krakow-2022'!$A:$A,A1639,'Lodz_Krakow-2022'!$B:$B,B1639)</f>
        <v>0</v>
      </c>
      <c r="K1639" s="150">
        <f>COUNTIFS('Glasgow-2021'!$A:$A,A1639,'Glasgow-2021'!$B:$B,B1639)</f>
        <v>1</v>
      </c>
      <c r="L1639" s="151">
        <v>0</v>
      </c>
      <c r="M1639" s="151">
        <v>0</v>
      </c>
      <c r="N1639" s="151">
        <v>0</v>
      </c>
      <c r="O1639" s="151">
        <v>0</v>
      </c>
      <c r="P1639" s="151">
        <v>0</v>
      </c>
      <c r="Q1639" s="151">
        <v>0</v>
      </c>
      <c r="R1639" s="151">
        <v>0</v>
      </c>
    </row>
    <row r="1640" spans="1:18">
      <c r="A1640" s="145" t="s">
        <v>12418</v>
      </c>
      <c r="B1640" s="145" t="s">
        <v>12419</v>
      </c>
      <c r="C1640" s="144"/>
      <c r="D1640" s="331" t="s">
        <v>21</v>
      </c>
      <c r="E1640" s="144"/>
      <c r="F1640" s="144"/>
      <c r="G1640" s="340" t="s">
        <v>87</v>
      </c>
      <c r="H1640" s="148">
        <f t="shared" si="26"/>
        <v>1</v>
      </c>
      <c r="I1640" s="148">
        <f>COUNTIFS('Belgrade-2023'!$A:$A,A1640,'Belgrade-2023'!$B:$B,B1640)</f>
        <v>0</v>
      </c>
      <c r="J1640" s="148">
        <f>COUNTIFS('Lodz_Krakow-2022'!$A:$A,A1640,'Lodz_Krakow-2022'!$B:$B,B1640)</f>
        <v>0</v>
      </c>
      <c r="K1640" s="150">
        <f>COUNTIFS('Glasgow-2021'!$A:$A,A1640,'Glasgow-2021'!$B:$B,B1640)</f>
        <v>1</v>
      </c>
      <c r="L1640" s="151">
        <v>0</v>
      </c>
      <c r="M1640" s="151">
        <v>0</v>
      </c>
      <c r="N1640" s="151">
        <v>0</v>
      </c>
      <c r="O1640" s="151">
        <v>0</v>
      </c>
      <c r="P1640" s="151">
        <v>0</v>
      </c>
      <c r="Q1640" s="151">
        <v>0</v>
      </c>
      <c r="R1640" s="151">
        <v>0</v>
      </c>
    </row>
    <row r="1641" spans="1:18">
      <c r="A1641" s="145" t="s">
        <v>12420</v>
      </c>
      <c r="B1641" s="145" t="s">
        <v>12421</v>
      </c>
      <c r="C1641" s="144"/>
      <c r="D1641" s="331" t="s">
        <v>21</v>
      </c>
      <c r="E1641" s="144"/>
      <c r="F1641" s="144"/>
      <c r="G1641" s="340" t="s">
        <v>70</v>
      </c>
      <c r="H1641" s="148">
        <f t="shared" si="26"/>
        <v>1</v>
      </c>
      <c r="I1641" s="148">
        <f>COUNTIFS('Belgrade-2023'!$A:$A,A1641,'Belgrade-2023'!$B:$B,B1641)</f>
        <v>0</v>
      </c>
      <c r="J1641" s="148">
        <f>COUNTIFS('Lodz_Krakow-2022'!$A:$A,A1641,'Lodz_Krakow-2022'!$B:$B,B1641)</f>
        <v>0</v>
      </c>
      <c r="K1641" s="150">
        <f>COUNTIFS('Glasgow-2021'!$A:$A,A1641,'Glasgow-2021'!$B:$B,B1641)</f>
        <v>1</v>
      </c>
      <c r="L1641" s="151">
        <v>0</v>
      </c>
      <c r="M1641" s="151">
        <v>0</v>
      </c>
      <c r="N1641" s="151">
        <v>0</v>
      </c>
      <c r="O1641" s="151">
        <v>0</v>
      </c>
      <c r="P1641" s="151">
        <v>0</v>
      </c>
      <c r="Q1641" s="151">
        <v>0</v>
      </c>
      <c r="R1641" s="151">
        <v>0</v>
      </c>
    </row>
    <row r="1642" spans="1:18">
      <c r="A1642" s="145" t="s">
        <v>12422</v>
      </c>
      <c r="B1642" s="145" t="s">
        <v>10524</v>
      </c>
      <c r="C1642" s="144"/>
      <c r="D1642" s="331" t="s">
        <v>28</v>
      </c>
      <c r="E1642" s="144"/>
      <c r="F1642" s="144"/>
      <c r="G1642" s="340" t="s">
        <v>87</v>
      </c>
      <c r="H1642" s="148">
        <f t="shared" si="26"/>
        <v>1</v>
      </c>
      <c r="I1642" s="148">
        <f>COUNTIFS('Belgrade-2023'!$A:$A,A1642,'Belgrade-2023'!$B:$B,B1642)</f>
        <v>0</v>
      </c>
      <c r="J1642" s="148">
        <f>COUNTIFS('Lodz_Krakow-2022'!$A:$A,A1642,'Lodz_Krakow-2022'!$B:$B,B1642)</f>
        <v>0</v>
      </c>
      <c r="K1642" s="150">
        <f>COUNTIFS('Glasgow-2021'!$A:$A,A1642,'Glasgow-2021'!$B:$B,B1642)</f>
        <v>1</v>
      </c>
      <c r="L1642" s="151">
        <v>0</v>
      </c>
      <c r="M1642" s="151">
        <v>0</v>
      </c>
      <c r="N1642" s="151">
        <v>0</v>
      </c>
      <c r="O1642" s="151">
        <v>0</v>
      </c>
      <c r="P1642" s="151">
        <v>0</v>
      </c>
      <c r="Q1642" s="151">
        <v>0</v>
      </c>
      <c r="R1642" s="151">
        <v>0</v>
      </c>
    </row>
    <row r="1643" spans="1:18">
      <c r="A1643" s="145" t="s">
        <v>12423</v>
      </c>
      <c r="B1643" s="145" t="s">
        <v>12424</v>
      </c>
      <c r="C1643" s="144"/>
      <c r="D1643" s="331" t="s">
        <v>21</v>
      </c>
      <c r="E1643" s="144"/>
      <c r="F1643" s="144"/>
      <c r="G1643" s="340" t="s">
        <v>1777</v>
      </c>
      <c r="H1643" s="148">
        <f t="shared" si="26"/>
        <v>1</v>
      </c>
      <c r="I1643" s="148">
        <f>COUNTIFS('Belgrade-2023'!$A:$A,A1643,'Belgrade-2023'!$B:$B,B1643)</f>
        <v>0</v>
      </c>
      <c r="J1643" s="148">
        <f>COUNTIFS('Lodz_Krakow-2022'!$A:$A,A1643,'Lodz_Krakow-2022'!$B:$B,B1643)</f>
        <v>0</v>
      </c>
      <c r="K1643" s="150">
        <f>COUNTIFS('Glasgow-2021'!$A:$A,A1643,'Glasgow-2021'!$B:$B,B1643)</f>
        <v>1</v>
      </c>
      <c r="L1643" s="151">
        <v>0</v>
      </c>
      <c r="M1643" s="151">
        <v>0</v>
      </c>
      <c r="N1643" s="151">
        <v>0</v>
      </c>
      <c r="O1643" s="151">
        <v>0</v>
      </c>
      <c r="P1643" s="151">
        <v>0</v>
      </c>
      <c r="Q1643" s="151">
        <v>0</v>
      </c>
      <c r="R1643" s="151">
        <v>0</v>
      </c>
    </row>
    <row r="1644" spans="1:18">
      <c r="A1644" s="145" t="s">
        <v>12425</v>
      </c>
      <c r="B1644" s="145" t="s">
        <v>11609</v>
      </c>
      <c r="C1644" s="144"/>
      <c r="D1644" s="331" t="s">
        <v>21</v>
      </c>
      <c r="E1644" s="144"/>
      <c r="F1644" s="144"/>
      <c r="G1644" s="340" t="s">
        <v>196</v>
      </c>
      <c r="H1644" s="148">
        <f t="shared" si="26"/>
        <v>1</v>
      </c>
      <c r="I1644" s="148">
        <f>COUNTIFS('Belgrade-2023'!$A:$A,A1644,'Belgrade-2023'!$B:$B,B1644)</f>
        <v>0</v>
      </c>
      <c r="J1644" s="148">
        <f>COUNTIFS('Lodz_Krakow-2022'!$A:$A,A1644,'Lodz_Krakow-2022'!$B:$B,B1644)</f>
        <v>0</v>
      </c>
      <c r="K1644" s="150">
        <f>COUNTIFS('Glasgow-2021'!$A:$A,A1644,'Glasgow-2021'!$B:$B,B1644)</f>
        <v>1</v>
      </c>
      <c r="L1644" s="151">
        <v>0</v>
      </c>
      <c r="M1644" s="151">
        <v>0</v>
      </c>
      <c r="N1644" s="151">
        <v>0</v>
      </c>
      <c r="O1644" s="151">
        <v>0</v>
      </c>
      <c r="P1644" s="151">
        <v>0</v>
      </c>
      <c r="Q1644" s="151">
        <v>0</v>
      </c>
      <c r="R1644" s="151">
        <v>0</v>
      </c>
    </row>
    <row r="1645" spans="1:18">
      <c r="A1645" s="145" t="s">
        <v>12426</v>
      </c>
      <c r="B1645" s="145" t="s">
        <v>12427</v>
      </c>
      <c r="C1645" s="144"/>
      <c r="D1645" s="331" t="s">
        <v>21</v>
      </c>
      <c r="E1645" s="144"/>
      <c r="F1645" s="144"/>
      <c r="G1645" s="340" t="s">
        <v>31</v>
      </c>
      <c r="H1645" s="148">
        <f t="shared" si="26"/>
        <v>1</v>
      </c>
      <c r="I1645" s="148">
        <f>COUNTIFS('Belgrade-2023'!$A:$A,A1645,'Belgrade-2023'!$B:$B,B1645)</f>
        <v>0</v>
      </c>
      <c r="J1645" s="148">
        <f>COUNTIFS('Lodz_Krakow-2022'!$A:$A,A1645,'Lodz_Krakow-2022'!$B:$B,B1645)</f>
        <v>0</v>
      </c>
      <c r="K1645" s="150">
        <f>COUNTIFS('Glasgow-2021'!$A:$A,A1645,'Glasgow-2021'!$B:$B,B1645)</f>
        <v>1</v>
      </c>
      <c r="L1645" s="151">
        <v>0</v>
      </c>
      <c r="M1645" s="151">
        <v>0</v>
      </c>
      <c r="N1645" s="151">
        <v>0</v>
      </c>
      <c r="O1645" s="151">
        <v>0</v>
      </c>
      <c r="P1645" s="151">
        <v>0</v>
      </c>
      <c r="Q1645" s="151">
        <v>0</v>
      </c>
      <c r="R1645" s="151">
        <v>0</v>
      </c>
    </row>
    <row r="1646" spans="1:18">
      <c r="A1646" s="145" t="s">
        <v>12428</v>
      </c>
      <c r="B1646" s="145" t="s">
        <v>12429</v>
      </c>
      <c r="C1646" s="144"/>
      <c r="D1646" s="331" t="s">
        <v>21</v>
      </c>
      <c r="E1646" s="144"/>
      <c r="F1646" s="144"/>
      <c r="G1646" s="340" t="s">
        <v>70</v>
      </c>
      <c r="H1646" s="148">
        <f t="shared" ref="H1646:H1681" si="27">SUM(I1646:R1646)</f>
        <v>1</v>
      </c>
      <c r="I1646" s="148">
        <f>COUNTIFS('Belgrade-2023'!$A:$A,A1646,'Belgrade-2023'!$B:$B,B1646)</f>
        <v>0</v>
      </c>
      <c r="J1646" s="148">
        <f>COUNTIFS('Lodz_Krakow-2022'!$A:$A,A1646,'Lodz_Krakow-2022'!$B:$B,B1646)</f>
        <v>0</v>
      </c>
      <c r="K1646" s="150">
        <f>COUNTIFS('Glasgow-2021'!$A:$A,A1646,'Glasgow-2021'!$B:$B,B1646)</f>
        <v>1</v>
      </c>
      <c r="L1646" s="151">
        <v>0</v>
      </c>
      <c r="M1646" s="151">
        <v>0</v>
      </c>
      <c r="N1646" s="151">
        <v>0</v>
      </c>
      <c r="O1646" s="151">
        <v>0</v>
      </c>
      <c r="P1646" s="151">
        <v>0</v>
      </c>
      <c r="Q1646" s="151">
        <v>0</v>
      </c>
      <c r="R1646" s="151">
        <v>0</v>
      </c>
    </row>
    <row r="1647" spans="1:18">
      <c r="A1647" s="145" t="s">
        <v>12430</v>
      </c>
      <c r="B1647" s="145" t="s">
        <v>12431</v>
      </c>
      <c r="C1647" s="144"/>
      <c r="D1647" s="331" t="s">
        <v>28</v>
      </c>
      <c r="E1647" s="144"/>
      <c r="F1647" s="144"/>
      <c r="G1647" s="340" t="s">
        <v>172</v>
      </c>
      <c r="H1647" s="148">
        <f t="shared" si="27"/>
        <v>1</v>
      </c>
      <c r="I1647" s="148">
        <f>COUNTIFS('Belgrade-2023'!$A:$A,A1647,'Belgrade-2023'!$B:$B,B1647)</f>
        <v>0</v>
      </c>
      <c r="J1647" s="148">
        <f>COUNTIFS('Lodz_Krakow-2022'!$A:$A,A1647,'Lodz_Krakow-2022'!$B:$B,B1647)</f>
        <v>0</v>
      </c>
      <c r="K1647" s="150">
        <f>COUNTIFS('Glasgow-2021'!$A:$A,A1647,'Glasgow-2021'!$B:$B,B1647)</f>
        <v>1</v>
      </c>
      <c r="L1647" s="151">
        <v>0</v>
      </c>
      <c r="M1647" s="151">
        <v>0</v>
      </c>
      <c r="N1647" s="151">
        <v>0</v>
      </c>
      <c r="O1647" s="151">
        <v>0</v>
      </c>
      <c r="P1647" s="151">
        <v>0</v>
      </c>
      <c r="Q1647" s="151">
        <v>0</v>
      </c>
      <c r="R1647" s="151">
        <v>0</v>
      </c>
    </row>
    <row r="1648" spans="1:18">
      <c r="A1648" s="145" t="s">
        <v>12432</v>
      </c>
      <c r="B1648" s="145" t="s">
        <v>12433</v>
      </c>
      <c r="C1648" s="144"/>
      <c r="D1648" s="331" t="s">
        <v>28</v>
      </c>
      <c r="E1648" s="144"/>
      <c r="F1648" s="144"/>
      <c r="G1648" s="340" t="s">
        <v>3612</v>
      </c>
      <c r="H1648" s="148">
        <f t="shared" si="27"/>
        <v>1</v>
      </c>
      <c r="I1648" s="148">
        <f>COUNTIFS('Belgrade-2023'!$A:$A,A1648,'Belgrade-2023'!$B:$B,B1648)</f>
        <v>0</v>
      </c>
      <c r="J1648" s="148">
        <f>COUNTIFS('Lodz_Krakow-2022'!$A:$A,A1648,'Lodz_Krakow-2022'!$B:$B,B1648)</f>
        <v>0</v>
      </c>
      <c r="K1648" s="150">
        <f>COUNTIFS('Glasgow-2021'!$A:$A,A1648,'Glasgow-2021'!$B:$B,B1648)</f>
        <v>1</v>
      </c>
      <c r="L1648" s="151">
        <v>0</v>
      </c>
      <c r="M1648" s="151">
        <v>0</v>
      </c>
      <c r="N1648" s="151">
        <v>0</v>
      </c>
      <c r="O1648" s="151">
        <v>0</v>
      </c>
      <c r="P1648" s="151">
        <v>0</v>
      </c>
      <c r="Q1648" s="151">
        <v>0</v>
      </c>
      <c r="R1648" s="151">
        <v>0</v>
      </c>
    </row>
    <row r="1649" spans="1:18">
      <c r="A1649" s="145" t="s">
        <v>12434</v>
      </c>
      <c r="B1649" s="145" t="s">
        <v>12435</v>
      </c>
      <c r="C1649" s="144"/>
      <c r="D1649" s="331" t="s">
        <v>28</v>
      </c>
      <c r="E1649" s="144"/>
      <c r="F1649" s="144"/>
      <c r="G1649" s="340" t="s">
        <v>87</v>
      </c>
      <c r="H1649" s="148">
        <f t="shared" si="27"/>
        <v>1</v>
      </c>
      <c r="I1649" s="148">
        <f>COUNTIFS('Belgrade-2023'!$A:$A,A1649,'Belgrade-2023'!$B:$B,B1649)</f>
        <v>0</v>
      </c>
      <c r="J1649" s="148">
        <f>COUNTIFS('Lodz_Krakow-2022'!$A:$A,A1649,'Lodz_Krakow-2022'!$B:$B,B1649)</f>
        <v>0</v>
      </c>
      <c r="K1649" s="150">
        <f>COUNTIFS('Glasgow-2021'!$A:$A,A1649,'Glasgow-2021'!$B:$B,B1649)</f>
        <v>1</v>
      </c>
      <c r="L1649" s="151">
        <v>0</v>
      </c>
      <c r="M1649" s="151">
        <v>0</v>
      </c>
      <c r="N1649" s="151">
        <v>0</v>
      </c>
      <c r="O1649" s="151">
        <v>0</v>
      </c>
      <c r="P1649" s="151">
        <v>0</v>
      </c>
      <c r="Q1649" s="151">
        <v>0</v>
      </c>
      <c r="R1649" s="151">
        <v>0</v>
      </c>
    </row>
    <row r="1650" spans="1:18">
      <c r="A1650" s="145" t="s">
        <v>12397</v>
      </c>
      <c r="B1650" s="145" t="s">
        <v>12436</v>
      </c>
      <c r="C1650" s="144"/>
      <c r="D1650" s="331" t="s">
        <v>28</v>
      </c>
      <c r="E1650" s="144"/>
      <c r="F1650" s="144"/>
      <c r="G1650" s="340" t="s">
        <v>196</v>
      </c>
      <c r="H1650" s="148">
        <f t="shared" si="27"/>
        <v>1</v>
      </c>
      <c r="I1650" s="148">
        <f>COUNTIFS('Belgrade-2023'!$A:$A,A1650,'Belgrade-2023'!$B:$B,B1650)</f>
        <v>0</v>
      </c>
      <c r="J1650" s="148">
        <f>COUNTIFS('Lodz_Krakow-2022'!$A:$A,A1650,'Lodz_Krakow-2022'!$B:$B,B1650)</f>
        <v>0</v>
      </c>
      <c r="K1650" s="150">
        <f>COUNTIFS('Glasgow-2021'!$A:$A,A1650,'Glasgow-2021'!$B:$B,B1650)</f>
        <v>1</v>
      </c>
      <c r="L1650" s="151">
        <v>0</v>
      </c>
      <c r="M1650" s="151">
        <v>0</v>
      </c>
      <c r="N1650" s="151">
        <v>0</v>
      </c>
      <c r="O1650" s="151">
        <v>0</v>
      </c>
      <c r="P1650" s="151">
        <v>0</v>
      </c>
      <c r="Q1650" s="151">
        <v>0</v>
      </c>
      <c r="R1650" s="151">
        <v>0</v>
      </c>
    </row>
    <row r="1651" spans="1:18">
      <c r="A1651" s="145" t="s">
        <v>12437</v>
      </c>
      <c r="B1651" s="145" t="s">
        <v>12438</v>
      </c>
      <c r="C1651" s="144"/>
      <c r="D1651" s="331" t="s">
        <v>21</v>
      </c>
      <c r="E1651" s="144"/>
      <c r="F1651" s="144"/>
      <c r="G1651" s="340" t="s">
        <v>70</v>
      </c>
      <c r="H1651" s="148">
        <f t="shared" si="27"/>
        <v>1</v>
      </c>
      <c r="I1651" s="148">
        <f>COUNTIFS('Belgrade-2023'!$A:$A,A1651,'Belgrade-2023'!$B:$B,B1651)</f>
        <v>0</v>
      </c>
      <c r="J1651" s="148">
        <f>COUNTIFS('Lodz_Krakow-2022'!$A:$A,A1651,'Lodz_Krakow-2022'!$B:$B,B1651)</f>
        <v>0</v>
      </c>
      <c r="K1651" s="150">
        <f>COUNTIFS('Glasgow-2021'!$A:$A,A1651,'Glasgow-2021'!$B:$B,B1651)</f>
        <v>1</v>
      </c>
      <c r="L1651" s="151">
        <v>0</v>
      </c>
      <c r="M1651" s="151">
        <v>0</v>
      </c>
      <c r="N1651" s="151">
        <v>0</v>
      </c>
      <c r="O1651" s="151">
        <v>0</v>
      </c>
      <c r="P1651" s="151">
        <v>0</v>
      </c>
      <c r="Q1651" s="151">
        <v>0</v>
      </c>
      <c r="R1651" s="151">
        <v>0</v>
      </c>
    </row>
    <row r="1652" spans="1:18">
      <c r="A1652" s="145" t="s">
        <v>12439</v>
      </c>
      <c r="B1652" s="145" t="s">
        <v>12440</v>
      </c>
      <c r="C1652" s="144"/>
      <c r="D1652" s="331" t="s">
        <v>21</v>
      </c>
      <c r="E1652" s="144"/>
      <c r="F1652" s="144"/>
      <c r="G1652" s="340" t="s">
        <v>146</v>
      </c>
      <c r="H1652" s="148">
        <f t="shared" si="27"/>
        <v>1</v>
      </c>
      <c r="I1652" s="148">
        <f>COUNTIFS('Belgrade-2023'!$A:$A,A1652,'Belgrade-2023'!$B:$B,B1652)</f>
        <v>0</v>
      </c>
      <c r="J1652" s="148">
        <f>COUNTIFS('Lodz_Krakow-2022'!$A:$A,A1652,'Lodz_Krakow-2022'!$B:$B,B1652)</f>
        <v>0</v>
      </c>
      <c r="K1652" s="150">
        <f>COUNTIFS('Glasgow-2021'!$A:$A,A1652,'Glasgow-2021'!$B:$B,B1652)</f>
        <v>1</v>
      </c>
      <c r="L1652" s="151">
        <v>0</v>
      </c>
      <c r="M1652" s="151">
        <v>0</v>
      </c>
      <c r="N1652" s="151">
        <v>0</v>
      </c>
      <c r="O1652" s="151">
        <v>0</v>
      </c>
      <c r="P1652" s="151">
        <v>0</v>
      </c>
      <c r="Q1652" s="151">
        <v>0</v>
      </c>
      <c r="R1652" s="151">
        <v>0</v>
      </c>
    </row>
    <row r="1653" spans="1:18">
      <c r="A1653" s="145" t="s">
        <v>12441</v>
      </c>
      <c r="B1653" s="145" t="s">
        <v>12442</v>
      </c>
      <c r="C1653" s="144"/>
      <c r="D1653" s="331" t="s">
        <v>21</v>
      </c>
      <c r="E1653" s="144"/>
      <c r="F1653" s="144"/>
      <c r="G1653" s="340" t="s">
        <v>232</v>
      </c>
      <c r="H1653" s="148">
        <f t="shared" si="27"/>
        <v>1</v>
      </c>
      <c r="I1653" s="148">
        <f>COUNTIFS('Belgrade-2023'!$A:$A,A1653,'Belgrade-2023'!$B:$B,B1653)</f>
        <v>0</v>
      </c>
      <c r="J1653" s="148">
        <f>COUNTIFS('Lodz_Krakow-2022'!$A:$A,A1653,'Lodz_Krakow-2022'!$B:$B,B1653)</f>
        <v>0</v>
      </c>
      <c r="K1653" s="150">
        <f>COUNTIFS('Glasgow-2021'!$A:$A,A1653,'Glasgow-2021'!$B:$B,B1653)</f>
        <v>1</v>
      </c>
      <c r="L1653" s="151">
        <v>0</v>
      </c>
      <c r="M1653" s="151">
        <v>0</v>
      </c>
      <c r="N1653" s="151">
        <v>0</v>
      </c>
      <c r="O1653" s="151">
        <v>0</v>
      </c>
      <c r="P1653" s="151">
        <v>0</v>
      </c>
      <c r="Q1653" s="151">
        <v>0</v>
      </c>
      <c r="R1653" s="151">
        <v>0</v>
      </c>
    </row>
    <row r="1654" spans="1:18">
      <c r="A1654" s="145" t="s">
        <v>12443</v>
      </c>
      <c r="B1654" s="145" t="s">
        <v>12444</v>
      </c>
      <c r="C1654" s="144"/>
      <c r="D1654" s="331" t="s">
        <v>28</v>
      </c>
      <c r="E1654" s="144"/>
      <c r="F1654" s="144"/>
      <c r="G1654" s="340" t="s">
        <v>646</v>
      </c>
      <c r="H1654" s="148">
        <f t="shared" si="27"/>
        <v>1</v>
      </c>
      <c r="I1654" s="148">
        <f>COUNTIFS('Belgrade-2023'!$A:$A,A1654,'Belgrade-2023'!$B:$B,B1654)</f>
        <v>0</v>
      </c>
      <c r="J1654" s="148">
        <f>COUNTIFS('Lodz_Krakow-2022'!$A:$A,A1654,'Lodz_Krakow-2022'!$B:$B,B1654)</f>
        <v>0</v>
      </c>
      <c r="K1654" s="150">
        <f>COUNTIFS('Glasgow-2021'!$A:$A,A1654,'Glasgow-2021'!$B:$B,B1654)</f>
        <v>1</v>
      </c>
      <c r="L1654" s="151">
        <v>0</v>
      </c>
      <c r="M1654" s="151">
        <v>0</v>
      </c>
      <c r="N1654" s="151">
        <v>0</v>
      </c>
      <c r="O1654" s="151">
        <v>0</v>
      </c>
      <c r="P1654" s="151">
        <v>0</v>
      </c>
      <c r="Q1654" s="151">
        <v>0</v>
      </c>
      <c r="R1654" s="151">
        <v>0</v>
      </c>
    </row>
    <row r="1655" spans="1:18">
      <c r="A1655" s="145" t="s">
        <v>11967</v>
      </c>
      <c r="B1655" s="145" t="s">
        <v>10705</v>
      </c>
      <c r="C1655" s="144"/>
      <c r="D1655" s="331" t="s">
        <v>28</v>
      </c>
      <c r="E1655" s="144"/>
      <c r="F1655" s="144"/>
      <c r="G1655" s="340" t="s">
        <v>232</v>
      </c>
      <c r="H1655" s="148">
        <f t="shared" si="27"/>
        <v>1</v>
      </c>
      <c r="I1655" s="148">
        <f>COUNTIFS('Belgrade-2023'!$A:$A,A1655,'Belgrade-2023'!$B:$B,B1655)</f>
        <v>0</v>
      </c>
      <c r="J1655" s="148">
        <f>COUNTIFS('Lodz_Krakow-2022'!$A:$A,A1655,'Lodz_Krakow-2022'!$B:$B,B1655)</f>
        <v>0</v>
      </c>
      <c r="K1655" s="150">
        <f>COUNTIFS('Glasgow-2021'!$A:$A,A1655,'Glasgow-2021'!$B:$B,B1655)</f>
        <v>1</v>
      </c>
      <c r="L1655" s="151">
        <v>0</v>
      </c>
      <c r="M1655" s="151">
        <v>0</v>
      </c>
      <c r="N1655" s="151">
        <v>0</v>
      </c>
      <c r="O1655" s="151">
        <v>0</v>
      </c>
      <c r="P1655" s="151">
        <v>0</v>
      </c>
      <c r="Q1655" s="151">
        <v>0</v>
      </c>
      <c r="R1655" s="151">
        <v>0</v>
      </c>
    </row>
    <row r="1656" spans="1:18">
      <c r="A1656" s="145" t="s">
        <v>12445</v>
      </c>
      <c r="B1656" s="145" t="s">
        <v>12446</v>
      </c>
      <c r="C1656" s="144"/>
      <c r="D1656" s="331" t="s">
        <v>28</v>
      </c>
      <c r="E1656" s="144"/>
      <c r="F1656" s="144"/>
      <c r="G1656" s="340" t="s">
        <v>3612</v>
      </c>
      <c r="H1656" s="148">
        <f t="shared" si="27"/>
        <v>1</v>
      </c>
      <c r="I1656" s="148">
        <f>COUNTIFS('Belgrade-2023'!$A:$A,A1656,'Belgrade-2023'!$B:$B,B1656)</f>
        <v>0</v>
      </c>
      <c r="J1656" s="148">
        <f>COUNTIFS('Lodz_Krakow-2022'!$A:$A,A1656,'Lodz_Krakow-2022'!$B:$B,B1656)</f>
        <v>0</v>
      </c>
      <c r="K1656" s="150">
        <f>COUNTIFS('Glasgow-2021'!$A:$A,A1656,'Glasgow-2021'!$B:$B,B1656)</f>
        <v>1</v>
      </c>
      <c r="L1656" s="151">
        <v>0</v>
      </c>
      <c r="M1656" s="151">
        <v>0</v>
      </c>
      <c r="N1656" s="151">
        <v>0</v>
      </c>
      <c r="O1656" s="151">
        <v>0</v>
      </c>
      <c r="P1656" s="151">
        <v>0</v>
      </c>
      <c r="Q1656" s="151">
        <v>0</v>
      </c>
      <c r="R1656" s="151">
        <v>0</v>
      </c>
    </row>
    <row r="1657" spans="1:18">
      <c r="A1657" s="145" t="s">
        <v>12447</v>
      </c>
      <c r="B1657" s="145" t="s">
        <v>11548</v>
      </c>
      <c r="C1657" s="144"/>
      <c r="D1657" s="331" t="s">
        <v>21</v>
      </c>
      <c r="E1657" s="144"/>
      <c r="F1657" s="144"/>
      <c r="G1657" s="340" t="s">
        <v>3612</v>
      </c>
      <c r="H1657" s="148">
        <f t="shared" si="27"/>
        <v>1</v>
      </c>
      <c r="I1657" s="148">
        <f>COUNTIFS('Belgrade-2023'!$A:$A,A1657,'Belgrade-2023'!$B:$B,B1657)</f>
        <v>0</v>
      </c>
      <c r="J1657" s="148">
        <f>COUNTIFS('Lodz_Krakow-2022'!$A:$A,A1657,'Lodz_Krakow-2022'!$B:$B,B1657)</f>
        <v>0</v>
      </c>
      <c r="K1657" s="150">
        <f>COUNTIFS('Glasgow-2021'!$A:$A,A1657,'Glasgow-2021'!$B:$B,B1657)</f>
        <v>1</v>
      </c>
      <c r="L1657" s="151">
        <v>0</v>
      </c>
      <c r="M1657" s="151">
        <v>0</v>
      </c>
      <c r="N1657" s="151">
        <v>0</v>
      </c>
      <c r="O1657" s="151">
        <v>0</v>
      </c>
      <c r="P1657" s="151">
        <v>0</v>
      </c>
      <c r="Q1657" s="151">
        <v>0</v>
      </c>
      <c r="R1657" s="151">
        <v>0</v>
      </c>
    </row>
    <row r="1658" spans="1:18">
      <c r="A1658" s="145" t="s">
        <v>12448</v>
      </c>
      <c r="B1658" s="145" t="s">
        <v>10628</v>
      </c>
      <c r="C1658" s="144"/>
      <c r="D1658" s="331" t="s">
        <v>21</v>
      </c>
      <c r="E1658" s="144"/>
      <c r="F1658" s="144"/>
      <c r="G1658" s="340" t="s">
        <v>70</v>
      </c>
      <c r="H1658" s="148">
        <f t="shared" si="27"/>
        <v>1</v>
      </c>
      <c r="I1658" s="148">
        <f>COUNTIFS('Belgrade-2023'!$A:$A,A1658,'Belgrade-2023'!$B:$B,B1658)</f>
        <v>0</v>
      </c>
      <c r="J1658" s="148">
        <f>COUNTIFS('Lodz_Krakow-2022'!$A:$A,A1658,'Lodz_Krakow-2022'!$B:$B,B1658)</f>
        <v>0</v>
      </c>
      <c r="K1658" s="150">
        <f>COUNTIFS('Glasgow-2021'!$A:$A,A1658,'Glasgow-2021'!$B:$B,B1658)</f>
        <v>1</v>
      </c>
      <c r="L1658" s="151">
        <v>0</v>
      </c>
      <c r="M1658" s="151">
        <v>0</v>
      </c>
      <c r="N1658" s="151">
        <v>0</v>
      </c>
      <c r="O1658" s="151">
        <v>0</v>
      </c>
      <c r="P1658" s="151">
        <v>0</v>
      </c>
      <c r="Q1658" s="151">
        <v>0</v>
      </c>
      <c r="R1658" s="151">
        <v>0</v>
      </c>
    </row>
    <row r="1659" spans="1:18">
      <c r="A1659" s="145" t="s">
        <v>11370</v>
      </c>
      <c r="B1659" s="145" t="s">
        <v>12449</v>
      </c>
      <c r="C1659" s="144"/>
      <c r="D1659" s="331" t="s">
        <v>21</v>
      </c>
      <c r="E1659" s="144"/>
      <c r="F1659" s="144"/>
      <c r="G1659" s="340" t="s">
        <v>141</v>
      </c>
      <c r="H1659" s="148">
        <f t="shared" si="27"/>
        <v>1</v>
      </c>
      <c r="I1659" s="148">
        <f>COUNTIFS('Belgrade-2023'!$A:$A,A1659,'Belgrade-2023'!$B:$B,B1659)</f>
        <v>0</v>
      </c>
      <c r="J1659" s="148">
        <f>COUNTIFS('Lodz_Krakow-2022'!$A:$A,A1659,'Lodz_Krakow-2022'!$B:$B,B1659)</f>
        <v>0</v>
      </c>
      <c r="K1659" s="150">
        <f>COUNTIFS('Glasgow-2021'!$A:$A,A1659,'Glasgow-2021'!$B:$B,B1659)</f>
        <v>1</v>
      </c>
      <c r="L1659" s="151">
        <v>0</v>
      </c>
      <c r="M1659" s="151">
        <v>0</v>
      </c>
      <c r="N1659" s="151">
        <v>0</v>
      </c>
      <c r="O1659" s="151">
        <v>0</v>
      </c>
      <c r="P1659" s="151">
        <v>0</v>
      </c>
      <c r="Q1659" s="151">
        <v>0</v>
      </c>
      <c r="R1659" s="151">
        <v>0</v>
      </c>
    </row>
    <row r="1660" spans="1:18">
      <c r="A1660" s="145" t="s">
        <v>12450</v>
      </c>
      <c r="B1660" s="145" t="s">
        <v>12451</v>
      </c>
      <c r="C1660" s="144"/>
      <c r="D1660" s="331" t="s">
        <v>39</v>
      </c>
      <c r="E1660" s="144"/>
      <c r="F1660" s="144"/>
      <c r="G1660" s="340" t="s">
        <v>12670</v>
      </c>
      <c r="H1660" s="148">
        <f t="shared" si="27"/>
        <v>1</v>
      </c>
      <c r="I1660" s="148">
        <f>COUNTIFS('Belgrade-2023'!$A:$A,A1660,'Belgrade-2023'!$B:$B,B1660)</f>
        <v>0</v>
      </c>
      <c r="J1660" s="148">
        <f>COUNTIFS('Lodz_Krakow-2022'!$A:$A,A1660,'Lodz_Krakow-2022'!$B:$B,B1660)</f>
        <v>0</v>
      </c>
      <c r="K1660" s="150">
        <f>COUNTIFS('Glasgow-2021'!$A:$A,A1660,'Glasgow-2021'!$B:$B,B1660)</f>
        <v>1</v>
      </c>
      <c r="L1660" s="151">
        <v>0</v>
      </c>
      <c r="M1660" s="151">
        <v>0</v>
      </c>
      <c r="N1660" s="151">
        <v>0</v>
      </c>
      <c r="O1660" s="151">
        <v>0</v>
      </c>
      <c r="P1660" s="151">
        <v>0</v>
      </c>
      <c r="Q1660" s="151">
        <v>0</v>
      </c>
      <c r="R1660" s="151">
        <v>0</v>
      </c>
    </row>
    <row r="1661" spans="1:18">
      <c r="A1661" s="145" t="s">
        <v>12452</v>
      </c>
      <c r="B1661" s="145" t="s">
        <v>10822</v>
      </c>
      <c r="C1661" s="144"/>
      <c r="D1661" s="331" t="s">
        <v>28</v>
      </c>
      <c r="E1661" s="144"/>
      <c r="F1661" s="144"/>
      <c r="G1661" s="340" t="s">
        <v>3612</v>
      </c>
      <c r="H1661" s="148">
        <f t="shared" si="27"/>
        <v>1</v>
      </c>
      <c r="I1661" s="148">
        <f>COUNTIFS('Belgrade-2023'!$A:$A,A1661,'Belgrade-2023'!$B:$B,B1661)</f>
        <v>0</v>
      </c>
      <c r="J1661" s="148">
        <f>COUNTIFS('Lodz_Krakow-2022'!$A:$A,A1661,'Lodz_Krakow-2022'!$B:$B,B1661)</f>
        <v>0</v>
      </c>
      <c r="K1661" s="150">
        <f>COUNTIFS('Glasgow-2021'!$A:$A,A1661,'Glasgow-2021'!$B:$B,B1661)</f>
        <v>1</v>
      </c>
      <c r="L1661" s="151">
        <v>0</v>
      </c>
      <c r="M1661" s="151">
        <v>0</v>
      </c>
      <c r="N1661" s="151">
        <v>0</v>
      </c>
      <c r="O1661" s="151">
        <v>0</v>
      </c>
      <c r="P1661" s="151">
        <v>0</v>
      </c>
      <c r="Q1661" s="151">
        <v>0</v>
      </c>
      <c r="R1661" s="151">
        <v>0</v>
      </c>
    </row>
    <row r="1662" spans="1:18">
      <c r="A1662" s="145" t="s">
        <v>12453</v>
      </c>
      <c r="B1662" s="145" t="s">
        <v>12454</v>
      </c>
      <c r="C1662" s="144"/>
      <c r="D1662" s="331" t="s">
        <v>21</v>
      </c>
      <c r="E1662" s="144"/>
      <c r="F1662" s="144"/>
      <c r="G1662" s="340" t="s">
        <v>87</v>
      </c>
      <c r="H1662" s="148">
        <f t="shared" si="27"/>
        <v>1</v>
      </c>
      <c r="I1662" s="148">
        <f>COUNTIFS('Belgrade-2023'!$A:$A,A1662,'Belgrade-2023'!$B:$B,B1662)</f>
        <v>0</v>
      </c>
      <c r="J1662" s="148">
        <f>COUNTIFS('Lodz_Krakow-2022'!$A:$A,A1662,'Lodz_Krakow-2022'!$B:$B,B1662)</f>
        <v>0</v>
      </c>
      <c r="K1662" s="150">
        <f>COUNTIFS('Glasgow-2021'!$A:$A,A1662,'Glasgow-2021'!$B:$B,B1662)</f>
        <v>1</v>
      </c>
      <c r="L1662" s="151">
        <v>0</v>
      </c>
      <c r="M1662" s="151">
        <v>0</v>
      </c>
      <c r="N1662" s="151">
        <v>0</v>
      </c>
      <c r="O1662" s="151">
        <v>0</v>
      </c>
      <c r="P1662" s="151">
        <v>0</v>
      </c>
      <c r="Q1662" s="151">
        <v>0</v>
      </c>
      <c r="R1662" s="151">
        <v>0</v>
      </c>
    </row>
    <row r="1663" spans="1:18">
      <c r="A1663" s="145" t="s">
        <v>12455</v>
      </c>
      <c r="B1663" s="145" t="s">
        <v>12456</v>
      </c>
      <c r="C1663" s="144"/>
      <c r="D1663" s="331" t="s">
        <v>21</v>
      </c>
      <c r="E1663" s="144"/>
      <c r="F1663" s="144"/>
      <c r="G1663" s="340" t="s">
        <v>31</v>
      </c>
      <c r="H1663" s="148">
        <f t="shared" si="27"/>
        <v>1</v>
      </c>
      <c r="I1663" s="148">
        <f>COUNTIFS('Belgrade-2023'!$A:$A,A1663,'Belgrade-2023'!$B:$B,B1663)</f>
        <v>0</v>
      </c>
      <c r="J1663" s="148">
        <f>COUNTIFS('Lodz_Krakow-2022'!$A:$A,A1663,'Lodz_Krakow-2022'!$B:$B,B1663)</f>
        <v>0</v>
      </c>
      <c r="K1663" s="150">
        <f>COUNTIFS('Glasgow-2021'!$A:$A,A1663,'Glasgow-2021'!$B:$B,B1663)</f>
        <v>1</v>
      </c>
      <c r="L1663" s="151">
        <v>0</v>
      </c>
      <c r="M1663" s="151">
        <v>0</v>
      </c>
      <c r="N1663" s="151">
        <v>0</v>
      </c>
      <c r="O1663" s="151">
        <v>0</v>
      </c>
      <c r="P1663" s="151">
        <v>0</v>
      </c>
      <c r="Q1663" s="151">
        <v>0</v>
      </c>
      <c r="R1663" s="151">
        <v>0</v>
      </c>
    </row>
    <row r="1664" spans="1:18">
      <c r="A1664" s="145" t="s">
        <v>11829</v>
      </c>
      <c r="B1664" s="145" t="s">
        <v>11830</v>
      </c>
      <c r="C1664" s="144"/>
      <c r="D1664" s="331" t="s">
        <v>28</v>
      </c>
      <c r="E1664" s="144"/>
      <c r="F1664" s="144"/>
      <c r="G1664" s="340" t="s">
        <v>350</v>
      </c>
      <c r="H1664" s="148">
        <f t="shared" si="27"/>
        <v>1</v>
      </c>
      <c r="I1664" s="148">
        <f>COUNTIFS('Belgrade-2023'!$A:$A,A1664,'Belgrade-2023'!$B:$B,B1664)</f>
        <v>0</v>
      </c>
      <c r="J1664" s="148">
        <f>COUNTIFS('Lodz_Krakow-2022'!$A:$A,A1664,'Lodz_Krakow-2022'!$B:$B,B1664)</f>
        <v>0</v>
      </c>
      <c r="K1664" s="150">
        <f>COUNTIFS('Glasgow-2021'!$A:$A,A1664,'Glasgow-2021'!$B:$B,B1664)</f>
        <v>1</v>
      </c>
      <c r="L1664" s="151">
        <v>0</v>
      </c>
      <c r="M1664" s="151">
        <v>0</v>
      </c>
      <c r="N1664" s="151">
        <v>0</v>
      </c>
      <c r="O1664" s="151">
        <v>0</v>
      </c>
      <c r="P1664" s="151">
        <v>0</v>
      </c>
      <c r="Q1664" s="151">
        <v>0</v>
      </c>
      <c r="R1664" s="151">
        <v>0</v>
      </c>
    </row>
    <row r="1665" spans="1:18">
      <c r="A1665" s="145" t="s">
        <v>12457</v>
      </c>
      <c r="B1665" s="145" t="s">
        <v>12458</v>
      </c>
      <c r="C1665" s="144"/>
      <c r="D1665" s="331" t="s">
        <v>28</v>
      </c>
      <c r="E1665" s="144"/>
      <c r="F1665" s="144"/>
      <c r="G1665" s="340" t="s">
        <v>350</v>
      </c>
      <c r="H1665" s="148">
        <f t="shared" si="27"/>
        <v>1</v>
      </c>
      <c r="I1665" s="148">
        <f>COUNTIFS('Belgrade-2023'!$A:$A,A1665,'Belgrade-2023'!$B:$B,B1665)</f>
        <v>0</v>
      </c>
      <c r="J1665" s="148">
        <f>COUNTIFS('Lodz_Krakow-2022'!$A:$A,A1665,'Lodz_Krakow-2022'!$B:$B,B1665)</f>
        <v>0</v>
      </c>
      <c r="K1665" s="150">
        <f>COUNTIFS('Glasgow-2021'!$A:$A,A1665,'Glasgow-2021'!$B:$B,B1665)</f>
        <v>1</v>
      </c>
      <c r="L1665" s="151">
        <v>0</v>
      </c>
      <c r="M1665" s="151">
        <v>0</v>
      </c>
      <c r="N1665" s="151">
        <v>0</v>
      </c>
      <c r="O1665" s="151">
        <v>0</v>
      </c>
      <c r="P1665" s="151">
        <v>0</v>
      </c>
      <c r="Q1665" s="151">
        <v>0</v>
      </c>
      <c r="R1665" s="151">
        <v>0</v>
      </c>
    </row>
    <row r="1666" spans="1:18">
      <c r="A1666" s="145" t="s">
        <v>12459</v>
      </c>
      <c r="B1666" s="145" t="s">
        <v>12460</v>
      </c>
      <c r="C1666" s="144"/>
      <c r="D1666" s="331" t="s">
        <v>21</v>
      </c>
      <c r="E1666" s="144"/>
      <c r="F1666" s="144"/>
      <c r="G1666" s="340" t="s">
        <v>31</v>
      </c>
      <c r="H1666" s="148">
        <f t="shared" si="27"/>
        <v>1</v>
      </c>
      <c r="I1666" s="148">
        <f>COUNTIFS('Belgrade-2023'!$A:$A,A1666,'Belgrade-2023'!$B:$B,B1666)</f>
        <v>0</v>
      </c>
      <c r="J1666" s="148">
        <f>COUNTIFS('Lodz_Krakow-2022'!$A:$A,A1666,'Lodz_Krakow-2022'!$B:$B,B1666)</f>
        <v>0</v>
      </c>
      <c r="K1666" s="150">
        <f>COUNTIFS('Glasgow-2021'!$A:$A,A1666,'Glasgow-2021'!$B:$B,B1666)</f>
        <v>1</v>
      </c>
      <c r="L1666" s="151">
        <v>0</v>
      </c>
      <c r="M1666" s="151">
        <v>0</v>
      </c>
      <c r="N1666" s="151">
        <v>0</v>
      </c>
      <c r="O1666" s="151">
        <v>0</v>
      </c>
      <c r="P1666" s="151">
        <v>0</v>
      </c>
      <c r="Q1666" s="151">
        <v>0</v>
      </c>
      <c r="R1666" s="151">
        <v>0</v>
      </c>
    </row>
    <row r="1667" spans="1:18">
      <c r="A1667" s="145" t="s">
        <v>12461</v>
      </c>
      <c r="B1667" s="145" t="s">
        <v>9450</v>
      </c>
      <c r="C1667" s="144"/>
      <c r="D1667" s="331" t="s">
        <v>21</v>
      </c>
      <c r="E1667" s="144"/>
      <c r="F1667" s="144"/>
      <c r="G1667" s="340" t="s">
        <v>50</v>
      </c>
      <c r="H1667" s="148">
        <f t="shared" si="27"/>
        <v>1</v>
      </c>
      <c r="I1667" s="148">
        <f>COUNTIFS('Belgrade-2023'!$A:$A,A1667,'Belgrade-2023'!$B:$B,B1667)</f>
        <v>0</v>
      </c>
      <c r="J1667" s="148">
        <f>COUNTIFS('Lodz_Krakow-2022'!$A:$A,A1667,'Lodz_Krakow-2022'!$B:$B,B1667)</f>
        <v>0</v>
      </c>
      <c r="K1667" s="150">
        <f>COUNTIFS('Glasgow-2021'!$A:$A,A1667,'Glasgow-2021'!$B:$B,B1667)</f>
        <v>1</v>
      </c>
      <c r="L1667" s="151">
        <v>0</v>
      </c>
      <c r="M1667" s="151">
        <v>0</v>
      </c>
      <c r="N1667" s="151">
        <v>0</v>
      </c>
      <c r="O1667" s="151">
        <v>0</v>
      </c>
      <c r="P1667" s="151">
        <v>0</v>
      </c>
      <c r="Q1667" s="151">
        <v>0</v>
      </c>
      <c r="R1667" s="151">
        <v>0</v>
      </c>
    </row>
    <row r="1668" spans="1:18">
      <c r="A1668" s="145" t="s">
        <v>9937</v>
      </c>
      <c r="B1668" s="145" t="s">
        <v>9709</v>
      </c>
      <c r="C1668" s="144"/>
      <c r="D1668" s="331" t="s">
        <v>21</v>
      </c>
      <c r="E1668" s="144"/>
      <c r="F1668" s="144"/>
      <c r="G1668" s="340" t="s">
        <v>146</v>
      </c>
      <c r="H1668" s="148">
        <f t="shared" si="27"/>
        <v>1</v>
      </c>
      <c r="I1668" s="148">
        <f>COUNTIFS('Belgrade-2023'!$A:$A,A1668,'Belgrade-2023'!$B:$B,B1668)</f>
        <v>0</v>
      </c>
      <c r="J1668" s="148">
        <f>COUNTIFS('Lodz_Krakow-2022'!$A:$A,A1668,'Lodz_Krakow-2022'!$B:$B,B1668)</f>
        <v>0</v>
      </c>
      <c r="K1668" s="150">
        <f>COUNTIFS('Glasgow-2021'!$A:$A,A1668,'Glasgow-2021'!$B:$B,B1668)</f>
        <v>1</v>
      </c>
      <c r="L1668" s="151">
        <v>0</v>
      </c>
      <c r="M1668" s="151">
        <v>0</v>
      </c>
      <c r="N1668" s="151">
        <v>0</v>
      </c>
      <c r="O1668" s="151">
        <v>0</v>
      </c>
      <c r="P1668" s="151">
        <v>0</v>
      </c>
      <c r="Q1668" s="151">
        <v>0</v>
      </c>
      <c r="R1668" s="151">
        <v>0</v>
      </c>
    </row>
    <row r="1669" spans="1:18">
      <c r="A1669" s="145" t="s">
        <v>12462</v>
      </c>
      <c r="B1669" s="145" t="s">
        <v>9442</v>
      </c>
      <c r="C1669" s="144"/>
      <c r="D1669" s="331" t="s">
        <v>21</v>
      </c>
      <c r="E1669" s="144"/>
      <c r="F1669" s="144"/>
      <c r="G1669" s="340" t="s">
        <v>107</v>
      </c>
      <c r="H1669" s="148">
        <f t="shared" si="27"/>
        <v>1</v>
      </c>
      <c r="I1669" s="148">
        <f>COUNTIFS('Belgrade-2023'!$A:$A,A1669,'Belgrade-2023'!$B:$B,B1669)</f>
        <v>0</v>
      </c>
      <c r="J1669" s="148">
        <f>COUNTIFS('Lodz_Krakow-2022'!$A:$A,A1669,'Lodz_Krakow-2022'!$B:$B,B1669)</f>
        <v>0</v>
      </c>
      <c r="K1669" s="150">
        <f>COUNTIFS('Glasgow-2021'!$A:$A,A1669,'Glasgow-2021'!$B:$B,B1669)</f>
        <v>1</v>
      </c>
      <c r="L1669" s="151">
        <v>0</v>
      </c>
      <c r="M1669" s="151">
        <v>0</v>
      </c>
      <c r="N1669" s="151">
        <v>0</v>
      </c>
      <c r="O1669" s="151">
        <v>0</v>
      </c>
      <c r="P1669" s="151">
        <v>0</v>
      </c>
      <c r="Q1669" s="151">
        <v>0</v>
      </c>
      <c r="R1669" s="151">
        <v>0</v>
      </c>
    </row>
    <row r="1670" spans="1:18">
      <c r="A1670" s="145" t="s">
        <v>12463</v>
      </c>
      <c r="B1670" s="145" t="s">
        <v>9938</v>
      </c>
      <c r="C1670" s="144"/>
      <c r="D1670" s="331" t="s">
        <v>21</v>
      </c>
      <c r="E1670" s="144"/>
      <c r="F1670" s="144"/>
      <c r="G1670" s="340" t="s">
        <v>350</v>
      </c>
      <c r="H1670" s="148">
        <f t="shared" si="27"/>
        <v>1</v>
      </c>
      <c r="I1670" s="148">
        <f>COUNTIFS('Belgrade-2023'!$A:$A,A1670,'Belgrade-2023'!$B:$B,B1670)</f>
        <v>0</v>
      </c>
      <c r="J1670" s="148">
        <f>COUNTIFS('Lodz_Krakow-2022'!$A:$A,A1670,'Lodz_Krakow-2022'!$B:$B,B1670)</f>
        <v>0</v>
      </c>
      <c r="K1670" s="150">
        <f>COUNTIFS('Glasgow-2021'!$A:$A,A1670,'Glasgow-2021'!$B:$B,B1670)</f>
        <v>1</v>
      </c>
      <c r="L1670" s="151">
        <v>0</v>
      </c>
      <c r="M1670" s="151">
        <v>0</v>
      </c>
      <c r="N1670" s="151">
        <v>0</v>
      </c>
      <c r="O1670" s="151">
        <v>0</v>
      </c>
      <c r="P1670" s="151">
        <v>0</v>
      </c>
      <c r="Q1670" s="151">
        <v>0</v>
      </c>
      <c r="R1670" s="151">
        <v>0</v>
      </c>
    </row>
    <row r="1671" spans="1:18">
      <c r="A1671" s="145" t="s">
        <v>10603</v>
      </c>
      <c r="B1671" s="145" t="s">
        <v>12464</v>
      </c>
      <c r="C1671" s="144"/>
      <c r="D1671" s="331" t="s">
        <v>21</v>
      </c>
      <c r="E1671" s="144"/>
      <c r="F1671" s="144"/>
      <c r="G1671" s="340" t="s">
        <v>12670</v>
      </c>
      <c r="H1671" s="148">
        <f t="shared" si="27"/>
        <v>1</v>
      </c>
      <c r="I1671" s="148">
        <f>COUNTIFS('Belgrade-2023'!$A:$A,A1671,'Belgrade-2023'!$B:$B,B1671)</f>
        <v>0</v>
      </c>
      <c r="J1671" s="148">
        <f>COUNTIFS('Lodz_Krakow-2022'!$A:$A,A1671,'Lodz_Krakow-2022'!$B:$B,B1671)</f>
        <v>0</v>
      </c>
      <c r="K1671" s="150">
        <f>COUNTIFS('Glasgow-2021'!$A:$A,A1671,'Glasgow-2021'!$B:$B,B1671)</f>
        <v>1</v>
      </c>
      <c r="L1671" s="151">
        <v>0</v>
      </c>
      <c r="M1671" s="151">
        <v>0</v>
      </c>
      <c r="N1671" s="151">
        <v>0</v>
      </c>
      <c r="O1671" s="151">
        <v>0</v>
      </c>
      <c r="P1671" s="151">
        <v>0</v>
      </c>
      <c r="Q1671" s="151">
        <v>0</v>
      </c>
      <c r="R1671" s="151">
        <v>0</v>
      </c>
    </row>
    <row r="1672" spans="1:18">
      <c r="A1672" s="145" t="s">
        <v>10234</v>
      </c>
      <c r="B1672" s="145" t="s">
        <v>11306</v>
      </c>
      <c r="C1672" s="144"/>
      <c r="D1672" s="331" t="s">
        <v>39</v>
      </c>
      <c r="E1672" s="144"/>
      <c r="F1672" s="144"/>
      <c r="G1672" s="340" t="s">
        <v>50</v>
      </c>
      <c r="H1672" s="148">
        <f t="shared" si="27"/>
        <v>2</v>
      </c>
      <c r="I1672" s="148">
        <f>COUNTIFS('Belgrade-2023'!$A:$A,A1672,'Belgrade-2023'!$B:$B,B1672)</f>
        <v>0</v>
      </c>
      <c r="J1672" s="148">
        <f>COUNTIFS('Lodz_Krakow-2022'!$A:$A,A1672,'Lodz_Krakow-2022'!$B:$B,B1672)</f>
        <v>1</v>
      </c>
      <c r="K1672" s="150">
        <f>COUNTIFS('Glasgow-2021'!$A:$A,A1672,'Glasgow-2021'!$B:$B,B1672)</f>
        <v>1</v>
      </c>
      <c r="L1672" s="151">
        <v>0</v>
      </c>
      <c r="M1672" s="151">
        <v>0</v>
      </c>
      <c r="N1672" s="151">
        <v>0</v>
      </c>
      <c r="O1672" s="151">
        <v>0</v>
      </c>
      <c r="P1672" s="151">
        <v>0</v>
      </c>
      <c r="Q1672" s="151">
        <v>0</v>
      </c>
      <c r="R1672" s="151">
        <v>0</v>
      </c>
    </row>
    <row r="1673" spans="1:18">
      <c r="A1673" s="145" t="s">
        <v>10467</v>
      </c>
      <c r="B1673" s="145" t="s">
        <v>12465</v>
      </c>
      <c r="C1673" s="144"/>
      <c r="D1673" s="331" t="s">
        <v>28</v>
      </c>
      <c r="E1673" s="144"/>
      <c r="F1673" s="144"/>
      <c r="G1673" s="340" t="s">
        <v>141</v>
      </c>
      <c r="H1673" s="148">
        <f t="shared" si="27"/>
        <v>1</v>
      </c>
      <c r="I1673" s="148">
        <f>COUNTIFS('Belgrade-2023'!$A:$A,A1673,'Belgrade-2023'!$B:$B,B1673)</f>
        <v>0</v>
      </c>
      <c r="J1673" s="148">
        <f>COUNTIFS('Lodz_Krakow-2022'!$A:$A,A1673,'Lodz_Krakow-2022'!$B:$B,B1673)</f>
        <v>0</v>
      </c>
      <c r="K1673" s="150">
        <f>COUNTIFS('Glasgow-2021'!$A:$A,A1673,'Glasgow-2021'!$B:$B,B1673)</f>
        <v>1</v>
      </c>
      <c r="L1673" s="151">
        <v>0</v>
      </c>
      <c r="M1673" s="151">
        <v>0</v>
      </c>
      <c r="N1673" s="151">
        <v>0</v>
      </c>
      <c r="O1673" s="151">
        <v>0</v>
      </c>
      <c r="P1673" s="151">
        <v>0</v>
      </c>
      <c r="Q1673" s="151">
        <v>0</v>
      </c>
      <c r="R1673" s="151">
        <v>0</v>
      </c>
    </row>
    <row r="1674" spans="1:18">
      <c r="A1674" s="145" t="s">
        <v>1406</v>
      </c>
      <c r="B1674" s="145" t="s">
        <v>10905</v>
      </c>
      <c r="C1674" s="144"/>
      <c r="D1674" s="331" t="s">
        <v>21</v>
      </c>
      <c r="E1674" s="144"/>
      <c r="F1674" s="144"/>
      <c r="G1674" s="340" t="s">
        <v>232</v>
      </c>
      <c r="H1674" s="148">
        <f t="shared" si="27"/>
        <v>1</v>
      </c>
      <c r="I1674" s="148">
        <f>COUNTIFS('Belgrade-2023'!$A:$A,A1674,'Belgrade-2023'!$B:$B,B1674)</f>
        <v>0</v>
      </c>
      <c r="J1674" s="148">
        <f>COUNTIFS('Lodz_Krakow-2022'!$A:$A,A1674,'Lodz_Krakow-2022'!$B:$B,B1674)</f>
        <v>0</v>
      </c>
      <c r="K1674" s="150">
        <f>COUNTIFS('Glasgow-2021'!$A:$A,A1674,'Glasgow-2021'!$B:$B,B1674)</f>
        <v>1</v>
      </c>
      <c r="L1674" s="151">
        <v>0</v>
      </c>
      <c r="M1674" s="151">
        <v>0</v>
      </c>
      <c r="N1674" s="151">
        <v>0</v>
      </c>
      <c r="O1674" s="151">
        <v>0</v>
      </c>
      <c r="P1674" s="151">
        <v>0</v>
      </c>
      <c r="Q1674" s="151">
        <v>0</v>
      </c>
      <c r="R1674" s="151">
        <v>0</v>
      </c>
    </row>
    <row r="1675" spans="1:18">
      <c r="A1675" s="145" t="s">
        <v>11146</v>
      </c>
      <c r="B1675" s="145" t="s">
        <v>5246</v>
      </c>
      <c r="C1675" s="144"/>
      <c r="D1675" s="331" t="s">
        <v>28</v>
      </c>
      <c r="E1675" s="144"/>
      <c r="F1675" s="144"/>
      <c r="G1675" s="340" t="s">
        <v>232</v>
      </c>
      <c r="H1675" s="148">
        <f t="shared" si="27"/>
        <v>1</v>
      </c>
      <c r="I1675" s="148">
        <f>COUNTIFS('Belgrade-2023'!$A:$A,A1675,'Belgrade-2023'!$B:$B,B1675)</f>
        <v>0</v>
      </c>
      <c r="J1675" s="148">
        <f>COUNTIFS('Lodz_Krakow-2022'!$A:$A,A1675,'Lodz_Krakow-2022'!$B:$B,B1675)</f>
        <v>0</v>
      </c>
      <c r="K1675" s="150">
        <f>COUNTIFS('Glasgow-2021'!$A:$A,A1675,'Glasgow-2021'!$B:$B,B1675)</f>
        <v>1</v>
      </c>
      <c r="L1675" s="151">
        <v>0</v>
      </c>
      <c r="M1675" s="151">
        <v>0</v>
      </c>
      <c r="N1675" s="151">
        <v>0</v>
      </c>
      <c r="O1675" s="151">
        <v>0</v>
      </c>
      <c r="P1675" s="151">
        <v>0</v>
      </c>
      <c r="Q1675" s="151">
        <v>0</v>
      </c>
      <c r="R1675" s="151">
        <v>0</v>
      </c>
    </row>
    <row r="1676" spans="1:18">
      <c r="A1676" s="145" t="s">
        <v>2439</v>
      </c>
      <c r="B1676" s="145" t="s">
        <v>10915</v>
      </c>
      <c r="C1676" s="144"/>
      <c r="D1676" s="331" t="s">
        <v>28</v>
      </c>
      <c r="E1676" s="144"/>
      <c r="F1676" s="144"/>
      <c r="G1676" s="340" t="s">
        <v>232</v>
      </c>
      <c r="H1676" s="148">
        <f t="shared" si="27"/>
        <v>1</v>
      </c>
      <c r="I1676" s="148">
        <f>COUNTIFS('Belgrade-2023'!$A:$A,A1676,'Belgrade-2023'!$B:$B,B1676)</f>
        <v>0</v>
      </c>
      <c r="J1676" s="148">
        <f>COUNTIFS('Lodz_Krakow-2022'!$A:$A,A1676,'Lodz_Krakow-2022'!$B:$B,B1676)</f>
        <v>0</v>
      </c>
      <c r="K1676" s="150">
        <f>COUNTIFS('Glasgow-2021'!$A:$A,A1676,'Glasgow-2021'!$B:$B,B1676)</f>
        <v>1</v>
      </c>
      <c r="L1676" s="151">
        <v>0</v>
      </c>
      <c r="M1676" s="151">
        <v>0</v>
      </c>
      <c r="N1676" s="151">
        <v>0</v>
      </c>
      <c r="O1676" s="151">
        <v>0</v>
      </c>
      <c r="P1676" s="151">
        <v>0</v>
      </c>
      <c r="Q1676" s="151">
        <v>0</v>
      </c>
      <c r="R1676" s="151">
        <v>0</v>
      </c>
    </row>
    <row r="1677" spans="1:18">
      <c r="A1677" s="145" t="s">
        <v>12062</v>
      </c>
      <c r="B1677" s="145" t="s">
        <v>12196</v>
      </c>
      <c r="C1677" s="144"/>
      <c r="D1677" s="331" t="s">
        <v>28</v>
      </c>
      <c r="E1677" s="144"/>
      <c r="F1677" s="144"/>
      <c r="G1677" s="340" t="s">
        <v>12670</v>
      </c>
      <c r="H1677" s="148">
        <f t="shared" si="27"/>
        <v>1</v>
      </c>
      <c r="I1677" s="148">
        <f>COUNTIFS('Belgrade-2023'!$A:$A,A1677,'Belgrade-2023'!$B:$B,B1677)</f>
        <v>0</v>
      </c>
      <c r="J1677" s="148">
        <f>COUNTIFS('Lodz_Krakow-2022'!$A:$A,A1677,'Lodz_Krakow-2022'!$B:$B,B1677)</f>
        <v>0</v>
      </c>
      <c r="K1677" s="150">
        <f>COUNTIFS('Glasgow-2021'!$A:$A,A1677,'Glasgow-2021'!$B:$B,B1677)</f>
        <v>1</v>
      </c>
      <c r="L1677" s="151">
        <v>0</v>
      </c>
      <c r="M1677" s="151">
        <v>0</v>
      </c>
      <c r="N1677" s="151">
        <v>0</v>
      </c>
      <c r="O1677" s="151">
        <v>0</v>
      </c>
      <c r="P1677" s="151">
        <v>0</v>
      </c>
      <c r="Q1677" s="151">
        <v>0</v>
      </c>
      <c r="R1677" s="151">
        <v>0</v>
      </c>
    </row>
    <row r="1678" spans="1:18">
      <c r="A1678" s="145" t="s">
        <v>5376</v>
      </c>
      <c r="B1678" s="145" t="s">
        <v>5259</v>
      </c>
      <c r="C1678" s="144"/>
      <c r="D1678" s="331" t="s">
        <v>28</v>
      </c>
      <c r="E1678" s="144"/>
      <c r="F1678" s="144"/>
      <c r="G1678" s="340" t="s">
        <v>3612</v>
      </c>
      <c r="H1678" s="148">
        <f t="shared" si="27"/>
        <v>1</v>
      </c>
      <c r="I1678" s="148">
        <f>COUNTIFS('Belgrade-2023'!$A:$A,A1678,'Belgrade-2023'!$B:$B,B1678)</f>
        <v>0</v>
      </c>
      <c r="J1678" s="148">
        <f>COUNTIFS('Lodz_Krakow-2022'!$A:$A,A1678,'Lodz_Krakow-2022'!$B:$B,B1678)</f>
        <v>0</v>
      </c>
      <c r="K1678" s="150">
        <f>COUNTIFS('Glasgow-2021'!$A:$A,A1678,'Glasgow-2021'!$B:$B,B1678)</f>
        <v>1</v>
      </c>
      <c r="L1678" s="151">
        <v>0</v>
      </c>
      <c r="M1678" s="151">
        <v>0</v>
      </c>
      <c r="N1678" s="151">
        <v>0</v>
      </c>
      <c r="O1678" s="151">
        <v>0</v>
      </c>
      <c r="P1678" s="151">
        <v>0</v>
      </c>
      <c r="Q1678" s="151">
        <v>0</v>
      </c>
      <c r="R1678" s="151">
        <v>0</v>
      </c>
    </row>
    <row r="1679" spans="1:18">
      <c r="A1679" s="145" t="s">
        <v>12466</v>
      </c>
      <c r="B1679" s="145" t="s">
        <v>12467</v>
      </c>
      <c r="C1679" s="144"/>
      <c r="D1679" s="331" t="s">
        <v>28</v>
      </c>
      <c r="E1679" s="144"/>
      <c r="F1679" s="144"/>
      <c r="G1679" s="340" t="s">
        <v>12670</v>
      </c>
      <c r="H1679" s="148">
        <f t="shared" si="27"/>
        <v>1</v>
      </c>
      <c r="I1679" s="148">
        <f>COUNTIFS('Belgrade-2023'!$A:$A,A1679,'Belgrade-2023'!$B:$B,B1679)</f>
        <v>0</v>
      </c>
      <c r="J1679" s="148">
        <f>COUNTIFS('Lodz_Krakow-2022'!$A:$A,A1679,'Lodz_Krakow-2022'!$B:$B,B1679)</f>
        <v>0</v>
      </c>
      <c r="K1679" s="150">
        <f>COUNTIFS('Glasgow-2021'!$A:$A,A1679,'Glasgow-2021'!$B:$B,B1679)</f>
        <v>1</v>
      </c>
      <c r="L1679" s="151">
        <v>0</v>
      </c>
      <c r="M1679" s="151">
        <v>0</v>
      </c>
      <c r="N1679" s="151">
        <v>0</v>
      </c>
      <c r="O1679" s="151">
        <v>0</v>
      </c>
      <c r="P1679" s="151">
        <v>0</v>
      </c>
      <c r="Q1679" s="151">
        <v>0</v>
      </c>
      <c r="R1679" s="151">
        <v>0</v>
      </c>
    </row>
    <row r="1680" spans="1:18">
      <c r="A1680" s="145" t="s">
        <v>12062</v>
      </c>
      <c r="B1680" s="145" t="s">
        <v>11144</v>
      </c>
      <c r="C1680" s="144"/>
      <c r="D1680" s="331" t="s">
        <v>28</v>
      </c>
      <c r="E1680" s="144"/>
      <c r="F1680" s="144"/>
      <c r="G1680" s="340" t="s">
        <v>232</v>
      </c>
      <c r="H1680" s="148">
        <f t="shared" si="27"/>
        <v>1</v>
      </c>
      <c r="I1680" s="148">
        <f>COUNTIFS('Belgrade-2023'!$A:$A,A1680,'Belgrade-2023'!$B:$B,B1680)</f>
        <v>0</v>
      </c>
      <c r="J1680" s="148">
        <f>COUNTIFS('Lodz_Krakow-2022'!$A:$A,A1680,'Lodz_Krakow-2022'!$B:$B,B1680)</f>
        <v>0</v>
      </c>
      <c r="K1680" s="150">
        <f>COUNTIFS('Glasgow-2021'!$A:$A,A1680,'Glasgow-2021'!$B:$B,B1680)</f>
        <v>1</v>
      </c>
      <c r="L1680" s="151">
        <v>0</v>
      </c>
      <c r="M1680" s="151">
        <v>0</v>
      </c>
      <c r="N1680" s="151">
        <v>0</v>
      </c>
      <c r="O1680" s="151">
        <v>0</v>
      </c>
      <c r="P1680" s="151">
        <v>0</v>
      </c>
      <c r="Q1680" s="151">
        <v>0</v>
      </c>
      <c r="R1680" s="151">
        <v>0</v>
      </c>
    </row>
    <row r="1681" spans="1:18">
      <c r="A1681" s="145" t="s">
        <v>2341</v>
      </c>
      <c r="B1681" s="145" t="s">
        <v>12468</v>
      </c>
      <c r="C1681" s="144"/>
      <c r="D1681" s="331" t="s">
        <v>28</v>
      </c>
      <c r="E1681" s="144"/>
      <c r="F1681" s="144"/>
      <c r="G1681" s="340" t="s">
        <v>3090</v>
      </c>
      <c r="H1681" s="148">
        <f t="shared" si="27"/>
        <v>1</v>
      </c>
      <c r="I1681" s="148">
        <f>COUNTIFS('Belgrade-2023'!$A:$A,A1681,'Belgrade-2023'!$B:$B,B1681)</f>
        <v>0</v>
      </c>
      <c r="J1681" s="148">
        <f>COUNTIFS('Lodz_Krakow-2022'!$A:$A,A1681,'Lodz_Krakow-2022'!$B:$B,B1681)</f>
        <v>0</v>
      </c>
      <c r="K1681" s="150">
        <f>COUNTIFS('Glasgow-2021'!$A:$A,A1681,'Glasgow-2021'!$B:$B,B1681)</f>
        <v>1</v>
      </c>
      <c r="L1681" s="151">
        <v>0</v>
      </c>
      <c r="M1681" s="151">
        <v>0</v>
      </c>
      <c r="N1681" s="151">
        <v>0</v>
      </c>
      <c r="O1681" s="151">
        <v>0</v>
      </c>
      <c r="P1681" s="151">
        <v>0</v>
      </c>
      <c r="Q1681" s="151">
        <v>0</v>
      </c>
      <c r="R1681" s="151">
        <v>0</v>
      </c>
    </row>
    <row r="1682" spans="1:18">
      <c r="A1682" s="145" t="s">
        <v>12469</v>
      </c>
      <c r="B1682" s="145" t="s">
        <v>12470</v>
      </c>
      <c r="C1682" s="144"/>
      <c r="D1682" s="331" t="s">
        <v>21</v>
      </c>
      <c r="E1682" s="144"/>
      <c r="F1682" s="144"/>
      <c r="G1682" s="340" t="s">
        <v>183</v>
      </c>
      <c r="H1682" s="148">
        <f t="shared" ref="H1682:H1710" si="28">SUM(I1682:R1682)</f>
        <v>1</v>
      </c>
      <c r="I1682" s="148">
        <f>COUNTIFS('Belgrade-2023'!$A:$A,A1682,'Belgrade-2023'!$B:$B,B1682)</f>
        <v>0</v>
      </c>
      <c r="J1682" s="148">
        <f>COUNTIFS('Lodz_Krakow-2022'!$A:$A,A1682,'Lodz_Krakow-2022'!$B:$B,B1682)</f>
        <v>0</v>
      </c>
      <c r="K1682" s="150">
        <f>COUNTIFS('Glasgow-2021'!$A:$A,A1682,'Glasgow-2021'!$B:$B,B1682)</f>
        <v>1</v>
      </c>
      <c r="L1682" s="151">
        <v>0</v>
      </c>
      <c r="M1682" s="151">
        <v>0</v>
      </c>
      <c r="N1682" s="151">
        <v>0</v>
      </c>
      <c r="O1682" s="151">
        <v>0</v>
      </c>
      <c r="P1682" s="151">
        <v>0</v>
      </c>
      <c r="Q1682" s="151">
        <v>0</v>
      </c>
      <c r="R1682" s="151">
        <v>0</v>
      </c>
    </row>
    <row r="1683" spans="1:18">
      <c r="A1683" s="145" t="s">
        <v>12471</v>
      </c>
      <c r="B1683" s="145" t="s">
        <v>10368</v>
      </c>
      <c r="C1683" s="144"/>
      <c r="D1683" s="331" t="s">
        <v>21</v>
      </c>
      <c r="E1683" s="144"/>
      <c r="F1683" s="144"/>
      <c r="G1683" s="340" t="s">
        <v>146</v>
      </c>
      <c r="H1683" s="148">
        <f t="shared" si="28"/>
        <v>1</v>
      </c>
      <c r="I1683" s="148">
        <f>COUNTIFS('Belgrade-2023'!$A:$A,A1683,'Belgrade-2023'!$B:$B,B1683)</f>
        <v>0</v>
      </c>
      <c r="J1683" s="148">
        <f>COUNTIFS('Lodz_Krakow-2022'!$A:$A,A1683,'Lodz_Krakow-2022'!$B:$B,B1683)</f>
        <v>0</v>
      </c>
      <c r="K1683" s="150">
        <f>COUNTIFS('Glasgow-2021'!$A:$A,A1683,'Glasgow-2021'!$B:$B,B1683)</f>
        <v>1</v>
      </c>
      <c r="L1683" s="151">
        <v>0</v>
      </c>
      <c r="M1683" s="151">
        <v>0</v>
      </c>
      <c r="N1683" s="151">
        <v>0</v>
      </c>
      <c r="O1683" s="151">
        <v>0</v>
      </c>
      <c r="P1683" s="151">
        <v>0</v>
      </c>
      <c r="Q1683" s="151">
        <v>0</v>
      </c>
      <c r="R1683" s="151">
        <v>0</v>
      </c>
    </row>
    <row r="1684" spans="1:18">
      <c r="A1684" s="145" t="s">
        <v>12472</v>
      </c>
      <c r="B1684" s="145" t="s">
        <v>12473</v>
      </c>
      <c r="C1684" s="144"/>
      <c r="D1684" s="331" t="s">
        <v>28</v>
      </c>
      <c r="E1684" s="144"/>
      <c r="F1684" s="144"/>
      <c r="G1684" s="340" t="s">
        <v>87</v>
      </c>
      <c r="H1684" s="148">
        <f t="shared" si="28"/>
        <v>1</v>
      </c>
      <c r="I1684" s="148">
        <f>COUNTIFS('Belgrade-2023'!$A:$A,A1684,'Belgrade-2023'!$B:$B,B1684)</f>
        <v>0</v>
      </c>
      <c r="J1684" s="148">
        <f>COUNTIFS('Lodz_Krakow-2022'!$A:$A,A1684,'Lodz_Krakow-2022'!$B:$B,B1684)</f>
        <v>0</v>
      </c>
      <c r="K1684" s="150">
        <f>COUNTIFS('Glasgow-2021'!$A:$A,A1684,'Glasgow-2021'!$B:$B,B1684)</f>
        <v>1</v>
      </c>
      <c r="L1684" s="151">
        <v>0</v>
      </c>
      <c r="M1684" s="151">
        <v>0</v>
      </c>
      <c r="N1684" s="151">
        <v>0</v>
      </c>
      <c r="O1684" s="151">
        <v>0</v>
      </c>
      <c r="P1684" s="151">
        <v>0</v>
      </c>
      <c r="Q1684" s="151">
        <v>0</v>
      </c>
      <c r="R1684" s="151">
        <v>0</v>
      </c>
    </row>
    <row r="1685" spans="1:18">
      <c r="A1685" s="145" t="s">
        <v>12474</v>
      </c>
      <c r="B1685" s="145" t="s">
        <v>10886</v>
      </c>
      <c r="C1685" s="144"/>
      <c r="D1685" s="331" t="s">
        <v>28</v>
      </c>
      <c r="E1685" s="144"/>
      <c r="F1685" s="144"/>
      <c r="G1685" s="340" t="s">
        <v>208</v>
      </c>
      <c r="H1685" s="148">
        <f t="shared" si="28"/>
        <v>1</v>
      </c>
      <c r="I1685" s="148">
        <f>COUNTIFS('Belgrade-2023'!$A:$A,A1685,'Belgrade-2023'!$B:$B,B1685)</f>
        <v>0</v>
      </c>
      <c r="J1685" s="148">
        <f>COUNTIFS('Lodz_Krakow-2022'!$A:$A,A1685,'Lodz_Krakow-2022'!$B:$B,B1685)</f>
        <v>0</v>
      </c>
      <c r="K1685" s="150">
        <f>COUNTIFS('Glasgow-2021'!$A:$A,A1685,'Glasgow-2021'!$B:$B,B1685)</f>
        <v>1</v>
      </c>
      <c r="L1685" s="151">
        <v>0</v>
      </c>
      <c r="M1685" s="151">
        <v>0</v>
      </c>
      <c r="N1685" s="151">
        <v>0</v>
      </c>
      <c r="O1685" s="151">
        <v>0</v>
      </c>
      <c r="P1685" s="151">
        <v>0</v>
      </c>
      <c r="Q1685" s="151">
        <v>0</v>
      </c>
      <c r="R1685" s="151">
        <v>0</v>
      </c>
    </row>
    <row r="1686" spans="1:18">
      <c r="A1686" s="145" t="s">
        <v>12475</v>
      </c>
      <c r="B1686" s="145" t="s">
        <v>10374</v>
      </c>
      <c r="C1686" s="144"/>
      <c r="D1686" s="331" t="s">
        <v>28</v>
      </c>
      <c r="E1686" s="144"/>
      <c r="F1686" s="144"/>
      <c r="G1686" s="340" t="s">
        <v>5478</v>
      </c>
      <c r="H1686" s="148">
        <f t="shared" si="28"/>
        <v>1</v>
      </c>
      <c r="I1686" s="148">
        <f>COUNTIFS('Belgrade-2023'!$A:$A,A1686,'Belgrade-2023'!$B:$B,B1686)</f>
        <v>0</v>
      </c>
      <c r="J1686" s="148">
        <f>COUNTIFS('Lodz_Krakow-2022'!$A:$A,A1686,'Lodz_Krakow-2022'!$B:$B,B1686)</f>
        <v>0</v>
      </c>
      <c r="K1686" s="150">
        <f>COUNTIFS('Glasgow-2021'!$A:$A,A1686,'Glasgow-2021'!$B:$B,B1686)</f>
        <v>1</v>
      </c>
      <c r="L1686" s="151">
        <v>0</v>
      </c>
      <c r="M1686" s="151">
        <v>0</v>
      </c>
      <c r="N1686" s="151">
        <v>0</v>
      </c>
      <c r="O1686" s="151">
        <v>0</v>
      </c>
      <c r="P1686" s="151">
        <v>0</v>
      </c>
      <c r="Q1686" s="151">
        <v>0</v>
      </c>
      <c r="R1686" s="151">
        <v>0</v>
      </c>
    </row>
    <row r="1687" spans="1:18">
      <c r="A1687" s="145" t="s">
        <v>12476</v>
      </c>
      <c r="B1687" s="145" t="s">
        <v>10374</v>
      </c>
      <c r="C1687" s="144"/>
      <c r="D1687" s="331" t="s">
        <v>28</v>
      </c>
      <c r="E1687" s="144"/>
      <c r="F1687" s="144"/>
      <c r="G1687" s="340" t="s">
        <v>50</v>
      </c>
      <c r="H1687" s="148">
        <f t="shared" si="28"/>
        <v>0</v>
      </c>
      <c r="I1687" s="148">
        <f>COUNTIFS('Belgrade-2023'!$A:$A,A1687,'Belgrade-2023'!$B:$B,B1687)</f>
        <v>0</v>
      </c>
      <c r="J1687" s="148">
        <f>COUNTIFS('Lodz_Krakow-2022'!$A:$A,A1687,'Lodz_Krakow-2022'!$B:$B,B1687)</f>
        <v>0</v>
      </c>
      <c r="K1687" s="150">
        <f>COUNTIFS('Glasgow-2021'!$A:$A,A1687,'Glasgow-2021'!$B:$B,B1687)</f>
        <v>0</v>
      </c>
      <c r="L1687" s="151">
        <v>0</v>
      </c>
      <c r="M1687" s="151">
        <v>0</v>
      </c>
      <c r="N1687" s="151">
        <v>0</v>
      </c>
      <c r="O1687" s="151">
        <v>0</v>
      </c>
      <c r="P1687" s="151">
        <v>0</v>
      </c>
      <c r="Q1687" s="151">
        <v>0</v>
      </c>
      <c r="R1687" s="151">
        <v>0</v>
      </c>
    </row>
    <row r="1688" spans="1:18">
      <c r="A1688" s="145" t="s">
        <v>12477</v>
      </c>
      <c r="B1688" s="145" t="s">
        <v>10245</v>
      </c>
      <c r="C1688" s="144"/>
      <c r="D1688" s="331" t="s">
        <v>28</v>
      </c>
      <c r="E1688" s="144"/>
      <c r="F1688" s="144"/>
      <c r="G1688" s="340" t="s">
        <v>146</v>
      </c>
      <c r="H1688" s="148">
        <f t="shared" si="28"/>
        <v>1</v>
      </c>
      <c r="I1688" s="148">
        <f>COUNTIFS('Belgrade-2023'!$A:$A,A1688,'Belgrade-2023'!$B:$B,B1688)</f>
        <v>0</v>
      </c>
      <c r="J1688" s="148">
        <f>COUNTIFS('Lodz_Krakow-2022'!$A:$A,A1688,'Lodz_Krakow-2022'!$B:$B,B1688)</f>
        <v>0</v>
      </c>
      <c r="K1688" s="150">
        <f>COUNTIFS('Glasgow-2021'!$A:$A,A1688,'Glasgow-2021'!$B:$B,B1688)</f>
        <v>1</v>
      </c>
      <c r="L1688" s="151">
        <v>0</v>
      </c>
      <c r="M1688" s="151">
        <v>0</v>
      </c>
      <c r="N1688" s="151">
        <v>0</v>
      </c>
      <c r="O1688" s="151">
        <v>0</v>
      </c>
      <c r="P1688" s="151">
        <v>0</v>
      </c>
      <c r="Q1688" s="151">
        <v>0</v>
      </c>
      <c r="R1688" s="151">
        <v>0</v>
      </c>
    </row>
    <row r="1689" spans="1:18">
      <c r="A1689" s="145" t="s">
        <v>12478</v>
      </c>
      <c r="B1689" s="145" t="s">
        <v>12479</v>
      </c>
      <c r="C1689" s="144"/>
      <c r="D1689" s="331" t="s">
        <v>21</v>
      </c>
      <c r="E1689" s="144"/>
      <c r="F1689" s="144"/>
      <c r="G1689" s="340" t="s">
        <v>43</v>
      </c>
      <c r="H1689" s="148">
        <f t="shared" si="28"/>
        <v>1</v>
      </c>
      <c r="I1689" s="148">
        <f>COUNTIFS('Belgrade-2023'!$A:$A,A1689,'Belgrade-2023'!$B:$B,B1689)</f>
        <v>0</v>
      </c>
      <c r="J1689" s="148">
        <f>COUNTIFS('Lodz_Krakow-2022'!$A:$A,A1689,'Lodz_Krakow-2022'!$B:$B,B1689)</f>
        <v>0</v>
      </c>
      <c r="K1689" s="150">
        <f>COUNTIFS('Glasgow-2021'!$A:$A,A1689,'Glasgow-2021'!$B:$B,B1689)</f>
        <v>1</v>
      </c>
      <c r="L1689" s="151">
        <v>0</v>
      </c>
      <c r="M1689" s="151">
        <v>0</v>
      </c>
      <c r="N1689" s="151">
        <v>0</v>
      </c>
      <c r="O1689" s="151">
        <v>0</v>
      </c>
      <c r="P1689" s="151">
        <v>0</v>
      </c>
      <c r="Q1689" s="151">
        <v>0</v>
      </c>
      <c r="R1689" s="151">
        <v>0</v>
      </c>
    </row>
    <row r="1690" spans="1:18">
      <c r="A1690" s="145" t="s">
        <v>12480</v>
      </c>
      <c r="B1690" s="145" t="s">
        <v>12481</v>
      </c>
      <c r="C1690" s="144"/>
      <c r="D1690" s="331" t="s">
        <v>28</v>
      </c>
      <c r="E1690" s="144"/>
      <c r="F1690" s="144"/>
      <c r="G1690" s="340" t="s">
        <v>87</v>
      </c>
      <c r="H1690" s="148">
        <f t="shared" si="28"/>
        <v>1</v>
      </c>
      <c r="I1690" s="148">
        <f>COUNTIFS('Belgrade-2023'!$A:$A,A1690,'Belgrade-2023'!$B:$B,B1690)</f>
        <v>0</v>
      </c>
      <c r="J1690" s="148">
        <f>COUNTIFS('Lodz_Krakow-2022'!$A:$A,A1690,'Lodz_Krakow-2022'!$B:$B,B1690)</f>
        <v>0</v>
      </c>
      <c r="K1690" s="150">
        <f>COUNTIFS('Glasgow-2021'!$A:$A,A1690,'Glasgow-2021'!$B:$B,B1690)</f>
        <v>1</v>
      </c>
      <c r="L1690" s="151">
        <v>0</v>
      </c>
      <c r="M1690" s="151">
        <v>0</v>
      </c>
      <c r="N1690" s="151">
        <v>0</v>
      </c>
      <c r="O1690" s="151">
        <v>0</v>
      </c>
      <c r="P1690" s="151">
        <v>0</v>
      </c>
      <c r="Q1690" s="151">
        <v>0</v>
      </c>
      <c r="R1690" s="151">
        <v>0</v>
      </c>
    </row>
    <row r="1691" spans="1:18">
      <c r="A1691" s="145" t="s">
        <v>12482</v>
      </c>
      <c r="B1691" s="145" t="s">
        <v>1865</v>
      </c>
      <c r="C1691" s="144"/>
      <c r="D1691" s="331" t="s">
        <v>21</v>
      </c>
      <c r="E1691" s="144"/>
      <c r="F1691" s="144"/>
      <c r="G1691" s="340" t="s">
        <v>87</v>
      </c>
      <c r="H1691" s="148">
        <f t="shared" si="28"/>
        <v>1</v>
      </c>
      <c r="I1691" s="148">
        <f>COUNTIFS('Belgrade-2023'!$A:$A,A1691,'Belgrade-2023'!$B:$B,B1691)</f>
        <v>0</v>
      </c>
      <c r="J1691" s="148">
        <f>COUNTIFS('Lodz_Krakow-2022'!$A:$A,A1691,'Lodz_Krakow-2022'!$B:$B,B1691)</f>
        <v>0</v>
      </c>
      <c r="K1691" s="150">
        <f>COUNTIFS('Glasgow-2021'!$A:$A,A1691,'Glasgow-2021'!$B:$B,B1691)</f>
        <v>1</v>
      </c>
      <c r="L1691" s="151">
        <v>0</v>
      </c>
      <c r="M1691" s="151">
        <v>0</v>
      </c>
      <c r="N1691" s="151">
        <v>0</v>
      </c>
      <c r="O1691" s="151">
        <v>0</v>
      </c>
      <c r="P1691" s="151">
        <v>0</v>
      </c>
      <c r="Q1691" s="151">
        <v>0</v>
      </c>
      <c r="R1691" s="151">
        <v>0</v>
      </c>
    </row>
    <row r="1692" spans="1:18">
      <c r="A1692" s="145" t="s">
        <v>10781</v>
      </c>
      <c r="B1692" s="145" t="s">
        <v>11111</v>
      </c>
      <c r="C1692" s="144"/>
      <c r="D1692" s="331" t="s">
        <v>21</v>
      </c>
      <c r="E1692" s="144"/>
      <c r="F1692" s="144"/>
      <c r="G1692" s="340" t="s">
        <v>232</v>
      </c>
      <c r="H1692" s="148">
        <f t="shared" si="28"/>
        <v>1</v>
      </c>
      <c r="I1692" s="148">
        <f>COUNTIFS('Belgrade-2023'!$A:$A,A1692,'Belgrade-2023'!$B:$B,B1692)</f>
        <v>0</v>
      </c>
      <c r="J1692" s="148">
        <f>COUNTIFS('Lodz_Krakow-2022'!$A:$A,A1692,'Lodz_Krakow-2022'!$B:$B,B1692)</f>
        <v>0</v>
      </c>
      <c r="K1692" s="150">
        <f>COUNTIFS('Glasgow-2021'!$A:$A,A1692,'Glasgow-2021'!$B:$B,B1692)</f>
        <v>1</v>
      </c>
      <c r="L1692" s="151">
        <v>0</v>
      </c>
      <c r="M1692" s="151">
        <v>0</v>
      </c>
      <c r="N1692" s="151">
        <v>0</v>
      </c>
      <c r="O1692" s="151">
        <v>0</v>
      </c>
      <c r="P1692" s="151">
        <v>0</v>
      </c>
      <c r="Q1692" s="151">
        <v>0</v>
      </c>
      <c r="R1692" s="151">
        <v>0</v>
      </c>
    </row>
    <row r="1693" spans="1:18">
      <c r="A1693" s="145" t="s">
        <v>527</v>
      </c>
      <c r="B1693" s="145" t="s">
        <v>12483</v>
      </c>
      <c r="C1693" s="144"/>
      <c r="D1693" s="331" t="s">
        <v>21</v>
      </c>
      <c r="E1693" s="144"/>
      <c r="F1693" s="144"/>
      <c r="G1693" s="340" t="s">
        <v>232</v>
      </c>
      <c r="H1693" s="148">
        <f t="shared" si="28"/>
        <v>1</v>
      </c>
      <c r="I1693" s="148">
        <f>COUNTIFS('Belgrade-2023'!$A:$A,A1693,'Belgrade-2023'!$B:$B,B1693)</f>
        <v>0</v>
      </c>
      <c r="J1693" s="148">
        <f>COUNTIFS('Lodz_Krakow-2022'!$A:$A,A1693,'Lodz_Krakow-2022'!$B:$B,B1693)</f>
        <v>0</v>
      </c>
      <c r="K1693" s="150">
        <f>COUNTIFS('Glasgow-2021'!$A:$A,A1693,'Glasgow-2021'!$B:$B,B1693)</f>
        <v>1</v>
      </c>
      <c r="L1693" s="151">
        <v>0</v>
      </c>
      <c r="M1693" s="151">
        <v>0</v>
      </c>
      <c r="N1693" s="151">
        <v>0</v>
      </c>
      <c r="O1693" s="151">
        <v>0</v>
      </c>
      <c r="P1693" s="151">
        <v>0</v>
      </c>
      <c r="Q1693" s="151">
        <v>0</v>
      </c>
      <c r="R1693" s="151">
        <v>0</v>
      </c>
    </row>
    <row r="1694" spans="1:18">
      <c r="A1694" s="145" t="s">
        <v>10506</v>
      </c>
      <c r="B1694" s="145" t="s">
        <v>11124</v>
      </c>
      <c r="C1694" s="144"/>
      <c r="D1694" s="331" t="s">
        <v>21</v>
      </c>
      <c r="E1694" s="144"/>
      <c r="F1694" s="144"/>
      <c r="G1694" s="340" t="s">
        <v>87</v>
      </c>
      <c r="H1694" s="148">
        <f t="shared" si="28"/>
        <v>1</v>
      </c>
      <c r="I1694" s="148">
        <f>COUNTIFS('Belgrade-2023'!$A:$A,A1694,'Belgrade-2023'!$B:$B,B1694)</f>
        <v>0</v>
      </c>
      <c r="J1694" s="148">
        <f>COUNTIFS('Lodz_Krakow-2022'!$A:$A,A1694,'Lodz_Krakow-2022'!$B:$B,B1694)</f>
        <v>0</v>
      </c>
      <c r="K1694" s="150">
        <f>COUNTIFS('Glasgow-2021'!$A:$A,A1694,'Glasgow-2021'!$B:$B,B1694)</f>
        <v>1</v>
      </c>
      <c r="L1694" s="151">
        <v>0</v>
      </c>
      <c r="M1694" s="151">
        <v>0</v>
      </c>
      <c r="N1694" s="151">
        <v>0</v>
      </c>
      <c r="O1694" s="151">
        <v>0</v>
      </c>
      <c r="P1694" s="151">
        <v>0</v>
      </c>
      <c r="Q1694" s="151">
        <v>0</v>
      </c>
      <c r="R1694" s="151">
        <v>0</v>
      </c>
    </row>
    <row r="1695" spans="1:18">
      <c r="A1695" s="145" t="s">
        <v>12484</v>
      </c>
      <c r="B1695" s="145" t="s">
        <v>12485</v>
      </c>
      <c r="C1695" s="144"/>
      <c r="D1695" s="331" t="s">
        <v>21</v>
      </c>
      <c r="E1695" s="144"/>
      <c r="F1695" s="144"/>
      <c r="G1695" s="340" t="s">
        <v>3612</v>
      </c>
      <c r="H1695" s="148">
        <f t="shared" si="28"/>
        <v>1</v>
      </c>
      <c r="I1695" s="148">
        <f>COUNTIFS('Belgrade-2023'!$A:$A,A1695,'Belgrade-2023'!$B:$B,B1695)</f>
        <v>0</v>
      </c>
      <c r="J1695" s="148">
        <f>COUNTIFS('Lodz_Krakow-2022'!$A:$A,A1695,'Lodz_Krakow-2022'!$B:$B,B1695)</f>
        <v>0</v>
      </c>
      <c r="K1695" s="150">
        <f>COUNTIFS('Glasgow-2021'!$A:$A,A1695,'Glasgow-2021'!$B:$B,B1695)</f>
        <v>1</v>
      </c>
      <c r="L1695" s="151">
        <v>0</v>
      </c>
      <c r="M1695" s="151">
        <v>0</v>
      </c>
      <c r="N1695" s="151">
        <v>0</v>
      </c>
      <c r="O1695" s="151">
        <v>0</v>
      </c>
      <c r="P1695" s="151">
        <v>0</v>
      </c>
      <c r="Q1695" s="151">
        <v>0</v>
      </c>
      <c r="R1695" s="151">
        <v>0</v>
      </c>
    </row>
    <row r="1696" spans="1:18">
      <c r="A1696" s="145" t="s">
        <v>11658</v>
      </c>
      <c r="B1696" s="145" t="s">
        <v>12486</v>
      </c>
      <c r="C1696" s="144"/>
      <c r="D1696" s="331" t="s">
        <v>21</v>
      </c>
      <c r="E1696" s="144"/>
      <c r="F1696" s="144"/>
      <c r="G1696" s="340" t="s">
        <v>38</v>
      </c>
      <c r="H1696" s="148">
        <f t="shared" si="28"/>
        <v>1</v>
      </c>
      <c r="I1696" s="148">
        <f>COUNTIFS('Belgrade-2023'!$A:$A,A1696,'Belgrade-2023'!$B:$B,B1696)</f>
        <v>0</v>
      </c>
      <c r="J1696" s="148">
        <f>COUNTIFS('Lodz_Krakow-2022'!$A:$A,A1696,'Lodz_Krakow-2022'!$B:$B,B1696)</f>
        <v>0</v>
      </c>
      <c r="K1696" s="150">
        <f>COUNTIFS('Glasgow-2021'!$A:$A,A1696,'Glasgow-2021'!$B:$B,B1696)</f>
        <v>1</v>
      </c>
      <c r="L1696" s="151">
        <v>0</v>
      </c>
      <c r="M1696" s="151">
        <v>0</v>
      </c>
      <c r="N1696" s="151">
        <v>0</v>
      </c>
      <c r="O1696" s="151">
        <v>0</v>
      </c>
      <c r="P1696" s="151">
        <v>0</v>
      </c>
      <c r="Q1696" s="151">
        <v>0</v>
      </c>
      <c r="R1696" s="151">
        <v>0</v>
      </c>
    </row>
    <row r="1697" spans="1:18">
      <c r="A1697" s="145" t="s">
        <v>12487</v>
      </c>
      <c r="B1697" s="145" t="s">
        <v>12488</v>
      </c>
      <c r="C1697" s="144"/>
      <c r="D1697" s="331" t="s">
        <v>21</v>
      </c>
      <c r="E1697" s="144"/>
      <c r="F1697" s="144"/>
      <c r="G1697" s="340" t="s">
        <v>646</v>
      </c>
      <c r="H1697" s="148">
        <f t="shared" si="28"/>
        <v>1</v>
      </c>
      <c r="I1697" s="148">
        <f>COUNTIFS('Belgrade-2023'!$A:$A,A1697,'Belgrade-2023'!$B:$B,B1697)</f>
        <v>0</v>
      </c>
      <c r="J1697" s="148">
        <f>COUNTIFS('Lodz_Krakow-2022'!$A:$A,A1697,'Lodz_Krakow-2022'!$B:$B,B1697)</f>
        <v>0</v>
      </c>
      <c r="K1697" s="150">
        <f>COUNTIFS('Glasgow-2021'!$A:$A,A1697,'Glasgow-2021'!$B:$B,B1697)</f>
        <v>1</v>
      </c>
      <c r="L1697" s="151">
        <v>0</v>
      </c>
      <c r="M1697" s="151">
        <v>0</v>
      </c>
      <c r="N1697" s="151">
        <v>0</v>
      </c>
      <c r="O1697" s="151">
        <v>0</v>
      </c>
      <c r="P1697" s="151">
        <v>0</v>
      </c>
      <c r="Q1697" s="151">
        <v>0</v>
      </c>
      <c r="R1697" s="151">
        <v>0</v>
      </c>
    </row>
    <row r="1698" spans="1:18">
      <c r="A1698" s="145" t="s">
        <v>12489</v>
      </c>
      <c r="B1698" s="145" t="s">
        <v>12490</v>
      </c>
      <c r="C1698" s="144"/>
      <c r="D1698" s="331" t="s">
        <v>21</v>
      </c>
      <c r="E1698" s="144"/>
      <c r="F1698" s="144"/>
      <c r="G1698" s="340" t="s">
        <v>183</v>
      </c>
      <c r="H1698" s="148">
        <f t="shared" si="28"/>
        <v>1</v>
      </c>
      <c r="I1698" s="148">
        <f>COUNTIFS('Belgrade-2023'!$A:$A,A1698,'Belgrade-2023'!$B:$B,B1698)</f>
        <v>0</v>
      </c>
      <c r="J1698" s="148">
        <f>COUNTIFS('Lodz_Krakow-2022'!$A:$A,A1698,'Lodz_Krakow-2022'!$B:$B,B1698)</f>
        <v>0</v>
      </c>
      <c r="K1698" s="150">
        <f>COUNTIFS('Glasgow-2021'!$A:$A,A1698,'Glasgow-2021'!$B:$B,B1698)</f>
        <v>1</v>
      </c>
      <c r="L1698" s="151">
        <v>0</v>
      </c>
      <c r="M1698" s="151">
        <v>0</v>
      </c>
      <c r="N1698" s="151">
        <v>0</v>
      </c>
      <c r="O1698" s="151">
        <v>0</v>
      </c>
      <c r="P1698" s="151">
        <v>0</v>
      </c>
      <c r="Q1698" s="151">
        <v>0</v>
      </c>
      <c r="R1698" s="151">
        <v>0</v>
      </c>
    </row>
    <row r="1699" spans="1:18">
      <c r="A1699" s="145" t="s">
        <v>12491</v>
      </c>
      <c r="B1699" s="145" t="s">
        <v>11903</v>
      </c>
      <c r="C1699" s="144"/>
      <c r="D1699" s="331" t="s">
        <v>21</v>
      </c>
      <c r="E1699" s="144"/>
      <c r="F1699" s="144"/>
      <c r="G1699" s="340" t="s">
        <v>43</v>
      </c>
      <c r="H1699" s="148">
        <f t="shared" si="28"/>
        <v>1</v>
      </c>
      <c r="I1699" s="148">
        <f>COUNTIFS('Belgrade-2023'!$A:$A,A1699,'Belgrade-2023'!$B:$B,B1699)</f>
        <v>0</v>
      </c>
      <c r="J1699" s="148">
        <f>COUNTIFS('Lodz_Krakow-2022'!$A:$A,A1699,'Lodz_Krakow-2022'!$B:$B,B1699)</f>
        <v>0</v>
      </c>
      <c r="K1699" s="150">
        <f>COUNTIFS('Glasgow-2021'!$A:$A,A1699,'Glasgow-2021'!$B:$B,B1699)</f>
        <v>1</v>
      </c>
      <c r="L1699" s="151">
        <v>0</v>
      </c>
      <c r="M1699" s="151">
        <v>0</v>
      </c>
      <c r="N1699" s="151">
        <v>0</v>
      </c>
      <c r="O1699" s="151">
        <v>0</v>
      </c>
      <c r="P1699" s="151">
        <v>0</v>
      </c>
      <c r="Q1699" s="151">
        <v>0</v>
      </c>
      <c r="R1699" s="151">
        <v>0</v>
      </c>
    </row>
    <row r="1700" spans="1:18">
      <c r="A1700" s="145" t="s">
        <v>12492</v>
      </c>
      <c r="B1700" s="145" t="s">
        <v>12493</v>
      </c>
      <c r="C1700" s="144"/>
      <c r="D1700" s="331" t="s">
        <v>21</v>
      </c>
      <c r="E1700" s="144"/>
      <c r="F1700" s="144"/>
      <c r="G1700" s="340" t="s">
        <v>350</v>
      </c>
      <c r="H1700" s="148">
        <f t="shared" si="28"/>
        <v>1</v>
      </c>
      <c r="I1700" s="148">
        <f>COUNTIFS('Belgrade-2023'!$A:$A,A1700,'Belgrade-2023'!$B:$B,B1700)</f>
        <v>0</v>
      </c>
      <c r="J1700" s="148">
        <f>COUNTIFS('Lodz_Krakow-2022'!$A:$A,A1700,'Lodz_Krakow-2022'!$B:$B,B1700)</f>
        <v>0</v>
      </c>
      <c r="K1700" s="150">
        <f>COUNTIFS('Glasgow-2021'!$A:$A,A1700,'Glasgow-2021'!$B:$B,B1700)</f>
        <v>1</v>
      </c>
      <c r="L1700" s="151">
        <v>0</v>
      </c>
      <c r="M1700" s="151">
        <v>0</v>
      </c>
      <c r="N1700" s="151">
        <v>0</v>
      </c>
      <c r="O1700" s="151">
        <v>0</v>
      </c>
      <c r="P1700" s="151">
        <v>0</v>
      </c>
      <c r="Q1700" s="151">
        <v>0</v>
      </c>
      <c r="R1700" s="151">
        <v>0</v>
      </c>
    </row>
    <row r="1701" spans="1:18">
      <c r="A1701" s="145" t="s">
        <v>12494</v>
      </c>
      <c r="B1701" s="145" t="s">
        <v>12495</v>
      </c>
      <c r="C1701" s="144"/>
      <c r="D1701" s="331" t="s">
        <v>28</v>
      </c>
      <c r="E1701" s="144"/>
      <c r="F1701" s="144"/>
      <c r="G1701" s="340" t="s">
        <v>87</v>
      </c>
      <c r="H1701" s="148">
        <f t="shared" si="28"/>
        <v>1</v>
      </c>
      <c r="I1701" s="148">
        <f>COUNTIFS('Belgrade-2023'!$A:$A,A1701,'Belgrade-2023'!$B:$B,B1701)</f>
        <v>0</v>
      </c>
      <c r="J1701" s="148">
        <f>COUNTIFS('Lodz_Krakow-2022'!$A:$A,A1701,'Lodz_Krakow-2022'!$B:$B,B1701)</f>
        <v>0</v>
      </c>
      <c r="K1701" s="150">
        <f>COUNTIFS('Glasgow-2021'!$A:$A,A1701,'Glasgow-2021'!$B:$B,B1701)</f>
        <v>1</v>
      </c>
      <c r="L1701" s="151">
        <v>0</v>
      </c>
      <c r="M1701" s="151">
        <v>0</v>
      </c>
      <c r="N1701" s="151">
        <v>0</v>
      </c>
      <c r="O1701" s="151">
        <v>0</v>
      </c>
      <c r="P1701" s="151">
        <v>0</v>
      </c>
      <c r="Q1701" s="151">
        <v>0</v>
      </c>
      <c r="R1701" s="151">
        <v>0</v>
      </c>
    </row>
    <row r="1702" spans="1:18">
      <c r="A1702" s="145" t="s">
        <v>10878</v>
      </c>
      <c r="B1702" s="145" t="s">
        <v>12496</v>
      </c>
      <c r="C1702" s="144"/>
      <c r="D1702" s="331" t="s">
        <v>28</v>
      </c>
      <c r="E1702" s="144"/>
      <c r="F1702" s="144"/>
      <c r="G1702" s="340" t="s">
        <v>87</v>
      </c>
      <c r="H1702" s="148">
        <f t="shared" si="28"/>
        <v>1</v>
      </c>
      <c r="I1702" s="148">
        <f>COUNTIFS('Belgrade-2023'!$A:$A,A1702,'Belgrade-2023'!$B:$B,B1702)</f>
        <v>0</v>
      </c>
      <c r="J1702" s="148">
        <f>COUNTIFS('Lodz_Krakow-2022'!$A:$A,A1702,'Lodz_Krakow-2022'!$B:$B,B1702)</f>
        <v>0</v>
      </c>
      <c r="K1702" s="150">
        <f>COUNTIFS('Glasgow-2021'!$A:$A,A1702,'Glasgow-2021'!$B:$B,B1702)</f>
        <v>1</v>
      </c>
      <c r="L1702" s="151">
        <v>0</v>
      </c>
      <c r="M1702" s="151">
        <v>0</v>
      </c>
      <c r="N1702" s="151">
        <v>0</v>
      </c>
      <c r="O1702" s="151">
        <v>0</v>
      </c>
      <c r="P1702" s="151">
        <v>0</v>
      </c>
      <c r="Q1702" s="151">
        <v>0</v>
      </c>
      <c r="R1702" s="151">
        <v>0</v>
      </c>
    </row>
    <row r="1703" spans="1:18">
      <c r="A1703" s="145" t="s">
        <v>12497</v>
      </c>
      <c r="B1703" s="145" t="s">
        <v>12498</v>
      </c>
      <c r="C1703" s="144"/>
      <c r="D1703" s="331" t="s">
        <v>28</v>
      </c>
      <c r="E1703" s="144"/>
      <c r="F1703" s="144"/>
      <c r="G1703" s="340" t="s">
        <v>5480</v>
      </c>
      <c r="H1703" s="148">
        <f t="shared" si="28"/>
        <v>1</v>
      </c>
      <c r="I1703" s="148">
        <f>COUNTIFS('Belgrade-2023'!$A:$A,A1703,'Belgrade-2023'!$B:$B,B1703)</f>
        <v>0</v>
      </c>
      <c r="J1703" s="148">
        <f>COUNTIFS('Lodz_Krakow-2022'!$A:$A,A1703,'Lodz_Krakow-2022'!$B:$B,B1703)</f>
        <v>0</v>
      </c>
      <c r="K1703" s="150">
        <f>COUNTIFS('Glasgow-2021'!$A:$A,A1703,'Glasgow-2021'!$B:$B,B1703)</f>
        <v>1</v>
      </c>
      <c r="L1703" s="151">
        <v>0</v>
      </c>
      <c r="M1703" s="151">
        <v>0</v>
      </c>
      <c r="N1703" s="151">
        <v>0</v>
      </c>
      <c r="O1703" s="151">
        <v>0</v>
      </c>
      <c r="P1703" s="151">
        <v>0</v>
      </c>
      <c r="Q1703" s="151">
        <v>0</v>
      </c>
      <c r="R1703" s="151">
        <v>0</v>
      </c>
    </row>
    <row r="1704" spans="1:18">
      <c r="A1704" s="145" t="s">
        <v>12499</v>
      </c>
      <c r="B1704" s="145" t="s">
        <v>12500</v>
      </c>
      <c r="C1704" s="144"/>
      <c r="D1704" s="331" t="s">
        <v>21</v>
      </c>
      <c r="E1704" s="144"/>
      <c r="F1704" s="144"/>
      <c r="G1704" s="340" t="s">
        <v>141</v>
      </c>
      <c r="H1704" s="148">
        <f t="shared" si="28"/>
        <v>1</v>
      </c>
      <c r="I1704" s="148">
        <f>COUNTIFS('Belgrade-2023'!$A:$A,A1704,'Belgrade-2023'!$B:$B,B1704)</f>
        <v>0</v>
      </c>
      <c r="J1704" s="148">
        <f>COUNTIFS('Lodz_Krakow-2022'!$A:$A,A1704,'Lodz_Krakow-2022'!$B:$B,B1704)</f>
        <v>0</v>
      </c>
      <c r="K1704" s="150">
        <f>COUNTIFS('Glasgow-2021'!$A:$A,A1704,'Glasgow-2021'!$B:$B,B1704)</f>
        <v>1</v>
      </c>
      <c r="L1704" s="151">
        <v>0</v>
      </c>
      <c r="M1704" s="151">
        <v>0</v>
      </c>
      <c r="N1704" s="151">
        <v>0</v>
      </c>
      <c r="O1704" s="151">
        <v>0</v>
      </c>
      <c r="P1704" s="151">
        <v>0</v>
      </c>
      <c r="Q1704" s="151">
        <v>0</v>
      </c>
      <c r="R1704" s="151">
        <v>0</v>
      </c>
    </row>
    <row r="1705" spans="1:18">
      <c r="A1705" s="145" t="s">
        <v>10641</v>
      </c>
      <c r="B1705" s="145" t="s">
        <v>10642</v>
      </c>
      <c r="C1705" s="144"/>
      <c r="D1705" s="331" t="s">
        <v>28</v>
      </c>
      <c r="E1705" s="144"/>
      <c r="F1705" s="144"/>
      <c r="G1705" s="340" t="s">
        <v>3612</v>
      </c>
      <c r="H1705" s="148">
        <f t="shared" si="28"/>
        <v>2</v>
      </c>
      <c r="I1705" s="148">
        <f>COUNTIFS('Belgrade-2023'!$A:$A,A1705,'Belgrade-2023'!$B:$B,B1705)</f>
        <v>1</v>
      </c>
      <c r="J1705" s="148">
        <f>COUNTIFS('Lodz_Krakow-2022'!$A:$A,A1705,'Lodz_Krakow-2022'!$B:$B,B1705)</f>
        <v>0</v>
      </c>
      <c r="K1705" s="150">
        <f>COUNTIFS('Glasgow-2021'!$A:$A,A1705,'Glasgow-2021'!$B:$B,B1705)</f>
        <v>1</v>
      </c>
      <c r="L1705" s="151">
        <v>0</v>
      </c>
      <c r="M1705" s="151">
        <v>0</v>
      </c>
      <c r="N1705" s="151">
        <v>0</v>
      </c>
      <c r="O1705" s="151">
        <v>0</v>
      </c>
      <c r="P1705" s="151">
        <v>0</v>
      </c>
      <c r="Q1705" s="151">
        <v>0</v>
      </c>
      <c r="R1705" s="151">
        <v>0</v>
      </c>
    </row>
    <row r="1706" spans="1:18">
      <c r="A1706" s="145" t="s">
        <v>12501</v>
      </c>
      <c r="B1706" s="145" t="s">
        <v>10590</v>
      </c>
      <c r="C1706" s="144"/>
      <c r="D1706" s="331" t="s">
        <v>21</v>
      </c>
      <c r="E1706" s="144"/>
      <c r="F1706" s="144"/>
      <c r="G1706" s="340" t="s">
        <v>87</v>
      </c>
      <c r="H1706" s="148">
        <f t="shared" si="28"/>
        <v>1</v>
      </c>
      <c r="I1706" s="148">
        <f>COUNTIFS('Belgrade-2023'!$A:$A,A1706,'Belgrade-2023'!$B:$B,B1706)</f>
        <v>0</v>
      </c>
      <c r="J1706" s="148">
        <f>COUNTIFS('Lodz_Krakow-2022'!$A:$A,A1706,'Lodz_Krakow-2022'!$B:$B,B1706)</f>
        <v>0</v>
      </c>
      <c r="K1706" s="150">
        <f>COUNTIFS('Glasgow-2021'!$A:$A,A1706,'Glasgow-2021'!$B:$B,B1706)</f>
        <v>1</v>
      </c>
      <c r="L1706" s="151">
        <v>0</v>
      </c>
      <c r="M1706" s="151">
        <v>0</v>
      </c>
      <c r="N1706" s="151">
        <v>0</v>
      </c>
      <c r="O1706" s="151">
        <v>0</v>
      </c>
      <c r="P1706" s="151">
        <v>0</v>
      </c>
      <c r="Q1706" s="151">
        <v>0</v>
      </c>
      <c r="R1706" s="151">
        <v>0</v>
      </c>
    </row>
    <row r="1707" spans="1:18">
      <c r="A1707" s="145" t="s">
        <v>12502</v>
      </c>
      <c r="B1707" s="145" t="s">
        <v>11813</v>
      </c>
      <c r="C1707" s="144"/>
      <c r="D1707" s="331" t="s">
        <v>21</v>
      </c>
      <c r="E1707" s="144"/>
      <c r="F1707" s="144"/>
      <c r="G1707" s="340" t="s">
        <v>31</v>
      </c>
      <c r="H1707" s="148">
        <f t="shared" si="28"/>
        <v>1</v>
      </c>
      <c r="I1707" s="148">
        <f>COUNTIFS('Belgrade-2023'!$A:$A,A1707,'Belgrade-2023'!$B:$B,B1707)</f>
        <v>0</v>
      </c>
      <c r="J1707" s="148">
        <f>COUNTIFS('Lodz_Krakow-2022'!$A:$A,A1707,'Lodz_Krakow-2022'!$B:$B,B1707)</f>
        <v>0</v>
      </c>
      <c r="K1707" s="150">
        <f>COUNTIFS('Glasgow-2021'!$A:$A,A1707,'Glasgow-2021'!$B:$B,B1707)</f>
        <v>1</v>
      </c>
      <c r="L1707" s="151">
        <v>0</v>
      </c>
      <c r="M1707" s="151">
        <v>0</v>
      </c>
      <c r="N1707" s="151">
        <v>0</v>
      </c>
      <c r="O1707" s="151">
        <v>0</v>
      </c>
      <c r="P1707" s="151">
        <v>0</v>
      </c>
      <c r="Q1707" s="151">
        <v>0</v>
      </c>
      <c r="R1707" s="151">
        <v>0</v>
      </c>
    </row>
    <row r="1708" spans="1:18">
      <c r="A1708" s="145" t="s">
        <v>12503</v>
      </c>
      <c r="B1708" s="145" t="s">
        <v>12504</v>
      </c>
      <c r="C1708" s="144"/>
      <c r="D1708" s="331" t="s">
        <v>21</v>
      </c>
      <c r="E1708" s="144"/>
      <c r="F1708" s="144"/>
      <c r="G1708" s="340" t="s">
        <v>504</v>
      </c>
      <c r="H1708" s="148">
        <f t="shared" si="28"/>
        <v>1</v>
      </c>
      <c r="I1708" s="148">
        <f>COUNTIFS('Belgrade-2023'!$A:$A,A1708,'Belgrade-2023'!$B:$B,B1708)</f>
        <v>0</v>
      </c>
      <c r="J1708" s="148">
        <f>COUNTIFS('Lodz_Krakow-2022'!$A:$A,A1708,'Lodz_Krakow-2022'!$B:$B,B1708)</f>
        <v>0</v>
      </c>
      <c r="K1708" s="150">
        <f>COUNTIFS('Glasgow-2021'!$A:$A,A1708,'Glasgow-2021'!$B:$B,B1708)</f>
        <v>1</v>
      </c>
      <c r="L1708" s="151">
        <v>0</v>
      </c>
      <c r="M1708" s="151">
        <v>0</v>
      </c>
      <c r="N1708" s="151">
        <v>0</v>
      </c>
      <c r="O1708" s="151">
        <v>0</v>
      </c>
      <c r="P1708" s="151">
        <v>0</v>
      </c>
      <c r="Q1708" s="151">
        <v>0</v>
      </c>
      <c r="R1708" s="151">
        <v>0</v>
      </c>
    </row>
    <row r="1709" spans="1:18">
      <c r="A1709" s="145" t="s">
        <v>10967</v>
      </c>
      <c r="B1709" s="145" t="s">
        <v>10919</v>
      </c>
      <c r="C1709" s="144"/>
      <c r="D1709" s="331" t="s">
        <v>21</v>
      </c>
      <c r="E1709" s="144"/>
      <c r="F1709" s="144"/>
      <c r="G1709" s="340" t="s">
        <v>87</v>
      </c>
      <c r="H1709" s="148">
        <f t="shared" si="28"/>
        <v>1</v>
      </c>
      <c r="I1709" s="148">
        <f>COUNTIFS('Belgrade-2023'!$A:$A,A1709,'Belgrade-2023'!$B:$B,B1709)</f>
        <v>0</v>
      </c>
      <c r="J1709" s="148">
        <f>COUNTIFS('Lodz_Krakow-2022'!$A:$A,A1709,'Lodz_Krakow-2022'!$B:$B,B1709)</f>
        <v>0</v>
      </c>
      <c r="K1709" s="150">
        <f>COUNTIFS('Glasgow-2021'!$A:$A,A1709,'Glasgow-2021'!$B:$B,B1709)</f>
        <v>1</v>
      </c>
      <c r="L1709" s="151">
        <v>0</v>
      </c>
      <c r="M1709" s="151">
        <v>0</v>
      </c>
      <c r="N1709" s="151">
        <v>0</v>
      </c>
      <c r="O1709" s="151">
        <v>0</v>
      </c>
      <c r="P1709" s="151">
        <v>0</v>
      </c>
      <c r="Q1709" s="151">
        <v>0</v>
      </c>
      <c r="R1709" s="151">
        <v>0</v>
      </c>
    </row>
    <row r="1710" spans="1:18">
      <c r="A1710" s="145" t="s">
        <v>12505</v>
      </c>
      <c r="B1710" s="145" t="s">
        <v>12506</v>
      </c>
      <c r="C1710" s="144"/>
      <c r="D1710" s="331" t="s">
        <v>21</v>
      </c>
      <c r="E1710" s="144"/>
      <c r="F1710" s="144"/>
      <c r="G1710" s="340" t="s">
        <v>3090</v>
      </c>
      <c r="H1710" s="148">
        <f t="shared" si="28"/>
        <v>1</v>
      </c>
      <c r="I1710" s="148">
        <f>COUNTIFS('Belgrade-2023'!$A:$A,A1710,'Belgrade-2023'!$B:$B,B1710)</f>
        <v>0</v>
      </c>
      <c r="J1710" s="148">
        <f>COUNTIFS('Lodz_Krakow-2022'!$A:$A,A1710,'Lodz_Krakow-2022'!$B:$B,B1710)</f>
        <v>0</v>
      </c>
      <c r="K1710" s="150">
        <f>COUNTIFS('Glasgow-2021'!$A:$A,A1710,'Glasgow-2021'!$B:$B,B1710)</f>
        <v>1</v>
      </c>
      <c r="L1710" s="151">
        <v>0</v>
      </c>
      <c r="M1710" s="151">
        <v>0</v>
      </c>
      <c r="N1710" s="151">
        <v>0</v>
      </c>
      <c r="O1710" s="151">
        <v>0</v>
      </c>
      <c r="P1710" s="151">
        <v>0</v>
      </c>
      <c r="Q1710" s="151">
        <v>0</v>
      </c>
      <c r="R1710" s="151">
        <v>0</v>
      </c>
    </row>
    <row r="1711" spans="1:18">
      <c r="A1711" s="312" t="s">
        <v>12084</v>
      </c>
      <c r="B1711" s="312" t="s">
        <v>11959</v>
      </c>
      <c r="C1711" s="313" t="s">
        <v>8436</v>
      </c>
      <c r="D1711" s="313" t="s">
        <v>28</v>
      </c>
      <c r="E1711" s="314" t="s">
        <v>8438</v>
      </c>
      <c r="F1711" s="314" t="s">
        <v>8439</v>
      </c>
      <c r="G1711" s="313" t="s">
        <v>43</v>
      </c>
      <c r="H1711" s="148">
        <f t="shared" ref="H1711:H1774" si="29">SUM(I1711:R1711)</f>
        <v>1</v>
      </c>
      <c r="I1711" s="148">
        <f>COUNTIFS('Belgrade-2023'!$A:$A,A1711,'Belgrade-2023'!$B:$B,B1711)</f>
        <v>1</v>
      </c>
      <c r="J1711" s="148">
        <f>COUNTIFS('Lodz_Krakow-2022'!$A:$A,A1711,'Lodz_Krakow-2022'!$B:$B,B1711)</f>
        <v>0</v>
      </c>
      <c r="K1711" s="150">
        <f>COUNTIFS('Glasgow-2021'!$A:$A,A1711,'Glasgow-2021'!$B:$B,B1711)</f>
        <v>0</v>
      </c>
      <c r="L1711" s="151">
        <v>0</v>
      </c>
      <c r="M1711" s="151">
        <v>0</v>
      </c>
      <c r="N1711" s="151">
        <v>0</v>
      </c>
      <c r="O1711" s="151">
        <v>0</v>
      </c>
      <c r="P1711" s="151">
        <v>0</v>
      </c>
      <c r="Q1711" s="151">
        <v>0</v>
      </c>
      <c r="R1711" s="151">
        <v>0</v>
      </c>
    </row>
    <row r="1712" spans="1:18">
      <c r="A1712" s="312" t="s">
        <v>12507</v>
      </c>
      <c r="B1712" s="312" t="s">
        <v>12508</v>
      </c>
      <c r="C1712" s="313" t="s">
        <v>8444</v>
      </c>
      <c r="D1712" s="313" t="s">
        <v>21</v>
      </c>
      <c r="E1712" s="315" t="s">
        <v>8446</v>
      </c>
      <c r="F1712" s="314" t="s">
        <v>8447</v>
      </c>
      <c r="G1712" s="313" t="s">
        <v>183</v>
      </c>
      <c r="H1712" s="148">
        <f t="shared" si="29"/>
        <v>1</v>
      </c>
      <c r="I1712" s="148">
        <f>COUNTIFS('Belgrade-2023'!$A:$A,A1712,'Belgrade-2023'!$B:$B,B1712)</f>
        <v>1</v>
      </c>
      <c r="J1712" s="148">
        <f>COUNTIFS('Lodz_Krakow-2022'!$A:$A,A1712,'Lodz_Krakow-2022'!$B:$B,B1712)</f>
        <v>0</v>
      </c>
      <c r="K1712" s="150">
        <f>COUNTIFS('Glasgow-2021'!$A:$A,A1712,'Glasgow-2021'!$B:$B,B1712)</f>
        <v>0</v>
      </c>
      <c r="L1712" s="151">
        <v>0</v>
      </c>
      <c r="M1712" s="151">
        <v>0</v>
      </c>
      <c r="N1712" s="151">
        <v>0</v>
      </c>
      <c r="O1712" s="151">
        <v>0</v>
      </c>
      <c r="P1712" s="151">
        <v>0</v>
      </c>
      <c r="Q1712" s="151">
        <v>0</v>
      </c>
      <c r="R1712" s="151">
        <v>0</v>
      </c>
    </row>
    <row r="1713" spans="1:18">
      <c r="A1713" s="312" t="s">
        <v>12509</v>
      </c>
      <c r="B1713" s="312" t="s">
        <v>10588</v>
      </c>
      <c r="C1713" s="313" t="s">
        <v>8451</v>
      </c>
      <c r="D1713" s="313" t="s">
        <v>21</v>
      </c>
      <c r="E1713" s="314">
        <v>11120</v>
      </c>
      <c r="F1713" s="314" t="s">
        <v>693</v>
      </c>
      <c r="G1713" s="313" t="s">
        <v>353</v>
      </c>
      <c r="H1713" s="148">
        <f t="shared" si="29"/>
        <v>1</v>
      </c>
      <c r="I1713" s="148">
        <f>COUNTIFS('Belgrade-2023'!$A:$A,A1713,'Belgrade-2023'!$B:$B,B1713)</f>
        <v>1</v>
      </c>
      <c r="J1713" s="148">
        <f>COUNTIFS('Lodz_Krakow-2022'!$A:$A,A1713,'Lodz_Krakow-2022'!$B:$B,B1713)</f>
        <v>0</v>
      </c>
      <c r="K1713" s="150">
        <f>COUNTIFS('Glasgow-2021'!$A:$A,A1713,'Glasgow-2021'!$B:$B,B1713)</f>
        <v>0</v>
      </c>
      <c r="L1713" s="151">
        <v>0</v>
      </c>
      <c r="M1713" s="151">
        <v>0</v>
      </c>
      <c r="N1713" s="151">
        <v>0</v>
      </c>
      <c r="O1713" s="151">
        <v>0</v>
      </c>
      <c r="P1713" s="151">
        <v>0</v>
      </c>
      <c r="Q1713" s="151">
        <v>0</v>
      </c>
      <c r="R1713" s="151">
        <v>0</v>
      </c>
    </row>
    <row r="1714" spans="1:18">
      <c r="A1714" s="312" t="s">
        <v>12510</v>
      </c>
      <c r="B1714" s="312" t="s">
        <v>3588</v>
      </c>
      <c r="C1714" s="313" t="s">
        <v>8453</v>
      </c>
      <c r="D1714" s="313" t="s">
        <v>21</v>
      </c>
      <c r="E1714" s="315" t="s">
        <v>8455</v>
      </c>
      <c r="F1714" s="314" t="s">
        <v>9948</v>
      </c>
      <c r="G1714" s="313" t="s">
        <v>3612</v>
      </c>
      <c r="H1714" s="148">
        <f t="shared" si="29"/>
        <v>1</v>
      </c>
      <c r="I1714" s="148">
        <f>COUNTIFS('Belgrade-2023'!$A:$A,A1714,'Belgrade-2023'!$B:$B,B1714)</f>
        <v>1</v>
      </c>
      <c r="J1714" s="148">
        <f>COUNTIFS('Lodz_Krakow-2022'!$A:$A,A1714,'Lodz_Krakow-2022'!$B:$B,B1714)</f>
        <v>0</v>
      </c>
      <c r="K1714" s="150">
        <f>COUNTIFS('Glasgow-2021'!$A:$A,A1714,'Glasgow-2021'!$B:$B,B1714)</f>
        <v>0</v>
      </c>
      <c r="L1714" s="151">
        <v>0</v>
      </c>
      <c r="M1714" s="151">
        <v>0</v>
      </c>
      <c r="N1714" s="151">
        <v>0</v>
      </c>
      <c r="O1714" s="151">
        <v>0</v>
      </c>
      <c r="P1714" s="151">
        <v>0</v>
      </c>
      <c r="Q1714" s="151">
        <v>0</v>
      </c>
      <c r="R1714" s="151">
        <v>0</v>
      </c>
    </row>
    <row r="1715" spans="1:18">
      <c r="A1715" s="312" t="s">
        <v>12511</v>
      </c>
      <c r="B1715" s="312" t="s">
        <v>12512</v>
      </c>
      <c r="C1715" s="313" t="s">
        <v>8467</v>
      </c>
      <c r="D1715" s="316" t="s">
        <v>39</v>
      </c>
      <c r="E1715" s="315" t="s">
        <v>5723</v>
      </c>
      <c r="F1715" s="314" t="s">
        <v>186</v>
      </c>
      <c r="G1715" s="313" t="s">
        <v>183</v>
      </c>
      <c r="H1715" s="148">
        <f t="shared" si="29"/>
        <v>1</v>
      </c>
      <c r="I1715" s="148">
        <f>COUNTIFS('Belgrade-2023'!$A:$A,A1715,'Belgrade-2023'!$B:$B,B1715)</f>
        <v>1</v>
      </c>
      <c r="J1715" s="148">
        <f>COUNTIFS('Lodz_Krakow-2022'!$A:$A,A1715,'Lodz_Krakow-2022'!$B:$B,B1715)</f>
        <v>0</v>
      </c>
      <c r="K1715" s="150">
        <f>COUNTIFS('Glasgow-2021'!$A:$A,A1715,'Glasgow-2021'!$B:$B,B1715)</f>
        <v>0</v>
      </c>
      <c r="L1715" s="151">
        <v>0</v>
      </c>
      <c r="M1715" s="151">
        <v>0</v>
      </c>
      <c r="N1715" s="151">
        <v>0</v>
      </c>
      <c r="O1715" s="151">
        <v>0</v>
      </c>
      <c r="P1715" s="151">
        <v>0</v>
      </c>
      <c r="Q1715" s="151">
        <v>0</v>
      </c>
      <c r="R1715" s="151">
        <v>0</v>
      </c>
    </row>
    <row r="1716" spans="1:18">
      <c r="A1716" s="312" t="s">
        <v>11385</v>
      </c>
      <c r="B1716" s="312" t="s">
        <v>10296</v>
      </c>
      <c r="C1716" s="313" t="s">
        <v>8468</v>
      </c>
      <c r="D1716" s="316" t="s">
        <v>21</v>
      </c>
      <c r="E1716" s="315">
        <v>11000</v>
      </c>
      <c r="F1716" s="314" t="s">
        <v>8469</v>
      </c>
      <c r="G1716" s="313" t="s">
        <v>353</v>
      </c>
      <c r="H1716" s="148">
        <f t="shared" si="29"/>
        <v>1</v>
      </c>
      <c r="I1716" s="148">
        <f>COUNTIFS('Belgrade-2023'!$A:$A,A1716,'Belgrade-2023'!$B:$B,B1716)</f>
        <v>1</v>
      </c>
      <c r="J1716" s="148">
        <f>COUNTIFS('Lodz_Krakow-2022'!$A:$A,A1716,'Lodz_Krakow-2022'!$B:$B,B1716)</f>
        <v>0</v>
      </c>
      <c r="K1716" s="150">
        <f>COUNTIFS('Glasgow-2021'!$A:$A,A1716,'Glasgow-2021'!$B:$B,B1716)</f>
        <v>0</v>
      </c>
      <c r="L1716" s="151">
        <v>0</v>
      </c>
      <c r="M1716" s="151">
        <v>0</v>
      </c>
      <c r="N1716" s="151">
        <v>0</v>
      </c>
      <c r="O1716" s="151">
        <v>0</v>
      </c>
      <c r="P1716" s="151">
        <v>0</v>
      </c>
      <c r="Q1716" s="151">
        <v>0</v>
      </c>
      <c r="R1716" s="151">
        <v>0</v>
      </c>
    </row>
    <row r="1717" spans="1:18">
      <c r="A1717" s="312" t="s">
        <v>12513</v>
      </c>
      <c r="B1717" s="312" t="s">
        <v>12514</v>
      </c>
      <c r="C1717" s="313" t="s">
        <v>8470</v>
      </c>
      <c r="D1717" s="313" t="s">
        <v>21</v>
      </c>
      <c r="E1717" s="315" t="s">
        <v>8472</v>
      </c>
      <c r="F1717" s="314" t="s">
        <v>8473</v>
      </c>
      <c r="G1717" s="313" t="s">
        <v>31</v>
      </c>
      <c r="H1717" s="148">
        <f t="shared" si="29"/>
        <v>1</v>
      </c>
      <c r="I1717" s="148">
        <f>COUNTIFS('Belgrade-2023'!$A:$A,A1717,'Belgrade-2023'!$B:$B,B1717)</f>
        <v>1</v>
      </c>
      <c r="J1717" s="148">
        <f>COUNTIFS('Lodz_Krakow-2022'!$A:$A,A1717,'Lodz_Krakow-2022'!$B:$B,B1717)</f>
        <v>0</v>
      </c>
      <c r="K1717" s="150">
        <f>COUNTIFS('Glasgow-2021'!$A:$A,A1717,'Glasgow-2021'!$B:$B,B1717)</f>
        <v>0</v>
      </c>
      <c r="L1717" s="151">
        <v>0</v>
      </c>
      <c r="M1717" s="151">
        <v>0</v>
      </c>
      <c r="N1717" s="151">
        <v>0</v>
      </c>
      <c r="O1717" s="151">
        <v>0</v>
      </c>
      <c r="P1717" s="151">
        <v>0</v>
      </c>
      <c r="Q1717" s="151">
        <v>0</v>
      </c>
      <c r="R1717" s="151">
        <v>0</v>
      </c>
    </row>
    <row r="1718" spans="1:18">
      <c r="A1718" s="312" t="s">
        <v>12515</v>
      </c>
      <c r="B1718" s="312" t="s">
        <v>12516</v>
      </c>
      <c r="C1718" s="313" t="s">
        <v>8481</v>
      </c>
      <c r="D1718" s="313" t="s">
        <v>21</v>
      </c>
      <c r="E1718" s="314" t="s">
        <v>8483</v>
      </c>
      <c r="F1718" s="314" t="s">
        <v>8484</v>
      </c>
      <c r="G1718" s="313" t="s">
        <v>31</v>
      </c>
      <c r="H1718" s="148">
        <f t="shared" si="29"/>
        <v>1</v>
      </c>
      <c r="I1718" s="148">
        <f>COUNTIFS('Belgrade-2023'!$A:$A,A1718,'Belgrade-2023'!$B:$B,B1718)</f>
        <v>1</v>
      </c>
      <c r="J1718" s="148">
        <f>COUNTIFS('Lodz_Krakow-2022'!$A:$A,A1718,'Lodz_Krakow-2022'!$B:$B,B1718)</f>
        <v>0</v>
      </c>
      <c r="K1718" s="150">
        <f>COUNTIFS('Glasgow-2021'!$A:$A,A1718,'Glasgow-2021'!$B:$B,B1718)</f>
        <v>0</v>
      </c>
      <c r="L1718" s="151">
        <v>0</v>
      </c>
      <c r="M1718" s="151">
        <v>0</v>
      </c>
      <c r="N1718" s="151">
        <v>0</v>
      </c>
      <c r="O1718" s="151">
        <v>0</v>
      </c>
      <c r="P1718" s="151">
        <v>0</v>
      </c>
      <c r="Q1718" s="151">
        <v>0</v>
      </c>
      <c r="R1718" s="151">
        <v>0</v>
      </c>
    </row>
    <row r="1719" spans="1:18">
      <c r="A1719" s="312" t="s">
        <v>1406</v>
      </c>
      <c r="B1719" s="312" t="s">
        <v>10221</v>
      </c>
      <c r="C1719" s="313" t="s">
        <v>231</v>
      </c>
      <c r="D1719" s="313" t="s">
        <v>39</v>
      </c>
      <c r="E1719" s="315" t="s">
        <v>6066</v>
      </c>
      <c r="F1719" s="314" t="s">
        <v>495</v>
      </c>
      <c r="G1719" s="313" t="s">
        <v>232</v>
      </c>
      <c r="H1719" s="148">
        <f t="shared" si="29"/>
        <v>1</v>
      </c>
      <c r="I1719" s="148">
        <f>COUNTIFS('Belgrade-2023'!$A:$A,A1719,'Belgrade-2023'!$B:$B,B1719)</f>
        <v>1</v>
      </c>
      <c r="J1719" s="148">
        <f>COUNTIFS('Lodz_Krakow-2022'!$A:$A,A1719,'Lodz_Krakow-2022'!$B:$B,B1719)</f>
        <v>0</v>
      </c>
      <c r="K1719" s="150">
        <f>COUNTIFS('Glasgow-2021'!$A:$A,A1719,'Glasgow-2021'!$B:$B,B1719)</f>
        <v>0</v>
      </c>
      <c r="L1719" s="151">
        <v>0</v>
      </c>
      <c r="M1719" s="151">
        <v>0</v>
      </c>
      <c r="N1719" s="151">
        <v>0</v>
      </c>
      <c r="O1719" s="151">
        <v>0</v>
      </c>
      <c r="P1719" s="151">
        <v>0</v>
      </c>
      <c r="Q1719" s="151">
        <v>0</v>
      </c>
      <c r="R1719" s="151">
        <v>0</v>
      </c>
    </row>
    <row r="1720" spans="1:18">
      <c r="A1720" s="312" t="s">
        <v>12007</v>
      </c>
      <c r="B1720" s="312" t="s">
        <v>12517</v>
      </c>
      <c r="C1720" s="313" t="s">
        <v>8496</v>
      </c>
      <c r="D1720" s="313" t="s">
        <v>21</v>
      </c>
      <c r="E1720" s="314" t="s">
        <v>8498</v>
      </c>
      <c r="F1720" s="314" t="s">
        <v>8499</v>
      </c>
      <c r="G1720" s="313" t="s">
        <v>3090</v>
      </c>
      <c r="H1720" s="148">
        <f t="shared" si="29"/>
        <v>1</v>
      </c>
      <c r="I1720" s="148">
        <f>COUNTIFS('Belgrade-2023'!$A:$A,A1720,'Belgrade-2023'!$B:$B,B1720)</f>
        <v>1</v>
      </c>
      <c r="J1720" s="148">
        <f>COUNTIFS('Lodz_Krakow-2022'!$A:$A,A1720,'Lodz_Krakow-2022'!$B:$B,B1720)</f>
        <v>0</v>
      </c>
      <c r="K1720" s="150">
        <f>COUNTIFS('Glasgow-2021'!$A:$A,A1720,'Glasgow-2021'!$B:$B,B1720)</f>
        <v>0</v>
      </c>
      <c r="L1720" s="151">
        <v>0</v>
      </c>
      <c r="M1720" s="151">
        <v>0</v>
      </c>
      <c r="N1720" s="151">
        <v>0</v>
      </c>
      <c r="O1720" s="151">
        <v>0</v>
      </c>
      <c r="P1720" s="151">
        <v>0</v>
      </c>
      <c r="Q1720" s="151">
        <v>0</v>
      </c>
      <c r="R1720" s="151">
        <v>0</v>
      </c>
    </row>
    <row r="1721" spans="1:18">
      <c r="A1721" s="312" t="s">
        <v>12518</v>
      </c>
      <c r="B1721" s="312" t="s">
        <v>12519</v>
      </c>
      <c r="C1721" s="313" t="s">
        <v>8502</v>
      </c>
      <c r="D1721" s="313" t="s">
        <v>21</v>
      </c>
      <c r="E1721" s="315" t="s">
        <v>8503</v>
      </c>
      <c r="F1721" s="314" t="s">
        <v>9438</v>
      </c>
      <c r="G1721" s="313" t="s">
        <v>70</v>
      </c>
      <c r="H1721" s="148">
        <f t="shared" si="29"/>
        <v>1</v>
      </c>
      <c r="I1721" s="148">
        <f>COUNTIFS('Belgrade-2023'!$A:$A,A1721,'Belgrade-2023'!$B:$B,B1721)</f>
        <v>1</v>
      </c>
      <c r="J1721" s="148">
        <f>COUNTIFS('Lodz_Krakow-2022'!$A:$A,A1721,'Lodz_Krakow-2022'!$B:$B,B1721)</f>
        <v>0</v>
      </c>
      <c r="K1721" s="150">
        <f>COUNTIFS('Glasgow-2021'!$A:$A,A1721,'Glasgow-2021'!$B:$B,B1721)</f>
        <v>0</v>
      </c>
      <c r="L1721" s="151">
        <v>0</v>
      </c>
      <c r="M1721" s="151">
        <v>0</v>
      </c>
      <c r="N1721" s="151">
        <v>0</v>
      </c>
      <c r="O1721" s="151">
        <v>0</v>
      </c>
      <c r="P1721" s="151">
        <v>0</v>
      </c>
      <c r="Q1721" s="151">
        <v>0</v>
      </c>
      <c r="R1721" s="151">
        <v>0</v>
      </c>
    </row>
    <row r="1722" spans="1:18">
      <c r="A1722" s="312" t="s">
        <v>9953</v>
      </c>
      <c r="B1722" s="312" t="s">
        <v>12520</v>
      </c>
      <c r="C1722" s="313" t="s">
        <v>8504</v>
      </c>
      <c r="D1722" s="313" t="s">
        <v>21</v>
      </c>
      <c r="E1722" s="315" t="s">
        <v>5723</v>
      </c>
      <c r="F1722" s="314" t="s">
        <v>932</v>
      </c>
      <c r="G1722" s="313" t="s">
        <v>70</v>
      </c>
      <c r="H1722" s="148">
        <f t="shared" si="29"/>
        <v>1</v>
      </c>
      <c r="I1722" s="148">
        <f>COUNTIFS('Belgrade-2023'!$A:$A,A1722,'Belgrade-2023'!$B:$B,B1722)</f>
        <v>1</v>
      </c>
      <c r="J1722" s="148">
        <f>COUNTIFS('Lodz_Krakow-2022'!$A:$A,A1722,'Lodz_Krakow-2022'!$B:$B,B1722)</f>
        <v>0</v>
      </c>
      <c r="K1722" s="150">
        <f>COUNTIFS('Glasgow-2021'!$A:$A,A1722,'Glasgow-2021'!$B:$B,B1722)</f>
        <v>0</v>
      </c>
      <c r="L1722" s="151">
        <v>0</v>
      </c>
      <c r="M1722" s="151">
        <v>0</v>
      </c>
      <c r="N1722" s="151">
        <v>0</v>
      </c>
      <c r="O1722" s="151">
        <v>0</v>
      </c>
      <c r="P1722" s="151">
        <v>0</v>
      </c>
      <c r="Q1722" s="151">
        <v>0</v>
      </c>
      <c r="R1722" s="151">
        <v>0</v>
      </c>
    </row>
    <row r="1723" spans="1:18">
      <c r="A1723" s="312" t="s">
        <v>12521</v>
      </c>
      <c r="B1723" s="312" t="s">
        <v>12522</v>
      </c>
      <c r="C1723" s="313" t="s">
        <v>8510</v>
      </c>
      <c r="D1723" s="316" t="s">
        <v>28</v>
      </c>
      <c r="E1723" s="315">
        <v>8034</v>
      </c>
      <c r="F1723" s="314" t="s">
        <v>177</v>
      </c>
      <c r="G1723" s="313" t="s">
        <v>50</v>
      </c>
      <c r="H1723" s="148">
        <f t="shared" si="29"/>
        <v>1</v>
      </c>
      <c r="I1723" s="148">
        <f>COUNTIFS('Belgrade-2023'!$A:$A,A1723,'Belgrade-2023'!$B:$B,B1723)</f>
        <v>1</v>
      </c>
      <c r="J1723" s="148">
        <f>COUNTIFS('Lodz_Krakow-2022'!$A:$A,A1723,'Lodz_Krakow-2022'!$B:$B,B1723)</f>
        <v>0</v>
      </c>
      <c r="K1723" s="150">
        <f>COUNTIFS('Glasgow-2021'!$A:$A,A1723,'Glasgow-2021'!$B:$B,B1723)</f>
        <v>0</v>
      </c>
      <c r="L1723" s="151">
        <v>0</v>
      </c>
      <c r="M1723" s="151">
        <v>0</v>
      </c>
      <c r="N1723" s="151">
        <v>0</v>
      </c>
      <c r="O1723" s="151">
        <v>0</v>
      </c>
      <c r="P1723" s="151">
        <v>0</v>
      </c>
      <c r="Q1723" s="151">
        <v>0</v>
      </c>
      <c r="R1723" s="151">
        <v>0</v>
      </c>
    </row>
    <row r="1724" spans="1:18">
      <c r="A1724" s="312" t="s">
        <v>12523</v>
      </c>
      <c r="B1724" s="312" t="s">
        <v>10278</v>
      </c>
      <c r="C1724" s="313" t="s">
        <v>8513</v>
      </c>
      <c r="D1724" s="313" t="s">
        <v>28</v>
      </c>
      <c r="E1724" s="317" t="s">
        <v>8515</v>
      </c>
      <c r="F1724" s="314" t="s">
        <v>312</v>
      </c>
      <c r="G1724" s="313" t="s">
        <v>3612</v>
      </c>
      <c r="H1724" s="148">
        <f t="shared" si="29"/>
        <v>1</v>
      </c>
      <c r="I1724" s="148">
        <f>COUNTIFS('Belgrade-2023'!$A:$A,A1724,'Belgrade-2023'!$B:$B,B1724)</f>
        <v>1</v>
      </c>
      <c r="J1724" s="148">
        <f>COUNTIFS('Lodz_Krakow-2022'!$A:$A,A1724,'Lodz_Krakow-2022'!$B:$B,B1724)</f>
        <v>0</v>
      </c>
      <c r="K1724" s="150">
        <f>COUNTIFS('Glasgow-2021'!$A:$A,A1724,'Glasgow-2021'!$B:$B,B1724)</f>
        <v>0</v>
      </c>
      <c r="L1724" s="151">
        <v>0</v>
      </c>
      <c r="M1724" s="151">
        <v>0</v>
      </c>
      <c r="N1724" s="151">
        <v>0</v>
      </c>
      <c r="O1724" s="151">
        <v>0</v>
      </c>
      <c r="P1724" s="151">
        <v>0</v>
      </c>
      <c r="Q1724" s="151">
        <v>0</v>
      </c>
      <c r="R1724" s="151">
        <v>0</v>
      </c>
    </row>
    <row r="1725" spans="1:18">
      <c r="A1725" s="312" t="s">
        <v>11244</v>
      </c>
      <c r="B1725" s="312" t="s">
        <v>12524</v>
      </c>
      <c r="C1725" s="313" t="s">
        <v>8516</v>
      </c>
      <c r="D1725" s="313" t="s">
        <v>21</v>
      </c>
      <c r="E1725" s="315">
        <v>50009</v>
      </c>
      <c r="F1725" s="314" t="s">
        <v>8518</v>
      </c>
      <c r="G1725" s="313" t="s">
        <v>50</v>
      </c>
      <c r="H1725" s="148">
        <f t="shared" si="29"/>
        <v>1</v>
      </c>
      <c r="I1725" s="148">
        <f>COUNTIFS('Belgrade-2023'!$A:$A,A1725,'Belgrade-2023'!$B:$B,B1725)</f>
        <v>1</v>
      </c>
      <c r="J1725" s="148">
        <f>COUNTIFS('Lodz_Krakow-2022'!$A:$A,A1725,'Lodz_Krakow-2022'!$B:$B,B1725)</f>
        <v>0</v>
      </c>
      <c r="K1725" s="150">
        <f>COUNTIFS('Glasgow-2021'!$A:$A,A1725,'Glasgow-2021'!$B:$B,B1725)</f>
        <v>0</v>
      </c>
      <c r="L1725" s="151">
        <v>0</v>
      </c>
      <c r="M1725" s="151">
        <v>0</v>
      </c>
      <c r="N1725" s="151">
        <v>0</v>
      </c>
      <c r="O1725" s="151">
        <v>0</v>
      </c>
      <c r="P1725" s="151">
        <v>0</v>
      </c>
      <c r="Q1725" s="151">
        <v>0</v>
      </c>
      <c r="R1725" s="151">
        <v>0</v>
      </c>
    </row>
    <row r="1726" spans="1:18">
      <c r="A1726" s="312" t="s">
        <v>10711</v>
      </c>
      <c r="B1726" s="312" t="s">
        <v>12525</v>
      </c>
      <c r="C1726" s="313" t="s">
        <v>1622</v>
      </c>
      <c r="D1726" s="313" t="s">
        <v>21</v>
      </c>
      <c r="E1726" s="315">
        <v>46002</v>
      </c>
      <c r="F1726" s="314" t="s">
        <v>216</v>
      </c>
      <c r="G1726" s="313" t="s">
        <v>50</v>
      </c>
      <c r="H1726" s="148">
        <f t="shared" si="29"/>
        <v>1</v>
      </c>
      <c r="I1726" s="148">
        <f>COUNTIFS('Belgrade-2023'!$A:$A,A1726,'Belgrade-2023'!$B:$B,B1726)</f>
        <v>1</v>
      </c>
      <c r="J1726" s="148">
        <f>COUNTIFS('Lodz_Krakow-2022'!$A:$A,A1726,'Lodz_Krakow-2022'!$B:$B,B1726)</f>
        <v>0</v>
      </c>
      <c r="K1726" s="150">
        <f>COUNTIFS('Glasgow-2021'!$A:$A,A1726,'Glasgow-2021'!$B:$B,B1726)</f>
        <v>0</v>
      </c>
      <c r="L1726" s="151">
        <v>0</v>
      </c>
      <c r="M1726" s="151">
        <v>0</v>
      </c>
      <c r="N1726" s="151">
        <v>0</v>
      </c>
      <c r="O1726" s="151">
        <v>0</v>
      </c>
      <c r="P1726" s="151">
        <v>0</v>
      </c>
      <c r="Q1726" s="151">
        <v>0</v>
      </c>
      <c r="R1726" s="151">
        <v>0</v>
      </c>
    </row>
    <row r="1727" spans="1:18">
      <c r="A1727" s="312" t="s">
        <v>12114</v>
      </c>
      <c r="B1727" s="312" t="s">
        <v>527</v>
      </c>
      <c r="C1727" s="313" t="s">
        <v>8524</v>
      </c>
      <c r="D1727" s="313" t="s">
        <v>39</v>
      </c>
      <c r="E1727" s="315" t="s">
        <v>6224</v>
      </c>
      <c r="F1727" s="314" t="s">
        <v>521</v>
      </c>
      <c r="G1727" s="313" t="s">
        <v>232</v>
      </c>
      <c r="H1727" s="148">
        <f t="shared" si="29"/>
        <v>1</v>
      </c>
      <c r="I1727" s="148">
        <f>COUNTIFS('Belgrade-2023'!$A:$A,A1727,'Belgrade-2023'!$B:$B,B1727)</f>
        <v>1</v>
      </c>
      <c r="J1727" s="148">
        <f>COUNTIFS('Lodz_Krakow-2022'!$A:$A,A1727,'Lodz_Krakow-2022'!$B:$B,B1727)</f>
        <v>0</v>
      </c>
      <c r="K1727" s="150">
        <f>COUNTIFS('Glasgow-2021'!$A:$A,A1727,'Glasgow-2021'!$B:$B,B1727)</f>
        <v>0</v>
      </c>
      <c r="L1727" s="151">
        <v>0</v>
      </c>
      <c r="M1727" s="151">
        <v>0</v>
      </c>
      <c r="N1727" s="151">
        <v>0</v>
      </c>
      <c r="O1727" s="151">
        <v>0</v>
      </c>
      <c r="P1727" s="151">
        <v>0</v>
      </c>
      <c r="Q1727" s="151">
        <v>0</v>
      </c>
      <c r="R1727" s="151">
        <v>0</v>
      </c>
    </row>
    <row r="1728" spans="1:18">
      <c r="A1728" s="312" t="s">
        <v>10870</v>
      </c>
      <c r="B1728" s="312" t="s">
        <v>12526</v>
      </c>
      <c r="C1728" s="313" t="s">
        <v>8527</v>
      </c>
      <c r="D1728" s="313" t="s">
        <v>39</v>
      </c>
      <c r="E1728" s="315" t="s">
        <v>8529</v>
      </c>
      <c r="F1728" s="314" t="s">
        <v>8530</v>
      </c>
      <c r="G1728" s="313" t="s">
        <v>232</v>
      </c>
      <c r="H1728" s="148">
        <f t="shared" si="29"/>
        <v>1</v>
      </c>
      <c r="I1728" s="148">
        <f>COUNTIFS('Belgrade-2023'!$A:$A,A1728,'Belgrade-2023'!$B:$B,B1728)</f>
        <v>1</v>
      </c>
      <c r="J1728" s="148">
        <f>COUNTIFS('Lodz_Krakow-2022'!$A:$A,A1728,'Lodz_Krakow-2022'!$B:$B,B1728)</f>
        <v>0</v>
      </c>
      <c r="K1728" s="150">
        <f>COUNTIFS('Glasgow-2021'!$A:$A,A1728,'Glasgow-2021'!$B:$B,B1728)</f>
        <v>0</v>
      </c>
      <c r="L1728" s="151">
        <v>0</v>
      </c>
      <c r="M1728" s="151">
        <v>0</v>
      </c>
      <c r="N1728" s="151">
        <v>0</v>
      </c>
      <c r="O1728" s="151">
        <v>0</v>
      </c>
      <c r="P1728" s="151">
        <v>0</v>
      </c>
      <c r="Q1728" s="151">
        <v>0</v>
      </c>
      <c r="R1728" s="151">
        <v>0</v>
      </c>
    </row>
    <row r="1729" spans="1:18">
      <c r="A1729" s="312" t="s">
        <v>10605</v>
      </c>
      <c r="B1729" s="312" t="s">
        <v>12527</v>
      </c>
      <c r="C1729" s="313" t="s">
        <v>8531</v>
      </c>
      <c r="D1729" s="313" t="s">
        <v>39</v>
      </c>
      <c r="E1729" s="315" t="s">
        <v>8533</v>
      </c>
      <c r="F1729" s="314" t="s">
        <v>8534</v>
      </c>
      <c r="G1729" s="313" t="s">
        <v>232</v>
      </c>
      <c r="H1729" s="148">
        <f t="shared" si="29"/>
        <v>1</v>
      </c>
      <c r="I1729" s="148">
        <f>COUNTIFS('Belgrade-2023'!$A:$A,A1729,'Belgrade-2023'!$B:$B,B1729)</f>
        <v>1</v>
      </c>
      <c r="J1729" s="148">
        <f>COUNTIFS('Lodz_Krakow-2022'!$A:$A,A1729,'Lodz_Krakow-2022'!$B:$B,B1729)</f>
        <v>0</v>
      </c>
      <c r="K1729" s="150">
        <f>COUNTIFS('Glasgow-2021'!$A:$A,A1729,'Glasgow-2021'!$B:$B,B1729)</f>
        <v>0</v>
      </c>
      <c r="L1729" s="151">
        <v>0</v>
      </c>
      <c r="M1729" s="151">
        <v>0</v>
      </c>
      <c r="N1729" s="151">
        <v>0</v>
      </c>
      <c r="O1729" s="151">
        <v>0</v>
      </c>
      <c r="P1729" s="151">
        <v>0</v>
      </c>
      <c r="Q1729" s="151">
        <v>0</v>
      </c>
      <c r="R1729" s="151">
        <v>0</v>
      </c>
    </row>
    <row r="1730" spans="1:18">
      <c r="A1730" s="312" t="s">
        <v>10276</v>
      </c>
      <c r="B1730" s="312" t="s">
        <v>12528</v>
      </c>
      <c r="C1730" s="313" t="s">
        <v>8535</v>
      </c>
      <c r="D1730" s="313" t="s">
        <v>39</v>
      </c>
      <c r="E1730" s="315" t="s">
        <v>6066</v>
      </c>
      <c r="F1730" s="314" t="s">
        <v>8537</v>
      </c>
      <c r="G1730" s="313" t="s">
        <v>232</v>
      </c>
      <c r="H1730" s="148">
        <f t="shared" si="29"/>
        <v>1</v>
      </c>
      <c r="I1730" s="148">
        <f>COUNTIFS('Belgrade-2023'!$A:$A,A1730,'Belgrade-2023'!$B:$B,B1730)</f>
        <v>1</v>
      </c>
      <c r="J1730" s="148">
        <f>COUNTIFS('Lodz_Krakow-2022'!$A:$A,A1730,'Lodz_Krakow-2022'!$B:$B,B1730)</f>
        <v>0</v>
      </c>
      <c r="K1730" s="150">
        <f>COUNTIFS('Glasgow-2021'!$A:$A,A1730,'Glasgow-2021'!$B:$B,B1730)</f>
        <v>0</v>
      </c>
      <c r="L1730" s="151">
        <v>0</v>
      </c>
      <c r="M1730" s="151">
        <v>0</v>
      </c>
      <c r="N1730" s="151">
        <v>0</v>
      </c>
      <c r="O1730" s="151">
        <v>0</v>
      </c>
      <c r="P1730" s="151">
        <v>0</v>
      </c>
      <c r="Q1730" s="151">
        <v>0</v>
      </c>
      <c r="R1730" s="151">
        <v>0</v>
      </c>
    </row>
    <row r="1731" spans="1:18">
      <c r="A1731" s="312" t="s">
        <v>9107</v>
      </c>
      <c r="B1731" s="312" t="s">
        <v>12327</v>
      </c>
      <c r="C1731" s="313" t="s">
        <v>8538</v>
      </c>
      <c r="D1731" s="313" t="s">
        <v>39</v>
      </c>
      <c r="E1731" s="315" t="s">
        <v>8540</v>
      </c>
      <c r="F1731" s="314" t="s">
        <v>521</v>
      </c>
      <c r="G1731" s="313" t="s">
        <v>232</v>
      </c>
      <c r="H1731" s="148">
        <f t="shared" si="29"/>
        <v>1</v>
      </c>
      <c r="I1731" s="148">
        <f>COUNTIFS('Belgrade-2023'!$A:$A,A1731,'Belgrade-2023'!$B:$B,B1731)</f>
        <v>1</v>
      </c>
      <c r="J1731" s="148">
        <f>COUNTIFS('Lodz_Krakow-2022'!$A:$A,A1731,'Lodz_Krakow-2022'!$B:$B,B1731)</f>
        <v>0</v>
      </c>
      <c r="K1731" s="150">
        <f>COUNTIFS('Glasgow-2021'!$A:$A,A1731,'Glasgow-2021'!$B:$B,B1731)</f>
        <v>0</v>
      </c>
      <c r="L1731" s="151">
        <v>0</v>
      </c>
      <c r="M1731" s="151">
        <v>0</v>
      </c>
      <c r="N1731" s="151">
        <v>0</v>
      </c>
      <c r="O1731" s="151">
        <v>0</v>
      </c>
      <c r="P1731" s="151">
        <v>0</v>
      </c>
      <c r="Q1731" s="151">
        <v>0</v>
      </c>
      <c r="R1731" s="151">
        <v>0</v>
      </c>
    </row>
    <row r="1732" spans="1:18">
      <c r="A1732" s="312" t="s">
        <v>11276</v>
      </c>
      <c r="B1732" s="312" t="s">
        <v>12529</v>
      </c>
      <c r="C1732" s="313" t="s">
        <v>8542</v>
      </c>
      <c r="D1732" s="313" t="s">
        <v>39</v>
      </c>
      <c r="E1732" s="315" t="s">
        <v>8544</v>
      </c>
      <c r="F1732" s="314" t="s">
        <v>521</v>
      </c>
      <c r="G1732" s="313" t="s">
        <v>232</v>
      </c>
      <c r="H1732" s="148">
        <f t="shared" si="29"/>
        <v>1</v>
      </c>
      <c r="I1732" s="148">
        <f>COUNTIFS('Belgrade-2023'!$A:$A,A1732,'Belgrade-2023'!$B:$B,B1732)</f>
        <v>1</v>
      </c>
      <c r="J1732" s="148">
        <f>COUNTIFS('Lodz_Krakow-2022'!$A:$A,A1732,'Lodz_Krakow-2022'!$B:$B,B1732)</f>
        <v>0</v>
      </c>
      <c r="K1732" s="150">
        <f>COUNTIFS('Glasgow-2021'!$A:$A,A1732,'Glasgow-2021'!$B:$B,B1732)</f>
        <v>0</v>
      </c>
      <c r="L1732" s="151">
        <v>0</v>
      </c>
      <c r="M1732" s="151">
        <v>0</v>
      </c>
      <c r="N1732" s="151">
        <v>0</v>
      </c>
      <c r="O1732" s="151">
        <v>0</v>
      </c>
      <c r="P1732" s="151">
        <v>0</v>
      </c>
      <c r="Q1732" s="151">
        <v>0</v>
      </c>
      <c r="R1732" s="151">
        <v>0</v>
      </c>
    </row>
    <row r="1733" spans="1:18">
      <c r="A1733" s="312" t="s">
        <v>12530</v>
      </c>
      <c r="B1733" s="312" t="s">
        <v>11119</v>
      </c>
      <c r="C1733" s="313" t="s">
        <v>8546</v>
      </c>
      <c r="D1733" s="313" t="s">
        <v>39</v>
      </c>
      <c r="E1733" s="315" t="s">
        <v>6224</v>
      </c>
      <c r="F1733" s="314" t="s">
        <v>521</v>
      </c>
      <c r="G1733" s="313" t="s">
        <v>232</v>
      </c>
      <c r="H1733" s="148">
        <f t="shared" si="29"/>
        <v>1</v>
      </c>
      <c r="I1733" s="148">
        <f>COUNTIFS('Belgrade-2023'!$A:$A,A1733,'Belgrade-2023'!$B:$B,B1733)</f>
        <v>1</v>
      </c>
      <c r="J1733" s="148">
        <f>COUNTIFS('Lodz_Krakow-2022'!$A:$A,A1733,'Lodz_Krakow-2022'!$B:$B,B1733)</f>
        <v>0</v>
      </c>
      <c r="K1733" s="150">
        <f>COUNTIFS('Glasgow-2021'!$A:$A,A1733,'Glasgow-2021'!$B:$B,B1733)</f>
        <v>0</v>
      </c>
      <c r="L1733" s="151">
        <v>0</v>
      </c>
      <c r="M1733" s="151">
        <v>0</v>
      </c>
      <c r="N1733" s="151">
        <v>0</v>
      </c>
      <c r="O1733" s="151">
        <v>0</v>
      </c>
      <c r="P1733" s="151">
        <v>0</v>
      </c>
      <c r="Q1733" s="151">
        <v>0</v>
      </c>
      <c r="R1733" s="151">
        <v>0</v>
      </c>
    </row>
    <row r="1734" spans="1:18">
      <c r="A1734" s="312" t="s">
        <v>12531</v>
      </c>
      <c r="B1734" s="312" t="s">
        <v>12532</v>
      </c>
      <c r="C1734" s="313" t="s">
        <v>8550</v>
      </c>
      <c r="D1734" s="313" t="s">
        <v>21</v>
      </c>
      <c r="E1734" s="315" t="s">
        <v>8552</v>
      </c>
      <c r="F1734" s="314" t="s">
        <v>1961</v>
      </c>
      <c r="G1734" s="313" t="s">
        <v>9554</v>
      </c>
      <c r="H1734" s="148">
        <f t="shared" si="29"/>
        <v>1</v>
      </c>
      <c r="I1734" s="148">
        <f>COUNTIFS('Belgrade-2023'!$A:$A,A1734,'Belgrade-2023'!$B:$B,B1734)</f>
        <v>1</v>
      </c>
      <c r="J1734" s="148">
        <f>COUNTIFS('Lodz_Krakow-2022'!$A:$A,A1734,'Lodz_Krakow-2022'!$B:$B,B1734)</f>
        <v>0</v>
      </c>
      <c r="K1734" s="150">
        <f>COUNTIFS('Glasgow-2021'!$A:$A,A1734,'Glasgow-2021'!$B:$B,B1734)</f>
        <v>0</v>
      </c>
      <c r="L1734" s="151">
        <v>0</v>
      </c>
      <c r="M1734" s="151">
        <v>0</v>
      </c>
      <c r="N1734" s="151">
        <v>0</v>
      </c>
      <c r="O1734" s="151">
        <v>0</v>
      </c>
      <c r="P1734" s="151">
        <v>0</v>
      </c>
      <c r="Q1734" s="151">
        <v>0</v>
      </c>
      <c r="R1734" s="151">
        <v>0</v>
      </c>
    </row>
    <row r="1735" spans="1:18">
      <c r="A1735" s="312" t="s">
        <v>527</v>
      </c>
      <c r="B1735" s="312" t="s">
        <v>12533</v>
      </c>
      <c r="C1735" s="313" t="s">
        <v>8553</v>
      </c>
      <c r="D1735" s="313" t="s">
        <v>28</v>
      </c>
      <c r="E1735" s="315" t="s">
        <v>6066</v>
      </c>
      <c r="F1735" s="314" t="s">
        <v>495</v>
      </c>
      <c r="G1735" s="313" t="s">
        <v>232</v>
      </c>
      <c r="H1735" s="148">
        <f t="shared" si="29"/>
        <v>1</v>
      </c>
      <c r="I1735" s="148">
        <f>COUNTIFS('Belgrade-2023'!$A:$A,A1735,'Belgrade-2023'!$B:$B,B1735)</f>
        <v>1</v>
      </c>
      <c r="J1735" s="148">
        <f>COUNTIFS('Lodz_Krakow-2022'!$A:$A,A1735,'Lodz_Krakow-2022'!$B:$B,B1735)</f>
        <v>0</v>
      </c>
      <c r="K1735" s="150">
        <f>COUNTIFS('Glasgow-2021'!$A:$A,A1735,'Glasgow-2021'!$B:$B,B1735)</f>
        <v>0</v>
      </c>
      <c r="L1735" s="151">
        <v>0</v>
      </c>
      <c r="M1735" s="151">
        <v>0</v>
      </c>
      <c r="N1735" s="151">
        <v>0</v>
      </c>
      <c r="O1735" s="151">
        <v>0</v>
      </c>
      <c r="P1735" s="151">
        <v>0</v>
      </c>
      <c r="Q1735" s="151">
        <v>0</v>
      </c>
      <c r="R1735" s="151">
        <v>0</v>
      </c>
    </row>
    <row r="1736" spans="1:18">
      <c r="A1736" s="312" t="s">
        <v>10429</v>
      </c>
      <c r="B1736" s="312" t="s">
        <v>10505</v>
      </c>
      <c r="C1736" s="313" t="s">
        <v>8555</v>
      </c>
      <c r="D1736" s="313" t="s">
        <v>28</v>
      </c>
      <c r="E1736" s="315" t="s">
        <v>6224</v>
      </c>
      <c r="F1736" s="314" t="s">
        <v>8557</v>
      </c>
      <c r="G1736" s="313" t="s">
        <v>232</v>
      </c>
      <c r="H1736" s="148">
        <f t="shared" si="29"/>
        <v>1</v>
      </c>
      <c r="I1736" s="148">
        <f>COUNTIFS('Belgrade-2023'!$A:$A,A1736,'Belgrade-2023'!$B:$B,B1736)</f>
        <v>1</v>
      </c>
      <c r="J1736" s="148">
        <f>COUNTIFS('Lodz_Krakow-2022'!$A:$A,A1736,'Lodz_Krakow-2022'!$B:$B,B1736)</f>
        <v>0</v>
      </c>
      <c r="K1736" s="150">
        <f>COUNTIFS('Glasgow-2021'!$A:$A,A1736,'Glasgow-2021'!$B:$B,B1736)</f>
        <v>0</v>
      </c>
      <c r="L1736" s="151">
        <v>0</v>
      </c>
      <c r="M1736" s="151">
        <v>0</v>
      </c>
      <c r="N1736" s="151">
        <v>0</v>
      </c>
      <c r="O1736" s="151">
        <v>0</v>
      </c>
      <c r="P1736" s="151">
        <v>0</v>
      </c>
      <c r="Q1736" s="151">
        <v>0</v>
      </c>
      <c r="R1736" s="151">
        <v>0</v>
      </c>
    </row>
    <row r="1737" spans="1:18">
      <c r="A1737" s="312" t="s">
        <v>12534</v>
      </c>
      <c r="B1737" s="312" t="s">
        <v>10858</v>
      </c>
      <c r="C1737" s="313" t="s">
        <v>8566</v>
      </c>
      <c r="D1737" s="313" t="s">
        <v>28</v>
      </c>
      <c r="E1737" s="315" t="s">
        <v>6205</v>
      </c>
      <c r="F1737" s="314" t="s">
        <v>8568</v>
      </c>
      <c r="G1737" s="313" t="s">
        <v>8569</v>
      </c>
      <c r="H1737" s="148">
        <f t="shared" si="29"/>
        <v>1</v>
      </c>
      <c r="I1737" s="148">
        <f>COUNTIFS('Belgrade-2023'!$A:$A,A1737,'Belgrade-2023'!$B:$B,B1737)</f>
        <v>1</v>
      </c>
      <c r="J1737" s="148">
        <f>COUNTIFS('Lodz_Krakow-2022'!$A:$A,A1737,'Lodz_Krakow-2022'!$B:$B,B1737)</f>
        <v>0</v>
      </c>
      <c r="K1737" s="150">
        <f>COUNTIFS('Glasgow-2021'!$A:$A,A1737,'Glasgow-2021'!$B:$B,B1737)</f>
        <v>0</v>
      </c>
      <c r="L1737" s="151">
        <v>0</v>
      </c>
      <c r="M1737" s="151">
        <v>0</v>
      </c>
      <c r="N1737" s="151">
        <v>0</v>
      </c>
      <c r="O1737" s="151">
        <v>0</v>
      </c>
      <c r="P1737" s="151">
        <v>0</v>
      </c>
      <c r="Q1737" s="151">
        <v>0</v>
      </c>
      <c r="R1737" s="151">
        <v>0</v>
      </c>
    </row>
    <row r="1738" spans="1:18">
      <c r="A1738" s="312" t="s">
        <v>12535</v>
      </c>
      <c r="B1738" s="312" t="s">
        <v>10560</v>
      </c>
      <c r="C1738" s="313" t="s">
        <v>8573</v>
      </c>
      <c r="D1738" s="313" t="s">
        <v>21</v>
      </c>
      <c r="E1738" s="315" t="s">
        <v>8575</v>
      </c>
      <c r="F1738" s="314" t="s">
        <v>8576</v>
      </c>
      <c r="G1738" s="313" t="s">
        <v>8577</v>
      </c>
      <c r="H1738" s="148">
        <f t="shared" si="29"/>
        <v>1</v>
      </c>
      <c r="I1738" s="148">
        <f>COUNTIFS('Belgrade-2023'!$A:$A,A1738,'Belgrade-2023'!$B:$B,B1738)</f>
        <v>1</v>
      </c>
      <c r="J1738" s="148">
        <f>COUNTIFS('Lodz_Krakow-2022'!$A:$A,A1738,'Lodz_Krakow-2022'!$B:$B,B1738)</f>
        <v>0</v>
      </c>
      <c r="K1738" s="150">
        <f>COUNTIFS('Glasgow-2021'!$A:$A,A1738,'Glasgow-2021'!$B:$B,B1738)</f>
        <v>0</v>
      </c>
      <c r="L1738" s="151">
        <v>0</v>
      </c>
      <c r="M1738" s="151">
        <v>0</v>
      </c>
      <c r="N1738" s="151">
        <v>0</v>
      </c>
      <c r="O1738" s="151">
        <v>0</v>
      </c>
      <c r="P1738" s="151">
        <v>0</v>
      </c>
      <c r="Q1738" s="151">
        <v>0</v>
      </c>
      <c r="R1738" s="151">
        <v>0</v>
      </c>
    </row>
    <row r="1739" spans="1:18">
      <c r="A1739" s="312" t="s">
        <v>11646</v>
      </c>
      <c r="B1739" s="312" t="s">
        <v>12536</v>
      </c>
      <c r="C1739" s="313" t="s">
        <v>8581</v>
      </c>
      <c r="D1739" s="313" t="s">
        <v>28</v>
      </c>
      <c r="E1739" s="315" t="s">
        <v>8583</v>
      </c>
      <c r="F1739" s="314" t="s">
        <v>439</v>
      </c>
      <c r="G1739" s="313" t="s">
        <v>50</v>
      </c>
      <c r="H1739" s="148">
        <f t="shared" si="29"/>
        <v>1</v>
      </c>
      <c r="I1739" s="148">
        <f>COUNTIFS('Belgrade-2023'!$A:$A,A1739,'Belgrade-2023'!$B:$B,B1739)</f>
        <v>1</v>
      </c>
      <c r="J1739" s="148">
        <f>COUNTIFS('Lodz_Krakow-2022'!$A:$A,A1739,'Lodz_Krakow-2022'!$B:$B,B1739)</f>
        <v>0</v>
      </c>
      <c r="K1739" s="150">
        <f>COUNTIFS('Glasgow-2021'!$A:$A,A1739,'Glasgow-2021'!$B:$B,B1739)</f>
        <v>0</v>
      </c>
      <c r="L1739" s="151">
        <v>0</v>
      </c>
      <c r="M1739" s="151">
        <v>0</v>
      </c>
      <c r="N1739" s="151">
        <v>0</v>
      </c>
      <c r="O1739" s="151">
        <v>0</v>
      </c>
      <c r="P1739" s="151">
        <v>0</v>
      </c>
      <c r="Q1739" s="151">
        <v>0</v>
      </c>
      <c r="R1739" s="151">
        <v>0</v>
      </c>
    </row>
    <row r="1740" spans="1:18">
      <c r="A1740" s="312" t="s">
        <v>12537</v>
      </c>
      <c r="B1740" s="312" t="s">
        <v>12538</v>
      </c>
      <c r="C1740" s="313" t="s">
        <v>8591</v>
      </c>
      <c r="D1740" s="313" t="s">
        <v>28</v>
      </c>
      <c r="E1740" s="315" t="s">
        <v>8593</v>
      </c>
      <c r="F1740" s="314" t="s">
        <v>1588</v>
      </c>
      <c r="G1740" s="313" t="s">
        <v>274</v>
      </c>
      <c r="H1740" s="148">
        <f t="shared" si="29"/>
        <v>1</v>
      </c>
      <c r="I1740" s="148">
        <f>COUNTIFS('Belgrade-2023'!$A:$A,A1740,'Belgrade-2023'!$B:$B,B1740)</f>
        <v>1</v>
      </c>
      <c r="J1740" s="148">
        <f>COUNTIFS('Lodz_Krakow-2022'!$A:$A,A1740,'Lodz_Krakow-2022'!$B:$B,B1740)</f>
        <v>0</v>
      </c>
      <c r="K1740" s="150">
        <f>COUNTIFS('Glasgow-2021'!$A:$A,A1740,'Glasgow-2021'!$B:$B,B1740)</f>
        <v>0</v>
      </c>
      <c r="L1740" s="151">
        <v>0</v>
      </c>
      <c r="M1740" s="151">
        <v>0</v>
      </c>
      <c r="N1740" s="151">
        <v>0</v>
      </c>
      <c r="O1740" s="151">
        <v>0</v>
      </c>
      <c r="P1740" s="151">
        <v>0</v>
      </c>
      <c r="Q1740" s="151">
        <v>0</v>
      </c>
      <c r="R1740" s="151">
        <v>0</v>
      </c>
    </row>
    <row r="1741" spans="1:18">
      <c r="A1741" s="312" t="s">
        <v>12539</v>
      </c>
      <c r="B1741" s="312" t="s">
        <v>12540</v>
      </c>
      <c r="C1741" s="313" t="s">
        <v>8600</v>
      </c>
      <c r="D1741" s="313" t="s">
        <v>28</v>
      </c>
      <c r="E1741" s="315" t="s">
        <v>8602</v>
      </c>
      <c r="F1741" s="314" t="s">
        <v>177</v>
      </c>
      <c r="G1741" s="313" t="s">
        <v>50</v>
      </c>
      <c r="H1741" s="148">
        <f t="shared" si="29"/>
        <v>1</v>
      </c>
      <c r="I1741" s="148">
        <f>COUNTIFS('Belgrade-2023'!$A:$A,A1741,'Belgrade-2023'!$B:$B,B1741)</f>
        <v>1</v>
      </c>
      <c r="J1741" s="148">
        <f>COUNTIFS('Lodz_Krakow-2022'!$A:$A,A1741,'Lodz_Krakow-2022'!$B:$B,B1741)</f>
        <v>0</v>
      </c>
      <c r="K1741" s="150">
        <f>COUNTIFS('Glasgow-2021'!$A:$A,A1741,'Glasgow-2021'!$B:$B,B1741)</f>
        <v>0</v>
      </c>
      <c r="L1741" s="151">
        <v>0</v>
      </c>
      <c r="M1741" s="151">
        <v>0</v>
      </c>
      <c r="N1741" s="151">
        <v>0</v>
      </c>
      <c r="O1741" s="151">
        <v>0</v>
      </c>
      <c r="P1741" s="151">
        <v>0</v>
      </c>
      <c r="Q1741" s="151">
        <v>0</v>
      </c>
      <c r="R1741" s="151">
        <v>0</v>
      </c>
    </row>
    <row r="1742" spans="1:18">
      <c r="A1742" s="312" t="s">
        <v>11720</v>
      </c>
      <c r="B1742" s="312" t="s">
        <v>12541</v>
      </c>
      <c r="C1742" s="313" t="s">
        <v>8607</v>
      </c>
      <c r="D1742" s="313" t="s">
        <v>28</v>
      </c>
      <c r="E1742" s="315" t="s">
        <v>8609</v>
      </c>
      <c r="F1742" s="314" t="s">
        <v>8610</v>
      </c>
      <c r="G1742" s="313" t="s">
        <v>3612</v>
      </c>
      <c r="H1742" s="148">
        <f t="shared" si="29"/>
        <v>1</v>
      </c>
      <c r="I1742" s="148">
        <f>COUNTIFS('Belgrade-2023'!$A:$A,A1742,'Belgrade-2023'!$B:$B,B1742)</f>
        <v>1</v>
      </c>
      <c r="J1742" s="148">
        <f>COUNTIFS('Lodz_Krakow-2022'!$A:$A,A1742,'Lodz_Krakow-2022'!$B:$B,B1742)</f>
        <v>0</v>
      </c>
      <c r="K1742" s="150">
        <f>COUNTIFS('Glasgow-2021'!$A:$A,A1742,'Glasgow-2021'!$B:$B,B1742)</f>
        <v>0</v>
      </c>
      <c r="L1742" s="151">
        <v>0</v>
      </c>
      <c r="M1742" s="151">
        <v>0</v>
      </c>
      <c r="N1742" s="151">
        <v>0</v>
      </c>
      <c r="O1742" s="151">
        <v>0</v>
      </c>
      <c r="P1742" s="151">
        <v>0</v>
      </c>
      <c r="Q1742" s="151">
        <v>0</v>
      </c>
      <c r="R1742" s="151">
        <v>0</v>
      </c>
    </row>
    <row r="1743" spans="1:18">
      <c r="A1743" s="312" t="s">
        <v>12542</v>
      </c>
      <c r="B1743" s="312" t="s">
        <v>10689</v>
      </c>
      <c r="C1743" s="313" t="s">
        <v>8616</v>
      </c>
      <c r="D1743" s="313" t="s">
        <v>28</v>
      </c>
      <c r="E1743" s="315" t="s">
        <v>8618</v>
      </c>
      <c r="F1743" s="314" t="s">
        <v>8619</v>
      </c>
      <c r="G1743" s="313" t="s">
        <v>232</v>
      </c>
      <c r="H1743" s="148">
        <f t="shared" si="29"/>
        <v>1</v>
      </c>
      <c r="I1743" s="148">
        <f>COUNTIFS('Belgrade-2023'!$A:$A,A1743,'Belgrade-2023'!$B:$B,B1743)</f>
        <v>1</v>
      </c>
      <c r="J1743" s="148">
        <f>COUNTIFS('Lodz_Krakow-2022'!$A:$A,A1743,'Lodz_Krakow-2022'!$B:$B,B1743)</f>
        <v>0</v>
      </c>
      <c r="K1743" s="150">
        <f>COUNTIFS('Glasgow-2021'!$A:$A,A1743,'Glasgow-2021'!$B:$B,B1743)</f>
        <v>0</v>
      </c>
      <c r="L1743" s="151">
        <v>0</v>
      </c>
      <c r="M1743" s="151">
        <v>0</v>
      </c>
      <c r="N1743" s="151">
        <v>0</v>
      </c>
      <c r="O1743" s="151">
        <v>0</v>
      </c>
      <c r="P1743" s="151">
        <v>0</v>
      </c>
      <c r="Q1743" s="151">
        <v>0</v>
      </c>
      <c r="R1743" s="151">
        <v>0</v>
      </c>
    </row>
    <row r="1744" spans="1:18">
      <c r="A1744" s="312" t="s">
        <v>10319</v>
      </c>
      <c r="B1744" s="312" t="s">
        <v>10320</v>
      </c>
      <c r="C1744" s="313" t="s">
        <v>349</v>
      </c>
      <c r="D1744" s="313" t="s">
        <v>28</v>
      </c>
      <c r="E1744" s="314"/>
      <c r="F1744" s="314" t="s">
        <v>350</v>
      </c>
      <c r="G1744" s="313" t="s">
        <v>350</v>
      </c>
      <c r="H1744" s="148">
        <f t="shared" si="29"/>
        <v>2</v>
      </c>
      <c r="I1744" s="148">
        <f>COUNTIFS('Belgrade-2023'!$A:$A,A1744,'Belgrade-2023'!$B:$B,B1744)</f>
        <v>1</v>
      </c>
      <c r="J1744" s="148">
        <f>COUNTIFS('Lodz_Krakow-2022'!$A:$A,A1744,'Lodz_Krakow-2022'!$B:$B,B1744)</f>
        <v>0</v>
      </c>
      <c r="K1744" s="150">
        <f>COUNTIFS('Glasgow-2021'!$A:$A,A1744,'Glasgow-2021'!$B:$B,B1744)</f>
        <v>1</v>
      </c>
      <c r="L1744" s="151">
        <v>0</v>
      </c>
      <c r="M1744" s="151">
        <v>0</v>
      </c>
      <c r="N1744" s="151">
        <v>0</v>
      </c>
      <c r="O1744" s="151">
        <v>0</v>
      </c>
      <c r="P1744" s="151">
        <v>0</v>
      </c>
      <c r="Q1744" s="151">
        <v>0</v>
      </c>
      <c r="R1744" s="151">
        <v>0</v>
      </c>
    </row>
    <row r="1745" spans="1:18">
      <c r="A1745" s="312" t="s">
        <v>10692</v>
      </c>
      <c r="B1745" s="312" t="s">
        <v>3890</v>
      </c>
      <c r="C1745" s="313" t="s">
        <v>8624</v>
      </c>
      <c r="D1745" s="313" t="s">
        <v>28</v>
      </c>
      <c r="E1745" s="315" t="s">
        <v>8626</v>
      </c>
      <c r="F1745" s="314" t="s">
        <v>186</v>
      </c>
      <c r="G1745" s="313" t="s">
        <v>183</v>
      </c>
      <c r="H1745" s="148">
        <f t="shared" si="29"/>
        <v>3</v>
      </c>
      <c r="I1745" s="148">
        <f>COUNTIFS('Belgrade-2023'!$A:$A,A1745,'Belgrade-2023'!$B:$B,B1745)</f>
        <v>1</v>
      </c>
      <c r="J1745" s="148">
        <f>COUNTIFS('Lodz_Krakow-2022'!$A:$A,A1745,'Lodz_Krakow-2022'!$B:$B,B1745)</f>
        <v>1</v>
      </c>
      <c r="K1745" s="150">
        <f>COUNTIFS('Glasgow-2021'!$A:$A,A1745,'Glasgow-2021'!$B:$B,B1745)</f>
        <v>1</v>
      </c>
      <c r="L1745" s="151">
        <v>0</v>
      </c>
      <c r="M1745" s="151">
        <v>0</v>
      </c>
      <c r="N1745" s="151">
        <v>0</v>
      </c>
      <c r="O1745" s="151">
        <v>0</v>
      </c>
      <c r="P1745" s="151">
        <v>0</v>
      </c>
      <c r="Q1745" s="151">
        <v>0</v>
      </c>
      <c r="R1745" s="151">
        <v>0</v>
      </c>
    </row>
    <row r="1746" spans="1:18">
      <c r="A1746" s="312" t="s">
        <v>12543</v>
      </c>
      <c r="B1746" s="312" t="s">
        <v>11548</v>
      </c>
      <c r="C1746" s="313" t="s">
        <v>8627</v>
      </c>
      <c r="D1746" s="313" t="s">
        <v>28</v>
      </c>
      <c r="E1746" s="315" t="s">
        <v>8629</v>
      </c>
      <c r="F1746" s="314" t="s">
        <v>1571</v>
      </c>
      <c r="G1746" s="313" t="s">
        <v>3612</v>
      </c>
      <c r="H1746" s="148">
        <f t="shared" si="29"/>
        <v>1</v>
      </c>
      <c r="I1746" s="148">
        <f>COUNTIFS('Belgrade-2023'!$A:$A,A1746,'Belgrade-2023'!$B:$B,B1746)</f>
        <v>1</v>
      </c>
      <c r="J1746" s="148">
        <f>COUNTIFS('Lodz_Krakow-2022'!$A:$A,A1746,'Lodz_Krakow-2022'!$B:$B,B1746)</f>
        <v>0</v>
      </c>
      <c r="K1746" s="150">
        <f>COUNTIFS('Glasgow-2021'!$A:$A,A1746,'Glasgow-2021'!$B:$B,B1746)</f>
        <v>0</v>
      </c>
      <c r="L1746" s="151">
        <v>0</v>
      </c>
      <c r="M1746" s="151">
        <v>0</v>
      </c>
      <c r="N1746" s="151">
        <v>0</v>
      </c>
      <c r="O1746" s="151">
        <v>0</v>
      </c>
      <c r="P1746" s="151">
        <v>0</v>
      </c>
      <c r="Q1746" s="151">
        <v>0</v>
      </c>
      <c r="R1746" s="151">
        <v>0</v>
      </c>
    </row>
    <row r="1747" spans="1:18">
      <c r="A1747" s="312" t="s">
        <v>11601</v>
      </c>
      <c r="B1747" s="312" t="s">
        <v>11602</v>
      </c>
      <c r="C1747" s="313" t="s">
        <v>8630</v>
      </c>
      <c r="D1747" s="313" t="s">
        <v>21</v>
      </c>
      <c r="E1747" s="315" t="s">
        <v>8632</v>
      </c>
      <c r="F1747" s="314" t="s">
        <v>8633</v>
      </c>
      <c r="G1747" s="313" t="s">
        <v>3612</v>
      </c>
      <c r="H1747" s="148">
        <f t="shared" si="29"/>
        <v>1</v>
      </c>
      <c r="I1747" s="148">
        <f>COUNTIFS('Belgrade-2023'!$A:$A,A1747,'Belgrade-2023'!$B:$B,B1747)</f>
        <v>1</v>
      </c>
      <c r="J1747" s="148">
        <f>COUNTIFS('Lodz_Krakow-2022'!$A:$A,A1747,'Lodz_Krakow-2022'!$B:$B,B1747)</f>
        <v>0</v>
      </c>
      <c r="K1747" s="150">
        <f>COUNTIFS('Glasgow-2021'!$A:$A,A1747,'Glasgow-2021'!$B:$B,B1747)</f>
        <v>0</v>
      </c>
      <c r="L1747" s="151">
        <v>0</v>
      </c>
      <c r="M1747" s="151">
        <v>0</v>
      </c>
      <c r="N1747" s="151">
        <v>0</v>
      </c>
      <c r="O1747" s="151">
        <v>0</v>
      </c>
      <c r="P1747" s="151">
        <v>0</v>
      </c>
      <c r="Q1747" s="151">
        <v>0</v>
      </c>
      <c r="R1747" s="151">
        <v>0</v>
      </c>
    </row>
    <row r="1748" spans="1:18">
      <c r="A1748" s="312" t="s">
        <v>12544</v>
      </c>
      <c r="B1748" s="312" t="s">
        <v>11432</v>
      </c>
      <c r="C1748" s="322" t="s">
        <v>1795</v>
      </c>
      <c r="D1748" s="313" t="s">
        <v>21</v>
      </c>
      <c r="E1748" s="315" t="s">
        <v>8634</v>
      </c>
      <c r="F1748" s="314" t="s">
        <v>9597</v>
      </c>
      <c r="G1748" s="313" t="s">
        <v>3939</v>
      </c>
      <c r="H1748" s="148">
        <f t="shared" si="29"/>
        <v>1</v>
      </c>
      <c r="I1748" s="148">
        <f>COUNTIFS('Belgrade-2023'!$A:$A,A1748,'Belgrade-2023'!$B:$B,B1748)</f>
        <v>1</v>
      </c>
      <c r="J1748" s="148">
        <f>COUNTIFS('Lodz_Krakow-2022'!$A:$A,A1748,'Lodz_Krakow-2022'!$B:$B,B1748)</f>
        <v>0</v>
      </c>
      <c r="K1748" s="150">
        <f>COUNTIFS('Glasgow-2021'!$A:$A,A1748,'Glasgow-2021'!$B:$B,B1748)</f>
        <v>0</v>
      </c>
      <c r="L1748" s="151">
        <v>0</v>
      </c>
      <c r="M1748" s="151">
        <v>0</v>
      </c>
      <c r="N1748" s="151">
        <v>0</v>
      </c>
      <c r="O1748" s="151">
        <v>0</v>
      </c>
      <c r="P1748" s="151">
        <v>0</v>
      </c>
      <c r="Q1748" s="151">
        <v>0</v>
      </c>
      <c r="R1748" s="151">
        <v>0</v>
      </c>
    </row>
    <row r="1749" spans="1:18">
      <c r="A1749" s="312" t="s">
        <v>10729</v>
      </c>
      <c r="B1749" s="312" t="s">
        <v>10831</v>
      </c>
      <c r="C1749" s="313" t="s">
        <v>8635</v>
      </c>
      <c r="D1749" s="313" t="s">
        <v>39</v>
      </c>
      <c r="E1749" s="315" t="s">
        <v>6066</v>
      </c>
      <c r="F1749" s="314" t="s">
        <v>8637</v>
      </c>
      <c r="G1749" s="313" t="s">
        <v>232</v>
      </c>
      <c r="H1749" s="148">
        <f t="shared" si="29"/>
        <v>1</v>
      </c>
      <c r="I1749" s="148">
        <f>COUNTIFS('Belgrade-2023'!$A:$A,A1749,'Belgrade-2023'!$B:$B,B1749)</f>
        <v>1</v>
      </c>
      <c r="J1749" s="148">
        <f>COUNTIFS('Lodz_Krakow-2022'!$A:$A,A1749,'Lodz_Krakow-2022'!$B:$B,B1749)</f>
        <v>0</v>
      </c>
      <c r="K1749" s="150">
        <f>COUNTIFS('Glasgow-2021'!$A:$A,A1749,'Glasgow-2021'!$B:$B,B1749)</f>
        <v>0</v>
      </c>
      <c r="L1749" s="151">
        <v>0</v>
      </c>
      <c r="M1749" s="151">
        <v>0</v>
      </c>
      <c r="N1749" s="151">
        <v>0</v>
      </c>
      <c r="O1749" s="151">
        <v>0</v>
      </c>
      <c r="P1749" s="151">
        <v>0</v>
      </c>
      <c r="Q1749" s="151">
        <v>0</v>
      </c>
      <c r="R1749" s="151">
        <v>0</v>
      </c>
    </row>
    <row r="1750" spans="1:18">
      <c r="A1750" s="312" t="s">
        <v>12545</v>
      </c>
      <c r="B1750" s="312" t="s">
        <v>10831</v>
      </c>
      <c r="C1750" s="313" t="s">
        <v>8639</v>
      </c>
      <c r="D1750" s="313" t="s">
        <v>39</v>
      </c>
      <c r="E1750" s="315" t="s">
        <v>6471</v>
      </c>
      <c r="F1750" s="314" t="s">
        <v>1382</v>
      </c>
      <c r="G1750" s="313" t="s">
        <v>1382</v>
      </c>
      <c r="H1750" s="148">
        <f t="shared" si="29"/>
        <v>1</v>
      </c>
      <c r="I1750" s="148">
        <f>COUNTIFS('Belgrade-2023'!$A:$A,A1750,'Belgrade-2023'!$B:$B,B1750)</f>
        <v>1</v>
      </c>
      <c r="J1750" s="148">
        <f>COUNTIFS('Lodz_Krakow-2022'!$A:$A,A1750,'Lodz_Krakow-2022'!$B:$B,B1750)</f>
        <v>0</v>
      </c>
      <c r="K1750" s="150">
        <f>COUNTIFS('Glasgow-2021'!$A:$A,A1750,'Glasgow-2021'!$B:$B,B1750)</f>
        <v>0</v>
      </c>
      <c r="L1750" s="151">
        <v>0</v>
      </c>
      <c r="M1750" s="151">
        <v>0</v>
      </c>
      <c r="N1750" s="151">
        <v>0</v>
      </c>
      <c r="O1750" s="151">
        <v>0</v>
      </c>
      <c r="P1750" s="151">
        <v>0</v>
      </c>
      <c r="Q1750" s="151">
        <v>0</v>
      </c>
      <c r="R1750" s="151">
        <v>0</v>
      </c>
    </row>
    <row r="1751" spans="1:18">
      <c r="A1751" s="312" t="s">
        <v>12546</v>
      </c>
      <c r="B1751" s="312" t="s">
        <v>12547</v>
      </c>
      <c r="C1751" s="313" t="s">
        <v>8642</v>
      </c>
      <c r="D1751" s="313" t="s">
        <v>39</v>
      </c>
      <c r="E1751" s="314" t="s">
        <v>350</v>
      </c>
      <c r="F1751" s="314" t="s">
        <v>350</v>
      </c>
      <c r="G1751" s="313" t="s">
        <v>350</v>
      </c>
      <c r="H1751" s="148">
        <f t="shared" si="29"/>
        <v>1</v>
      </c>
      <c r="I1751" s="148">
        <f>COUNTIFS('Belgrade-2023'!$A:$A,A1751,'Belgrade-2023'!$B:$B,B1751)</f>
        <v>1</v>
      </c>
      <c r="J1751" s="148">
        <f>COUNTIFS('Lodz_Krakow-2022'!$A:$A,A1751,'Lodz_Krakow-2022'!$B:$B,B1751)</f>
        <v>0</v>
      </c>
      <c r="K1751" s="150">
        <f>COUNTIFS('Glasgow-2021'!$A:$A,A1751,'Glasgow-2021'!$B:$B,B1751)</f>
        <v>0</v>
      </c>
      <c r="L1751" s="151">
        <v>0</v>
      </c>
      <c r="M1751" s="151">
        <v>0</v>
      </c>
      <c r="N1751" s="151">
        <v>0</v>
      </c>
      <c r="O1751" s="151">
        <v>0</v>
      </c>
      <c r="P1751" s="151">
        <v>0</v>
      </c>
      <c r="Q1751" s="151">
        <v>0</v>
      </c>
      <c r="R1751" s="151">
        <v>0</v>
      </c>
    </row>
    <row r="1752" spans="1:18">
      <c r="A1752" s="312" t="s">
        <v>12548</v>
      </c>
      <c r="B1752" s="312" t="s">
        <v>12549</v>
      </c>
      <c r="C1752" s="313" t="s">
        <v>8648</v>
      </c>
      <c r="D1752" s="313" t="s">
        <v>21</v>
      </c>
      <c r="E1752" s="314" t="s">
        <v>8650</v>
      </c>
      <c r="F1752" s="314" t="s">
        <v>8651</v>
      </c>
      <c r="G1752" s="313" t="s">
        <v>8751</v>
      </c>
      <c r="H1752" s="148">
        <f t="shared" si="29"/>
        <v>1</v>
      </c>
      <c r="I1752" s="148">
        <f>COUNTIFS('Belgrade-2023'!$A:$A,A1752,'Belgrade-2023'!$B:$B,B1752)</f>
        <v>1</v>
      </c>
      <c r="J1752" s="148">
        <f>COUNTIFS('Lodz_Krakow-2022'!$A:$A,A1752,'Lodz_Krakow-2022'!$B:$B,B1752)</f>
        <v>0</v>
      </c>
      <c r="K1752" s="150">
        <f>COUNTIFS('Glasgow-2021'!$A:$A,A1752,'Glasgow-2021'!$B:$B,B1752)</f>
        <v>0</v>
      </c>
      <c r="L1752" s="151">
        <v>0</v>
      </c>
      <c r="M1752" s="151">
        <v>0</v>
      </c>
      <c r="N1752" s="151">
        <v>0</v>
      </c>
      <c r="O1752" s="151">
        <v>0</v>
      </c>
      <c r="P1752" s="151">
        <v>0</v>
      </c>
      <c r="Q1752" s="151">
        <v>0</v>
      </c>
      <c r="R1752" s="151">
        <v>0</v>
      </c>
    </row>
    <row r="1753" spans="1:18">
      <c r="A1753" s="312" t="s">
        <v>10297</v>
      </c>
      <c r="B1753" s="312" t="s">
        <v>10298</v>
      </c>
      <c r="C1753" s="313" t="s">
        <v>8358</v>
      </c>
      <c r="D1753" s="313" t="s">
        <v>28</v>
      </c>
      <c r="E1753" s="314" t="s">
        <v>8654</v>
      </c>
      <c r="F1753" s="314" t="s">
        <v>8655</v>
      </c>
      <c r="G1753" s="313" t="s">
        <v>31</v>
      </c>
      <c r="H1753" s="148">
        <f t="shared" si="29"/>
        <v>2</v>
      </c>
      <c r="I1753" s="148">
        <f>COUNTIFS('Belgrade-2023'!$A:$A,A1753,'Belgrade-2023'!$B:$B,B1753)</f>
        <v>1</v>
      </c>
      <c r="J1753" s="148">
        <f>COUNTIFS('Lodz_Krakow-2022'!$A:$A,A1753,'Lodz_Krakow-2022'!$B:$B,B1753)</f>
        <v>0</v>
      </c>
      <c r="K1753" s="150">
        <f>COUNTIFS('Glasgow-2021'!$A:$A,A1753,'Glasgow-2021'!$B:$B,B1753)</f>
        <v>1</v>
      </c>
      <c r="L1753" s="151">
        <v>0</v>
      </c>
      <c r="M1753" s="151">
        <v>0</v>
      </c>
      <c r="N1753" s="151">
        <v>0</v>
      </c>
      <c r="O1753" s="151">
        <v>0</v>
      </c>
      <c r="P1753" s="151">
        <v>0</v>
      </c>
      <c r="Q1753" s="151">
        <v>0</v>
      </c>
      <c r="R1753" s="151">
        <v>0</v>
      </c>
    </row>
    <row r="1754" spans="1:18">
      <c r="A1754" s="312" t="s">
        <v>10506</v>
      </c>
      <c r="B1754" s="312" t="s">
        <v>12550</v>
      </c>
      <c r="C1754" s="313" t="s">
        <v>8660</v>
      </c>
      <c r="D1754" s="313" t="s">
        <v>28</v>
      </c>
      <c r="E1754" s="315" t="s">
        <v>8662</v>
      </c>
      <c r="F1754" s="314" t="s">
        <v>721</v>
      </c>
      <c r="G1754" s="313" t="s">
        <v>232</v>
      </c>
      <c r="H1754" s="148">
        <f t="shared" si="29"/>
        <v>1</v>
      </c>
      <c r="I1754" s="148">
        <f>COUNTIFS('Belgrade-2023'!$A:$A,A1754,'Belgrade-2023'!$B:$B,B1754)</f>
        <v>1</v>
      </c>
      <c r="J1754" s="148">
        <f>COUNTIFS('Lodz_Krakow-2022'!$A:$A,A1754,'Lodz_Krakow-2022'!$B:$B,B1754)</f>
        <v>0</v>
      </c>
      <c r="K1754" s="150">
        <f>COUNTIFS('Glasgow-2021'!$A:$A,A1754,'Glasgow-2021'!$B:$B,B1754)</f>
        <v>0</v>
      </c>
      <c r="L1754" s="151">
        <v>0</v>
      </c>
      <c r="M1754" s="151">
        <v>0</v>
      </c>
      <c r="N1754" s="151">
        <v>0</v>
      </c>
      <c r="O1754" s="151">
        <v>0</v>
      </c>
      <c r="P1754" s="151">
        <v>0</v>
      </c>
      <c r="Q1754" s="151">
        <v>0</v>
      </c>
      <c r="R1754" s="151">
        <v>0</v>
      </c>
    </row>
    <row r="1755" spans="1:18">
      <c r="A1755" s="312" t="s">
        <v>10506</v>
      </c>
      <c r="B1755" s="312" t="s">
        <v>10868</v>
      </c>
      <c r="C1755" s="313" t="s">
        <v>8666</v>
      </c>
      <c r="D1755" s="313" t="s">
        <v>39</v>
      </c>
      <c r="E1755" s="315">
        <v>210000</v>
      </c>
      <c r="F1755" s="314" t="s">
        <v>9964</v>
      </c>
      <c r="G1755" s="313" t="s">
        <v>232</v>
      </c>
      <c r="H1755" s="148">
        <f t="shared" si="29"/>
        <v>1</v>
      </c>
      <c r="I1755" s="148">
        <f>COUNTIFS('Belgrade-2023'!$A:$A,A1755,'Belgrade-2023'!$B:$B,B1755)</f>
        <v>1</v>
      </c>
      <c r="J1755" s="148">
        <f>COUNTIFS('Lodz_Krakow-2022'!$A:$A,A1755,'Lodz_Krakow-2022'!$B:$B,B1755)</f>
        <v>0</v>
      </c>
      <c r="K1755" s="150">
        <f>COUNTIFS('Glasgow-2021'!$A:$A,A1755,'Glasgow-2021'!$B:$B,B1755)</f>
        <v>0</v>
      </c>
      <c r="L1755" s="151">
        <v>0</v>
      </c>
      <c r="M1755" s="151">
        <v>0</v>
      </c>
      <c r="N1755" s="151">
        <v>0</v>
      </c>
      <c r="O1755" s="151">
        <v>0</v>
      </c>
      <c r="P1755" s="151">
        <v>0</v>
      </c>
      <c r="Q1755" s="151">
        <v>0</v>
      </c>
      <c r="R1755" s="151">
        <v>0</v>
      </c>
    </row>
    <row r="1756" spans="1:18">
      <c r="A1756" s="312" t="s">
        <v>10901</v>
      </c>
      <c r="B1756" s="312" t="s">
        <v>8667</v>
      </c>
      <c r="C1756" s="313" t="s">
        <v>8668</v>
      </c>
      <c r="D1756" s="313" t="s">
        <v>39</v>
      </c>
      <c r="E1756" s="315" t="s">
        <v>6224</v>
      </c>
      <c r="F1756" s="314" t="s">
        <v>521</v>
      </c>
      <c r="G1756" s="313" t="s">
        <v>2402</v>
      </c>
      <c r="H1756" s="148">
        <f t="shared" si="29"/>
        <v>1</v>
      </c>
      <c r="I1756" s="148">
        <f>COUNTIFS('Belgrade-2023'!$A:$A,A1756,'Belgrade-2023'!$B:$B,B1756)</f>
        <v>1</v>
      </c>
      <c r="J1756" s="148">
        <f>COUNTIFS('Lodz_Krakow-2022'!$A:$A,A1756,'Lodz_Krakow-2022'!$B:$B,B1756)</f>
        <v>0</v>
      </c>
      <c r="K1756" s="150">
        <f>COUNTIFS('Glasgow-2021'!$A:$A,A1756,'Glasgow-2021'!$B:$B,B1756)</f>
        <v>0</v>
      </c>
      <c r="L1756" s="151">
        <v>0</v>
      </c>
      <c r="M1756" s="151">
        <v>0</v>
      </c>
      <c r="N1756" s="151">
        <v>0</v>
      </c>
      <c r="O1756" s="151">
        <v>0</v>
      </c>
      <c r="P1756" s="151">
        <v>0</v>
      </c>
      <c r="Q1756" s="151">
        <v>0</v>
      </c>
      <c r="R1756" s="151">
        <v>0</v>
      </c>
    </row>
    <row r="1757" spans="1:18">
      <c r="A1757" s="312" t="s">
        <v>10579</v>
      </c>
      <c r="B1757" s="312" t="s">
        <v>12551</v>
      </c>
      <c r="C1757" s="313" t="s">
        <v>8671</v>
      </c>
      <c r="D1757" s="313" t="s">
        <v>21</v>
      </c>
      <c r="E1757" s="315" t="s">
        <v>7098</v>
      </c>
      <c r="F1757" s="314" t="s">
        <v>8673</v>
      </c>
      <c r="G1757" s="313" t="s">
        <v>232</v>
      </c>
      <c r="H1757" s="148">
        <f t="shared" si="29"/>
        <v>1</v>
      </c>
      <c r="I1757" s="148">
        <f>COUNTIFS('Belgrade-2023'!$A:$A,A1757,'Belgrade-2023'!$B:$B,B1757)</f>
        <v>1</v>
      </c>
      <c r="J1757" s="148">
        <f>COUNTIFS('Lodz_Krakow-2022'!$A:$A,A1757,'Lodz_Krakow-2022'!$B:$B,B1757)</f>
        <v>0</v>
      </c>
      <c r="K1757" s="150">
        <f>COUNTIFS('Glasgow-2021'!$A:$A,A1757,'Glasgow-2021'!$B:$B,B1757)</f>
        <v>0</v>
      </c>
      <c r="L1757" s="151">
        <v>0</v>
      </c>
      <c r="M1757" s="151">
        <v>0</v>
      </c>
      <c r="N1757" s="151">
        <v>0</v>
      </c>
      <c r="O1757" s="151">
        <v>0</v>
      </c>
      <c r="P1757" s="151">
        <v>0</v>
      </c>
      <c r="Q1757" s="151">
        <v>0</v>
      </c>
      <c r="R1757" s="151">
        <v>0</v>
      </c>
    </row>
    <row r="1758" spans="1:18">
      <c r="A1758" s="312" t="s">
        <v>12552</v>
      </c>
      <c r="B1758" s="312" t="s">
        <v>12553</v>
      </c>
      <c r="C1758" s="313" t="s">
        <v>174</v>
      </c>
      <c r="D1758" s="313" t="s">
        <v>21</v>
      </c>
      <c r="E1758" s="315" t="s">
        <v>5714</v>
      </c>
      <c r="F1758" s="314" t="s">
        <v>177</v>
      </c>
      <c r="G1758" s="313" t="s">
        <v>50</v>
      </c>
      <c r="H1758" s="148">
        <f t="shared" si="29"/>
        <v>1</v>
      </c>
      <c r="I1758" s="148">
        <f>COUNTIFS('Belgrade-2023'!$A:$A,A1758,'Belgrade-2023'!$B:$B,B1758)</f>
        <v>1</v>
      </c>
      <c r="J1758" s="148">
        <f>COUNTIFS('Lodz_Krakow-2022'!$A:$A,A1758,'Lodz_Krakow-2022'!$B:$B,B1758)</f>
        <v>0</v>
      </c>
      <c r="K1758" s="150">
        <f>COUNTIFS('Glasgow-2021'!$A:$A,A1758,'Glasgow-2021'!$B:$B,B1758)</f>
        <v>0</v>
      </c>
      <c r="L1758" s="151">
        <v>0</v>
      </c>
      <c r="M1758" s="151">
        <v>0</v>
      </c>
      <c r="N1758" s="151">
        <v>0</v>
      </c>
      <c r="O1758" s="151">
        <v>0</v>
      </c>
      <c r="P1758" s="151">
        <v>0</v>
      </c>
      <c r="Q1758" s="151">
        <v>0</v>
      </c>
      <c r="R1758" s="151">
        <v>0</v>
      </c>
    </row>
    <row r="1759" spans="1:18">
      <c r="A1759" s="312" t="s">
        <v>12554</v>
      </c>
      <c r="B1759" s="312" t="s">
        <v>12555</v>
      </c>
      <c r="C1759" s="313" t="s">
        <v>8675</v>
      </c>
      <c r="D1759" s="313" t="s">
        <v>21</v>
      </c>
      <c r="E1759" s="315" t="s">
        <v>8676</v>
      </c>
      <c r="F1759" s="314" t="s">
        <v>932</v>
      </c>
      <c r="G1759" s="313" t="s">
        <v>70</v>
      </c>
      <c r="H1759" s="148">
        <f t="shared" si="29"/>
        <v>1</v>
      </c>
      <c r="I1759" s="148">
        <f>COUNTIFS('Belgrade-2023'!$A:$A,A1759,'Belgrade-2023'!$B:$B,B1759)</f>
        <v>1</v>
      </c>
      <c r="J1759" s="148">
        <f>COUNTIFS('Lodz_Krakow-2022'!$A:$A,A1759,'Lodz_Krakow-2022'!$B:$B,B1759)</f>
        <v>0</v>
      </c>
      <c r="K1759" s="150">
        <f>COUNTIFS('Glasgow-2021'!$A:$A,A1759,'Glasgow-2021'!$B:$B,B1759)</f>
        <v>0</v>
      </c>
      <c r="L1759" s="151">
        <v>0</v>
      </c>
      <c r="M1759" s="151">
        <v>0</v>
      </c>
      <c r="N1759" s="151">
        <v>0</v>
      </c>
      <c r="O1759" s="151">
        <v>0</v>
      </c>
      <c r="P1759" s="151">
        <v>0</v>
      </c>
      <c r="Q1759" s="151">
        <v>0</v>
      </c>
      <c r="R1759" s="151">
        <v>0</v>
      </c>
    </row>
    <row r="1760" spans="1:18">
      <c r="A1760" s="312" t="s">
        <v>12556</v>
      </c>
      <c r="B1760" s="312" t="s">
        <v>12557</v>
      </c>
      <c r="C1760" s="313" t="s">
        <v>8678</v>
      </c>
      <c r="D1760" s="313" t="s">
        <v>21</v>
      </c>
      <c r="E1760" s="315" t="s">
        <v>8679</v>
      </c>
      <c r="F1760" s="314" t="s">
        <v>9438</v>
      </c>
      <c r="G1760" s="313" t="s">
        <v>70</v>
      </c>
      <c r="H1760" s="148">
        <f t="shared" si="29"/>
        <v>1</v>
      </c>
      <c r="I1760" s="148">
        <f>COUNTIFS('Belgrade-2023'!$A:$A,A1760,'Belgrade-2023'!$B:$B,B1760)</f>
        <v>1</v>
      </c>
      <c r="J1760" s="148">
        <f>COUNTIFS('Lodz_Krakow-2022'!$A:$A,A1760,'Lodz_Krakow-2022'!$B:$B,B1760)</f>
        <v>0</v>
      </c>
      <c r="K1760" s="150">
        <f>COUNTIFS('Glasgow-2021'!$A:$A,A1760,'Glasgow-2021'!$B:$B,B1760)</f>
        <v>0</v>
      </c>
      <c r="L1760" s="151">
        <v>0</v>
      </c>
      <c r="M1760" s="151">
        <v>0</v>
      </c>
      <c r="N1760" s="151">
        <v>0</v>
      </c>
      <c r="O1760" s="151">
        <v>0</v>
      </c>
      <c r="P1760" s="151">
        <v>0</v>
      </c>
      <c r="Q1760" s="151">
        <v>0</v>
      </c>
      <c r="R1760" s="151">
        <v>0</v>
      </c>
    </row>
    <row r="1761" spans="1:18">
      <c r="A1761" s="312" t="s">
        <v>12558</v>
      </c>
      <c r="B1761" s="312" t="s">
        <v>11306</v>
      </c>
      <c r="C1761" s="313" t="s">
        <v>1646</v>
      </c>
      <c r="D1761" s="313" t="s">
        <v>28</v>
      </c>
      <c r="E1761" s="315" t="s">
        <v>6137</v>
      </c>
      <c r="F1761" s="314" t="s">
        <v>8683</v>
      </c>
      <c r="G1761" s="313" t="s">
        <v>50</v>
      </c>
      <c r="H1761" s="148">
        <f t="shared" si="29"/>
        <v>1</v>
      </c>
      <c r="I1761" s="148">
        <f>COUNTIFS('Belgrade-2023'!$A:$A,A1761,'Belgrade-2023'!$B:$B,B1761)</f>
        <v>1</v>
      </c>
      <c r="J1761" s="148">
        <f>COUNTIFS('Lodz_Krakow-2022'!$A:$A,A1761,'Lodz_Krakow-2022'!$B:$B,B1761)</f>
        <v>0</v>
      </c>
      <c r="K1761" s="150">
        <f>COUNTIFS('Glasgow-2021'!$A:$A,A1761,'Glasgow-2021'!$B:$B,B1761)</f>
        <v>0</v>
      </c>
      <c r="L1761" s="151">
        <v>0</v>
      </c>
      <c r="M1761" s="151">
        <v>0</v>
      </c>
      <c r="N1761" s="151">
        <v>0</v>
      </c>
      <c r="O1761" s="151">
        <v>0</v>
      </c>
      <c r="P1761" s="151">
        <v>0</v>
      </c>
      <c r="Q1761" s="151">
        <v>0</v>
      </c>
      <c r="R1761" s="151">
        <v>0</v>
      </c>
    </row>
    <row r="1762" spans="1:18">
      <c r="A1762" s="312" t="s">
        <v>10729</v>
      </c>
      <c r="B1762" s="312" t="s">
        <v>10908</v>
      </c>
      <c r="C1762" s="313" t="s">
        <v>8684</v>
      </c>
      <c r="D1762" s="316" t="s">
        <v>39</v>
      </c>
      <c r="E1762" s="315">
        <v>210018</v>
      </c>
      <c r="F1762" s="323" t="s">
        <v>8686</v>
      </c>
      <c r="G1762" s="313" t="s">
        <v>232</v>
      </c>
      <c r="H1762" s="148">
        <f t="shared" si="29"/>
        <v>1</v>
      </c>
      <c r="I1762" s="148">
        <f>COUNTIFS('Belgrade-2023'!$A:$A,A1762,'Belgrade-2023'!$B:$B,B1762)</f>
        <v>1</v>
      </c>
      <c r="J1762" s="148">
        <f>COUNTIFS('Lodz_Krakow-2022'!$A:$A,A1762,'Lodz_Krakow-2022'!$B:$B,B1762)</f>
        <v>0</v>
      </c>
      <c r="K1762" s="150">
        <f>COUNTIFS('Glasgow-2021'!$A:$A,A1762,'Glasgow-2021'!$B:$B,B1762)</f>
        <v>0</v>
      </c>
      <c r="L1762" s="151">
        <v>0</v>
      </c>
      <c r="M1762" s="151">
        <v>0</v>
      </c>
      <c r="N1762" s="151">
        <v>0</v>
      </c>
      <c r="O1762" s="151">
        <v>0</v>
      </c>
      <c r="P1762" s="151">
        <v>0</v>
      </c>
      <c r="Q1762" s="151">
        <v>0</v>
      </c>
      <c r="R1762" s="151">
        <v>0</v>
      </c>
    </row>
    <row r="1763" spans="1:18">
      <c r="A1763" s="312" t="s">
        <v>2439</v>
      </c>
      <c r="B1763" s="312" t="s">
        <v>11123</v>
      </c>
      <c r="C1763" s="313" t="s">
        <v>8687</v>
      </c>
      <c r="D1763" s="313" t="s">
        <v>39</v>
      </c>
      <c r="E1763" s="315" t="s">
        <v>8689</v>
      </c>
      <c r="F1763" s="314" t="s">
        <v>642</v>
      </c>
      <c r="G1763" s="313" t="s">
        <v>232</v>
      </c>
      <c r="H1763" s="148">
        <f t="shared" si="29"/>
        <v>1</v>
      </c>
      <c r="I1763" s="148">
        <f>COUNTIFS('Belgrade-2023'!$A:$A,A1763,'Belgrade-2023'!$B:$B,B1763)</f>
        <v>1</v>
      </c>
      <c r="J1763" s="148">
        <f>COUNTIFS('Lodz_Krakow-2022'!$A:$A,A1763,'Lodz_Krakow-2022'!$B:$B,B1763)</f>
        <v>0</v>
      </c>
      <c r="K1763" s="150">
        <f>COUNTIFS('Glasgow-2021'!$A:$A,A1763,'Glasgow-2021'!$B:$B,B1763)</f>
        <v>0</v>
      </c>
      <c r="L1763" s="151">
        <v>0</v>
      </c>
      <c r="M1763" s="151">
        <v>0</v>
      </c>
      <c r="N1763" s="151">
        <v>0</v>
      </c>
      <c r="O1763" s="151">
        <v>0</v>
      </c>
      <c r="P1763" s="151">
        <v>0</v>
      </c>
      <c r="Q1763" s="151">
        <v>0</v>
      </c>
      <c r="R1763" s="151">
        <v>0</v>
      </c>
    </row>
    <row r="1764" spans="1:18">
      <c r="A1764" s="312" t="s">
        <v>11068</v>
      </c>
      <c r="B1764" s="312" t="s">
        <v>12559</v>
      </c>
      <c r="C1764" s="313" t="s">
        <v>8691</v>
      </c>
      <c r="D1764" s="313" t="s">
        <v>39</v>
      </c>
      <c r="E1764" s="315" t="s">
        <v>6006</v>
      </c>
      <c r="F1764" s="314" t="s">
        <v>642</v>
      </c>
      <c r="G1764" s="313" t="s">
        <v>232</v>
      </c>
      <c r="H1764" s="148">
        <f t="shared" si="29"/>
        <v>1</v>
      </c>
      <c r="I1764" s="148">
        <f>COUNTIFS('Belgrade-2023'!$A:$A,A1764,'Belgrade-2023'!$B:$B,B1764)</f>
        <v>1</v>
      </c>
      <c r="J1764" s="148">
        <f>COUNTIFS('Lodz_Krakow-2022'!$A:$A,A1764,'Lodz_Krakow-2022'!$B:$B,B1764)</f>
        <v>0</v>
      </c>
      <c r="K1764" s="150">
        <f>COUNTIFS('Glasgow-2021'!$A:$A,A1764,'Glasgow-2021'!$B:$B,B1764)</f>
        <v>0</v>
      </c>
      <c r="L1764" s="151">
        <v>0</v>
      </c>
      <c r="M1764" s="151">
        <v>0</v>
      </c>
      <c r="N1764" s="151">
        <v>0</v>
      </c>
      <c r="O1764" s="151">
        <v>0</v>
      </c>
      <c r="P1764" s="151">
        <v>0</v>
      </c>
      <c r="Q1764" s="151">
        <v>0</v>
      </c>
      <c r="R1764" s="151">
        <v>0</v>
      </c>
    </row>
    <row r="1765" spans="1:18">
      <c r="A1765" s="312" t="s">
        <v>11081</v>
      </c>
      <c r="B1765" s="312" t="s">
        <v>12560</v>
      </c>
      <c r="C1765" s="313" t="s">
        <v>8693</v>
      </c>
      <c r="D1765" s="313" t="s">
        <v>39</v>
      </c>
      <c r="E1765" s="314" t="s">
        <v>8695</v>
      </c>
      <c r="F1765" s="314" t="s">
        <v>264</v>
      </c>
      <c r="G1765" s="313" t="s">
        <v>146</v>
      </c>
      <c r="H1765" s="148">
        <f t="shared" si="29"/>
        <v>1</v>
      </c>
      <c r="I1765" s="148">
        <f>COUNTIFS('Belgrade-2023'!$A:$A,A1765,'Belgrade-2023'!$B:$B,B1765)</f>
        <v>1</v>
      </c>
      <c r="J1765" s="148">
        <f>COUNTIFS('Lodz_Krakow-2022'!$A:$A,A1765,'Lodz_Krakow-2022'!$B:$B,B1765)</f>
        <v>0</v>
      </c>
      <c r="K1765" s="150">
        <f>COUNTIFS('Glasgow-2021'!$A:$A,A1765,'Glasgow-2021'!$B:$B,B1765)</f>
        <v>0</v>
      </c>
      <c r="L1765" s="151">
        <v>0</v>
      </c>
      <c r="M1765" s="151">
        <v>0</v>
      </c>
      <c r="N1765" s="151">
        <v>0</v>
      </c>
      <c r="O1765" s="151">
        <v>0</v>
      </c>
      <c r="P1765" s="151">
        <v>0</v>
      </c>
      <c r="Q1765" s="151">
        <v>0</v>
      </c>
      <c r="R1765" s="151">
        <v>0</v>
      </c>
    </row>
    <row r="1766" spans="1:18">
      <c r="A1766" s="312" t="s">
        <v>10274</v>
      </c>
      <c r="B1766" s="312" t="s">
        <v>12212</v>
      </c>
      <c r="C1766" s="313" t="s">
        <v>8699</v>
      </c>
      <c r="D1766" s="313" t="s">
        <v>39</v>
      </c>
      <c r="E1766" s="315" t="s">
        <v>6006</v>
      </c>
      <c r="F1766" s="314" t="s">
        <v>642</v>
      </c>
      <c r="G1766" s="313" t="s">
        <v>232</v>
      </c>
      <c r="H1766" s="148">
        <f t="shared" si="29"/>
        <v>2</v>
      </c>
      <c r="I1766" s="148">
        <f>COUNTIFS('Belgrade-2023'!$A:$A,A1766,'Belgrade-2023'!$B:$B,B1766)</f>
        <v>1</v>
      </c>
      <c r="J1766" s="148">
        <f>COUNTIFS('Lodz_Krakow-2022'!$A:$A,A1766,'Lodz_Krakow-2022'!$B:$B,B1766)</f>
        <v>1</v>
      </c>
      <c r="K1766" s="150">
        <f>COUNTIFS('Glasgow-2021'!$A:$A,A1766,'Glasgow-2021'!$B:$B,B1766)</f>
        <v>0</v>
      </c>
      <c r="L1766" s="151">
        <v>0</v>
      </c>
      <c r="M1766" s="151">
        <v>0</v>
      </c>
      <c r="N1766" s="151">
        <v>0</v>
      </c>
      <c r="O1766" s="151">
        <v>0</v>
      </c>
      <c r="P1766" s="151">
        <v>0</v>
      </c>
      <c r="Q1766" s="151">
        <v>0</v>
      </c>
      <c r="R1766" s="151">
        <v>0</v>
      </c>
    </row>
    <row r="1767" spans="1:18">
      <c r="A1767" s="312" t="s">
        <v>12561</v>
      </c>
      <c r="B1767" s="312" t="s">
        <v>12562</v>
      </c>
      <c r="C1767" s="313" t="s">
        <v>8702</v>
      </c>
      <c r="D1767" s="316" t="s">
        <v>28</v>
      </c>
      <c r="E1767" s="315"/>
      <c r="F1767" s="314" t="s">
        <v>8704</v>
      </c>
      <c r="G1767" s="313" t="s">
        <v>70</v>
      </c>
      <c r="H1767" s="148">
        <f t="shared" si="29"/>
        <v>1</v>
      </c>
      <c r="I1767" s="148">
        <f>COUNTIFS('Belgrade-2023'!$A:$A,A1767,'Belgrade-2023'!$B:$B,B1767)</f>
        <v>1</v>
      </c>
      <c r="J1767" s="148">
        <f>COUNTIFS('Lodz_Krakow-2022'!$A:$A,A1767,'Lodz_Krakow-2022'!$B:$B,B1767)</f>
        <v>0</v>
      </c>
      <c r="K1767" s="150">
        <f>COUNTIFS('Glasgow-2021'!$A:$A,A1767,'Glasgow-2021'!$B:$B,B1767)</f>
        <v>0</v>
      </c>
      <c r="L1767" s="151">
        <v>0</v>
      </c>
      <c r="M1767" s="151">
        <v>0</v>
      </c>
      <c r="N1767" s="151">
        <v>0</v>
      </c>
      <c r="O1767" s="151">
        <v>0</v>
      </c>
      <c r="P1767" s="151">
        <v>0</v>
      </c>
      <c r="Q1767" s="151">
        <v>0</v>
      </c>
      <c r="R1767" s="151">
        <v>0</v>
      </c>
    </row>
    <row r="1768" spans="1:18">
      <c r="A1768" s="312" t="s">
        <v>1406</v>
      </c>
      <c r="B1768" s="312" t="s">
        <v>12563</v>
      </c>
      <c r="C1768" s="313" t="s">
        <v>8706</v>
      </c>
      <c r="D1768" s="313" t="s">
        <v>21</v>
      </c>
      <c r="E1768" s="315" t="s">
        <v>8708</v>
      </c>
      <c r="F1768" s="314" t="s">
        <v>8709</v>
      </c>
      <c r="G1768" s="313" t="s">
        <v>232</v>
      </c>
      <c r="H1768" s="148">
        <f t="shared" si="29"/>
        <v>1</v>
      </c>
      <c r="I1768" s="148">
        <f>COUNTIFS('Belgrade-2023'!$A:$A,A1768,'Belgrade-2023'!$B:$B,B1768)</f>
        <v>1</v>
      </c>
      <c r="J1768" s="148">
        <f>COUNTIFS('Lodz_Krakow-2022'!$A:$A,A1768,'Lodz_Krakow-2022'!$B:$B,B1768)</f>
        <v>0</v>
      </c>
      <c r="K1768" s="150">
        <f>COUNTIFS('Glasgow-2021'!$A:$A,A1768,'Glasgow-2021'!$B:$B,B1768)</f>
        <v>0</v>
      </c>
      <c r="L1768" s="151">
        <v>0</v>
      </c>
      <c r="M1768" s="151">
        <v>0</v>
      </c>
      <c r="N1768" s="151">
        <v>0</v>
      </c>
      <c r="O1768" s="151">
        <v>0</v>
      </c>
      <c r="P1768" s="151">
        <v>0</v>
      </c>
      <c r="Q1768" s="151">
        <v>0</v>
      </c>
      <c r="R1768" s="151">
        <v>0</v>
      </c>
    </row>
    <row r="1769" spans="1:18">
      <c r="A1769" s="312" t="s">
        <v>12564</v>
      </c>
      <c r="B1769" s="312" t="s">
        <v>12565</v>
      </c>
      <c r="C1769" s="313" t="s">
        <v>8711</v>
      </c>
      <c r="D1769" s="313" t="s">
        <v>21</v>
      </c>
      <c r="E1769" s="314">
        <v>200000</v>
      </c>
      <c r="F1769" s="314" t="s">
        <v>521</v>
      </c>
      <c r="G1769" s="313" t="s">
        <v>232</v>
      </c>
      <c r="H1769" s="148">
        <f t="shared" si="29"/>
        <v>1</v>
      </c>
      <c r="I1769" s="148">
        <f>COUNTIFS('Belgrade-2023'!$A:$A,A1769,'Belgrade-2023'!$B:$B,B1769)</f>
        <v>1</v>
      </c>
      <c r="J1769" s="148">
        <f>COUNTIFS('Lodz_Krakow-2022'!$A:$A,A1769,'Lodz_Krakow-2022'!$B:$B,B1769)</f>
        <v>0</v>
      </c>
      <c r="K1769" s="150">
        <f>COUNTIFS('Glasgow-2021'!$A:$A,A1769,'Glasgow-2021'!$B:$B,B1769)</f>
        <v>0</v>
      </c>
      <c r="L1769" s="151">
        <v>0</v>
      </c>
      <c r="M1769" s="151">
        <v>0</v>
      </c>
      <c r="N1769" s="151">
        <v>0</v>
      </c>
      <c r="O1769" s="151">
        <v>0</v>
      </c>
      <c r="P1769" s="151">
        <v>0</v>
      </c>
      <c r="Q1769" s="151">
        <v>0</v>
      </c>
      <c r="R1769" s="151">
        <v>0</v>
      </c>
    </row>
    <row r="1770" spans="1:18">
      <c r="A1770" s="312" t="s">
        <v>12343</v>
      </c>
      <c r="B1770" s="312" t="s">
        <v>12566</v>
      </c>
      <c r="C1770" s="313" t="s">
        <v>8713</v>
      </c>
      <c r="D1770" s="313" t="s">
        <v>39</v>
      </c>
      <c r="E1770" s="315" t="s">
        <v>8715</v>
      </c>
      <c r="F1770" s="314" t="s">
        <v>642</v>
      </c>
      <c r="G1770" s="313" t="s">
        <v>232</v>
      </c>
      <c r="H1770" s="148">
        <f t="shared" si="29"/>
        <v>1</v>
      </c>
      <c r="I1770" s="148">
        <f>COUNTIFS('Belgrade-2023'!$A:$A,A1770,'Belgrade-2023'!$B:$B,B1770)</f>
        <v>1</v>
      </c>
      <c r="J1770" s="148">
        <f>COUNTIFS('Lodz_Krakow-2022'!$A:$A,A1770,'Lodz_Krakow-2022'!$B:$B,B1770)</f>
        <v>0</v>
      </c>
      <c r="K1770" s="150">
        <f>COUNTIFS('Glasgow-2021'!$A:$A,A1770,'Glasgow-2021'!$B:$B,B1770)</f>
        <v>0</v>
      </c>
      <c r="L1770" s="151">
        <v>0</v>
      </c>
      <c r="M1770" s="151">
        <v>0</v>
      </c>
      <c r="N1770" s="151">
        <v>0</v>
      </c>
      <c r="O1770" s="151">
        <v>0</v>
      </c>
      <c r="P1770" s="151">
        <v>0</v>
      </c>
      <c r="Q1770" s="151">
        <v>0</v>
      </c>
      <c r="R1770" s="151">
        <v>0</v>
      </c>
    </row>
    <row r="1771" spans="1:18">
      <c r="A1771" s="312" t="s">
        <v>11261</v>
      </c>
      <c r="B1771" s="312" t="s">
        <v>12567</v>
      </c>
      <c r="C1771" s="313" t="s">
        <v>1603</v>
      </c>
      <c r="D1771" s="313" t="s">
        <v>21</v>
      </c>
      <c r="E1771" s="314" t="s">
        <v>8717</v>
      </c>
      <c r="F1771" s="314" t="s">
        <v>8718</v>
      </c>
      <c r="G1771" s="313" t="s">
        <v>31</v>
      </c>
      <c r="H1771" s="148">
        <f t="shared" si="29"/>
        <v>1</v>
      </c>
      <c r="I1771" s="148">
        <f>COUNTIFS('Belgrade-2023'!$A:$A,A1771,'Belgrade-2023'!$B:$B,B1771)</f>
        <v>1</v>
      </c>
      <c r="J1771" s="148">
        <f>COUNTIFS('Lodz_Krakow-2022'!$A:$A,A1771,'Lodz_Krakow-2022'!$B:$B,B1771)</f>
        <v>0</v>
      </c>
      <c r="K1771" s="150">
        <f>COUNTIFS('Glasgow-2021'!$A:$A,A1771,'Glasgow-2021'!$B:$B,B1771)</f>
        <v>0</v>
      </c>
      <c r="L1771" s="151">
        <v>0</v>
      </c>
      <c r="M1771" s="151">
        <v>0</v>
      </c>
      <c r="N1771" s="151">
        <v>0</v>
      </c>
      <c r="O1771" s="151">
        <v>0</v>
      </c>
      <c r="P1771" s="151">
        <v>0</v>
      </c>
      <c r="Q1771" s="151">
        <v>0</v>
      </c>
      <c r="R1771" s="151">
        <v>0</v>
      </c>
    </row>
    <row r="1772" spans="1:18">
      <c r="A1772" s="312" t="s">
        <v>12568</v>
      </c>
      <c r="B1772" s="312" t="s">
        <v>10406</v>
      </c>
      <c r="C1772" s="313" t="s">
        <v>8719</v>
      </c>
      <c r="D1772" s="313" t="s">
        <v>21</v>
      </c>
      <c r="E1772" s="315" t="s">
        <v>8721</v>
      </c>
      <c r="F1772" s="314" t="s">
        <v>9971</v>
      </c>
      <c r="G1772" s="313" t="s">
        <v>172</v>
      </c>
      <c r="H1772" s="148">
        <f t="shared" si="29"/>
        <v>1</v>
      </c>
      <c r="I1772" s="148">
        <f>COUNTIFS('Belgrade-2023'!$A:$A,A1772,'Belgrade-2023'!$B:$B,B1772)</f>
        <v>1</v>
      </c>
      <c r="J1772" s="148">
        <f>COUNTIFS('Lodz_Krakow-2022'!$A:$A,A1772,'Lodz_Krakow-2022'!$B:$B,B1772)</f>
        <v>0</v>
      </c>
      <c r="K1772" s="150">
        <f>COUNTIFS('Glasgow-2021'!$A:$A,A1772,'Glasgow-2021'!$B:$B,B1772)</f>
        <v>0</v>
      </c>
      <c r="L1772" s="151">
        <v>0</v>
      </c>
      <c r="M1772" s="151">
        <v>0</v>
      </c>
      <c r="N1772" s="151">
        <v>0</v>
      </c>
      <c r="O1772" s="151">
        <v>0</v>
      </c>
      <c r="P1772" s="151">
        <v>0</v>
      </c>
      <c r="Q1772" s="151">
        <v>0</v>
      </c>
      <c r="R1772" s="151">
        <v>0</v>
      </c>
    </row>
    <row r="1773" spans="1:18">
      <c r="A1773" s="312" t="s">
        <v>12569</v>
      </c>
      <c r="B1773" s="312" t="s">
        <v>12570</v>
      </c>
      <c r="C1773" s="313" t="s">
        <v>8723</v>
      </c>
      <c r="D1773" s="313" t="s">
        <v>21</v>
      </c>
      <c r="E1773" s="315" t="s">
        <v>8725</v>
      </c>
      <c r="F1773" s="314" t="s">
        <v>8726</v>
      </c>
      <c r="G1773" s="313" t="s">
        <v>1502</v>
      </c>
      <c r="H1773" s="148">
        <f t="shared" si="29"/>
        <v>1</v>
      </c>
      <c r="I1773" s="148">
        <f>COUNTIFS('Belgrade-2023'!$A:$A,A1773,'Belgrade-2023'!$B:$B,B1773)</f>
        <v>1</v>
      </c>
      <c r="J1773" s="148">
        <f>COUNTIFS('Lodz_Krakow-2022'!$A:$A,A1773,'Lodz_Krakow-2022'!$B:$B,B1773)</f>
        <v>0</v>
      </c>
      <c r="K1773" s="150">
        <f>COUNTIFS('Glasgow-2021'!$A:$A,A1773,'Glasgow-2021'!$B:$B,B1773)</f>
        <v>0</v>
      </c>
      <c r="L1773" s="151">
        <v>0</v>
      </c>
      <c r="M1773" s="151">
        <v>0</v>
      </c>
      <c r="N1773" s="151">
        <v>0</v>
      </c>
      <c r="O1773" s="151">
        <v>0</v>
      </c>
      <c r="P1773" s="151">
        <v>0</v>
      </c>
      <c r="Q1773" s="151">
        <v>0</v>
      </c>
      <c r="R1773" s="151">
        <v>0</v>
      </c>
    </row>
    <row r="1774" spans="1:18">
      <c r="A1774" s="312" t="s">
        <v>12571</v>
      </c>
      <c r="B1774" s="312" t="s">
        <v>12572</v>
      </c>
      <c r="C1774" s="313" t="s">
        <v>8728</v>
      </c>
      <c r="D1774" s="313" t="s">
        <v>28</v>
      </c>
      <c r="E1774" s="315" t="s">
        <v>8540</v>
      </c>
      <c r="F1774" s="314" t="s">
        <v>521</v>
      </c>
      <c r="G1774" s="313" t="s">
        <v>232</v>
      </c>
      <c r="H1774" s="148">
        <f t="shared" si="29"/>
        <v>1</v>
      </c>
      <c r="I1774" s="148">
        <f>COUNTIFS('Belgrade-2023'!$A:$A,A1774,'Belgrade-2023'!$B:$B,B1774)</f>
        <v>1</v>
      </c>
      <c r="J1774" s="148">
        <f>COUNTIFS('Lodz_Krakow-2022'!$A:$A,A1774,'Lodz_Krakow-2022'!$B:$B,B1774)</f>
        <v>0</v>
      </c>
      <c r="K1774" s="150">
        <f>COUNTIFS('Glasgow-2021'!$A:$A,A1774,'Glasgow-2021'!$B:$B,B1774)</f>
        <v>0</v>
      </c>
      <c r="L1774" s="151">
        <v>0</v>
      </c>
      <c r="M1774" s="151">
        <v>0</v>
      </c>
      <c r="N1774" s="151">
        <v>0</v>
      </c>
      <c r="O1774" s="151">
        <v>0</v>
      </c>
      <c r="P1774" s="151">
        <v>0</v>
      </c>
      <c r="Q1774" s="151">
        <v>0</v>
      </c>
      <c r="R1774" s="151">
        <v>0</v>
      </c>
    </row>
    <row r="1775" spans="1:18">
      <c r="A1775" s="312" t="s">
        <v>12573</v>
      </c>
      <c r="B1775" s="312" t="s">
        <v>12574</v>
      </c>
      <c r="C1775" s="313" t="s">
        <v>8731</v>
      </c>
      <c r="D1775" s="313" t="s">
        <v>28</v>
      </c>
      <c r="E1775" s="314" t="s">
        <v>8733</v>
      </c>
      <c r="F1775" s="314" t="s">
        <v>8734</v>
      </c>
      <c r="G1775" s="313" t="s">
        <v>331</v>
      </c>
      <c r="H1775" s="148">
        <f t="shared" ref="H1775:H1838" si="30">SUM(I1775:R1775)</f>
        <v>1</v>
      </c>
      <c r="I1775" s="148">
        <f>COUNTIFS('Belgrade-2023'!$A:$A,A1775,'Belgrade-2023'!$B:$B,B1775)</f>
        <v>1</v>
      </c>
      <c r="J1775" s="148">
        <f>COUNTIFS('Lodz_Krakow-2022'!$A:$A,A1775,'Lodz_Krakow-2022'!$B:$B,B1775)</f>
        <v>0</v>
      </c>
      <c r="K1775" s="150">
        <f>COUNTIFS('Glasgow-2021'!$A:$A,A1775,'Glasgow-2021'!$B:$B,B1775)</f>
        <v>0</v>
      </c>
      <c r="L1775" s="151">
        <v>0</v>
      </c>
      <c r="M1775" s="151">
        <v>0</v>
      </c>
      <c r="N1775" s="151">
        <v>0</v>
      </c>
      <c r="O1775" s="151">
        <v>0</v>
      </c>
      <c r="P1775" s="151">
        <v>0</v>
      </c>
      <c r="Q1775" s="151">
        <v>0</v>
      </c>
      <c r="R1775" s="151">
        <v>0</v>
      </c>
    </row>
    <row r="1776" spans="1:18">
      <c r="A1776" s="312" t="s">
        <v>12200</v>
      </c>
      <c r="B1776" s="312" t="s">
        <v>12575</v>
      </c>
      <c r="C1776" s="313" t="s">
        <v>8735</v>
      </c>
      <c r="D1776" s="313" t="s">
        <v>39</v>
      </c>
      <c r="E1776" s="315" t="s">
        <v>8736</v>
      </c>
      <c r="F1776" s="314" t="s">
        <v>8737</v>
      </c>
      <c r="G1776" s="313" t="s">
        <v>232</v>
      </c>
      <c r="H1776" s="148">
        <f t="shared" si="30"/>
        <v>1</v>
      </c>
      <c r="I1776" s="148">
        <f>COUNTIFS('Belgrade-2023'!$A:$A,A1776,'Belgrade-2023'!$B:$B,B1776)</f>
        <v>1</v>
      </c>
      <c r="J1776" s="148">
        <f>COUNTIFS('Lodz_Krakow-2022'!$A:$A,A1776,'Lodz_Krakow-2022'!$B:$B,B1776)</f>
        <v>0</v>
      </c>
      <c r="K1776" s="150">
        <f>COUNTIFS('Glasgow-2021'!$A:$A,A1776,'Glasgow-2021'!$B:$B,B1776)</f>
        <v>0</v>
      </c>
      <c r="L1776" s="151">
        <v>0</v>
      </c>
      <c r="M1776" s="151">
        <v>0</v>
      </c>
      <c r="N1776" s="151">
        <v>0</v>
      </c>
      <c r="O1776" s="151">
        <v>0</v>
      </c>
      <c r="P1776" s="151">
        <v>0</v>
      </c>
      <c r="Q1776" s="151">
        <v>0</v>
      </c>
      <c r="R1776" s="151">
        <v>0</v>
      </c>
    </row>
    <row r="1777" spans="1:18">
      <c r="A1777" s="312" t="s">
        <v>12576</v>
      </c>
      <c r="B1777" s="312" t="s">
        <v>12225</v>
      </c>
      <c r="C1777" s="313" t="s">
        <v>8742</v>
      </c>
      <c r="D1777" s="313" t="s">
        <v>39</v>
      </c>
      <c r="E1777" s="314" t="s">
        <v>8744</v>
      </c>
      <c r="F1777" s="314" t="s">
        <v>8479</v>
      </c>
      <c r="G1777" s="313" t="s">
        <v>43</v>
      </c>
      <c r="H1777" s="148">
        <f t="shared" si="30"/>
        <v>1</v>
      </c>
      <c r="I1777" s="148">
        <f>COUNTIFS('Belgrade-2023'!$A:$A,A1777,'Belgrade-2023'!$B:$B,B1777)</f>
        <v>1</v>
      </c>
      <c r="J1777" s="148">
        <f>COUNTIFS('Lodz_Krakow-2022'!$A:$A,A1777,'Lodz_Krakow-2022'!$B:$B,B1777)</f>
        <v>0</v>
      </c>
      <c r="K1777" s="150">
        <f>COUNTIFS('Glasgow-2021'!$A:$A,A1777,'Glasgow-2021'!$B:$B,B1777)</f>
        <v>0</v>
      </c>
      <c r="L1777" s="151">
        <v>0</v>
      </c>
      <c r="M1777" s="151">
        <v>0</v>
      </c>
      <c r="N1777" s="151">
        <v>0</v>
      </c>
      <c r="O1777" s="151">
        <v>0</v>
      </c>
      <c r="P1777" s="151">
        <v>0</v>
      </c>
      <c r="Q1777" s="151">
        <v>0</v>
      </c>
      <c r="R1777" s="151">
        <v>0</v>
      </c>
    </row>
    <row r="1778" spans="1:18">
      <c r="A1778" s="312" t="s">
        <v>1864</v>
      </c>
      <c r="B1778" s="312" t="s">
        <v>12577</v>
      </c>
      <c r="C1778" s="313" t="s">
        <v>1866</v>
      </c>
      <c r="D1778" s="313" t="s">
        <v>21</v>
      </c>
      <c r="E1778" s="315" t="s">
        <v>8646</v>
      </c>
      <c r="F1778" s="314" t="s">
        <v>1414</v>
      </c>
      <c r="G1778" s="313" t="s">
        <v>3612</v>
      </c>
      <c r="H1778" s="148">
        <f t="shared" si="30"/>
        <v>1</v>
      </c>
      <c r="I1778" s="148">
        <f>COUNTIFS('Belgrade-2023'!$A:$A,A1778,'Belgrade-2023'!$B:$B,B1778)</f>
        <v>1</v>
      </c>
      <c r="J1778" s="148">
        <f>COUNTIFS('Lodz_Krakow-2022'!$A:$A,A1778,'Lodz_Krakow-2022'!$B:$B,B1778)</f>
        <v>0</v>
      </c>
      <c r="K1778" s="150">
        <f>COUNTIFS('Glasgow-2021'!$A:$A,A1778,'Glasgow-2021'!$B:$B,B1778)</f>
        <v>0</v>
      </c>
      <c r="L1778" s="151">
        <v>0</v>
      </c>
      <c r="M1778" s="151">
        <v>0</v>
      </c>
      <c r="N1778" s="151">
        <v>0</v>
      </c>
      <c r="O1778" s="151">
        <v>0</v>
      </c>
      <c r="P1778" s="151">
        <v>0</v>
      </c>
      <c r="Q1778" s="151">
        <v>0</v>
      </c>
      <c r="R1778" s="151">
        <v>0</v>
      </c>
    </row>
    <row r="1779" spans="1:18">
      <c r="A1779" s="312" t="s">
        <v>12578</v>
      </c>
      <c r="B1779" s="312" t="s">
        <v>1865</v>
      </c>
      <c r="C1779" s="313" t="s">
        <v>8748</v>
      </c>
      <c r="D1779" s="313" t="s">
        <v>39</v>
      </c>
      <c r="E1779" s="315" t="s">
        <v>8750</v>
      </c>
      <c r="F1779" s="314" t="s">
        <v>8651</v>
      </c>
      <c r="G1779" s="313" t="s">
        <v>8751</v>
      </c>
      <c r="H1779" s="148">
        <f t="shared" si="30"/>
        <v>1</v>
      </c>
      <c r="I1779" s="148">
        <f>COUNTIFS('Belgrade-2023'!$A:$A,A1779,'Belgrade-2023'!$B:$B,B1779)</f>
        <v>1</v>
      </c>
      <c r="J1779" s="148">
        <f>COUNTIFS('Lodz_Krakow-2022'!$A:$A,A1779,'Lodz_Krakow-2022'!$B:$B,B1779)</f>
        <v>0</v>
      </c>
      <c r="K1779" s="150">
        <f>COUNTIFS('Glasgow-2021'!$A:$A,A1779,'Glasgow-2021'!$B:$B,B1779)</f>
        <v>0</v>
      </c>
      <c r="L1779" s="151">
        <v>0</v>
      </c>
      <c r="M1779" s="151">
        <v>0</v>
      </c>
      <c r="N1779" s="151">
        <v>0</v>
      </c>
      <c r="O1779" s="151">
        <v>0</v>
      </c>
      <c r="P1779" s="151">
        <v>0</v>
      </c>
      <c r="Q1779" s="151">
        <v>0</v>
      </c>
      <c r="R1779" s="151">
        <v>0</v>
      </c>
    </row>
    <row r="1780" spans="1:18">
      <c r="A1780" s="312" t="s">
        <v>12579</v>
      </c>
      <c r="B1780" s="312" t="s">
        <v>1420</v>
      </c>
      <c r="C1780" s="313" t="s">
        <v>8754</v>
      </c>
      <c r="D1780" s="313" t="s">
        <v>39</v>
      </c>
      <c r="E1780" s="315" t="s">
        <v>8756</v>
      </c>
      <c r="F1780" s="314" t="s">
        <v>8757</v>
      </c>
      <c r="G1780" s="313" t="s">
        <v>232</v>
      </c>
      <c r="H1780" s="148">
        <f t="shared" si="30"/>
        <v>1</v>
      </c>
      <c r="I1780" s="148">
        <f>COUNTIFS('Belgrade-2023'!$A:$A,A1780,'Belgrade-2023'!$B:$B,B1780)</f>
        <v>1</v>
      </c>
      <c r="J1780" s="148">
        <f>COUNTIFS('Lodz_Krakow-2022'!$A:$A,A1780,'Lodz_Krakow-2022'!$B:$B,B1780)</f>
        <v>0</v>
      </c>
      <c r="K1780" s="150">
        <f>COUNTIFS('Glasgow-2021'!$A:$A,A1780,'Glasgow-2021'!$B:$B,B1780)</f>
        <v>0</v>
      </c>
      <c r="L1780" s="151">
        <v>0</v>
      </c>
      <c r="M1780" s="151">
        <v>0</v>
      </c>
      <c r="N1780" s="151">
        <v>0</v>
      </c>
      <c r="O1780" s="151">
        <v>0</v>
      </c>
      <c r="P1780" s="151">
        <v>0</v>
      </c>
      <c r="Q1780" s="151">
        <v>0</v>
      </c>
      <c r="R1780" s="151">
        <v>0</v>
      </c>
    </row>
    <row r="1781" spans="1:18">
      <c r="A1781" s="312" t="s">
        <v>10276</v>
      </c>
      <c r="B1781" s="312" t="s">
        <v>11111</v>
      </c>
      <c r="C1781" s="313" t="s">
        <v>8758</v>
      </c>
      <c r="D1781" s="313" t="s">
        <v>39</v>
      </c>
      <c r="E1781" s="315">
        <v>100084</v>
      </c>
      <c r="F1781" s="314" t="s">
        <v>642</v>
      </c>
      <c r="G1781" s="313" t="s">
        <v>232</v>
      </c>
      <c r="H1781" s="148">
        <f t="shared" si="30"/>
        <v>1</v>
      </c>
      <c r="I1781" s="148">
        <f>COUNTIFS('Belgrade-2023'!$A:$A,A1781,'Belgrade-2023'!$B:$B,B1781)</f>
        <v>1</v>
      </c>
      <c r="J1781" s="148">
        <f>COUNTIFS('Lodz_Krakow-2022'!$A:$A,A1781,'Lodz_Krakow-2022'!$B:$B,B1781)</f>
        <v>0</v>
      </c>
      <c r="K1781" s="150">
        <f>COUNTIFS('Glasgow-2021'!$A:$A,A1781,'Glasgow-2021'!$B:$B,B1781)</f>
        <v>0</v>
      </c>
      <c r="L1781" s="151">
        <v>0</v>
      </c>
      <c r="M1781" s="151">
        <v>0</v>
      </c>
      <c r="N1781" s="151">
        <v>0</v>
      </c>
      <c r="O1781" s="151">
        <v>0</v>
      </c>
      <c r="P1781" s="151">
        <v>0</v>
      </c>
      <c r="Q1781" s="151">
        <v>0</v>
      </c>
      <c r="R1781" s="151">
        <v>0</v>
      </c>
    </row>
    <row r="1782" spans="1:18">
      <c r="A1782" s="312" t="s">
        <v>10814</v>
      </c>
      <c r="B1782" s="312" t="s">
        <v>10274</v>
      </c>
      <c r="C1782" s="313" t="s">
        <v>8760</v>
      </c>
      <c r="D1782" s="313" t="s">
        <v>39</v>
      </c>
      <c r="E1782" s="315" t="s">
        <v>8762</v>
      </c>
      <c r="F1782" s="314" t="s">
        <v>521</v>
      </c>
      <c r="G1782" s="313" t="s">
        <v>3546</v>
      </c>
      <c r="H1782" s="148">
        <f t="shared" si="30"/>
        <v>1</v>
      </c>
      <c r="I1782" s="148">
        <f>COUNTIFS('Belgrade-2023'!$A:$A,A1782,'Belgrade-2023'!$B:$B,B1782)</f>
        <v>1</v>
      </c>
      <c r="J1782" s="148">
        <f>COUNTIFS('Lodz_Krakow-2022'!$A:$A,A1782,'Lodz_Krakow-2022'!$B:$B,B1782)</f>
        <v>0</v>
      </c>
      <c r="K1782" s="150">
        <f>COUNTIFS('Glasgow-2021'!$A:$A,A1782,'Glasgow-2021'!$B:$B,B1782)</f>
        <v>0</v>
      </c>
      <c r="L1782" s="151">
        <v>0</v>
      </c>
      <c r="M1782" s="151">
        <v>0</v>
      </c>
      <c r="N1782" s="151">
        <v>0</v>
      </c>
      <c r="O1782" s="151">
        <v>0</v>
      </c>
      <c r="P1782" s="151">
        <v>0</v>
      </c>
      <c r="Q1782" s="151">
        <v>0</v>
      </c>
      <c r="R1782" s="151">
        <v>0</v>
      </c>
    </row>
    <row r="1783" spans="1:18">
      <c r="A1783" s="312" t="s">
        <v>12580</v>
      </c>
      <c r="B1783" s="312" t="s">
        <v>10526</v>
      </c>
      <c r="C1783" s="313" t="s">
        <v>8765</v>
      </c>
      <c r="D1783" s="316" t="s">
        <v>28</v>
      </c>
      <c r="E1783" s="315" t="s">
        <v>8766</v>
      </c>
      <c r="F1783" s="314" t="s">
        <v>47</v>
      </c>
      <c r="G1783" s="313" t="s">
        <v>43</v>
      </c>
      <c r="H1783" s="148">
        <f t="shared" si="30"/>
        <v>1</v>
      </c>
      <c r="I1783" s="148">
        <f>COUNTIFS('Belgrade-2023'!$A:$A,A1783,'Belgrade-2023'!$B:$B,B1783)</f>
        <v>1</v>
      </c>
      <c r="J1783" s="148">
        <f>COUNTIFS('Lodz_Krakow-2022'!$A:$A,A1783,'Lodz_Krakow-2022'!$B:$B,B1783)</f>
        <v>0</v>
      </c>
      <c r="K1783" s="150">
        <f>COUNTIFS('Glasgow-2021'!$A:$A,A1783,'Glasgow-2021'!$B:$B,B1783)</f>
        <v>0</v>
      </c>
      <c r="L1783" s="151">
        <v>0</v>
      </c>
      <c r="M1783" s="151">
        <v>0</v>
      </c>
      <c r="N1783" s="151">
        <v>0</v>
      </c>
      <c r="O1783" s="151">
        <v>0</v>
      </c>
      <c r="P1783" s="151">
        <v>0</v>
      </c>
      <c r="Q1783" s="151">
        <v>0</v>
      </c>
      <c r="R1783" s="151">
        <v>0</v>
      </c>
    </row>
    <row r="1784" spans="1:18">
      <c r="A1784" s="312" t="s">
        <v>12581</v>
      </c>
      <c r="B1784" s="312" t="s">
        <v>12234</v>
      </c>
      <c r="C1784" s="313" t="s">
        <v>8767</v>
      </c>
      <c r="D1784" s="313" t="s">
        <v>28</v>
      </c>
      <c r="E1784" s="314" t="s">
        <v>8769</v>
      </c>
      <c r="F1784" s="314" t="s">
        <v>8770</v>
      </c>
      <c r="G1784" s="313" t="s">
        <v>8771</v>
      </c>
      <c r="H1784" s="148">
        <f t="shared" si="30"/>
        <v>0</v>
      </c>
      <c r="I1784" s="148">
        <f>COUNTIFS('Belgrade-2023'!$A:$A,A1784,'Belgrade-2023'!$B:$B,B1784)</f>
        <v>0</v>
      </c>
      <c r="J1784" s="148">
        <f>COUNTIFS('Lodz_Krakow-2022'!$A:$A,A1784,'Lodz_Krakow-2022'!$B:$B,B1784)</f>
        <v>0</v>
      </c>
      <c r="K1784" s="150">
        <f>COUNTIFS('Glasgow-2021'!$A:$A,A1784,'Glasgow-2021'!$B:$B,B1784)</f>
        <v>0</v>
      </c>
      <c r="L1784" s="151">
        <v>0</v>
      </c>
      <c r="M1784" s="151">
        <v>0</v>
      </c>
      <c r="N1784" s="151">
        <v>0</v>
      </c>
      <c r="O1784" s="151">
        <v>0</v>
      </c>
      <c r="P1784" s="151">
        <v>0</v>
      </c>
      <c r="Q1784" s="151">
        <v>0</v>
      </c>
      <c r="R1784" s="151">
        <v>0</v>
      </c>
    </row>
    <row r="1785" spans="1:18">
      <c r="A1785" s="312" t="s">
        <v>10817</v>
      </c>
      <c r="B1785" s="312" t="s">
        <v>12582</v>
      </c>
      <c r="C1785" s="313" t="s">
        <v>8773</v>
      </c>
      <c r="D1785" s="313" t="s">
        <v>28</v>
      </c>
      <c r="E1785" s="315" t="s">
        <v>8775</v>
      </c>
      <c r="F1785" s="314" t="s">
        <v>8776</v>
      </c>
      <c r="G1785" s="313" t="s">
        <v>8569</v>
      </c>
      <c r="H1785" s="148">
        <f t="shared" si="30"/>
        <v>0</v>
      </c>
      <c r="I1785" s="148">
        <f>COUNTIFS('Belgrade-2023'!$A:$A,A1785,'Belgrade-2023'!$B:$B,B1785)</f>
        <v>0</v>
      </c>
      <c r="J1785" s="148">
        <f>COUNTIFS('Lodz_Krakow-2022'!$A:$A,A1785,'Lodz_Krakow-2022'!$B:$B,B1785)</f>
        <v>0</v>
      </c>
      <c r="K1785" s="150">
        <f>COUNTIFS('Glasgow-2021'!$A:$A,A1785,'Glasgow-2021'!$B:$B,B1785)</f>
        <v>0</v>
      </c>
      <c r="L1785" s="151">
        <v>0</v>
      </c>
      <c r="M1785" s="151">
        <v>0</v>
      </c>
      <c r="N1785" s="151">
        <v>0</v>
      </c>
      <c r="O1785" s="151">
        <v>0</v>
      </c>
      <c r="P1785" s="151">
        <v>0</v>
      </c>
      <c r="Q1785" s="151">
        <v>0</v>
      </c>
      <c r="R1785" s="151">
        <v>0</v>
      </c>
    </row>
    <row r="1786" spans="1:18">
      <c r="A1786" s="312" t="s">
        <v>12583</v>
      </c>
      <c r="B1786" s="312" t="s">
        <v>10818</v>
      </c>
      <c r="C1786" s="313" t="s">
        <v>8777</v>
      </c>
      <c r="D1786" s="313" t="s">
        <v>21</v>
      </c>
      <c r="E1786" s="314" t="s">
        <v>8778</v>
      </c>
      <c r="F1786" s="314" t="s">
        <v>817</v>
      </c>
      <c r="G1786" s="313" t="s">
        <v>43</v>
      </c>
      <c r="H1786" s="148">
        <f t="shared" si="30"/>
        <v>0</v>
      </c>
      <c r="I1786" s="148">
        <f>COUNTIFS('Belgrade-2023'!$A:$A,A1786,'Belgrade-2023'!$B:$B,B1786)</f>
        <v>0</v>
      </c>
      <c r="J1786" s="148">
        <f>COUNTIFS('Lodz_Krakow-2022'!$A:$A,A1786,'Lodz_Krakow-2022'!$B:$B,B1786)</f>
        <v>0</v>
      </c>
      <c r="K1786" s="150">
        <f>COUNTIFS('Glasgow-2021'!$A:$A,A1786,'Glasgow-2021'!$B:$B,B1786)</f>
        <v>0</v>
      </c>
      <c r="L1786" s="151">
        <v>0</v>
      </c>
      <c r="M1786" s="151">
        <v>0</v>
      </c>
      <c r="N1786" s="151">
        <v>0</v>
      </c>
      <c r="O1786" s="151">
        <v>0</v>
      </c>
      <c r="P1786" s="151">
        <v>0</v>
      </c>
      <c r="Q1786" s="151">
        <v>0</v>
      </c>
      <c r="R1786" s="151">
        <v>0</v>
      </c>
    </row>
    <row r="1787" spans="1:18">
      <c r="A1787" s="312" t="s">
        <v>10641</v>
      </c>
      <c r="B1787" s="312" t="s">
        <v>12584</v>
      </c>
      <c r="C1787" s="313" t="s">
        <v>8780</v>
      </c>
      <c r="D1787" s="313" t="s">
        <v>21</v>
      </c>
      <c r="E1787" s="315" t="s">
        <v>8782</v>
      </c>
      <c r="F1787" s="314" t="s">
        <v>8783</v>
      </c>
      <c r="G1787" s="313" t="s">
        <v>50</v>
      </c>
      <c r="H1787" s="148">
        <f t="shared" si="30"/>
        <v>0</v>
      </c>
      <c r="I1787" s="148">
        <f>COUNTIFS('Belgrade-2023'!$A:$A,A1787,'Belgrade-2023'!$B:$B,B1787)</f>
        <v>0</v>
      </c>
      <c r="J1787" s="148">
        <f>COUNTIFS('Lodz_Krakow-2022'!$A:$A,A1787,'Lodz_Krakow-2022'!$B:$B,B1787)</f>
        <v>0</v>
      </c>
      <c r="K1787" s="150">
        <f>COUNTIFS('Glasgow-2021'!$A:$A,A1787,'Glasgow-2021'!$B:$B,B1787)</f>
        <v>0</v>
      </c>
      <c r="L1787" s="151">
        <v>0</v>
      </c>
      <c r="M1787" s="151">
        <v>0</v>
      </c>
      <c r="N1787" s="151">
        <v>0</v>
      </c>
      <c r="O1787" s="151">
        <v>0</v>
      </c>
      <c r="P1787" s="151">
        <v>0</v>
      </c>
      <c r="Q1787" s="151">
        <v>0</v>
      </c>
      <c r="R1787" s="151">
        <v>0</v>
      </c>
    </row>
    <row r="1788" spans="1:18">
      <c r="A1788" s="312" t="s">
        <v>11812</v>
      </c>
      <c r="B1788" s="312" t="s">
        <v>12585</v>
      </c>
      <c r="C1788" s="313" t="s">
        <v>2198</v>
      </c>
      <c r="D1788" s="313" t="s">
        <v>21</v>
      </c>
      <c r="E1788" s="314" t="s">
        <v>8786</v>
      </c>
      <c r="F1788" s="314" t="s">
        <v>9976</v>
      </c>
      <c r="G1788" s="313" t="s">
        <v>31</v>
      </c>
      <c r="H1788" s="148">
        <f t="shared" si="30"/>
        <v>1</v>
      </c>
      <c r="I1788" s="148">
        <f>COUNTIFS('Belgrade-2023'!$A:$A,A1788,'Belgrade-2023'!$B:$B,B1788)</f>
        <v>1</v>
      </c>
      <c r="J1788" s="148">
        <f>COUNTIFS('Lodz_Krakow-2022'!$A:$A,A1788,'Lodz_Krakow-2022'!$B:$B,B1788)</f>
        <v>0</v>
      </c>
      <c r="K1788" s="150">
        <f>COUNTIFS('Glasgow-2021'!$A:$A,A1788,'Glasgow-2021'!$B:$B,B1788)</f>
        <v>0</v>
      </c>
      <c r="L1788" s="151">
        <v>0</v>
      </c>
      <c r="M1788" s="151">
        <v>0</v>
      </c>
      <c r="N1788" s="151">
        <v>0</v>
      </c>
      <c r="O1788" s="151">
        <v>0</v>
      </c>
      <c r="P1788" s="151">
        <v>0</v>
      </c>
      <c r="Q1788" s="151">
        <v>0</v>
      </c>
      <c r="R1788" s="151">
        <v>0</v>
      </c>
    </row>
    <row r="1789" spans="1:18">
      <c r="A1789" s="312" t="s">
        <v>12586</v>
      </c>
      <c r="B1789" s="312" t="s">
        <v>10268</v>
      </c>
      <c r="C1789" s="313" t="s">
        <v>8789</v>
      </c>
      <c r="D1789" s="313" t="s">
        <v>28</v>
      </c>
      <c r="E1789" s="315" t="s">
        <v>8791</v>
      </c>
      <c r="F1789" s="314" t="s">
        <v>8792</v>
      </c>
      <c r="G1789" s="313" t="s">
        <v>336</v>
      </c>
      <c r="H1789" s="148">
        <f t="shared" si="30"/>
        <v>1</v>
      </c>
      <c r="I1789" s="148">
        <f>COUNTIFS('Belgrade-2023'!$A:$A,A1789,'Belgrade-2023'!$B:$B,B1789)</f>
        <v>1</v>
      </c>
      <c r="J1789" s="148">
        <f>COUNTIFS('Lodz_Krakow-2022'!$A:$A,A1789,'Lodz_Krakow-2022'!$B:$B,B1789)</f>
        <v>0</v>
      </c>
      <c r="K1789" s="150">
        <f>COUNTIFS('Glasgow-2021'!$A:$A,A1789,'Glasgow-2021'!$B:$B,B1789)</f>
        <v>0</v>
      </c>
      <c r="L1789" s="151">
        <v>0</v>
      </c>
      <c r="M1789" s="151">
        <v>0</v>
      </c>
      <c r="N1789" s="151">
        <v>0</v>
      </c>
      <c r="O1789" s="151">
        <v>0</v>
      </c>
      <c r="P1789" s="151">
        <v>0</v>
      </c>
      <c r="Q1789" s="151">
        <v>0</v>
      </c>
      <c r="R1789" s="151">
        <v>0</v>
      </c>
    </row>
    <row r="1790" spans="1:18">
      <c r="A1790" s="312" t="s">
        <v>12335</v>
      </c>
      <c r="B1790" s="312" t="s">
        <v>10783</v>
      </c>
      <c r="C1790" s="313" t="s">
        <v>8793</v>
      </c>
      <c r="D1790" s="313" t="s">
        <v>28</v>
      </c>
      <c r="E1790" s="315" t="s">
        <v>8795</v>
      </c>
      <c r="F1790" s="314" t="s">
        <v>980</v>
      </c>
      <c r="G1790" s="313" t="s">
        <v>232</v>
      </c>
      <c r="H1790" s="148">
        <f t="shared" si="30"/>
        <v>1</v>
      </c>
      <c r="I1790" s="148">
        <f>COUNTIFS('Belgrade-2023'!$A:$A,A1790,'Belgrade-2023'!$B:$B,B1790)</f>
        <v>1</v>
      </c>
      <c r="J1790" s="148">
        <f>COUNTIFS('Lodz_Krakow-2022'!$A:$A,A1790,'Lodz_Krakow-2022'!$B:$B,B1790)</f>
        <v>0</v>
      </c>
      <c r="K1790" s="150">
        <f>COUNTIFS('Glasgow-2021'!$A:$A,A1790,'Glasgow-2021'!$B:$B,B1790)</f>
        <v>0</v>
      </c>
      <c r="L1790" s="151">
        <v>0</v>
      </c>
      <c r="M1790" s="151">
        <v>0</v>
      </c>
      <c r="N1790" s="151">
        <v>0</v>
      </c>
      <c r="O1790" s="151">
        <v>0</v>
      </c>
      <c r="P1790" s="151">
        <v>0</v>
      </c>
      <c r="Q1790" s="151">
        <v>0</v>
      </c>
      <c r="R1790" s="151">
        <v>0</v>
      </c>
    </row>
    <row r="1791" spans="1:18">
      <c r="A1791" s="312" t="s">
        <v>10831</v>
      </c>
      <c r="B1791" s="312" t="s">
        <v>12587</v>
      </c>
      <c r="C1791" s="313" t="s">
        <v>8797</v>
      </c>
      <c r="D1791" s="313" t="s">
        <v>28</v>
      </c>
      <c r="E1791" s="315" t="s">
        <v>8799</v>
      </c>
      <c r="F1791" s="314" t="s">
        <v>8800</v>
      </c>
      <c r="G1791" s="313" t="s">
        <v>232</v>
      </c>
      <c r="H1791" s="148">
        <f t="shared" si="30"/>
        <v>1</v>
      </c>
      <c r="I1791" s="148">
        <f>COUNTIFS('Belgrade-2023'!$A:$A,A1791,'Belgrade-2023'!$B:$B,B1791)</f>
        <v>1</v>
      </c>
      <c r="J1791" s="148">
        <f>COUNTIFS('Lodz_Krakow-2022'!$A:$A,A1791,'Lodz_Krakow-2022'!$B:$B,B1791)</f>
        <v>0</v>
      </c>
      <c r="K1791" s="150">
        <f>COUNTIFS('Glasgow-2021'!$A:$A,A1791,'Glasgow-2021'!$B:$B,B1791)</f>
        <v>0</v>
      </c>
      <c r="L1791" s="151">
        <v>0</v>
      </c>
      <c r="M1791" s="151">
        <v>0</v>
      </c>
      <c r="N1791" s="151">
        <v>0</v>
      </c>
      <c r="O1791" s="151">
        <v>0</v>
      </c>
      <c r="P1791" s="151">
        <v>0</v>
      </c>
      <c r="Q1791" s="151">
        <v>0</v>
      </c>
      <c r="R1791" s="151">
        <v>0</v>
      </c>
    </row>
    <row r="1792" spans="1:18">
      <c r="A1792" s="312" t="s">
        <v>10506</v>
      </c>
      <c r="B1792" s="312" t="s">
        <v>12588</v>
      </c>
      <c r="C1792" s="313" t="s">
        <v>8802</v>
      </c>
      <c r="D1792" s="313" t="s">
        <v>39</v>
      </c>
      <c r="E1792" s="314" t="s">
        <v>8804</v>
      </c>
      <c r="F1792" s="314" t="s">
        <v>521</v>
      </c>
      <c r="G1792" s="313" t="s">
        <v>232</v>
      </c>
      <c r="H1792" s="148">
        <f t="shared" si="30"/>
        <v>1</v>
      </c>
      <c r="I1792" s="148">
        <f>COUNTIFS('Belgrade-2023'!$A:$A,A1792,'Belgrade-2023'!$B:$B,B1792)</f>
        <v>1</v>
      </c>
      <c r="J1792" s="148">
        <f>COUNTIFS('Lodz_Krakow-2022'!$A:$A,A1792,'Lodz_Krakow-2022'!$B:$B,B1792)</f>
        <v>0</v>
      </c>
      <c r="K1792" s="150">
        <f>COUNTIFS('Glasgow-2021'!$A:$A,A1792,'Glasgow-2021'!$B:$B,B1792)</f>
        <v>0</v>
      </c>
      <c r="L1792" s="151">
        <v>0</v>
      </c>
      <c r="M1792" s="151">
        <v>0</v>
      </c>
      <c r="N1792" s="151">
        <v>0</v>
      </c>
      <c r="O1792" s="151">
        <v>0</v>
      </c>
      <c r="P1792" s="151">
        <v>0</v>
      </c>
      <c r="Q1792" s="151">
        <v>0</v>
      </c>
      <c r="R1792" s="151">
        <v>0</v>
      </c>
    </row>
    <row r="1793" spans="1:18">
      <c r="A1793" s="312" t="s">
        <v>11796</v>
      </c>
      <c r="B1793" s="312" t="s">
        <v>12589</v>
      </c>
      <c r="C1793" s="313" t="s">
        <v>8805</v>
      </c>
      <c r="D1793" s="313" t="s">
        <v>39</v>
      </c>
      <c r="E1793" s="315" t="s">
        <v>6224</v>
      </c>
      <c r="F1793" s="314" t="s">
        <v>521</v>
      </c>
      <c r="G1793" s="313" t="s">
        <v>232</v>
      </c>
      <c r="H1793" s="148">
        <f t="shared" si="30"/>
        <v>1</v>
      </c>
      <c r="I1793" s="148">
        <f>COUNTIFS('Belgrade-2023'!$A:$A,A1793,'Belgrade-2023'!$B:$B,B1793)</f>
        <v>1</v>
      </c>
      <c r="J1793" s="148">
        <f>COUNTIFS('Lodz_Krakow-2022'!$A:$A,A1793,'Lodz_Krakow-2022'!$B:$B,B1793)</f>
        <v>0</v>
      </c>
      <c r="K1793" s="150">
        <f>COUNTIFS('Glasgow-2021'!$A:$A,A1793,'Glasgow-2021'!$B:$B,B1793)</f>
        <v>0</v>
      </c>
      <c r="L1793" s="151">
        <v>0</v>
      </c>
      <c r="M1793" s="151">
        <v>0</v>
      </c>
      <c r="N1793" s="151">
        <v>0</v>
      </c>
      <c r="O1793" s="151">
        <v>0</v>
      </c>
      <c r="P1793" s="151">
        <v>0</v>
      </c>
      <c r="Q1793" s="151">
        <v>0</v>
      </c>
      <c r="R1793" s="151">
        <v>0</v>
      </c>
    </row>
    <row r="1794" spans="1:18">
      <c r="A1794" s="312" t="s">
        <v>12590</v>
      </c>
      <c r="B1794" s="312" t="s">
        <v>10540</v>
      </c>
      <c r="C1794" s="313" t="s">
        <v>8810</v>
      </c>
      <c r="D1794" s="313" t="s">
        <v>21</v>
      </c>
      <c r="E1794" s="314" t="s">
        <v>8812</v>
      </c>
      <c r="F1794" s="314" t="s">
        <v>513</v>
      </c>
      <c r="G1794" s="313" t="s">
        <v>87</v>
      </c>
      <c r="H1794" s="148">
        <f t="shared" si="30"/>
        <v>1</v>
      </c>
      <c r="I1794" s="148">
        <f>COUNTIFS('Belgrade-2023'!$A:$A,A1794,'Belgrade-2023'!$B:$B,B1794)</f>
        <v>1</v>
      </c>
      <c r="J1794" s="148">
        <f>COUNTIFS('Lodz_Krakow-2022'!$A:$A,A1794,'Lodz_Krakow-2022'!$B:$B,B1794)</f>
        <v>0</v>
      </c>
      <c r="K1794" s="150">
        <f>COUNTIFS('Glasgow-2021'!$A:$A,A1794,'Glasgow-2021'!$B:$B,B1794)</f>
        <v>0</v>
      </c>
      <c r="L1794" s="151">
        <v>0</v>
      </c>
      <c r="M1794" s="151">
        <v>0</v>
      </c>
      <c r="N1794" s="151">
        <v>0</v>
      </c>
      <c r="O1794" s="151">
        <v>0</v>
      </c>
      <c r="P1794" s="151">
        <v>0</v>
      </c>
      <c r="Q1794" s="151">
        <v>0</v>
      </c>
      <c r="R1794" s="151">
        <v>0</v>
      </c>
    </row>
    <row r="1795" spans="1:18">
      <c r="A1795" s="312" t="s">
        <v>12591</v>
      </c>
      <c r="B1795" s="312" t="s">
        <v>12260</v>
      </c>
      <c r="C1795" s="313" t="s">
        <v>8813</v>
      </c>
      <c r="D1795" s="313" t="s">
        <v>21</v>
      </c>
      <c r="E1795" s="314" t="s">
        <v>8815</v>
      </c>
      <c r="F1795" s="314" t="s">
        <v>8479</v>
      </c>
      <c r="G1795" s="313" t="s">
        <v>43</v>
      </c>
      <c r="H1795" s="148">
        <f t="shared" si="30"/>
        <v>1</v>
      </c>
      <c r="I1795" s="148">
        <f>COUNTIFS('Belgrade-2023'!$A:$A,A1795,'Belgrade-2023'!$B:$B,B1795)</f>
        <v>1</v>
      </c>
      <c r="J1795" s="148">
        <f>COUNTIFS('Lodz_Krakow-2022'!$A:$A,A1795,'Lodz_Krakow-2022'!$B:$B,B1795)</f>
        <v>0</v>
      </c>
      <c r="K1795" s="150">
        <f>COUNTIFS('Glasgow-2021'!$A:$A,A1795,'Glasgow-2021'!$B:$B,B1795)</f>
        <v>0</v>
      </c>
      <c r="L1795" s="151">
        <v>0</v>
      </c>
      <c r="M1795" s="151">
        <v>0</v>
      </c>
      <c r="N1795" s="151">
        <v>0</v>
      </c>
      <c r="O1795" s="151">
        <v>0</v>
      </c>
      <c r="P1795" s="151">
        <v>0</v>
      </c>
      <c r="Q1795" s="151">
        <v>0</v>
      </c>
      <c r="R1795" s="151">
        <v>0</v>
      </c>
    </row>
    <row r="1796" spans="1:18">
      <c r="A1796" s="312" t="s">
        <v>3697</v>
      </c>
      <c r="B1796" s="312" t="s">
        <v>12592</v>
      </c>
      <c r="C1796" s="313" t="s">
        <v>8817</v>
      </c>
      <c r="D1796" s="316" t="s">
        <v>28</v>
      </c>
      <c r="E1796" s="314">
        <v>41092</v>
      </c>
      <c r="F1796" s="314" t="s">
        <v>8818</v>
      </c>
      <c r="G1796" s="313" t="s">
        <v>50</v>
      </c>
      <c r="H1796" s="148">
        <f t="shared" si="30"/>
        <v>1</v>
      </c>
      <c r="I1796" s="148">
        <f>COUNTIFS('Belgrade-2023'!$A:$A,A1796,'Belgrade-2023'!$B:$B,B1796)</f>
        <v>1</v>
      </c>
      <c r="J1796" s="148">
        <f>COUNTIFS('Lodz_Krakow-2022'!$A:$A,A1796,'Lodz_Krakow-2022'!$B:$B,B1796)</f>
        <v>0</v>
      </c>
      <c r="K1796" s="150">
        <f>COUNTIFS('Glasgow-2021'!$A:$A,A1796,'Glasgow-2021'!$B:$B,B1796)</f>
        <v>0</v>
      </c>
      <c r="L1796" s="151">
        <v>0</v>
      </c>
      <c r="M1796" s="151">
        <v>0</v>
      </c>
      <c r="N1796" s="151">
        <v>0</v>
      </c>
      <c r="O1796" s="151">
        <v>0</v>
      </c>
      <c r="P1796" s="151">
        <v>0</v>
      </c>
      <c r="Q1796" s="151">
        <v>0</v>
      </c>
      <c r="R1796" s="151">
        <v>0</v>
      </c>
    </row>
    <row r="1797" spans="1:18">
      <c r="A1797" s="312" t="s">
        <v>12593</v>
      </c>
      <c r="B1797" s="312" t="s">
        <v>12594</v>
      </c>
      <c r="C1797" s="313" t="s">
        <v>8823</v>
      </c>
      <c r="D1797" s="313" t="s">
        <v>28</v>
      </c>
      <c r="E1797" s="315" t="s">
        <v>8825</v>
      </c>
      <c r="F1797" s="314" t="s">
        <v>8826</v>
      </c>
      <c r="G1797" s="313" t="s">
        <v>646</v>
      </c>
      <c r="H1797" s="148">
        <f t="shared" si="30"/>
        <v>1</v>
      </c>
      <c r="I1797" s="148">
        <f>COUNTIFS('Belgrade-2023'!$A:$A,A1797,'Belgrade-2023'!$B:$B,B1797)</f>
        <v>1</v>
      </c>
      <c r="J1797" s="148">
        <f>COUNTIFS('Lodz_Krakow-2022'!$A:$A,A1797,'Lodz_Krakow-2022'!$B:$B,B1797)</f>
        <v>0</v>
      </c>
      <c r="K1797" s="150">
        <f>COUNTIFS('Glasgow-2021'!$A:$A,A1797,'Glasgow-2021'!$B:$B,B1797)</f>
        <v>0</v>
      </c>
      <c r="L1797" s="151">
        <v>0</v>
      </c>
      <c r="M1797" s="151">
        <v>0</v>
      </c>
      <c r="N1797" s="151">
        <v>0</v>
      </c>
      <c r="O1797" s="151">
        <v>0</v>
      </c>
      <c r="P1797" s="151">
        <v>0</v>
      </c>
      <c r="Q1797" s="151">
        <v>0</v>
      </c>
      <c r="R1797" s="151">
        <v>0</v>
      </c>
    </row>
    <row r="1798" spans="1:18">
      <c r="A1798" s="312" t="s">
        <v>12595</v>
      </c>
      <c r="B1798" s="312" t="s">
        <v>12596</v>
      </c>
      <c r="C1798" s="313" t="s">
        <v>8828</v>
      </c>
      <c r="D1798" s="313" t="s">
        <v>28</v>
      </c>
      <c r="E1798" s="314" t="s">
        <v>8829</v>
      </c>
      <c r="F1798" s="314" t="s">
        <v>186</v>
      </c>
      <c r="G1798" s="313" t="s">
        <v>183</v>
      </c>
      <c r="H1798" s="148">
        <f t="shared" si="30"/>
        <v>1</v>
      </c>
      <c r="I1798" s="148">
        <f>COUNTIFS('Belgrade-2023'!$A:$A,A1798,'Belgrade-2023'!$B:$B,B1798)</f>
        <v>1</v>
      </c>
      <c r="J1798" s="148">
        <f>COUNTIFS('Lodz_Krakow-2022'!$A:$A,A1798,'Lodz_Krakow-2022'!$B:$B,B1798)</f>
        <v>0</v>
      </c>
      <c r="K1798" s="150">
        <f>COUNTIFS('Glasgow-2021'!$A:$A,A1798,'Glasgow-2021'!$B:$B,B1798)</f>
        <v>0</v>
      </c>
      <c r="L1798" s="151">
        <v>0</v>
      </c>
      <c r="M1798" s="151">
        <v>0</v>
      </c>
      <c r="N1798" s="151">
        <v>0</v>
      </c>
      <c r="O1798" s="151">
        <v>0</v>
      </c>
      <c r="P1798" s="151">
        <v>0</v>
      </c>
      <c r="Q1798" s="151">
        <v>0</v>
      </c>
      <c r="R1798" s="151">
        <v>0</v>
      </c>
    </row>
    <row r="1799" spans="1:18">
      <c r="A1799" s="312" t="s">
        <v>12597</v>
      </c>
      <c r="B1799" s="312" t="s">
        <v>12598</v>
      </c>
      <c r="C1799" s="313" t="s">
        <v>8835</v>
      </c>
      <c r="D1799" s="313" t="s">
        <v>21</v>
      </c>
      <c r="E1799" s="315" t="s">
        <v>8837</v>
      </c>
      <c r="F1799" s="314" t="s">
        <v>9438</v>
      </c>
      <c r="G1799" s="313" t="s">
        <v>70</v>
      </c>
      <c r="H1799" s="148">
        <f t="shared" si="30"/>
        <v>1</v>
      </c>
      <c r="I1799" s="148">
        <f>COUNTIFS('Belgrade-2023'!$A:$A,A1799,'Belgrade-2023'!$B:$B,B1799)</f>
        <v>1</v>
      </c>
      <c r="J1799" s="148">
        <f>COUNTIFS('Lodz_Krakow-2022'!$A:$A,A1799,'Lodz_Krakow-2022'!$B:$B,B1799)</f>
        <v>0</v>
      </c>
      <c r="K1799" s="150">
        <f>COUNTIFS('Glasgow-2021'!$A:$A,A1799,'Glasgow-2021'!$B:$B,B1799)</f>
        <v>0</v>
      </c>
      <c r="L1799" s="151">
        <v>0</v>
      </c>
      <c r="M1799" s="151">
        <v>0</v>
      </c>
      <c r="N1799" s="151">
        <v>0</v>
      </c>
      <c r="O1799" s="151">
        <v>0</v>
      </c>
      <c r="P1799" s="151">
        <v>0</v>
      </c>
      <c r="Q1799" s="151">
        <v>0</v>
      </c>
      <c r="R1799" s="151">
        <v>0</v>
      </c>
    </row>
    <row r="1800" spans="1:18">
      <c r="A1800" s="312" t="s">
        <v>12599</v>
      </c>
      <c r="B1800" s="312" t="s">
        <v>12600</v>
      </c>
      <c r="C1800" s="313" t="s">
        <v>8841</v>
      </c>
      <c r="D1800" s="313" t="s">
        <v>21</v>
      </c>
      <c r="E1800" s="315" t="s">
        <v>8843</v>
      </c>
      <c r="F1800" s="314" t="s">
        <v>932</v>
      </c>
      <c r="G1800" s="313" t="s">
        <v>70</v>
      </c>
      <c r="H1800" s="148">
        <f t="shared" si="30"/>
        <v>1</v>
      </c>
      <c r="I1800" s="148">
        <f>COUNTIFS('Belgrade-2023'!$A:$A,A1800,'Belgrade-2023'!$B:$B,B1800)</f>
        <v>1</v>
      </c>
      <c r="J1800" s="148">
        <f>COUNTIFS('Lodz_Krakow-2022'!$A:$A,A1800,'Lodz_Krakow-2022'!$B:$B,B1800)</f>
        <v>0</v>
      </c>
      <c r="K1800" s="150">
        <f>COUNTIFS('Glasgow-2021'!$A:$A,A1800,'Glasgow-2021'!$B:$B,B1800)</f>
        <v>0</v>
      </c>
      <c r="L1800" s="151">
        <v>0</v>
      </c>
      <c r="M1800" s="151">
        <v>0</v>
      </c>
      <c r="N1800" s="151">
        <v>0</v>
      </c>
      <c r="O1800" s="151">
        <v>0</v>
      </c>
      <c r="P1800" s="151">
        <v>0</v>
      </c>
      <c r="Q1800" s="151">
        <v>0</v>
      </c>
      <c r="R1800" s="151">
        <v>0</v>
      </c>
    </row>
    <row r="1801" spans="1:18">
      <c r="A1801" s="312" t="s">
        <v>12601</v>
      </c>
      <c r="B1801" s="312" t="s">
        <v>12602</v>
      </c>
      <c r="C1801" s="313" t="s">
        <v>8850</v>
      </c>
      <c r="D1801" s="313" t="s">
        <v>21</v>
      </c>
      <c r="E1801" s="315" t="s">
        <v>8583</v>
      </c>
      <c r="F1801" s="314" t="s">
        <v>439</v>
      </c>
      <c r="G1801" s="313" t="s">
        <v>50</v>
      </c>
      <c r="H1801" s="148">
        <f t="shared" si="30"/>
        <v>1</v>
      </c>
      <c r="I1801" s="148">
        <f>COUNTIFS('Belgrade-2023'!$A:$A,A1801,'Belgrade-2023'!$B:$B,B1801)</f>
        <v>1</v>
      </c>
      <c r="J1801" s="148">
        <f>COUNTIFS('Lodz_Krakow-2022'!$A:$A,A1801,'Lodz_Krakow-2022'!$B:$B,B1801)</f>
        <v>0</v>
      </c>
      <c r="K1801" s="150">
        <f>COUNTIFS('Glasgow-2021'!$A:$A,A1801,'Glasgow-2021'!$B:$B,B1801)</f>
        <v>0</v>
      </c>
      <c r="L1801" s="151">
        <v>0</v>
      </c>
      <c r="M1801" s="151">
        <v>0</v>
      </c>
      <c r="N1801" s="151">
        <v>0</v>
      </c>
      <c r="O1801" s="151">
        <v>0</v>
      </c>
      <c r="P1801" s="151">
        <v>0</v>
      </c>
      <c r="Q1801" s="151">
        <v>0</v>
      </c>
      <c r="R1801" s="151">
        <v>0</v>
      </c>
    </row>
    <row r="1802" spans="1:18">
      <c r="A1802" s="312" t="s">
        <v>12603</v>
      </c>
      <c r="B1802" s="312" t="s">
        <v>10345</v>
      </c>
      <c r="C1802" s="313" t="s">
        <v>8851</v>
      </c>
      <c r="D1802" s="313" t="s">
        <v>28</v>
      </c>
      <c r="E1802" s="315" t="s">
        <v>8853</v>
      </c>
      <c r="F1802" s="314" t="s">
        <v>8854</v>
      </c>
      <c r="G1802" s="313" t="s">
        <v>70</v>
      </c>
      <c r="H1802" s="148">
        <f t="shared" si="30"/>
        <v>1</v>
      </c>
      <c r="I1802" s="148">
        <f>COUNTIFS('Belgrade-2023'!$A:$A,A1802,'Belgrade-2023'!$B:$B,B1802)</f>
        <v>1</v>
      </c>
      <c r="J1802" s="148">
        <f>COUNTIFS('Lodz_Krakow-2022'!$A:$A,A1802,'Lodz_Krakow-2022'!$B:$B,B1802)</f>
        <v>0</v>
      </c>
      <c r="K1802" s="150">
        <f>COUNTIFS('Glasgow-2021'!$A:$A,A1802,'Glasgow-2021'!$B:$B,B1802)</f>
        <v>0</v>
      </c>
      <c r="L1802" s="151">
        <v>0</v>
      </c>
      <c r="M1802" s="151">
        <v>0</v>
      </c>
      <c r="N1802" s="151">
        <v>0</v>
      </c>
      <c r="O1802" s="151">
        <v>0</v>
      </c>
      <c r="P1802" s="151">
        <v>0</v>
      </c>
      <c r="Q1802" s="151">
        <v>0</v>
      </c>
      <c r="R1802" s="151">
        <v>0</v>
      </c>
    </row>
    <row r="1803" spans="1:18">
      <c r="A1803" s="312" t="s">
        <v>11032</v>
      </c>
      <c r="B1803" s="312" t="s">
        <v>11428</v>
      </c>
      <c r="C1803" s="313" t="s">
        <v>8860</v>
      </c>
      <c r="D1803" s="313" t="s">
        <v>21</v>
      </c>
      <c r="E1803" s="314" t="s">
        <v>8862</v>
      </c>
      <c r="F1803" s="314" t="s">
        <v>8863</v>
      </c>
      <c r="G1803" s="313" t="s">
        <v>87</v>
      </c>
      <c r="H1803" s="148">
        <f t="shared" si="30"/>
        <v>1</v>
      </c>
      <c r="I1803" s="148">
        <f>COUNTIFS('Belgrade-2023'!$A:$A,A1803,'Belgrade-2023'!$B:$B,B1803)</f>
        <v>1</v>
      </c>
      <c r="J1803" s="148">
        <f>COUNTIFS('Lodz_Krakow-2022'!$A:$A,A1803,'Lodz_Krakow-2022'!$B:$B,B1803)</f>
        <v>0</v>
      </c>
      <c r="K1803" s="150">
        <f>COUNTIFS('Glasgow-2021'!$A:$A,A1803,'Glasgow-2021'!$B:$B,B1803)</f>
        <v>0</v>
      </c>
      <c r="L1803" s="151">
        <v>0</v>
      </c>
      <c r="M1803" s="151">
        <v>0</v>
      </c>
      <c r="N1803" s="151">
        <v>0</v>
      </c>
      <c r="O1803" s="151">
        <v>0</v>
      </c>
      <c r="P1803" s="151">
        <v>0</v>
      </c>
      <c r="Q1803" s="151">
        <v>0</v>
      </c>
      <c r="R1803" s="151">
        <v>0</v>
      </c>
    </row>
    <row r="1804" spans="1:18">
      <c r="A1804" s="312" t="s">
        <v>12604</v>
      </c>
      <c r="B1804" s="312" t="s">
        <v>12605</v>
      </c>
      <c r="C1804" s="313" t="s">
        <v>8868</v>
      </c>
      <c r="D1804" s="313" t="s">
        <v>28</v>
      </c>
      <c r="E1804" s="314">
        <v>33613</v>
      </c>
      <c r="F1804" s="314" t="s">
        <v>8870</v>
      </c>
      <c r="G1804" s="313" t="s">
        <v>196</v>
      </c>
      <c r="H1804" s="148">
        <f t="shared" si="30"/>
        <v>1</v>
      </c>
      <c r="I1804" s="148">
        <f>COUNTIFS('Belgrade-2023'!$A:$A,A1804,'Belgrade-2023'!$B:$B,B1804)</f>
        <v>1</v>
      </c>
      <c r="J1804" s="148">
        <f>COUNTIFS('Lodz_Krakow-2022'!$A:$A,A1804,'Lodz_Krakow-2022'!$B:$B,B1804)</f>
        <v>0</v>
      </c>
      <c r="K1804" s="150">
        <f>COUNTIFS('Glasgow-2021'!$A:$A,A1804,'Glasgow-2021'!$B:$B,B1804)</f>
        <v>0</v>
      </c>
      <c r="L1804" s="151">
        <v>0</v>
      </c>
      <c r="M1804" s="151">
        <v>0</v>
      </c>
      <c r="N1804" s="151">
        <v>0</v>
      </c>
      <c r="O1804" s="151">
        <v>0</v>
      </c>
      <c r="P1804" s="151">
        <v>0</v>
      </c>
      <c r="Q1804" s="151">
        <v>0</v>
      </c>
      <c r="R1804" s="151">
        <v>0</v>
      </c>
    </row>
    <row r="1805" spans="1:18">
      <c r="A1805" s="312" t="s">
        <v>12041</v>
      </c>
      <c r="B1805" s="312" t="s">
        <v>12606</v>
      </c>
      <c r="C1805" s="313" t="s">
        <v>8876</v>
      </c>
      <c r="D1805" s="313" t="s">
        <v>28</v>
      </c>
      <c r="E1805" s="315" t="s">
        <v>8878</v>
      </c>
      <c r="F1805" s="314" t="s">
        <v>1414</v>
      </c>
      <c r="G1805" s="313" t="s">
        <v>3612</v>
      </c>
      <c r="H1805" s="148">
        <f t="shared" si="30"/>
        <v>1</v>
      </c>
      <c r="I1805" s="148">
        <f>COUNTIFS('Belgrade-2023'!$A:$A,A1805,'Belgrade-2023'!$B:$B,B1805)</f>
        <v>1</v>
      </c>
      <c r="J1805" s="148">
        <f>COUNTIFS('Lodz_Krakow-2022'!$A:$A,A1805,'Lodz_Krakow-2022'!$B:$B,B1805)</f>
        <v>0</v>
      </c>
      <c r="K1805" s="150">
        <f>COUNTIFS('Glasgow-2021'!$A:$A,A1805,'Glasgow-2021'!$B:$B,B1805)</f>
        <v>0</v>
      </c>
      <c r="L1805" s="151">
        <v>0</v>
      </c>
      <c r="M1805" s="151">
        <v>0</v>
      </c>
      <c r="N1805" s="151">
        <v>0</v>
      </c>
      <c r="O1805" s="151">
        <v>0</v>
      </c>
      <c r="P1805" s="151">
        <v>0</v>
      </c>
      <c r="Q1805" s="151">
        <v>0</v>
      </c>
      <c r="R1805" s="151">
        <v>0</v>
      </c>
    </row>
    <row r="1806" spans="1:18">
      <c r="A1806" s="312" t="s">
        <v>12607</v>
      </c>
      <c r="B1806" s="312" t="s">
        <v>11059</v>
      </c>
      <c r="C1806" s="313" t="s">
        <v>8879</v>
      </c>
      <c r="D1806" s="313" t="s">
        <v>28</v>
      </c>
      <c r="E1806" s="314" t="s">
        <v>8881</v>
      </c>
      <c r="F1806" s="314" t="s">
        <v>1724</v>
      </c>
      <c r="G1806" s="313" t="s">
        <v>141</v>
      </c>
      <c r="H1806" s="148">
        <f t="shared" si="30"/>
        <v>1</v>
      </c>
      <c r="I1806" s="148">
        <f>COUNTIFS('Belgrade-2023'!$A:$A,A1806,'Belgrade-2023'!$B:$B,B1806)</f>
        <v>1</v>
      </c>
      <c r="J1806" s="148">
        <f>COUNTIFS('Lodz_Krakow-2022'!$A:$A,A1806,'Lodz_Krakow-2022'!$B:$B,B1806)</f>
        <v>0</v>
      </c>
      <c r="K1806" s="150">
        <f>COUNTIFS('Glasgow-2021'!$A:$A,A1806,'Glasgow-2021'!$B:$B,B1806)</f>
        <v>0</v>
      </c>
      <c r="L1806" s="151">
        <v>0</v>
      </c>
      <c r="M1806" s="151">
        <v>0</v>
      </c>
      <c r="N1806" s="151">
        <v>0</v>
      </c>
      <c r="O1806" s="151">
        <v>0</v>
      </c>
      <c r="P1806" s="151">
        <v>0</v>
      </c>
      <c r="Q1806" s="151">
        <v>0</v>
      </c>
      <c r="R1806" s="151">
        <v>0</v>
      </c>
    </row>
    <row r="1807" spans="1:18">
      <c r="A1807" s="312" t="s">
        <v>12608</v>
      </c>
      <c r="B1807" s="312" t="s">
        <v>12292</v>
      </c>
      <c r="C1807" s="325" t="s">
        <v>8882</v>
      </c>
      <c r="D1807" s="316" t="s">
        <v>21</v>
      </c>
      <c r="E1807" s="314" t="s">
        <v>8883</v>
      </c>
      <c r="F1807" s="314" t="s">
        <v>8884</v>
      </c>
      <c r="G1807" s="313" t="s">
        <v>43</v>
      </c>
      <c r="H1807" s="148">
        <f t="shared" si="30"/>
        <v>1</v>
      </c>
      <c r="I1807" s="148">
        <f>COUNTIFS('Belgrade-2023'!$A:$A,A1807,'Belgrade-2023'!$B:$B,B1807)</f>
        <v>1</v>
      </c>
      <c r="J1807" s="148">
        <f>COUNTIFS('Lodz_Krakow-2022'!$A:$A,A1807,'Lodz_Krakow-2022'!$B:$B,B1807)</f>
        <v>0</v>
      </c>
      <c r="K1807" s="150">
        <f>COUNTIFS('Glasgow-2021'!$A:$A,A1807,'Glasgow-2021'!$B:$B,B1807)</f>
        <v>0</v>
      </c>
      <c r="L1807" s="151">
        <v>0</v>
      </c>
      <c r="M1807" s="151">
        <v>0</v>
      </c>
      <c r="N1807" s="151">
        <v>0</v>
      </c>
      <c r="O1807" s="151">
        <v>0</v>
      </c>
      <c r="P1807" s="151">
        <v>0</v>
      </c>
      <c r="Q1807" s="151">
        <v>0</v>
      </c>
      <c r="R1807" s="151">
        <v>0</v>
      </c>
    </row>
    <row r="1808" spans="1:18">
      <c r="A1808" s="312" t="s">
        <v>12062</v>
      </c>
      <c r="B1808" s="312" t="s">
        <v>12609</v>
      </c>
      <c r="C1808" s="313" t="s">
        <v>8885</v>
      </c>
      <c r="D1808" s="313" t="s">
        <v>28</v>
      </c>
      <c r="E1808" s="315" t="s">
        <v>6006</v>
      </c>
      <c r="F1808" s="314" t="s">
        <v>642</v>
      </c>
      <c r="G1808" s="313" t="s">
        <v>232</v>
      </c>
      <c r="H1808" s="148">
        <f t="shared" si="30"/>
        <v>2</v>
      </c>
      <c r="I1808" s="148">
        <f>COUNTIFS('Belgrade-2023'!$A:$A,A1808,'Belgrade-2023'!$B:$B,B1808)</f>
        <v>1</v>
      </c>
      <c r="J1808" s="148">
        <f>COUNTIFS('Lodz_Krakow-2022'!$A:$A,A1808,'Lodz_Krakow-2022'!$B:$B,B1808)</f>
        <v>0</v>
      </c>
      <c r="K1808" s="150">
        <f>COUNTIFS('Glasgow-2021'!$A:$A,A1808,'Glasgow-2021'!$B:$B,B1808)</f>
        <v>1</v>
      </c>
      <c r="L1808" s="151">
        <v>0</v>
      </c>
      <c r="M1808" s="151">
        <v>0</v>
      </c>
      <c r="N1808" s="151">
        <v>0</v>
      </c>
      <c r="O1808" s="151">
        <v>0</v>
      </c>
      <c r="P1808" s="151">
        <v>0</v>
      </c>
      <c r="Q1808" s="151">
        <v>0</v>
      </c>
      <c r="R1808" s="151">
        <v>0</v>
      </c>
    </row>
    <row r="1809" spans="1:18">
      <c r="A1809" s="312" t="s">
        <v>10506</v>
      </c>
      <c r="B1809" s="312" t="s">
        <v>12610</v>
      </c>
      <c r="C1809" s="313" t="s">
        <v>8888</v>
      </c>
      <c r="D1809" s="313" t="s">
        <v>28</v>
      </c>
      <c r="E1809" s="315" t="s">
        <v>8890</v>
      </c>
      <c r="F1809" s="314" t="s">
        <v>521</v>
      </c>
      <c r="G1809" s="313" t="s">
        <v>232</v>
      </c>
      <c r="H1809" s="148">
        <f t="shared" si="30"/>
        <v>1</v>
      </c>
      <c r="I1809" s="148">
        <f>COUNTIFS('Belgrade-2023'!$A:$A,A1809,'Belgrade-2023'!$B:$B,B1809)</f>
        <v>1</v>
      </c>
      <c r="J1809" s="148">
        <f>COUNTIFS('Lodz_Krakow-2022'!$A:$A,A1809,'Lodz_Krakow-2022'!$B:$B,B1809)</f>
        <v>0</v>
      </c>
      <c r="K1809" s="150">
        <f>COUNTIFS('Glasgow-2021'!$A:$A,A1809,'Glasgow-2021'!$B:$B,B1809)</f>
        <v>0</v>
      </c>
      <c r="L1809" s="151">
        <v>0</v>
      </c>
      <c r="M1809" s="151">
        <v>0</v>
      </c>
      <c r="N1809" s="151">
        <v>0</v>
      </c>
      <c r="O1809" s="151">
        <v>0</v>
      </c>
      <c r="P1809" s="151">
        <v>0</v>
      </c>
      <c r="Q1809" s="151">
        <v>0</v>
      </c>
      <c r="R1809" s="151">
        <v>0</v>
      </c>
    </row>
    <row r="1810" spans="1:18">
      <c r="A1810" s="312" t="s">
        <v>12611</v>
      </c>
      <c r="B1810" s="312" t="s">
        <v>12612</v>
      </c>
      <c r="C1810" s="313" t="s">
        <v>8892</v>
      </c>
      <c r="D1810" s="313" t="s">
        <v>21</v>
      </c>
      <c r="E1810" s="315" t="s">
        <v>8894</v>
      </c>
      <c r="F1810" s="314" t="s">
        <v>8469</v>
      </c>
      <c r="G1810" s="313" t="s">
        <v>8895</v>
      </c>
      <c r="H1810" s="148">
        <f t="shared" si="30"/>
        <v>1</v>
      </c>
      <c r="I1810" s="148">
        <f>COUNTIFS('Belgrade-2023'!$A:$A,A1810,'Belgrade-2023'!$B:$B,B1810)</f>
        <v>1</v>
      </c>
      <c r="J1810" s="148">
        <f>COUNTIFS('Lodz_Krakow-2022'!$A:$A,A1810,'Lodz_Krakow-2022'!$B:$B,B1810)</f>
        <v>0</v>
      </c>
      <c r="K1810" s="150">
        <f>COUNTIFS('Glasgow-2021'!$A:$A,A1810,'Glasgow-2021'!$B:$B,B1810)</f>
        <v>0</v>
      </c>
      <c r="L1810" s="151">
        <v>0</v>
      </c>
      <c r="M1810" s="151">
        <v>0</v>
      </c>
      <c r="N1810" s="151">
        <v>0</v>
      </c>
      <c r="O1810" s="151">
        <v>0</v>
      </c>
      <c r="P1810" s="151">
        <v>0</v>
      </c>
      <c r="Q1810" s="151">
        <v>0</v>
      </c>
      <c r="R1810" s="151">
        <v>0</v>
      </c>
    </row>
    <row r="1811" spans="1:18">
      <c r="A1811" s="312" t="s">
        <v>12613</v>
      </c>
      <c r="B1811" s="312" t="s">
        <v>12614</v>
      </c>
      <c r="C1811" s="313" t="s">
        <v>8897</v>
      </c>
      <c r="D1811" s="313" t="s">
        <v>28</v>
      </c>
      <c r="E1811" s="314" t="s">
        <v>8899</v>
      </c>
      <c r="F1811" s="314" t="s">
        <v>8698</v>
      </c>
      <c r="G1811" s="313" t="s">
        <v>1132</v>
      </c>
      <c r="H1811" s="148">
        <f t="shared" si="30"/>
        <v>1</v>
      </c>
      <c r="I1811" s="148">
        <f>COUNTIFS('Belgrade-2023'!$A:$A,A1811,'Belgrade-2023'!$B:$B,B1811)</f>
        <v>1</v>
      </c>
      <c r="J1811" s="148">
        <f>COUNTIFS('Lodz_Krakow-2022'!$A:$A,A1811,'Lodz_Krakow-2022'!$B:$B,B1811)</f>
        <v>0</v>
      </c>
      <c r="K1811" s="150">
        <f>COUNTIFS('Glasgow-2021'!$A:$A,A1811,'Glasgow-2021'!$B:$B,B1811)</f>
        <v>0</v>
      </c>
      <c r="L1811" s="151">
        <v>0</v>
      </c>
      <c r="M1811" s="151">
        <v>0</v>
      </c>
      <c r="N1811" s="151">
        <v>0</v>
      </c>
      <c r="O1811" s="151">
        <v>0</v>
      </c>
      <c r="P1811" s="151">
        <v>0</v>
      </c>
      <c r="Q1811" s="151">
        <v>0</v>
      </c>
      <c r="R1811" s="151">
        <v>0</v>
      </c>
    </row>
    <row r="1812" spans="1:18">
      <c r="A1812" s="312" t="s">
        <v>12615</v>
      </c>
      <c r="B1812" s="312" t="s">
        <v>12616</v>
      </c>
      <c r="C1812" s="313" t="s">
        <v>8901</v>
      </c>
      <c r="D1812" s="313" t="s">
        <v>28</v>
      </c>
      <c r="E1812" s="315" t="s">
        <v>6003</v>
      </c>
      <c r="F1812" s="314" t="s">
        <v>8903</v>
      </c>
      <c r="G1812" s="313" t="s">
        <v>3612</v>
      </c>
      <c r="H1812" s="148">
        <f t="shared" si="30"/>
        <v>1</v>
      </c>
      <c r="I1812" s="148">
        <f>COUNTIFS('Belgrade-2023'!$A:$A,A1812,'Belgrade-2023'!$B:$B,B1812)</f>
        <v>1</v>
      </c>
      <c r="J1812" s="148">
        <f>COUNTIFS('Lodz_Krakow-2022'!$A:$A,A1812,'Lodz_Krakow-2022'!$B:$B,B1812)</f>
        <v>0</v>
      </c>
      <c r="K1812" s="150">
        <f>COUNTIFS('Glasgow-2021'!$A:$A,A1812,'Glasgow-2021'!$B:$B,B1812)</f>
        <v>0</v>
      </c>
      <c r="L1812" s="151">
        <v>0</v>
      </c>
      <c r="M1812" s="151">
        <v>0</v>
      </c>
      <c r="N1812" s="151">
        <v>0</v>
      </c>
      <c r="O1812" s="151">
        <v>0</v>
      </c>
      <c r="P1812" s="151">
        <v>0</v>
      </c>
      <c r="Q1812" s="151">
        <v>0</v>
      </c>
      <c r="R1812" s="151">
        <v>0</v>
      </c>
    </row>
    <row r="1813" spans="1:18">
      <c r="A1813" s="312" t="s">
        <v>12617</v>
      </c>
      <c r="B1813" s="312" t="s">
        <v>12618</v>
      </c>
      <c r="C1813" s="313" t="s">
        <v>8905</v>
      </c>
      <c r="D1813" s="313" t="s">
        <v>21</v>
      </c>
      <c r="E1813" s="315" t="s">
        <v>8907</v>
      </c>
      <c r="F1813" s="314" t="s">
        <v>8908</v>
      </c>
      <c r="G1813" s="313" t="s">
        <v>9554</v>
      </c>
      <c r="H1813" s="148">
        <f t="shared" si="30"/>
        <v>1</v>
      </c>
      <c r="I1813" s="148">
        <f>COUNTIFS('Belgrade-2023'!$A:$A,A1813,'Belgrade-2023'!$B:$B,B1813)</f>
        <v>1</v>
      </c>
      <c r="J1813" s="148">
        <f>COUNTIFS('Lodz_Krakow-2022'!$A:$A,A1813,'Lodz_Krakow-2022'!$B:$B,B1813)</f>
        <v>0</v>
      </c>
      <c r="K1813" s="150">
        <f>COUNTIFS('Glasgow-2021'!$A:$A,A1813,'Glasgow-2021'!$B:$B,B1813)</f>
        <v>0</v>
      </c>
      <c r="L1813" s="151">
        <v>0</v>
      </c>
      <c r="M1813" s="151">
        <v>0</v>
      </c>
      <c r="N1813" s="151">
        <v>0</v>
      </c>
      <c r="O1813" s="151">
        <v>0</v>
      </c>
      <c r="P1813" s="151">
        <v>0</v>
      </c>
      <c r="Q1813" s="151">
        <v>0</v>
      </c>
      <c r="R1813" s="151">
        <v>0</v>
      </c>
    </row>
    <row r="1814" spans="1:18">
      <c r="A1814" s="312" t="s">
        <v>10506</v>
      </c>
      <c r="B1814" s="312" t="s">
        <v>11127</v>
      </c>
      <c r="C1814" s="313" t="s">
        <v>1992</v>
      </c>
      <c r="D1814" s="313" t="s">
        <v>28</v>
      </c>
      <c r="E1814" s="315" t="s">
        <v>8910</v>
      </c>
      <c r="F1814" s="314" t="s">
        <v>721</v>
      </c>
      <c r="G1814" s="313" t="s">
        <v>232</v>
      </c>
      <c r="H1814" s="148">
        <f t="shared" si="30"/>
        <v>2</v>
      </c>
      <c r="I1814" s="148">
        <f>COUNTIFS('Belgrade-2023'!$A:$A,A1814,'Belgrade-2023'!$B:$B,B1814)</f>
        <v>1</v>
      </c>
      <c r="J1814" s="148">
        <f>COUNTIFS('Lodz_Krakow-2022'!$A:$A,A1814,'Lodz_Krakow-2022'!$B:$B,B1814)</f>
        <v>1</v>
      </c>
      <c r="K1814" s="150">
        <f>COUNTIFS('Glasgow-2021'!$A:$A,A1814,'Glasgow-2021'!$B:$B,B1814)</f>
        <v>0</v>
      </c>
      <c r="L1814" s="151">
        <v>0</v>
      </c>
      <c r="M1814" s="151">
        <v>0</v>
      </c>
      <c r="N1814" s="151">
        <v>0</v>
      </c>
      <c r="O1814" s="151">
        <v>0</v>
      </c>
      <c r="P1814" s="151">
        <v>0</v>
      </c>
      <c r="Q1814" s="151">
        <v>0</v>
      </c>
      <c r="R1814" s="151">
        <v>0</v>
      </c>
    </row>
    <row r="1815" spans="1:18">
      <c r="A1815" s="312" t="s">
        <v>12619</v>
      </c>
      <c r="B1815" s="312" t="s">
        <v>12620</v>
      </c>
      <c r="C1815" s="313" t="s">
        <v>8912</v>
      </c>
      <c r="D1815" s="313" t="s">
        <v>21</v>
      </c>
      <c r="E1815" s="314" t="s">
        <v>8914</v>
      </c>
      <c r="F1815" s="314" t="s">
        <v>177</v>
      </c>
      <c r="G1815" s="313" t="s">
        <v>50</v>
      </c>
      <c r="H1815" s="148">
        <f t="shared" si="30"/>
        <v>1</v>
      </c>
      <c r="I1815" s="148">
        <f>COUNTIFS('Belgrade-2023'!$A:$A,A1815,'Belgrade-2023'!$B:$B,B1815)</f>
        <v>1</v>
      </c>
      <c r="J1815" s="148">
        <f>COUNTIFS('Lodz_Krakow-2022'!$A:$A,A1815,'Lodz_Krakow-2022'!$B:$B,B1815)</f>
        <v>0</v>
      </c>
      <c r="K1815" s="150">
        <f>COUNTIFS('Glasgow-2021'!$A:$A,A1815,'Glasgow-2021'!$B:$B,B1815)</f>
        <v>0</v>
      </c>
      <c r="L1815" s="151">
        <v>0</v>
      </c>
      <c r="M1815" s="151">
        <v>0</v>
      </c>
      <c r="N1815" s="151">
        <v>0</v>
      </c>
      <c r="O1815" s="151">
        <v>0</v>
      </c>
      <c r="P1815" s="151">
        <v>0</v>
      </c>
      <c r="Q1815" s="151">
        <v>0</v>
      </c>
      <c r="R1815" s="151">
        <v>0</v>
      </c>
    </row>
    <row r="1816" spans="1:18">
      <c r="A1816" s="312" t="s">
        <v>10915</v>
      </c>
      <c r="B1816" s="312" t="s">
        <v>12621</v>
      </c>
      <c r="C1816" s="313" t="s">
        <v>8916</v>
      </c>
      <c r="D1816" s="313" t="s">
        <v>28</v>
      </c>
      <c r="E1816" s="315" t="s">
        <v>6259</v>
      </c>
      <c r="F1816" s="314" t="s">
        <v>8918</v>
      </c>
      <c r="G1816" s="313" t="s">
        <v>504</v>
      </c>
      <c r="H1816" s="148">
        <f t="shared" si="30"/>
        <v>1</v>
      </c>
      <c r="I1816" s="148">
        <f>COUNTIFS('Belgrade-2023'!$A:$A,A1816,'Belgrade-2023'!$B:$B,B1816)</f>
        <v>1</v>
      </c>
      <c r="J1816" s="148">
        <f>COUNTIFS('Lodz_Krakow-2022'!$A:$A,A1816,'Lodz_Krakow-2022'!$B:$B,B1816)</f>
        <v>0</v>
      </c>
      <c r="K1816" s="150">
        <f>COUNTIFS('Glasgow-2021'!$A:$A,A1816,'Glasgow-2021'!$B:$B,B1816)</f>
        <v>0</v>
      </c>
      <c r="L1816" s="151">
        <v>0</v>
      </c>
      <c r="M1816" s="151">
        <v>0</v>
      </c>
      <c r="N1816" s="151">
        <v>0</v>
      </c>
      <c r="O1816" s="151">
        <v>0</v>
      </c>
      <c r="P1816" s="151">
        <v>0</v>
      </c>
      <c r="Q1816" s="151">
        <v>0</v>
      </c>
      <c r="R1816" s="151">
        <v>0</v>
      </c>
    </row>
    <row r="1817" spans="1:18">
      <c r="A1817" s="312" t="s">
        <v>11492</v>
      </c>
      <c r="B1817" s="312" t="s">
        <v>12622</v>
      </c>
      <c r="C1817" s="313" t="s">
        <v>872</v>
      </c>
      <c r="D1817" s="313" t="s">
        <v>28</v>
      </c>
      <c r="E1817" s="315" t="s">
        <v>6137</v>
      </c>
      <c r="F1817" s="314" t="s">
        <v>260</v>
      </c>
      <c r="G1817" s="313" t="s">
        <v>50</v>
      </c>
      <c r="H1817" s="148">
        <f t="shared" si="30"/>
        <v>1</v>
      </c>
      <c r="I1817" s="148">
        <f>COUNTIFS('Belgrade-2023'!$A:$A,A1817,'Belgrade-2023'!$B:$B,B1817)</f>
        <v>1</v>
      </c>
      <c r="J1817" s="148">
        <f>COUNTIFS('Lodz_Krakow-2022'!$A:$A,A1817,'Lodz_Krakow-2022'!$B:$B,B1817)</f>
        <v>0</v>
      </c>
      <c r="K1817" s="150">
        <f>COUNTIFS('Glasgow-2021'!$A:$A,A1817,'Glasgow-2021'!$B:$B,B1817)</f>
        <v>0</v>
      </c>
      <c r="L1817" s="151">
        <v>0</v>
      </c>
      <c r="M1817" s="151">
        <v>0</v>
      </c>
      <c r="N1817" s="151">
        <v>0</v>
      </c>
      <c r="O1817" s="151">
        <v>0</v>
      </c>
      <c r="P1817" s="151">
        <v>0</v>
      </c>
      <c r="Q1817" s="151">
        <v>0</v>
      </c>
      <c r="R1817" s="151">
        <v>0</v>
      </c>
    </row>
    <row r="1818" spans="1:18">
      <c r="A1818" s="312" t="s">
        <v>12069</v>
      </c>
      <c r="B1818" s="312" t="s">
        <v>11145</v>
      </c>
      <c r="C1818" s="313" t="s">
        <v>8920</v>
      </c>
      <c r="D1818" s="313" t="s">
        <v>21</v>
      </c>
      <c r="E1818" s="315" t="s">
        <v>8922</v>
      </c>
      <c r="F1818" s="314" t="s">
        <v>8923</v>
      </c>
      <c r="G1818" s="313" t="s">
        <v>232</v>
      </c>
      <c r="H1818" s="148">
        <f t="shared" si="30"/>
        <v>1</v>
      </c>
      <c r="I1818" s="148">
        <f>COUNTIFS('Belgrade-2023'!$A:$A,A1818,'Belgrade-2023'!$B:$B,B1818)</f>
        <v>1</v>
      </c>
      <c r="J1818" s="148">
        <f>COUNTIFS('Lodz_Krakow-2022'!$A:$A,A1818,'Lodz_Krakow-2022'!$B:$B,B1818)</f>
        <v>0</v>
      </c>
      <c r="K1818" s="150">
        <f>COUNTIFS('Glasgow-2021'!$A:$A,A1818,'Glasgow-2021'!$B:$B,B1818)</f>
        <v>0</v>
      </c>
      <c r="L1818" s="151">
        <v>0</v>
      </c>
      <c r="M1818" s="151">
        <v>0</v>
      </c>
      <c r="N1818" s="151">
        <v>0</v>
      </c>
      <c r="O1818" s="151">
        <v>0</v>
      </c>
      <c r="P1818" s="151">
        <v>0</v>
      </c>
      <c r="Q1818" s="151">
        <v>0</v>
      </c>
      <c r="R1818" s="151">
        <v>0</v>
      </c>
    </row>
    <row r="1819" spans="1:18">
      <c r="A1819" s="312" t="s">
        <v>12363</v>
      </c>
      <c r="B1819" s="312" t="s">
        <v>12623</v>
      </c>
      <c r="C1819" s="313" t="s">
        <v>8925</v>
      </c>
      <c r="D1819" s="313" t="s">
        <v>21</v>
      </c>
      <c r="E1819" s="315" t="s">
        <v>6224</v>
      </c>
      <c r="F1819" s="314" t="s">
        <v>521</v>
      </c>
      <c r="G1819" s="313" t="s">
        <v>232</v>
      </c>
      <c r="H1819" s="148">
        <f t="shared" si="30"/>
        <v>1</v>
      </c>
      <c r="I1819" s="148">
        <f>COUNTIFS('Belgrade-2023'!$A:$A,A1819,'Belgrade-2023'!$B:$B,B1819)</f>
        <v>1</v>
      </c>
      <c r="J1819" s="148">
        <f>COUNTIFS('Lodz_Krakow-2022'!$A:$A,A1819,'Lodz_Krakow-2022'!$B:$B,B1819)</f>
        <v>0</v>
      </c>
      <c r="K1819" s="150">
        <f>COUNTIFS('Glasgow-2021'!$A:$A,A1819,'Glasgow-2021'!$B:$B,B1819)</f>
        <v>0</v>
      </c>
      <c r="L1819" s="151">
        <v>0</v>
      </c>
      <c r="M1819" s="151">
        <v>0</v>
      </c>
      <c r="N1819" s="151">
        <v>0</v>
      </c>
      <c r="O1819" s="151">
        <v>0</v>
      </c>
      <c r="P1819" s="151">
        <v>0</v>
      </c>
      <c r="Q1819" s="151">
        <v>0</v>
      </c>
      <c r="R1819" s="151">
        <v>0</v>
      </c>
    </row>
    <row r="1820" spans="1:18">
      <c r="A1820" s="312" t="s">
        <v>12624</v>
      </c>
      <c r="B1820" s="312" t="s">
        <v>12625</v>
      </c>
      <c r="C1820" s="313" t="s">
        <v>8927</v>
      </c>
      <c r="D1820" s="313" t="s">
        <v>21</v>
      </c>
      <c r="E1820" s="314">
        <v>210096</v>
      </c>
      <c r="F1820" s="314" t="s">
        <v>8929</v>
      </c>
      <c r="G1820" s="313" t="s">
        <v>232</v>
      </c>
      <c r="H1820" s="148">
        <f t="shared" si="30"/>
        <v>1</v>
      </c>
      <c r="I1820" s="148">
        <f>COUNTIFS('Belgrade-2023'!$A:$A,A1820,'Belgrade-2023'!$B:$B,B1820)</f>
        <v>1</v>
      </c>
      <c r="J1820" s="148">
        <f>COUNTIFS('Lodz_Krakow-2022'!$A:$A,A1820,'Lodz_Krakow-2022'!$B:$B,B1820)</f>
        <v>0</v>
      </c>
      <c r="K1820" s="150">
        <f>COUNTIFS('Glasgow-2021'!$A:$A,A1820,'Glasgow-2021'!$B:$B,B1820)</f>
        <v>0</v>
      </c>
      <c r="L1820" s="151">
        <v>0</v>
      </c>
      <c r="M1820" s="151">
        <v>0</v>
      </c>
      <c r="N1820" s="151">
        <v>0</v>
      </c>
      <c r="O1820" s="151">
        <v>0</v>
      </c>
      <c r="P1820" s="151">
        <v>0</v>
      </c>
      <c r="Q1820" s="151">
        <v>0</v>
      </c>
      <c r="R1820" s="151">
        <v>0</v>
      </c>
    </row>
    <row r="1821" spans="1:18">
      <c r="A1821" s="312" t="s">
        <v>10506</v>
      </c>
      <c r="B1821" s="312" t="s">
        <v>12305</v>
      </c>
      <c r="C1821" s="313" t="s">
        <v>8930</v>
      </c>
      <c r="D1821" s="313" t="s">
        <v>28</v>
      </c>
      <c r="E1821" s="315" t="s">
        <v>8756</v>
      </c>
      <c r="F1821" s="314" t="s">
        <v>8757</v>
      </c>
      <c r="G1821" s="313" t="s">
        <v>232</v>
      </c>
      <c r="H1821" s="148">
        <f t="shared" si="30"/>
        <v>2</v>
      </c>
      <c r="I1821" s="148">
        <f>COUNTIFS('Belgrade-2023'!$A:$A,A1821,'Belgrade-2023'!$B:$B,B1821)</f>
        <v>1</v>
      </c>
      <c r="J1821" s="148">
        <f>COUNTIFS('Lodz_Krakow-2022'!$A:$A,A1821,'Lodz_Krakow-2022'!$B:$B,B1821)</f>
        <v>1</v>
      </c>
      <c r="K1821" s="150">
        <f>COUNTIFS('Glasgow-2021'!$A:$A,A1821,'Glasgow-2021'!$B:$B,B1821)</f>
        <v>0</v>
      </c>
      <c r="L1821" s="151">
        <v>0</v>
      </c>
      <c r="M1821" s="151">
        <v>0</v>
      </c>
      <c r="N1821" s="151">
        <v>0</v>
      </c>
      <c r="O1821" s="151">
        <v>0</v>
      </c>
      <c r="P1821" s="151">
        <v>0</v>
      </c>
      <c r="Q1821" s="151">
        <v>0</v>
      </c>
      <c r="R1821" s="151">
        <v>0</v>
      </c>
    </row>
    <row r="1822" spans="1:18">
      <c r="A1822" s="312" t="s">
        <v>10689</v>
      </c>
      <c r="B1822" s="312" t="s">
        <v>10691</v>
      </c>
      <c r="C1822" s="313" t="s">
        <v>8932</v>
      </c>
      <c r="D1822" s="313" t="s">
        <v>28</v>
      </c>
      <c r="E1822" s="315" t="s">
        <v>8934</v>
      </c>
      <c r="F1822" s="314" t="s">
        <v>1438</v>
      </c>
      <c r="G1822" s="313" t="s">
        <v>232</v>
      </c>
      <c r="H1822" s="148">
        <f t="shared" si="30"/>
        <v>1</v>
      </c>
      <c r="I1822" s="148">
        <f>COUNTIFS('Belgrade-2023'!$A:$A,A1822,'Belgrade-2023'!$B:$B,B1822)</f>
        <v>1</v>
      </c>
      <c r="J1822" s="148">
        <f>COUNTIFS('Lodz_Krakow-2022'!$A:$A,A1822,'Lodz_Krakow-2022'!$B:$B,B1822)</f>
        <v>0</v>
      </c>
      <c r="K1822" s="150">
        <f>COUNTIFS('Glasgow-2021'!$A:$A,A1822,'Glasgow-2021'!$B:$B,B1822)</f>
        <v>0</v>
      </c>
      <c r="L1822" s="151">
        <v>0</v>
      </c>
      <c r="M1822" s="151">
        <v>0</v>
      </c>
      <c r="N1822" s="151">
        <v>0</v>
      </c>
      <c r="O1822" s="151">
        <v>0</v>
      </c>
      <c r="P1822" s="151">
        <v>0</v>
      </c>
      <c r="Q1822" s="151">
        <v>0</v>
      </c>
      <c r="R1822" s="151">
        <v>0</v>
      </c>
    </row>
    <row r="1823" spans="1:18">
      <c r="A1823" s="312" t="s">
        <v>10486</v>
      </c>
      <c r="B1823" s="312" t="s">
        <v>12626</v>
      </c>
      <c r="C1823" s="313" t="s">
        <v>137</v>
      </c>
      <c r="D1823" s="313" t="s">
        <v>21</v>
      </c>
      <c r="E1823" s="314" t="s">
        <v>8939</v>
      </c>
      <c r="F1823" s="314" t="s">
        <v>8940</v>
      </c>
      <c r="G1823" s="313" t="s">
        <v>31</v>
      </c>
      <c r="H1823" s="148">
        <f t="shared" si="30"/>
        <v>1</v>
      </c>
      <c r="I1823" s="148">
        <f>COUNTIFS('Belgrade-2023'!$A:$A,A1823,'Belgrade-2023'!$B:$B,B1823)</f>
        <v>1</v>
      </c>
      <c r="J1823" s="148">
        <f>COUNTIFS('Lodz_Krakow-2022'!$A:$A,A1823,'Lodz_Krakow-2022'!$B:$B,B1823)</f>
        <v>0</v>
      </c>
      <c r="K1823" s="150">
        <f>COUNTIFS('Glasgow-2021'!$A:$A,A1823,'Glasgow-2021'!$B:$B,B1823)</f>
        <v>0</v>
      </c>
      <c r="L1823" s="151">
        <v>0</v>
      </c>
      <c r="M1823" s="151">
        <v>0</v>
      </c>
      <c r="N1823" s="151">
        <v>0</v>
      </c>
      <c r="O1823" s="151">
        <v>0</v>
      </c>
      <c r="P1823" s="151">
        <v>0</v>
      </c>
      <c r="Q1823" s="151">
        <v>0</v>
      </c>
      <c r="R1823" s="151">
        <v>0</v>
      </c>
    </row>
    <row r="1824" spans="1:18">
      <c r="A1824" s="312" t="s">
        <v>4672</v>
      </c>
      <c r="B1824" s="312" t="s">
        <v>12627</v>
      </c>
      <c r="C1824" s="313" t="s">
        <v>4674</v>
      </c>
      <c r="D1824" s="313" t="s">
        <v>28</v>
      </c>
      <c r="E1824" s="314" t="s">
        <v>8949</v>
      </c>
      <c r="F1824" s="314" t="s">
        <v>8950</v>
      </c>
      <c r="G1824" s="313" t="s">
        <v>1132</v>
      </c>
      <c r="H1824" s="148">
        <f t="shared" si="30"/>
        <v>1</v>
      </c>
      <c r="I1824" s="148">
        <f>COUNTIFS('Belgrade-2023'!$A:$A,A1824,'Belgrade-2023'!$B:$B,B1824)</f>
        <v>1</v>
      </c>
      <c r="J1824" s="148">
        <f>COUNTIFS('Lodz_Krakow-2022'!$A:$A,A1824,'Lodz_Krakow-2022'!$B:$B,B1824)</f>
        <v>0</v>
      </c>
      <c r="K1824" s="150">
        <f>COUNTIFS('Glasgow-2021'!$A:$A,A1824,'Glasgow-2021'!$B:$B,B1824)</f>
        <v>0</v>
      </c>
      <c r="L1824" s="151">
        <v>0</v>
      </c>
      <c r="M1824" s="151">
        <v>0</v>
      </c>
      <c r="N1824" s="151">
        <v>0</v>
      </c>
      <c r="O1824" s="151">
        <v>0</v>
      </c>
      <c r="P1824" s="151">
        <v>0</v>
      </c>
      <c r="Q1824" s="151">
        <v>0</v>
      </c>
      <c r="R1824" s="151">
        <v>0</v>
      </c>
    </row>
    <row r="1825" spans="1:18">
      <c r="A1825" s="312" t="s">
        <v>12628</v>
      </c>
      <c r="B1825" s="312" t="s">
        <v>10694</v>
      </c>
      <c r="C1825" s="313" t="s">
        <v>840</v>
      </c>
      <c r="D1825" s="313" t="s">
        <v>28</v>
      </c>
      <c r="E1825" s="315" t="s">
        <v>8634</v>
      </c>
      <c r="F1825" s="314" t="s">
        <v>841</v>
      </c>
      <c r="G1825" s="313" t="s">
        <v>3939</v>
      </c>
      <c r="H1825" s="148">
        <f t="shared" si="30"/>
        <v>1</v>
      </c>
      <c r="I1825" s="148">
        <f>COUNTIFS('Belgrade-2023'!$A:$A,A1825,'Belgrade-2023'!$B:$B,B1825)</f>
        <v>1</v>
      </c>
      <c r="J1825" s="148">
        <f>COUNTIFS('Lodz_Krakow-2022'!$A:$A,A1825,'Lodz_Krakow-2022'!$B:$B,B1825)</f>
        <v>0</v>
      </c>
      <c r="K1825" s="150">
        <f>COUNTIFS('Glasgow-2021'!$A:$A,A1825,'Glasgow-2021'!$B:$B,B1825)</f>
        <v>0</v>
      </c>
      <c r="L1825" s="151">
        <v>0</v>
      </c>
      <c r="M1825" s="151">
        <v>0</v>
      </c>
      <c r="N1825" s="151">
        <v>0</v>
      </c>
      <c r="O1825" s="151">
        <v>0</v>
      </c>
      <c r="P1825" s="151">
        <v>0</v>
      </c>
      <c r="Q1825" s="151">
        <v>0</v>
      </c>
      <c r="R1825" s="151">
        <v>0</v>
      </c>
    </row>
    <row r="1826" spans="1:18">
      <c r="A1826" s="312" t="s">
        <v>11257</v>
      </c>
      <c r="B1826" s="312" t="s">
        <v>12629</v>
      </c>
      <c r="C1826" s="313" t="s">
        <v>1535</v>
      </c>
      <c r="D1826" s="313" t="s">
        <v>21</v>
      </c>
      <c r="E1826" s="314" t="s">
        <v>2397</v>
      </c>
      <c r="F1826" s="314" t="s">
        <v>377</v>
      </c>
      <c r="G1826" s="313" t="s">
        <v>146</v>
      </c>
      <c r="H1826" s="148">
        <f t="shared" si="30"/>
        <v>1</v>
      </c>
      <c r="I1826" s="148">
        <f>COUNTIFS('Belgrade-2023'!$A:$A,A1826,'Belgrade-2023'!$B:$B,B1826)</f>
        <v>1</v>
      </c>
      <c r="J1826" s="148">
        <f>COUNTIFS('Lodz_Krakow-2022'!$A:$A,A1826,'Lodz_Krakow-2022'!$B:$B,B1826)</f>
        <v>0</v>
      </c>
      <c r="K1826" s="150">
        <f>COUNTIFS('Glasgow-2021'!$A:$A,A1826,'Glasgow-2021'!$B:$B,B1826)</f>
        <v>0</v>
      </c>
      <c r="L1826" s="151">
        <v>0</v>
      </c>
      <c r="M1826" s="151">
        <v>0</v>
      </c>
      <c r="N1826" s="151">
        <v>0</v>
      </c>
      <c r="O1826" s="151">
        <v>0</v>
      </c>
      <c r="P1826" s="151">
        <v>0</v>
      </c>
      <c r="Q1826" s="151">
        <v>0</v>
      </c>
      <c r="R1826" s="151">
        <v>0</v>
      </c>
    </row>
    <row r="1827" spans="1:18">
      <c r="A1827" s="312" t="s">
        <v>12630</v>
      </c>
      <c r="B1827" s="312" t="s">
        <v>11472</v>
      </c>
      <c r="C1827" s="313" t="s">
        <v>8958</v>
      </c>
      <c r="D1827" s="313" t="s">
        <v>28</v>
      </c>
      <c r="E1827" s="314" t="s">
        <v>8960</v>
      </c>
      <c r="F1827" s="314" t="s">
        <v>8961</v>
      </c>
      <c r="G1827" s="313" t="s">
        <v>146</v>
      </c>
      <c r="H1827" s="148">
        <f t="shared" si="30"/>
        <v>1</v>
      </c>
      <c r="I1827" s="148">
        <f>COUNTIFS('Belgrade-2023'!$A:$A,A1827,'Belgrade-2023'!$B:$B,B1827)</f>
        <v>1</v>
      </c>
      <c r="J1827" s="148">
        <f>COUNTIFS('Lodz_Krakow-2022'!$A:$A,A1827,'Lodz_Krakow-2022'!$B:$B,B1827)</f>
        <v>0</v>
      </c>
      <c r="K1827" s="150">
        <f>COUNTIFS('Glasgow-2021'!$A:$A,A1827,'Glasgow-2021'!$B:$B,B1827)</f>
        <v>0</v>
      </c>
      <c r="L1827" s="151">
        <v>0</v>
      </c>
      <c r="M1827" s="151">
        <v>0</v>
      </c>
      <c r="N1827" s="151">
        <v>0</v>
      </c>
      <c r="O1827" s="151">
        <v>0</v>
      </c>
      <c r="P1827" s="151">
        <v>0</v>
      </c>
      <c r="Q1827" s="151">
        <v>0</v>
      </c>
      <c r="R1827" s="151">
        <v>0</v>
      </c>
    </row>
    <row r="1828" spans="1:18">
      <c r="A1828" s="312" t="s">
        <v>2341</v>
      </c>
      <c r="B1828" s="312" t="s">
        <v>12631</v>
      </c>
      <c r="C1828" s="313" t="s">
        <v>8962</v>
      </c>
      <c r="D1828" s="313" t="s">
        <v>21</v>
      </c>
      <c r="E1828" s="315" t="s">
        <v>7105</v>
      </c>
      <c r="F1828" s="314" t="s">
        <v>978</v>
      </c>
      <c r="G1828" s="313" t="s">
        <v>977</v>
      </c>
      <c r="H1828" s="148">
        <f t="shared" si="30"/>
        <v>1</v>
      </c>
      <c r="I1828" s="148">
        <f>COUNTIFS('Belgrade-2023'!$A:$A,A1828,'Belgrade-2023'!$B:$B,B1828)</f>
        <v>1</v>
      </c>
      <c r="J1828" s="148">
        <f>COUNTIFS('Lodz_Krakow-2022'!$A:$A,A1828,'Lodz_Krakow-2022'!$B:$B,B1828)</f>
        <v>0</v>
      </c>
      <c r="K1828" s="150">
        <f>COUNTIFS('Glasgow-2021'!$A:$A,A1828,'Glasgow-2021'!$B:$B,B1828)</f>
        <v>0</v>
      </c>
      <c r="L1828" s="151">
        <v>0</v>
      </c>
      <c r="M1828" s="151">
        <v>0</v>
      </c>
      <c r="N1828" s="151">
        <v>0</v>
      </c>
      <c r="O1828" s="151">
        <v>0</v>
      </c>
      <c r="P1828" s="151">
        <v>0</v>
      </c>
      <c r="Q1828" s="151">
        <v>0</v>
      </c>
      <c r="R1828" s="151">
        <v>0</v>
      </c>
    </row>
    <row r="1829" spans="1:18">
      <c r="A1829" s="312" t="s">
        <v>12632</v>
      </c>
      <c r="B1829" s="312" t="s">
        <v>12633</v>
      </c>
      <c r="C1829" s="313" t="s">
        <v>8970</v>
      </c>
      <c r="D1829" s="316" t="s">
        <v>28</v>
      </c>
      <c r="E1829" s="314">
        <v>1000</v>
      </c>
      <c r="F1829" s="314" t="s">
        <v>8776</v>
      </c>
      <c r="G1829" s="313" t="s">
        <v>8569</v>
      </c>
      <c r="H1829" s="148">
        <f t="shared" si="30"/>
        <v>1</v>
      </c>
      <c r="I1829" s="148">
        <f>COUNTIFS('Belgrade-2023'!$A:$A,A1829,'Belgrade-2023'!$B:$B,B1829)</f>
        <v>1</v>
      </c>
      <c r="J1829" s="148">
        <f>COUNTIFS('Lodz_Krakow-2022'!$A:$A,A1829,'Lodz_Krakow-2022'!$B:$B,B1829)</f>
        <v>0</v>
      </c>
      <c r="K1829" s="150">
        <f>COUNTIFS('Glasgow-2021'!$A:$A,A1829,'Glasgow-2021'!$B:$B,B1829)</f>
        <v>0</v>
      </c>
      <c r="L1829" s="151">
        <v>0</v>
      </c>
      <c r="M1829" s="151">
        <v>0</v>
      </c>
      <c r="N1829" s="151">
        <v>0</v>
      </c>
      <c r="O1829" s="151">
        <v>0</v>
      </c>
      <c r="P1829" s="151">
        <v>0</v>
      </c>
      <c r="Q1829" s="151">
        <v>0</v>
      </c>
      <c r="R1829" s="151">
        <v>0</v>
      </c>
    </row>
    <row r="1830" spans="1:18">
      <c r="A1830" s="326" t="s">
        <v>9107</v>
      </c>
      <c r="B1830" s="326" t="s">
        <v>12634</v>
      </c>
      <c r="C1830" s="313" t="s">
        <v>8973</v>
      </c>
      <c r="D1830" s="313" t="s">
        <v>28</v>
      </c>
      <c r="E1830" s="315" t="s">
        <v>8975</v>
      </c>
      <c r="F1830" s="314" t="s">
        <v>350</v>
      </c>
      <c r="G1830" s="313" t="s">
        <v>232</v>
      </c>
      <c r="H1830" s="148">
        <f t="shared" si="30"/>
        <v>1</v>
      </c>
      <c r="I1830" s="148">
        <f>COUNTIFS('Belgrade-2023'!$A:$A,A1830,'Belgrade-2023'!$B:$B,B1830)</f>
        <v>1</v>
      </c>
      <c r="J1830" s="148">
        <f>COUNTIFS('Lodz_Krakow-2022'!$A:$A,A1830,'Lodz_Krakow-2022'!$B:$B,B1830)</f>
        <v>0</v>
      </c>
      <c r="K1830" s="150">
        <f>COUNTIFS('Glasgow-2021'!$A:$A,A1830,'Glasgow-2021'!$B:$B,B1830)</f>
        <v>0</v>
      </c>
      <c r="L1830" s="151">
        <v>0</v>
      </c>
      <c r="M1830" s="151">
        <v>0</v>
      </c>
      <c r="N1830" s="151">
        <v>0</v>
      </c>
      <c r="O1830" s="151">
        <v>0</v>
      </c>
      <c r="P1830" s="151">
        <v>0</v>
      </c>
      <c r="Q1830" s="151">
        <v>0</v>
      </c>
      <c r="R1830" s="151">
        <v>0</v>
      </c>
    </row>
    <row r="1831" spans="1:18">
      <c r="A1831" s="326" t="s">
        <v>12635</v>
      </c>
      <c r="B1831" s="326" t="s">
        <v>12636</v>
      </c>
      <c r="C1831" s="313" t="s">
        <v>8977</v>
      </c>
      <c r="D1831" s="313" t="s">
        <v>28</v>
      </c>
      <c r="E1831" s="315" t="s">
        <v>8979</v>
      </c>
      <c r="F1831" s="314" t="s">
        <v>8980</v>
      </c>
      <c r="G1831" s="313" t="s">
        <v>4682</v>
      </c>
      <c r="H1831" s="148">
        <f t="shared" si="30"/>
        <v>1</v>
      </c>
      <c r="I1831" s="148">
        <f>COUNTIFS('Belgrade-2023'!$A:$A,A1831,'Belgrade-2023'!$B:$B,B1831)</f>
        <v>1</v>
      </c>
      <c r="J1831" s="148">
        <f>COUNTIFS('Lodz_Krakow-2022'!$A:$A,A1831,'Lodz_Krakow-2022'!$B:$B,B1831)</f>
        <v>0</v>
      </c>
      <c r="K1831" s="150">
        <f>COUNTIFS('Glasgow-2021'!$A:$A,A1831,'Glasgow-2021'!$B:$B,B1831)</f>
        <v>0</v>
      </c>
      <c r="L1831" s="151">
        <v>0</v>
      </c>
      <c r="M1831" s="151">
        <v>0</v>
      </c>
      <c r="N1831" s="151">
        <v>0</v>
      </c>
      <c r="O1831" s="151">
        <v>0</v>
      </c>
      <c r="P1831" s="151">
        <v>0</v>
      </c>
      <c r="Q1831" s="151">
        <v>0</v>
      </c>
      <c r="R1831" s="151">
        <v>0</v>
      </c>
    </row>
    <row r="1832" spans="1:18">
      <c r="A1832" s="312" t="s">
        <v>12637</v>
      </c>
      <c r="B1832" s="312" t="s">
        <v>10802</v>
      </c>
      <c r="C1832" s="313" t="s">
        <v>8981</v>
      </c>
      <c r="D1832" s="313" t="s">
        <v>21</v>
      </c>
      <c r="E1832" s="315" t="s">
        <v>8983</v>
      </c>
      <c r="F1832" s="314" t="s">
        <v>9438</v>
      </c>
      <c r="G1832" s="313" t="s">
        <v>70</v>
      </c>
      <c r="H1832" s="148">
        <f t="shared" si="30"/>
        <v>1</v>
      </c>
      <c r="I1832" s="148">
        <f>COUNTIFS('Belgrade-2023'!$A:$A,A1832,'Belgrade-2023'!$B:$B,B1832)</f>
        <v>1</v>
      </c>
      <c r="J1832" s="148">
        <f>COUNTIFS('Lodz_Krakow-2022'!$A:$A,A1832,'Lodz_Krakow-2022'!$B:$B,B1832)</f>
        <v>0</v>
      </c>
      <c r="K1832" s="150">
        <f>COUNTIFS('Glasgow-2021'!$A:$A,A1832,'Glasgow-2021'!$B:$B,B1832)</f>
        <v>0</v>
      </c>
      <c r="L1832" s="151">
        <v>0</v>
      </c>
      <c r="M1832" s="151">
        <v>0</v>
      </c>
      <c r="N1832" s="151">
        <v>0</v>
      </c>
      <c r="O1832" s="151">
        <v>0</v>
      </c>
      <c r="P1832" s="151">
        <v>0</v>
      </c>
      <c r="Q1832" s="151">
        <v>0</v>
      </c>
      <c r="R1832" s="151">
        <v>0</v>
      </c>
    </row>
    <row r="1833" spans="1:18">
      <c r="A1833" s="312" t="s">
        <v>11068</v>
      </c>
      <c r="B1833" s="312" t="s">
        <v>12638</v>
      </c>
      <c r="C1833" s="313" t="s">
        <v>8986</v>
      </c>
      <c r="D1833" s="313" t="s">
        <v>28</v>
      </c>
      <c r="E1833" s="315" t="s">
        <v>8988</v>
      </c>
      <c r="F1833" s="314" t="s">
        <v>8989</v>
      </c>
      <c r="G1833" s="313" t="s">
        <v>232</v>
      </c>
      <c r="H1833" s="148">
        <f t="shared" si="30"/>
        <v>1</v>
      </c>
      <c r="I1833" s="148">
        <f>COUNTIFS('Belgrade-2023'!$A:$A,A1833,'Belgrade-2023'!$B:$B,B1833)</f>
        <v>1</v>
      </c>
      <c r="J1833" s="148">
        <f>COUNTIFS('Lodz_Krakow-2022'!$A:$A,A1833,'Lodz_Krakow-2022'!$B:$B,B1833)</f>
        <v>0</v>
      </c>
      <c r="K1833" s="150">
        <f>COUNTIFS('Glasgow-2021'!$A:$A,A1833,'Glasgow-2021'!$B:$B,B1833)</f>
        <v>0</v>
      </c>
      <c r="L1833" s="151">
        <v>0</v>
      </c>
      <c r="M1833" s="151">
        <v>0</v>
      </c>
      <c r="N1833" s="151">
        <v>0</v>
      </c>
      <c r="O1833" s="151">
        <v>0</v>
      </c>
      <c r="P1833" s="151">
        <v>0</v>
      </c>
      <c r="Q1833" s="151">
        <v>0</v>
      </c>
      <c r="R1833" s="151">
        <v>0</v>
      </c>
    </row>
    <row r="1834" spans="1:18">
      <c r="A1834" s="312" t="s">
        <v>12639</v>
      </c>
      <c r="B1834" s="312" t="s">
        <v>12640</v>
      </c>
      <c r="C1834" s="313" t="s">
        <v>8990</v>
      </c>
      <c r="D1834" s="313" t="s">
        <v>21</v>
      </c>
      <c r="E1834" s="315" t="s">
        <v>8992</v>
      </c>
      <c r="F1834" s="314" t="s">
        <v>8993</v>
      </c>
      <c r="G1834" s="313" t="s">
        <v>2636</v>
      </c>
      <c r="H1834" s="148">
        <f t="shared" si="30"/>
        <v>2</v>
      </c>
      <c r="I1834" s="148">
        <f>COUNTIFS('Belgrade-2023'!$A:$A,A1834,'Belgrade-2023'!$B:$B,B1834)</f>
        <v>1</v>
      </c>
      <c r="J1834" s="148">
        <f>COUNTIFS('Lodz_Krakow-2022'!$A:$A,A1834,'Lodz_Krakow-2022'!$B:$B,B1834)</f>
        <v>0</v>
      </c>
      <c r="K1834" s="150">
        <f>COUNTIFS('Glasgow-2021'!$A:$A,A1834,'Glasgow-2021'!$B:$B,B1834)</f>
        <v>1</v>
      </c>
      <c r="L1834" s="151">
        <v>0</v>
      </c>
      <c r="M1834" s="151">
        <v>0</v>
      </c>
      <c r="N1834" s="151">
        <v>0</v>
      </c>
      <c r="O1834" s="151">
        <v>0</v>
      </c>
      <c r="P1834" s="151">
        <v>0</v>
      </c>
      <c r="Q1834" s="151">
        <v>0</v>
      </c>
      <c r="R1834" s="151">
        <v>0</v>
      </c>
    </row>
    <row r="1835" spans="1:18">
      <c r="A1835" s="312" t="s">
        <v>12641</v>
      </c>
      <c r="B1835" s="312" t="s">
        <v>12642</v>
      </c>
      <c r="C1835" s="313" t="s">
        <v>8999</v>
      </c>
      <c r="D1835" s="313" t="s">
        <v>21</v>
      </c>
      <c r="E1835" s="315" t="s">
        <v>8894</v>
      </c>
      <c r="F1835" s="314" t="s">
        <v>693</v>
      </c>
      <c r="G1835" s="313" t="s">
        <v>353</v>
      </c>
      <c r="H1835" s="148">
        <f t="shared" si="30"/>
        <v>1</v>
      </c>
      <c r="I1835" s="148">
        <f>COUNTIFS('Belgrade-2023'!$A:$A,A1835,'Belgrade-2023'!$B:$B,B1835)</f>
        <v>1</v>
      </c>
      <c r="J1835" s="148">
        <f>COUNTIFS('Lodz_Krakow-2022'!$A:$A,A1835,'Lodz_Krakow-2022'!$B:$B,B1835)</f>
        <v>0</v>
      </c>
      <c r="K1835" s="150">
        <f>COUNTIFS('Glasgow-2021'!$A:$A,A1835,'Glasgow-2021'!$B:$B,B1835)</f>
        <v>0</v>
      </c>
      <c r="L1835" s="151">
        <v>0</v>
      </c>
      <c r="M1835" s="151">
        <v>0</v>
      </c>
      <c r="N1835" s="151">
        <v>0</v>
      </c>
      <c r="O1835" s="151">
        <v>0</v>
      </c>
      <c r="P1835" s="151">
        <v>0</v>
      </c>
      <c r="Q1835" s="151">
        <v>0</v>
      </c>
      <c r="R1835" s="151">
        <v>0</v>
      </c>
    </row>
    <row r="1836" spans="1:18">
      <c r="A1836" s="312" t="s">
        <v>11931</v>
      </c>
      <c r="B1836" s="312" t="s">
        <v>2341</v>
      </c>
      <c r="C1836" s="313" t="s">
        <v>2366</v>
      </c>
      <c r="D1836" s="313" t="s">
        <v>21</v>
      </c>
      <c r="E1836" s="314">
        <v>300000</v>
      </c>
      <c r="F1836" s="314" t="s">
        <v>721</v>
      </c>
      <c r="G1836" s="313" t="s">
        <v>232</v>
      </c>
      <c r="H1836" s="148">
        <f t="shared" si="30"/>
        <v>1</v>
      </c>
      <c r="I1836" s="148">
        <f>COUNTIFS('Belgrade-2023'!$A:$A,A1836,'Belgrade-2023'!$B:$B,B1836)</f>
        <v>1</v>
      </c>
      <c r="J1836" s="148">
        <f>COUNTIFS('Lodz_Krakow-2022'!$A:$A,A1836,'Lodz_Krakow-2022'!$B:$B,B1836)</f>
        <v>0</v>
      </c>
      <c r="K1836" s="150">
        <f>COUNTIFS('Glasgow-2021'!$A:$A,A1836,'Glasgow-2021'!$B:$B,B1836)</f>
        <v>0</v>
      </c>
      <c r="L1836" s="151">
        <v>0</v>
      </c>
      <c r="M1836" s="151">
        <v>0</v>
      </c>
      <c r="N1836" s="151">
        <v>0</v>
      </c>
      <c r="O1836" s="151">
        <v>0</v>
      </c>
      <c r="P1836" s="151">
        <v>0</v>
      </c>
      <c r="Q1836" s="151">
        <v>0</v>
      </c>
      <c r="R1836" s="151">
        <v>0</v>
      </c>
    </row>
    <row r="1837" spans="1:18">
      <c r="A1837" s="312" t="s">
        <v>11981</v>
      </c>
      <c r="B1837" s="312" t="s">
        <v>12643</v>
      </c>
      <c r="C1837" s="313" t="s">
        <v>9007</v>
      </c>
      <c r="D1837" s="313" t="s">
        <v>28</v>
      </c>
      <c r="E1837" s="315" t="s">
        <v>9009</v>
      </c>
      <c r="F1837" s="314" t="s">
        <v>9010</v>
      </c>
      <c r="G1837" s="313" t="s">
        <v>232</v>
      </c>
      <c r="H1837" s="148">
        <f t="shared" si="30"/>
        <v>1</v>
      </c>
      <c r="I1837" s="148">
        <f>COUNTIFS('Belgrade-2023'!$A:$A,A1837,'Belgrade-2023'!$B:$B,B1837)</f>
        <v>1</v>
      </c>
      <c r="J1837" s="148">
        <f>COUNTIFS('Lodz_Krakow-2022'!$A:$A,A1837,'Lodz_Krakow-2022'!$B:$B,B1837)</f>
        <v>0</v>
      </c>
      <c r="K1837" s="150">
        <f>COUNTIFS('Glasgow-2021'!$A:$A,A1837,'Glasgow-2021'!$B:$B,B1837)</f>
        <v>0</v>
      </c>
      <c r="L1837" s="151">
        <v>0</v>
      </c>
      <c r="M1837" s="151">
        <v>0</v>
      </c>
      <c r="N1837" s="151">
        <v>0</v>
      </c>
      <c r="O1837" s="151">
        <v>0</v>
      </c>
      <c r="P1837" s="151">
        <v>0</v>
      </c>
      <c r="Q1837" s="151">
        <v>0</v>
      </c>
      <c r="R1837" s="151">
        <v>0</v>
      </c>
    </row>
    <row r="1838" spans="1:18">
      <c r="A1838" s="312" t="s">
        <v>12327</v>
      </c>
      <c r="B1838" s="312" t="s">
        <v>12644</v>
      </c>
      <c r="C1838" s="313" t="s">
        <v>9015</v>
      </c>
      <c r="D1838" s="313" t="s">
        <v>21</v>
      </c>
      <c r="E1838" s="315" t="s">
        <v>5916</v>
      </c>
      <c r="F1838" s="314" t="s">
        <v>8637</v>
      </c>
      <c r="G1838" s="313" t="s">
        <v>232</v>
      </c>
      <c r="H1838" s="148">
        <f t="shared" si="30"/>
        <v>1</v>
      </c>
      <c r="I1838" s="148">
        <f>COUNTIFS('Belgrade-2023'!$A:$A,A1838,'Belgrade-2023'!$B:$B,B1838)</f>
        <v>1</v>
      </c>
      <c r="J1838" s="148">
        <f>COUNTIFS('Lodz_Krakow-2022'!$A:$A,A1838,'Lodz_Krakow-2022'!$B:$B,B1838)</f>
        <v>0</v>
      </c>
      <c r="K1838" s="150">
        <f>COUNTIFS('Glasgow-2021'!$A:$A,A1838,'Glasgow-2021'!$B:$B,B1838)</f>
        <v>0</v>
      </c>
      <c r="L1838" s="151">
        <v>0</v>
      </c>
      <c r="M1838" s="151">
        <v>0</v>
      </c>
      <c r="N1838" s="151">
        <v>0</v>
      </c>
      <c r="O1838" s="151">
        <v>0</v>
      </c>
      <c r="P1838" s="151">
        <v>0</v>
      </c>
      <c r="Q1838" s="151">
        <v>0</v>
      </c>
      <c r="R1838" s="151">
        <v>0</v>
      </c>
    </row>
    <row r="1839" spans="1:18">
      <c r="A1839" s="312" t="s">
        <v>527</v>
      </c>
      <c r="B1839" s="312" t="s">
        <v>11129</v>
      </c>
      <c r="C1839" s="313" t="s">
        <v>9017</v>
      </c>
      <c r="D1839" s="313" t="s">
        <v>28</v>
      </c>
      <c r="E1839" s="315" t="s">
        <v>9019</v>
      </c>
      <c r="F1839" s="314" t="s">
        <v>521</v>
      </c>
      <c r="G1839" s="313" t="s">
        <v>232</v>
      </c>
      <c r="H1839" s="148">
        <f t="shared" ref="H1839:H1867" si="31">SUM(I1839:R1839)</f>
        <v>1</v>
      </c>
      <c r="I1839" s="148">
        <f>COUNTIFS('Belgrade-2023'!$A:$A,A1839,'Belgrade-2023'!$B:$B,B1839)</f>
        <v>1</v>
      </c>
      <c r="J1839" s="148">
        <f>COUNTIFS('Lodz_Krakow-2022'!$A:$A,A1839,'Lodz_Krakow-2022'!$B:$B,B1839)</f>
        <v>0</v>
      </c>
      <c r="K1839" s="150">
        <f>COUNTIFS('Glasgow-2021'!$A:$A,A1839,'Glasgow-2021'!$B:$B,B1839)</f>
        <v>0</v>
      </c>
      <c r="L1839" s="151">
        <v>0</v>
      </c>
      <c r="M1839" s="151">
        <v>0</v>
      </c>
      <c r="N1839" s="151">
        <v>0</v>
      </c>
      <c r="O1839" s="151">
        <v>0</v>
      </c>
      <c r="P1839" s="151">
        <v>0</v>
      </c>
      <c r="Q1839" s="151">
        <v>0</v>
      </c>
      <c r="R1839" s="151">
        <v>0</v>
      </c>
    </row>
    <row r="1840" spans="1:18">
      <c r="A1840" s="312" t="s">
        <v>10644</v>
      </c>
      <c r="B1840" s="312" t="s">
        <v>1415</v>
      </c>
      <c r="C1840" s="313" t="s">
        <v>9020</v>
      </c>
      <c r="D1840" s="313" t="s">
        <v>28</v>
      </c>
      <c r="E1840" s="315" t="s">
        <v>9022</v>
      </c>
      <c r="F1840" s="314" t="s">
        <v>1438</v>
      </c>
      <c r="G1840" s="313" t="s">
        <v>232</v>
      </c>
      <c r="H1840" s="148">
        <f t="shared" si="31"/>
        <v>1</v>
      </c>
      <c r="I1840" s="148">
        <f>COUNTIFS('Belgrade-2023'!$A:$A,A1840,'Belgrade-2023'!$B:$B,B1840)</f>
        <v>1</v>
      </c>
      <c r="J1840" s="148">
        <f>COUNTIFS('Lodz_Krakow-2022'!$A:$A,A1840,'Lodz_Krakow-2022'!$B:$B,B1840)</f>
        <v>0</v>
      </c>
      <c r="K1840" s="150">
        <f>COUNTIFS('Glasgow-2021'!$A:$A,A1840,'Glasgow-2021'!$B:$B,B1840)</f>
        <v>0</v>
      </c>
      <c r="L1840" s="151">
        <v>0</v>
      </c>
      <c r="M1840" s="151">
        <v>0</v>
      </c>
      <c r="N1840" s="151">
        <v>0</v>
      </c>
      <c r="O1840" s="151">
        <v>0</v>
      </c>
      <c r="P1840" s="151">
        <v>0</v>
      </c>
      <c r="Q1840" s="151">
        <v>0</v>
      </c>
      <c r="R1840" s="151">
        <v>0</v>
      </c>
    </row>
    <row r="1841" spans="1:18">
      <c r="A1841" s="312" t="s">
        <v>527</v>
      </c>
      <c r="B1841" s="312" t="s">
        <v>12645</v>
      </c>
      <c r="C1841" s="313" t="s">
        <v>9024</v>
      </c>
      <c r="D1841" s="313" t="s">
        <v>28</v>
      </c>
      <c r="E1841" s="315" t="s">
        <v>6224</v>
      </c>
      <c r="F1841" s="314" t="s">
        <v>521</v>
      </c>
      <c r="G1841" s="313" t="s">
        <v>232</v>
      </c>
      <c r="H1841" s="148">
        <f t="shared" si="31"/>
        <v>1</v>
      </c>
      <c r="I1841" s="148">
        <f>COUNTIFS('Belgrade-2023'!$A:$A,A1841,'Belgrade-2023'!$B:$B,B1841)</f>
        <v>1</v>
      </c>
      <c r="J1841" s="148">
        <f>COUNTIFS('Lodz_Krakow-2022'!$A:$A,A1841,'Lodz_Krakow-2022'!$B:$B,B1841)</f>
        <v>0</v>
      </c>
      <c r="K1841" s="150">
        <f>COUNTIFS('Glasgow-2021'!$A:$A,A1841,'Glasgow-2021'!$B:$B,B1841)</f>
        <v>0</v>
      </c>
      <c r="L1841" s="151">
        <v>0</v>
      </c>
      <c r="M1841" s="151">
        <v>0</v>
      </c>
      <c r="N1841" s="151">
        <v>0</v>
      </c>
      <c r="O1841" s="151">
        <v>0</v>
      </c>
      <c r="P1841" s="151">
        <v>0</v>
      </c>
      <c r="Q1841" s="151">
        <v>0</v>
      </c>
      <c r="R1841" s="151">
        <v>0</v>
      </c>
    </row>
    <row r="1842" spans="1:18">
      <c r="A1842" s="312" t="s">
        <v>527</v>
      </c>
      <c r="B1842" s="312" t="s">
        <v>12646</v>
      </c>
      <c r="C1842" s="313" t="s">
        <v>9031</v>
      </c>
      <c r="D1842" s="313" t="s">
        <v>21</v>
      </c>
      <c r="E1842" s="315" t="s">
        <v>6201</v>
      </c>
      <c r="F1842" s="314" t="s">
        <v>721</v>
      </c>
      <c r="G1842" s="313" t="s">
        <v>232</v>
      </c>
      <c r="H1842" s="148">
        <f t="shared" si="31"/>
        <v>1</v>
      </c>
      <c r="I1842" s="148">
        <f>COUNTIFS('Belgrade-2023'!$A:$A,A1842,'Belgrade-2023'!$B:$B,B1842)</f>
        <v>1</v>
      </c>
      <c r="J1842" s="148">
        <f>COUNTIFS('Lodz_Krakow-2022'!$A:$A,A1842,'Lodz_Krakow-2022'!$B:$B,B1842)</f>
        <v>0</v>
      </c>
      <c r="K1842" s="150">
        <f>COUNTIFS('Glasgow-2021'!$A:$A,A1842,'Glasgow-2021'!$B:$B,B1842)</f>
        <v>0</v>
      </c>
      <c r="L1842" s="151">
        <v>0</v>
      </c>
      <c r="M1842" s="151">
        <v>0</v>
      </c>
      <c r="N1842" s="151">
        <v>0</v>
      </c>
      <c r="O1842" s="151">
        <v>0</v>
      </c>
      <c r="P1842" s="151">
        <v>0</v>
      </c>
      <c r="Q1842" s="151">
        <v>0</v>
      </c>
      <c r="R1842" s="151">
        <v>0</v>
      </c>
    </row>
    <row r="1843" spans="1:18">
      <c r="A1843" s="312" t="s">
        <v>12062</v>
      </c>
      <c r="B1843" s="312" t="s">
        <v>12346</v>
      </c>
      <c r="C1843" s="313" t="s">
        <v>9033</v>
      </c>
      <c r="D1843" s="313" t="s">
        <v>21</v>
      </c>
      <c r="E1843" s="315" t="s">
        <v>8988</v>
      </c>
      <c r="F1843" s="314" t="s">
        <v>9035</v>
      </c>
      <c r="G1843" s="313" t="s">
        <v>232</v>
      </c>
      <c r="H1843" s="148">
        <f t="shared" si="31"/>
        <v>1</v>
      </c>
      <c r="I1843" s="148">
        <f>COUNTIFS('Belgrade-2023'!$A:$A,A1843,'Belgrade-2023'!$B:$B,B1843)</f>
        <v>1</v>
      </c>
      <c r="J1843" s="148">
        <f>COUNTIFS('Lodz_Krakow-2022'!$A:$A,A1843,'Lodz_Krakow-2022'!$B:$B,B1843)</f>
        <v>0</v>
      </c>
      <c r="K1843" s="150">
        <f>COUNTIFS('Glasgow-2021'!$A:$A,A1843,'Glasgow-2021'!$B:$B,B1843)</f>
        <v>0</v>
      </c>
      <c r="L1843" s="151">
        <v>0</v>
      </c>
      <c r="M1843" s="151">
        <v>0</v>
      </c>
      <c r="N1843" s="151">
        <v>0</v>
      </c>
      <c r="O1843" s="151">
        <v>0</v>
      </c>
      <c r="P1843" s="151">
        <v>0</v>
      </c>
      <c r="Q1843" s="151">
        <v>0</v>
      </c>
      <c r="R1843" s="151">
        <v>0</v>
      </c>
    </row>
    <row r="1844" spans="1:18">
      <c r="A1844" s="312" t="s">
        <v>12062</v>
      </c>
      <c r="B1844" s="312" t="s">
        <v>12647</v>
      </c>
      <c r="C1844" s="313" t="s">
        <v>9039</v>
      </c>
      <c r="D1844" s="313" t="s">
        <v>28</v>
      </c>
      <c r="E1844" s="314" t="s">
        <v>9041</v>
      </c>
      <c r="F1844" s="314" t="s">
        <v>2179</v>
      </c>
      <c r="G1844" s="313" t="s">
        <v>232</v>
      </c>
      <c r="H1844" s="148">
        <f t="shared" si="31"/>
        <v>1</v>
      </c>
      <c r="I1844" s="148">
        <f>COUNTIFS('Belgrade-2023'!$A:$A,A1844,'Belgrade-2023'!$B:$B,B1844)</f>
        <v>1</v>
      </c>
      <c r="J1844" s="148">
        <f>COUNTIFS('Lodz_Krakow-2022'!$A:$A,A1844,'Lodz_Krakow-2022'!$B:$B,B1844)</f>
        <v>0</v>
      </c>
      <c r="K1844" s="150">
        <f>COUNTIFS('Glasgow-2021'!$A:$A,A1844,'Glasgow-2021'!$B:$B,B1844)</f>
        <v>0</v>
      </c>
      <c r="L1844" s="151">
        <v>0</v>
      </c>
      <c r="M1844" s="151">
        <v>0</v>
      </c>
      <c r="N1844" s="151">
        <v>0</v>
      </c>
      <c r="O1844" s="151">
        <v>0</v>
      </c>
      <c r="P1844" s="151">
        <v>0</v>
      </c>
      <c r="Q1844" s="151">
        <v>0</v>
      </c>
      <c r="R1844" s="151">
        <v>0</v>
      </c>
    </row>
    <row r="1845" spans="1:18">
      <c r="A1845" s="312" t="s">
        <v>10432</v>
      </c>
      <c r="B1845" s="312" t="s">
        <v>11944</v>
      </c>
      <c r="C1845" s="313" t="s">
        <v>9046</v>
      </c>
      <c r="D1845" s="313" t="s">
        <v>21</v>
      </c>
      <c r="E1845" s="315" t="s">
        <v>6031</v>
      </c>
      <c r="F1845" s="314" t="s">
        <v>495</v>
      </c>
      <c r="G1845" s="313" t="s">
        <v>232</v>
      </c>
      <c r="H1845" s="148">
        <f t="shared" si="31"/>
        <v>1</v>
      </c>
      <c r="I1845" s="148">
        <f>COUNTIFS('Belgrade-2023'!$A:$A,A1845,'Belgrade-2023'!$B:$B,B1845)</f>
        <v>1</v>
      </c>
      <c r="J1845" s="148">
        <f>COUNTIFS('Lodz_Krakow-2022'!$A:$A,A1845,'Lodz_Krakow-2022'!$B:$B,B1845)</f>
        <v>0</v>
      </c>
      <c r="K1845" s="150">
        <f>COUNTIFS('Glasgow-2021'!$A:$A,A1845,'Glasgow-2021'!$B:$B,B1845)</f>
        <v>0</v>
      </c>
      <c r="L1845" s="151">
        <v>0</v>
      </c>
      <c r="M1845" s="151">
        <v>0</v>
      </c>
      <c r="N1845" s="151">
        <v>0</v>
      </c>
      <c r="O1845" s="151">
        <v>0</v>
      </c>
      <c r="P1845" s="151">
        <v>0</v>
      </c>
      <c r="Q1845" s="151">
        <v>0</v>
      </c>
      <c r="R1845" s="151">
        <v>0</v>
      </c>
    </row>
    <row r="1846" spans="1:18">
      <c r="A1846" s="312" t="s">
        <v>1420</v>
      </c>
      <c r="B1846" s="312" t="s">
        <v>12648</v>
      </c>
      <c r="C1846" s="313" t="s">
        <v>9049</v>
      </c>
      <c r="D1846" s="313" t="s">
        <v>28</v>
      </c>
      <c r="E1846" s="315" t="s">
        <v>9051</v>
      </c>
      <c r="F1846" s="314" t="s">
        <v>642</v>
      </c>
      <c r="G1846" s="313" t="s">
        <v>232</v>
      </c>
      <c r="H1846" s="148">
        <f t="shared" si="31"/>
        <v>1</v>
      </c>
      <c r="I1846" s="148">
        <f>COUNTIFS('Belgrade-2023'!$A:$A,A1846,'Belgrade-2023'!$B:$B,B1846)</f>
        <v>1</v>
      </c>
      <c r="J1846" s="148">
        <f>COUNTIFS('Lodz_Krakow-2022'!$A:$A,A1846,'Lodz_Krakow-2022'!$B:$B,B1846)</f>
        <v>0</v>
      </c>
      <c r="K1846" s="150">
        <f>COUNTIFS('Glasgow-2021'!$A:$A,A1846,'Glasgow-2021'!$B:$B,B1846)</f>
        <v>0</v>
      </c>
      <c r="L1846" s="151">
        <v>0</v>
      </c>
      <c r="M1846" s="151">
        <v>0</v>
      </c>
      <c r="N1846" s="151">
        <v>0</v>
      </c>
      <c r="O1846" s="151">
        <v>0</v>
      </c>
      <c r="P1846" s="151">
        <v>0</v>
      </c>
      <c r="Q1846" s="151">
        <v>0</v>
      </c>
      <c r="R1846" s="151">
        <v>0</v>
      </c>
    </row>
    <row r="1847" spans="1:18">
      <c r="A1847" s="312" t="s">
        <v>4038</v>
      </c>
      <c r="B1847" s="312" t="s">
        <v>12649</v>
      </c>
      <c r="C1847" s="313" t="s">
        <v>9052</v>
      </c>
      <c r="D1847" s="313" t="s">
        <v>21</v>
      </c>
      <c r="E1847" s="315" t="s">
        <v>9019</v>
      </c>
      <c r="F1847" s="314" t="s">
        <v>9054</v>
      </c>
      <c r="G1847" s="313" t="s">
        <v>232</v>
      </c>
      <c r="H1847" s="148">
        <f t="shared" si="31"/>
        <v>1</v>
      </c>
      <c r="I1847" s="148">
        <f>COUNTIFS('Belgrade-2023'!$A:$A,A1847,'Belgrade-2023'!$B:$B,B1847)</f>
        <v>1</v>
      </c>
      <c r="J1847" s="148">
        <f>COUNTIFS('Lodz_Krakow-2022'!$A:$A,A1847,'Lodz_Krakow-2022'!$B:$B,B1847)</f>
        <v>0</v>
      </c>
      <c r="K1847" s="150">
        <f>COUNTIFS('Glasgow-2021'!$A:$A,A1847,'Glasgow-2021'!$B:$B,B1847)</f>
        <v>0</v>
      </c>
      <c r="L1847" s="151">
        <v>0</v>
      </c>
      <c r="M1847" s="151">
        <v>0</v>
      </c>
      <c r="N1847" s="151">
        <v>0</v>
      </c>
      <c r="O1847" s="151">
        <v>0</v>
      </c>
      <c r="P1847" s="151">
        <v>0</v>
      </c>
      <c r="Q1847" s="151">
        <v>0</v>
      </c>
      <c r="R1847" s="151">
        <v>0</v>
      </c>
    </row>
    <row r="1848" spans="1:18">
      <c r="A1848" s="312" t="s">
        <v>10506</v>
      </c>
      <c r="B1848" s="312" t="s">
        <v>12354</v>
      </c>
      <c r="C1848" s="313" t="s">
        <v>9055</v>
      </c>
      <c r="D1848" s="313" t="s">
        <v>28</v>
      </c>
      <c r="E1848" s="315" t="s">
        <v>9057</v>
      </c>
      <c r="F1848" s="314" t="s">
        <v>312</v>
      </c>
      <c r="G1848" s="313" t="s">
        <v>3612</v>
      </c>
      <c r="H1848" s="148">
        <f t="shared" si="31"/>
        <v>2</v>
      </c>
      <c r="I1848" s="148">
        <f>COUNTIFS('Belgrade-2023'!$A:$A,A1848,'Belgrade-2023'!$B:$B,B1848)</f>
        <v>1</v>
      </c>
      <c r="J1848" s="148">
        <f>COUNTIFS('Lodz_Krakow-2022'!$A:$A,A1848,'Lodz_Krakow-2022'!$B:$B,B1848)</f>
        <v>1</v>
      </c>
      <c r="K1848" s="150">
        <f>COUNTIFS('Glasgow-2021'!$A:$A,A1848,'Glasgow-2021'!$B:$B,B1848)</f>
        <v>0</v>
      </c>
      <c r="L1848" s="151">
        <v>0</v>
      </c>
      <c r="M1848" s="151">
        <v>0</v>
      </c>
      <c r="N1848" s="151">
        <v>0</v>
      </c>
      <c r="O1848" s="151">
        <v>0</v>
      </c>
      <c r="P1848" s="151">
        <v>0</v>
      </c>
      <c r="Q1848" s="151">
        <v>0</v>
      </c>
      <c r="R1848" s="151">
        <v>0</v>
      </c>
    </row>
    <row r="1849" spans="1:18">
      <c r="A1849" s="312" t="s">
        <v>10870</v>
      </c>
      <c r="B1849" s="312" t="s">
        <v>12650</v>
      </c>
      <c r="C1849" s="313" t="s">
        <v>9059</v>
      </c>
      <c r="D1849" s="313" t="s">
        <v>28</v>
      </c>
      <c r="E1849" s="315" t="s">
        <v>6066</v>
      </c>
      <c r="F1849" s="314" t="s">
        <v>9991</v>
      </c>
      <c r="G1849" s="313" t="s">
        <v>232</v>
      </c>
      <c r="H1849" s="148">
        <f t="shared" si="31"/>
        <v>1</v>
      </c>
      <c r="I1849" s="148">
        <f>COUNTIFS('Belgrade-2023'!$A:$A,A1849,'Belgrade-2023'!$B:$B,B1849)</f>
        <v>1</v>
      </c>
      <c r="J1849" s="148">
        <f>COUNTIFS('Lodz_Krakow-2022'!$A:$A,A1849,'Lodz_Krakow-2022'!$B:$B,B1849)</f>
        <v>0</v>
      </c>
      <c r="K1849" s="150">
        <f>COUNTIFS('Glasgow-2021'!$A:$A,A1849,'Glasgow-2021'!$B:$B,B1849)</f>
        <v>0</v>
      </c>
      <c r="L1849" s="151">
        <v>0</v>
      </c>
      <c r="M1849" s="151">
        <v>0</v>
      </c>
      <c r="N1849" s="151">
        <v>0</v>
      </c>
      <c r="O1849" s="151">
        <v>0</v>
      </c>
      <c r="P1849" s="151">
        <v>0</v>
      </c>
      <c r="Q1849" s="151">
        <v>0</v>
      </c>
      <c r="R1849" s="151">
        <v>0</v>
      </c>
    </row>
    <row r="1850" spans="1:18">
      <c r="A1850" s="312" t="s">
        <v>12651</v>
      </c>
      <c r="B1850" s="312" t="s">
        <v>12652</v>
      </c>
      <c r="C1850" s="313" t="s">
        <v>9061</v>
      </c>
      <c r="D1850" s="313" t="s">
        <v>28</v>
      </c>
      <c r="E1850" s="314" t="s">
        <v>9063</v>
      </c>
      <c r="F1850" s="314" t="s">
        <v>513</v>
      </c>
      <c r="G1850" s="313" t="s">
        <v>87</v>
      </c>
      <c r="H1850" s="148">
        <f t="shared" si="31"/>
        <v>1</v>
      </c>
      <c r="I1850" s="148">
        <f>COUNTIFS('Belgrade-2023'!$A:$A,A1850,'Belgrade-2023'!$B:$B,B1850)</f>
        <v>1</v>
      </c>
      <c r="J1850" s="148">
        <f>COUNTIFS('Lodz_Krakow-2022'!$A:$A,A1850,'Lodz_Krakow-2022'!$B:$B,B1850)</f>
        <v>0</v>
      </c>
      <c r="K1850" s="150">
        <f>COUNTIFS('Glasgow-2021'!$A:$A,A1850,'Glasgow-2021'!$B:$B,B1850)</f>
        <v>0</v>
      </c>
      <c r="L1850" s="151">
        <v>0</v>
      </c>
      <c r="M1850" s="151">
        <v>0</v>
      </c>
      <c r="N1850" s="151">
        <v>0</v>
      </c>
      <c r="O1850" s="151">
        <v>0</v>
      </c>
      <c r="P1850" s="151">
        <v>0</v>
      </c>
      <c r="Q1850" s="151">
        <v>0</v>
      </c>
      <c r="R1850" s="151">
        <v>0</v>
      </c>
    </row>
    <row r="1851" spans="1:18">
      <c r="A1851" s="312" t="s">
        <v>10276</v>
      </c>
      <c r="B1851" s="312" t="s">
        <v>11967</v>
      </c>
      <c r="C1851" s="313" t="s">
        <v>9064</v>
      </c>
      <c r="D1851" s="313" t="s">
        <v>28</v>
      </c>
      <c r="E1851" s="315" t="s">
        <v>8878</v>
      </c>
      <c r="F1851" s="314" t="s">
        <v>1414</v>
      </c>
      <c r="G1851" s="313" t="s">
        <v>3612</v>
      </c>
      <c r="H1851" s="148">
        <f t="shared" si="31"/>
        <v>1</v>
      </c>
      <c r="I1851" s="148">
        <f>COUNTIFS('Belgrade-2023'!$A:$A,A1851,'Belgrade-2023'!$B:$B,B1851)</f>
        <v>1</v>
      </c>
      <c r="J1851" s="148">
        <f>COUNTIFS('Lodz_Krakow-2022'!$A:$A,A1851,'Lodz_Krakow-2022'!$B:$B,B1851)</f>
        <v>0</v>
      </c>
      <c r="K1851" s="150">
        <f>COUNTIFS('Glasgow-2021'!$A:$A,A1851,'Glasgow-2021'!$B:$B,B1851)</f>
        <v>0</v>
      </c>
      <c r="L1851" s="151">
        <v>0</v>
      </c>
      <c r="M1851" s="151">
        <v>0</v>
      </c>
      <c r="N1851" s="151">
        <v>0</v>
      </c>
      <c r="O1851" s="151">
        <v>0</v>
      </c>
      <c r="P1851" s="151">
        <v>0</v>
      </c>
      <c r="Q1851" s="151">
        <v>0</v>
      </c>
      <c r="R1851" s="151">
        <v>0</v>
      </c>
    </row>
    <row r="1852" spans="1:18">
      <c r="A1852" s="312" t="s">
        <v>12069</v>
      </c>
      <c r="B1852" s="312" t="s">
        <v>10037</v>
      </c>
      <c r="C1852" s="313" t="s">
        <v>9065</v>
      </c>
      <c r="D1852" s="313" t="s">
        <v>28</v>
      </c>
      <c r="E1852" s="315" t="s">
        <v>6031</v>
      </c>
      <c r="F1852" s="314" t="s">
        <v>495</v>
      </c>
      <c r="G1852" s="313" t="s">
        <v>232</v>
      </c>
      <c r="H1852" s="148">
        <f t="shared" si="31"/>
        <v>1</v>
      </c>
      <c r="I1852" s="148">
        <f>COUNTIFS('Belgrade-2023'!$A:$A,A1852,'Belgrade-2023'!$B:$B,B1852)</f>
        <v>1</v>
      </c>
      <c r="J1852" s="148">
        <f>COUNTIFS('Lodz_Krakow-2022'!$A:$A,A1852,'Lodz_Krakow-2022'!$B:$B,B1852)</f>
        <v>0</v>
      </c>
      <c r="K1852" s="150">
        <f>COUNTIFS('Glasgow-2021'!$A:$A,A1852,'Glasgow-2021'!$B:$B,B1852)</f>
        <v>0</v>
      </c>
      <c r="L1852" s="151">
        <v>0</v>
      </c>
      <c r="M1852" s="151">
        <v>0</v>
      </c>
      <c r="N1852" s="151">
        <v>0</v>
      </c>
      <c r="O1852" s="151">
        <v>0</v>
      </c>
      <c r="P1852" s="151">
        <v>0</v>
      </c>
      <c r="Q1852" s="151">
        <v>0</v>
      </c>
      <c r="R1852" s="151">
        <v>0</v>
      </c>
    </row>
    <row r="1853" spans="1:18">
      <c r="A1853" s="312" t="s">
        <v>411</v>
      </c>
      <c r="B1853" s="312" t="s">
        <v>10435</v>
      </c>
      <c r="C1853" s="313" t="s">
        <v>9066</v>
      </c>
      <c r="D1853" s="313" t="s">
        <v>21</v>
      </c>
      <c r="E1853" s="315" t="s">
        <v>8988</v>
      </c>
      <c r="F1853" s="314" t="s">
        <v>495</v>
      </c>
      <c r="G1853" s="313" t="s">
        <v>232</v>
      </c>
      <c r="H1853" s="148">
        <f t="shared" si="31"/>
        <v>1</v>
      </c>
      <c r="I1853" s="148">
        <f>COUNTIFS('Belgrade-2023'!$A:$A,A1853,'Belgrade-2023'!$B:$B,B1853)</f>
        <v>1</v>
      </c>
      <c r="J1853" s="148">
        <f>COUNTIFS('Lodz_Krakow-2022'!$A:$A,A1853,'Lodz_Krakow-2022'!$B:$B,B1853)</f>
        <v>0</v>
      </c>
      <c r="K1853" s="150">
        <f>COUNTIFS('Glasgow-2021'!$A:$A,A1853,'Glasgow-2021'!$B:$B,B1853)</f>
        <v>0</v>
      </c>
      <c r="L1853" s="151">
        <v>0</v>
      </c>
      <c r="M1853" s="151">
        <v>0</v>
      </c>
      <c r="N1853" s="151">
        <v>0</v>
      </c>
      <c r="O1853" s="151">
        <v>0</v>
      </c>
      <c r="P1853" s="151">
        <v>0</v>
      </c>
      <c r="Q1853" s="151">
        <v>0</v>
      </c>
      <c r="R1853" s="151">
        <v>0</v>
      </c>
    </row>
    <row r="1854" spans="1:18">
      <c r="A1854" s="312" t="s">
        <v>12653</v>
      </c>
      <c r="B1854" s="312" t="s">
        <v>12654</v>
      </c>
      <c r="C1854" s="313" t="s">
        <v>9071</v>
      </c>
      <c r="D1854" s="313" t="s">
        <v>21</v>
      </c>
      <c r="E1854" s="315" t="s">
        <v>9073</v>
      </c>
      <c r="F1854" s="314" t="s">
        <v>521</v>
      </c>
      <c r="G1854" s="313" t="s">
        <v>232</v>
      </c>
      <c r="H1854" s="148">
        <f t="shared" si="31"/>
        <v>1</v>
      </c>
      <c r="I1854" s="148">
        <f>COUNTIFS('Belgrade-2023'!$A:$A,A1854,'Belgrade-2023'!$B:$B,B1854)</f>
        <v>1</v>
      </c>
      <c r="J1854" s="148">
        <f>COUNTIFS('Lodz_Krakow-2022'!$A:$A,A1854,'Lodz_Krakow-2022'!$B:$B,B1854)</f>
        <v>0</v>
      </c>
      <c r="K1854" s="150">
        <f>COUNTIFS('Glasgow-2021'!$A:$A,A1854,'Glasgow-2021'!$B:$B,B1854)</f>
        <v>0</v>
      </c>
      <c r="L1854" s="151">
        <v>0</v>
      </c>
      <c r="M1854" s="151">
        <v>0</v>
      </c>
      <c r="N1854" s="151">
        <v>0</v>
      </c>
      <c r="O1854" s="151">
        <v>0</v>
      </c>
      <c r="P1854" s="151">
        <v>0</v>
      </c>
      <c r="Q1854" s="151">
        <v>0</v>
      </c>
      <c r="R1854" s="151">
        <v>0</v>
      </c>
    </row>
    <row r="1855" spans="1:18">
      <c r="A1855" s="312" t="s">
        <v>5415</v>
      </c>
      <c r="B1855" s="312" t="s">
        <v>12655</v>
      </c>
      <c r="C1855" s="313" t="s">
        <v>9074</v>
      </c>
      <c r="D1855" s="313" t="s">
        <v>21</v>
      </c>
      <c r="E1855" s="315" t="s">
        <v>6066</v>
      </c>
      <c r="F1855" s="314" t="s">
        <v>495</v>
      </c>
      <c r="G1855" s="313" t="s">
        <v>232</v>
      </c>
      <c r="H1855" s="148">
        <f t="shared" si="31"/>
        <v>1</v>
      </c>
      <c r="I1855" s="148">
        <f>COUNTIFS('Belgrade-2023'!$A:$A,A1855,'Belgrade-2023'!$B:$B,B1855)</f>
        <v>1</v>
      </c>
      <c r="J1855" s="148">
        <f>COUNTIFS('Lodz_Krakow-2022'!$A:$A,A1855,'Lodz_Krakow-2022'!$B:$B,B1855)</f>
        <v>0</v>
      </c>
      <c r="K1855" s="150">
        <f>COUNTIFS('Glasgow-2021'!$A:$A,A1855,'Glasgow-2021'!$B:$B,B1855)</f>
        <v>0</v>
      </c>
      <c r="L1855" s="151">
        <v>0</v>
      </c>
      <c r="M1855" s="151">
        <v>0</v>
      </c>
      <c r="N1855" s="151">
        <v>0</v>
      </c>
      <c r="O1855" s="151">
        <v>0</v>
      </c>
      <c r="P1855" s="151">
        <v>0</v>
      </c>
      <c r="Q1855" s="151">
        <v>0</v>
      </c>
      <c r="R1855" s="151">
        <v>0</v>
      </c>
    </row>
    <row r="1856" spans="1:18">
      <c r="A1856" s="312" t="s">
        <v>10506</v>
      </c>
      <c r="B1856" s="312" t="s">
        <v>12656</v>
      </c>
      <c r="C1856" s="313" t="s">
        <v>9077</v>
      </c>
      <c r="D1856" s="313" t="s">
        <v>28</v>
      </c>
      <c r="E1856" s="315" t="s">
        <v>9079</v>
      </c>
      <c r="F1856" s="314" t="s">
        <v>8709</v>
      </c>
      <c r="G1856" s="313" t="s">
        <v>232</v>
      </c>
      <c r="H1856" s="148">
        <f t="shared" si="31"/>
        <v>1</v>
      </c>
      <c r="I1856" s="148">
        <f>COUNTIFS('Belgrade-2023'!$A:$A,A1856,'Belgrade-2023'!$B:$B,B1856)</f>
        <v>1</v>
      </c>
      <c r="J1856" s="148">
        <f>COUNTIFS('Lodz_Krakow-2022'!$A:$A,A1856,'Lodz_Krakow-2022'!$B:$B,B1856)</f>
        <v>0</v>
      </c>
      <c r="K1856" s="150">
        <f>COUNTIFS('Glasgow-2021'!$A:$A,A1856,'Glasgow-2021'!$B:$B,B1856)</f>
        <v>0</v>
      </c>
      <c r="L1856" s="151">
        <v>0</v>
      </c>
      <c r="M1856" s="151">
        <v>0</v>
      </c>
      <c r="N1856" s="151">
        <v>0</v>
      </c>
      <c r="O1856" s="151">
        <v>0</v>
      </c>
      <c r="P1856" s="151">
        <v>0</v>
      </c>
      <c r="Q1856" s="151">
        <v>0</v>
      </c>
      <c r="R1856" s="151">
        <v>0</v>
      </c>
    </row>
    <row r="1857" spans="1:18">
      <c r="A1857" s="312" t="s">
        <v>527</v>
      </c>
      <c r="B1857" s="312" t="s">
        <v>12657</v>
      </c>
      <c r="C1857" s="313" t="s">
        <v>9081</v>
      </c>
      <c r="D1857" s="316" t="s">
        <v>28</v>
      </c>
      <c r="E1857" s="315">
        <v>100871</v>
      </c>
      <c r="F1857" s="314" t="s">
        <v>642</v>
      </c>
      <c r="G1857" s="313" t="s">
        <v>232</v>
      </c>
      <c r="H1857" s="148">
        <f t="shared" si="31"/>
        <v>2</v>
      </c>
      <c r="I1857" s="148">
        <f>COUNTIFS('Belgrade-2023'!$A:$A,A1857,'Belgrade-2023'!$B:$B,B1857)</f>
        <v>1</v>
      </c>
      <c r="J1857" s="148">
        <f>COUNTIFS('Lodz_Krakow-2022'!$A:$A,A1857,'Lodz_Krakow-2022'!$B:$B,B1857)</f>
        <v>0</v>
      </c>
      <c r="K1857" s="150">
        <f>COUNTIFS('Glasgow-2021'!$A:$A,A1857,'Glasgow-2021'!$B:$B,B1857)</f>
        <v>1</v>
      </c>
      <c r="L1857" s="151">
        <v>0</v>
      </c>
      <c r="M1857" s="151">
        <v>0</v>
      </c>
      <c r="N1857" s="151">
        <v>0</v>
      </c>
      <c r="O1857" s="151">
        <v>0</v>
      </c>
      <c r="P1857" s="151">
        <v>0</v>
      </c>
      <c r="Q1857" s="151">
        <v>0</v>
      </c>
      <c r="R1857" s="151">
        <v>0</v>
      </c>
    </row>
    <row r="1858" spans="1:18">
      <c r="A1858" s="312" t="s">
        <v>12658</v>
      </c>
      <c r="B1858" s="312" t="s">
        <v>12659</v>
      </c>
      <c r="C1858" s="327" t="s">
        <v>9087</v>
      </c>
      <c r="D1858" s="313" t="s">
        <v>28</v>
      </c>
      <c r="E1858" s="314">
        <v>129792</v>
      </c>
      <c r="F1858" s="314" t="s">
        <v>1382</v>
      </c>
      <c r="G1858" s="313" t="s">
        <v>1382</v>
      </c>
      <c r="H1858" s="148">
        <f t="shared" si="31"/>
        <v>1</v>
      </c>
      <c r="I1858" s="148">
        <f>COUNTIFS('Belgrade-2023'!$A:$A,A1858,'Belgrade-2023'!$B:$B,B1858)</f>
        <v>1</v>
      </c>
      <c r="J1858" s="148">
        <f>COUNTIFS('Lodz_Krakow-2022'!$A:$A,A1858,'Lodz_Krakow-2022'!$B:$B,B1858)</f>
        <v>0</v>
      </c>
      <c r="K1858" s="150">
        <f>COUNTIFS('Glasgow-2021'!$A:$A,A1858,'Glasgow-2021'!$B:$B,B1858)</f>
        <v>0</v>
      </c>
      <c r="L1858" s="151">
        <v>0</v>
      </c>
      <c r="M1858" s="151">
        <v>0</v>
      </c>
      <c r="N1858" s="151">
        <v>0</v>
      </c>
      <c r="O1858" s="151">
        <v>0</v>
      </c>
      <c r="P1858" s="151">
        <v>0</v>
      </c>
      <c r="Q1858" s="151">
        <v>0</v>
      </c>
      <c r="R1858" s="151">
        <v>0</v>
      </c>
    </row>
    <row r="1859" spans="1:18">
      <c r="A1859" s="312" t="s">
        <v>12660</v>
      </c>
      <c r="B1859" s="312" t="s">
        <v>10276</v>
      </c>
      <c r="C1859" s="313" t="s">
        <v>9090</v>
      </c>
      <c r="D1859" s="313" t="s">
        <v>28</v>
      </c>
      <c r="E1859" s="315" t="s">
        <v>6066</v>
      </c>
      <c r="F1859" s="314" t="s">
        <v>8637</v>
      </c>
      <c r="G1859" s="313" t="s">
        <v>232</v>
      </c>
      <c r="H1859" s="148">
        <f t="shared" si="31"/>
        <v>1</v>
      </c>
      <c r="I1859" s="148">
        <f>COUNTIFS('Belgrade-2023'!$A:$A,A1859,'Belgrade-2023'!$B:$B,B1859)</f>
        <v>1</v>
      </c>
      <c r="J1859" s="148">
        <f>COUNTIFS('Lodz_Krakow-2022'!$A:$A,A1859,'Lodz_Krakow-2022'!$B:$B,B1859)</f>
        <v>0</v>
      </c>
      <c r="K1859" s="150">
        <f>COUNTIFS('Glasgow-2021'!$A:$A,A1859,'Glasgow-2021'!$B:$B,B1859)</f>
        <v>0</v>
      </c>
      <c r="L1859" s="151">
        <v>0</v>
      </c>
      <c r="M1859" s="151">
        <v>0</v>
      </c>
      <c r="N1859" s="151">
        <v>0</v>
      </c>
      <c r="O1859" s="151">
        <v>0</v>
      </c>
      <c r="P1859" s="151">
        <v>0</v>
      </c>
      <c r="Q1859" s="151">
        <v>0</v>
      </c>
      <c r="R1859" s="151">
        <v>0</v>
      </c>
    </row>
    <row r="1860" spans="1:18">
      <c r="A1860" s="312" t="s">
        <v>12661</v>
      </c>
      <c r="B1860" s="312" t="s">
        <v>12062</v>
      </c>
      <c r="C1860" s="313" t="s">
        <v>9093</v>
      </c>
      <c r="D1860" s="313" t="s">
        <v>28</v>
      </c>
      <c r="E1860" s="315" t="s">
        <v>6066</v>
      </c>
      <c r="F1860" s="314" t="s">
        <v>9992</v>
      </c>
      <c r="G1860" s="313" t="s">
        <v>232</v>
      </c>
      <c r="H1860" s="148">
        <f t="shared" si="31"/>
        <v>1</v>
      </c>
      <c r="I1860" s="148">
        <f>COUNTIFS('Belgrade-2023'!$A:$A,A1860,'Belgrade-2023'!$B:$B,B1860)</f>
        <v>1</v>
      </c>
      <c r="J1860" s="148">
        <f>COUNTIFS('Lodz_Krakow-2022'!$A:$A,A1860,'Lodz_Krakow-2022'!$B:$B,B1860)</f>
        <v>0</v>
      </c>
      <c r="K1860" s="150">
        <f>COUNTIFS('Glasgow-2021'!$A:$A,A1860,'Glasgow-2021'!$B:$B,B1860)</f>
        <v>0</v>
      </c>
      <c r="L1860" s="151">
        <v>0</v>
      </c>
      <c r="M1860" s="151">
        <v>0</v>
      </c>
      <c r="N1860" s="151">
        <v>0</v>
      </c>
      <c r="O1860" s="151">
        <v>0</v>
      </c>
      <c r="P1860" s="151">
        <v>0</v>
      </c>
      <c r="Q1860" s="151">
        <v>0</v>
      </c>
      <c r="R1860" s="151">
        <v>0</v>
      </c>
    </row>
    <row r="1861" spans="1:18">
      <c r="A1861" s="312" t="s">
        <v>10506</v>
      </c>
      <c r="B1861" s="312" t="s">
        <v>12662</v>
      </c>
      <c r="C1861" s="313" t="s">
        <v>9096</v>
      </c>
      <c r="D1861" s="313" t="s">
        <v>28</v>
      </c>
      <c r="E1861" s="315" t="s">
        <v>9098</v>
      </c>
      <c r="F1861" s="314" t="s">
        <v>9099</v>
      </c>
      <c r="G1861" s="313" t="s">
        <v>232</v>
      </c>
      <c r="H1861" s="148">
        <f t="shared" si="31"/>
        <v>1</v>
      </c>
      <c r="I1861" s="148">
        <f>COUNTIFS('Belgrade-2023'!$A:$A,A1861,'Belgrade-2023'!$B:$B,B1861)</f>
        <v>1</v>
      </c>
      <c r="J1861" s="148">
        <f>COUNTIFS('Lodz_Krakow-2022'!$A:$A,A1861,'Lodz_Krakow-2022'!$B:$B,B1861)</f>
        <v>0</v>
      </c>
      <c r="K1861" s="150">
        <f>COUNTIFS('Glasgow-2021'!$A:$A,A1861,'Glasgow-2021'!$B:$B,B1861)</f>
        <v>0</v>
      </c>
      <c r="L1861" s="151">
        <v>0</v>
      </c>
      <c r="M1861" s="151">
        <v>0</v>
      </c>
      <c r="N1861" s="151">
        <v>0</v>
      </c>
      <c r="O1861" s="151">
        <v>0</v>
      </c>
      <c r="P1861" s="151">
        <v>0</v>
      </c>
      <c r="Q1861" s="151">
        <v>0</v>
      </c>
      <c r="R1861" s="151">
        <v>0</v>
      </c>
    </row>
    <row r="1862" spans="1:18">
      <c r="A1862" s="312" t="s">
        <v>12309</v>
      </c>
      <c r="B1862" s="312" t="s">
        <v>12663</v>
      </c>
      <c r="C1862" s="313" t="s">
        <v>9101</v>
      </c>
      <c r="D1862" s="313" t="s">
        <v>28</v>
      </c>
      <c r="E1862" s="315" t="s">
        <v>6066</v>
      </c>
      <c r="F1862" s="314" t="s">
        <v>495</v>
      </c>
      <c r="G1862" s="313" t="s">
        <v>232</v>
      </c>
      <c r="H1862" s="148">
        <f t="shared" si="31"/>
        <v>1</v>
      </c>
      <c r="I1862" s="148">
        <f>COUNTIFS('Belgrade-2023'!$A:$A,A1862,'Belgrade-2023'!$B:$B,B1862)</f>
        <v>1</v>
      </c>
      <c r="J1862" s="148">
        <f>COUNTIFS('Lodz_Krakow-2022'!$A:$A,A1862,'Lodz_Krakow-2022'!$B:$B,B1862)</f>
        <v>0</v>
      </c>
      <c r="K1862" s="150">
        <f>COUNTIFS('Glasgow-2021'!$A:$A,A1862,'Glasgow-2021'!$B:$B,B1862)</f>
        <v>0</v>
      </c>
      <c r="L1862" s="151">
        <v>0</v>
      </c>
      <c r="M1862" s="151">
        <v>0</v>
      </c>
      <c r="N1862" s="151">
        <v>0</v>
      </c>
      <c r="O1862" s="151">
        <v>0</v>
      </c>
      <c r="P1862" s="151">
        <v>0</v>
      </c>
      <c r="Q1862" s="151">
        <v>0</v>
      </c>
      <c r="R1862" s="151">
        <v>0</v>
      </c>
    </row>
    <row r="1863" spans="1:18">
      <c r="A1863" s="312" t="s">
        <v>1409</v>
      </c>
      <c r="B1863" s="312" t="s">
        <v>9107</v>
      </c>
      <c r="C1863" s="313" t="s">
        <v>9103</v>
      </c>
      <c r="D1863" s="313" t="s">
        <v>21</v>
      </c>
      <c r="E1863" s="314" t="s">
        <v>9105</v>
      </c>
      <c r="F1863" s="314" t="s">
        <v>9106</v>
      </c>
      <c r="G1863" s="313" t="s">
        <v>2895</v>
      </c>
      <c r="H1863" s="148">
        <f t="shared" si="31"/>
        <v>2</v>
      </c>
      <c r="I1863" s="148">
        <f>COUNTIFS('Belgrade-2023'!$A:$A,A1863,'Belgrade-2023'!$B:$B,B1863)</f>
        <v>1</v>
      </c>
      <c r="J1863" s="148">
        <f>COUNTIFS('Lodz_Krakow-2022'!$A:$A,A1863,'Lodz_Krakow-2022'!$B:$B,B1863)</f>
        <v>1</v>
      </c>
      <c r="K1863" s="150">
        <f>COUNTIFS('Glasgow-2021'!$A:$A,A1863,'Glasgow-2021'!$B:$B,B1863)</f>
        <v>0</v>
      </c>
      <c r="L1863" s="151">
        <v>0</v>
      </c>
      <c r="M1863" s="151">
        <v>0</v>
      </c>
      <c r="N1863" s="151">
        <v>0</v>
      </c>
      <c r="O1863" s="151">
        <v>0</v>
      </c>
      <c r="P1863" s="151">
        <v>0</v>
      </c>
      <c r="Q1863" s="151">
        <v>0</v>
      </c>
      <c r="R1863" s="151">
        <v>0</v>
      </c>
    </row>
    <row r="1864" spans="1:18">
      <c r="A1864" s="312" t="s">
        <v>10037</v>
      </c>
      <c r="B1864" s="312" t="s">
        <v>9107</v>
      </c>
      <c r="C1864" s="313" t="s">
        <v>9108</v>
      </c>
      <c r="D1864" s="313" t="s">
        <v>21</v>
      </c>
      <c r="E1864" s="315" t="s">
        <v>5916</v>
      </c>
      <c r="F1864" s="314" t="s">
        <v>9110</v>
      </c>
      <c r="G1864" s="313" t="s">
        <v>232</v>
      </c>
      <c r="H1864" s="148">
        <f t="shared" si="31"/>
        <v>1</v>
      </c>
      <c r="I1864" s="148">
        <f>COUNTIFS('Belgrade-2023'!$A:$A,A1864,'Belgrade-2023'!$B:$B,B1864)</f>
        <v>1</v>
      </c>
      <c r="J1864" s="148">
        <f>COUNTIFS('Lodz_Krakow-2022'!$A:$A,A1864,'Lodz_Krakow-2022'!$B:$B,B1864)</f>
        <v>0</v>
      </c>
      <c r="K1864" s="150">
        <f>COUNTIFS('Glasgow-2021'!$A:$A,A1864,'Glasgow-2021'!$B:$B,B1864)</f>
        <v>0</v>
      </c>
      <c r="L1864" s="151">
        <v>0</v>
      </c>
      <c r="M1864" s="151">
        <v>0</v>
      </c>
      <c r="N1864" s="151">
        <v>0</v>
      </c>
      <c r="O1864" s="151">
        <v>0</v>
      </c>
      <c r="P1864" s="151">
        <v>0</v>
      </c>
      <c r="Q1864" s="151">
        <v>0</v>
      </c>
      <c r="R1864" s="151">
        <v>0</v>
      </c>
    </row>
    <row r="1865" spans="1:18">
      <c r="A1865" s="312" t="s">
        <v>12069</v>
      </c>
      <c r="B1865" s="312" t="s">
        <v>12664</v>
      </c>
      <c r="C1865" s="313" t="s">
        <v>9111</v>
      </c>
      <c r="D1865" s="313" t="s">
        <v>21</v>
      </c>
      <c r="E1865" s="314" t="s">
        <v>9113</v>
      </c>
      <c r="F1865" s="314" t="s">
        <v>642</v>
      </c>
      <c r="G1865" s="313" t="s">
        <v>232</v>
      </c>
      <c r="H1865" s="148">
        <f t="shared" si="31"/>
        <v>1</v>
      </c>
      <c r="I1865" s="148">
        <f>COUNTIFS('Belgrade-2023'!$A:$A,A1865,'Belgrade-2023'!$B:$B,B1865)</f>
        <v>1</v>
      </c>
      <c r="J1865" s="148">
        <f>COUNTIFS('Lodz_Krakow-2022'!$A:$A,A1865,'Lodz_Krakow-2022'!$B:$B,B1865)</f>
        <v>0</v>
      </c>
      <c r="K1865" s="150">
        <f>COUNTIFS('Glasgow-2021'!$A:$A,A1865,'Glasgow-2021'!$B:$B,B1865)</f>
        <v>0</v>
      </c>
      <c r="L1865" s="151">
        <v>0</v>
      </c>
      <c r="M1865" s="151">
        <v>0</v>
      </c>
      <c r="N1865" s="151">
        <v>0</v>
      </c>
      <c r="O1865" s="151">
        <v>0</v>
      </c>
      <c r="P1865" s="151">
        <v>0</v>
      </c>
      <c r="Q1865" s="151">
        <v>0</v>
      </c>
      <c r="R1865" s="151">
        <v>0</v>
      </c>
    </row>
    <row r="1866" spans="1:18">
      <c r="A1866" s="328" t="s">
        <v>12665</v>
      </c>
      <c r="B1866" s="328" t="s">
        <v>12666</v>
      </c>
      <c r="C1866" s="313" t="s">
        <v>9117</v>
      </c>
      <c r="D1866" s="313" t="s">
        <v>21</v>
      </c>
      <c r="E1866" s="314"/>
      <c r="F1866" s="314"/>
      <c r="G1866" s="313" t="s">
        <v>232</v>
      </c>
      <c r="H1866" s="148">
        <f t="shared" si="31"/>
        <v>1</v>
      </c>
      <c r="I1866" s="148">
        <f>COUNTIFS('Belgrade-2023'!$A:$A,A1866,'Belgrade-2023'!$B:$B,B1866)</f>
        <v>1</v>
      </c>
      <c r="J1866" s="148">
        <f>COUNTIFS('Lodz_Krakow-2022'!$A:$A,A1866,'Lodz_Krakow-2022'!$B:$B,B1866)</f>
        <v>0</v>
      </c>
      <c r="K1866" s="150">
        <f>COUNTIFS('Glasgow-2021'!$A:$A,A1866,'Glasgow-2021'!$B:$B,B1866)</f>
        <v>0</v>
      </c>
      <c r="L1866" s="151">
        <v>0</v>
      </c>
      <c r="M1866" s="151">
        <v>0</v>
      </c>
      <c r="N1866" s="151">
        <v>0</v>
      </c>
      <c r="O1866" s="151">
        <v>0</v>
      </c>
      <c r="P1866" s="151">
        <v>0</v>
      </c>
      <c r="Q1866" s="151">
        <v>0</v>
      </c>
      <c r="R1866" s="151">
        <v>0</v>
      </c>
    </row>
    <row r="1867" spans="1:18">
      <c r="A1867" s="328" t="s">
        <v>12667</v>
      </c>
      <c r="B1867" s="328" t="s">
        <v>11118</v>
      </c>
      <c r="C1867" s="313" t="s">
        <v>9119</v>
      </c>
      <c r="D1867" s="313"/>
      <c r="E1867" s="314"/>
      <c r="F1867" s="314"/>
      <c r="G1867" s="313" t="s">
        <v>232</v>
      </c>
      <c r="H1867" s="148">
        <f t="shared" si="31"/>
        <v>1</v>
      </c>
      <c r="I1867" s="148">
        <f>COUNTIFS('Belgrade-2023'!$A:$A,A1867,'Belgrade-2023'!$B:$B,B1867)</f>
        <v>1</v>
      </c>
      <c r="J1867" s="148">
        <f>COUNTIFS('Lodz_Krakow-2022'!$A:$A,A1867,'Lodz_Krakow-2022'!$B:$B,B1867)</f>
        <v>0</v>
      </c>
      <c r="K1867" s="150">
        <f>COUNTIFS('Glasgow-2021'!$A:$A,A1867,'Glasgow-2021'!$B:$B,B1867)</f>
        <v>0</v>
      </c>
      <c r="L1867" s="151">
        <v>0</v>
      </c>
      <c r="M1867" s="151">
        <v>0</v>
      </c>
      <c r="N1867" s="151">
        <v>0</v>
      </c>
      <c r="O1867" s="151">
        <v>0</v>
      </c>
      <c r="P1867" s="151">
        <v>0</v>
      </c>
      <c r="Q1867" s="151">
        <v>0</v>
      </c>
      <c r="R1867" s="151">
        <v>0</v>
      </c>
    </row>
    <row r="1868" spans="1:18">
      <c r="I1868" s="342">
        <f>SUM(I2:I1867)</f>
        <v>235</v>
      </c>
      <c r="J1868" s="342">
        <f t="shared" ref="J1868:R1868" si="32">SUM(J2:J1867)</f>
        <v>312</v>
      </c>
      <c r="K1868" s="342">
        <f t="shared" si="32"/>
        <v>228</v>
      </c>
      <c r="L1868" s="342">
        <f t="shared" si="32"/>
        <v>236</v>
      </c>
      <c r="M1868" s="342">
        <f t="shared" si="32"/>
        <v>276</v>
      </c>
      <c r="N1868" s="342">
        <f t="shared" si="32"/>
        <v>212</v>
      </c>
      <c r="O1868" s="342">
        <f t="shared" si="32"/>
        <v>389</v>
      </c>
      <c r="P1868" s="342">
        <f t="shared" si="32"/>
        <v>142</v>
      </c>
      <c r="Q1868" s="342">
        <f t="shared" si="32"/>
        <v>248</v>
      </c>
      <c r="R1868" s="342">
        <f t="shared" si="32"/>
        <v>290</v>
      </c>
    </row>
  </sheetData>
  <mergeCells count="4">
    <mergeCell ref="Y607:Z607"/>
    <mergeCell ref="Z1352:AB1352"/>
    <mergeCell ref="Y963:Z963"/>
    <mergeCell ref="Y1323:Z1323"/>
  </mergeCells>
  <phoneticPr fontId="14" type="noConversion"/>
  <hyperlinks>
    <hyperlink ref="C6" r:id="rId1" xr:uid="{00000000-0004-0000-0D00-000000000000}"/>
    <hyperlink ref="C8" r:id="rId2" xr:uid="{00000000-0004-0000-0D00-000001000000}"/>
    <hyperlink ref="C28" r:id="rId3" xr:uid="{00000000-0004-0000-0D00-000002000000}"/>
    <hyperlink ref="C31" r:id="rId4" xr:uid="{00000000-0004-0000-0D00-000003000000}"/>
    <hyperlink ref="C38" r:id="rId5" xr:uid="{00000000-0004-0000-0D00-000004000000}"/>
    <hyperlink ref="C44" r:id="rId6" xr:uid="{00000000-0004-0000-0D00-000005000000}"/>
    <hyperlink ref="C56" r:id="rId7" xr:uid="{00000000-0004-0000-0D00-000006000000}"/>
    <hyperlink ref="C61" r:id="rId8" xr:uid="{00000000-0004-0000-0D00-000007000000}"/>
    <hyperlink ref="C76" r:id="rId9" xr:uid="{00000000-0004-0000-0D00-000008000000}"/>
    <hyperlink ref="C82" r:id="rId10" xr:uid="{00000000-0004-0000-0D00-000009000000}"/>
    <hyperlink ref="C85" r:id="rId11" xr:uid="{00000000-0004-0000-0D00-00000A000000}"/>
    <hyperlink ref="C92" r:id="rId12" xr:uid="{00000000-0004-0000-0D00-00000B000000}"/>
    <hyperlink ref="C104" r:id="rId13" xr:uid="{00000000-0004-0000-0D00-00000C000000}"/>
    <hyperlink ref="C107" r:id="rId14" xr:uid="{00000000-0004-0000-0D00-00000D000000}"/>
    <hyperlink ref="C112" r:id="rId15" xr:uid="{00000000-0004-0000-0D00-00000E000000}"/>
    <hyperlink ref="C122" r:id="rId16" xr:uid="{00000000-0004-0000-0D00-00000F000000}"/>
    <hyperlink ref="C128" r:id="rId17" xr:uid="{00000000-0004-0000-0D00-000010000000}"/>
    <hyperlink ref="C129" r:id="rId18" xr:uid="{00000000-0004-0000-0D00-000011000000}"/>
    <hyperlink ref="C134" r:id="rId19" xr:uid="{00000000-0004-0000-0D00-000012000000}"/>
    <hyperlink ref="C140" r:id="rId20" xr:uid="{00000000-0004-0000-0D00-000013000000}"/>
    <hyperlink ref="C143" r:id="rId21" xr:uid="{00000000-0004-0000-0D00-000014000000}"/>
    <hyperlink ref="C145" r:id="rId22" xr:uid="{00000000-0004-0000-0D00-000015000000}"/>
    <hyperlink ref="C155" r:id="rId23" xr:uid="{00000000-0004-0000-0D00-000016000000}"/>
    <hyperlink ref="C156" r:id="rId24" xr:uid="{00000000-0004-0000-0D00-000017000000}"/>
    <hyperlink ref="C157" r:id="rId25" xr:uid="{00000000-0004-0000-0D00-000018000000}"/>
    <hyperlink ref="C158" r:id="rId26" xr:uid="{00000000-0004-0000-0D00-000019000000}"/>
    <hyperlink ref="C164" r:id="rId27" xr:uid="{00000000-0004-0000-0D00-00001A000000}"/>
    <hyperlink ref="C165" r:id="rId28" xr:uid="{00000000-0004-0000-0D00-00001B000000}"/>
    <hyperlink ref="C168" r:id="rId29" xr:uid="{00000000-0004-0000-0D00-00001C000000}"/>
    <hyperlink ref="C176" r:id="rId30" xr:uid="{00000000-0004-0000-0D00-00001D000000}"/>
    <hyperlink ref="C185" r:id="rId31" xr:uid="{00000000-0004-0000-0D00-00001E000000}"/>
    <hyperlink ref="C189" r:id="rId32" xr:uid="{00000000-0004-0000-0D00-00001F000000}"/>
    <hyperlink ref="C198" r:id="rId33" xr:uid="{00000000-0004-0000-0D00-000020000000}"/>
    <hyperlink ref="C206" r:id="rId34" xr:uid="{00000000-0004-0000-0D00-000021000000}"/>
    <hyperlink ref="C212" r:id="rId35" xr:uid="{00000000-0004-0000-0D00-000022000000}"/>
    <hyperlink ref="C214" r:id="rId36" xr:uid="{00000000-0004-0000-0D00-000023000000}"/>
    <hyperlink ref="C216" r:id="rId37" xr:uid="{00000000-0004-0000-0D00-000024000000}"/>
    <hyperlink ref="C219" r:id="rId38" xr:uid="{00000000-0004-0000-0D00-000025000000}"/>
    <hyperlink ref="C222" r:id="rId39" xr:uid="{00000000-0004-0000-0D00-000026000000}"/>
    <hyperlink ref="C228" r:id="rId40" xr:uid="{00000000-0004-0000-0D00-000027000000}"/>
    <hyperlink ref="C231" r:id="rId41" xr:uid="{00000000-0004-0000-0D00-000028000000}"/>
    <hyperlink ref="C233" r:id="rId42" xr:uid="{00000000-0004-0000-0D00-000029000000}"/>
    <hyperlink ref="C234" r:id="rId43" xr:uid="{00000000-0004-0000-0D00-00002A000000}"/>
    <hyperlink ref="C238" r:id="rId44" xr:uid="{00000000-0004-0000-0D00-00002B000000}"/>
    <hyperlink ref="C239" r:id="rId45" xr:uid="{00000000-0004-0000-0D00-00002C000000}"/>
    <hyperlink ref="C241" r:id="rId46" xr:uid="{00000000-0004-0000-0D00-00002D000000}"/>
    <hyperlink ref="C243" r:id="rId47" xr:uid="{00000000-0004-0000-0D00-00002E000000}"/>
    <hyperlink ref="C246" r:id="rId48" xr:uid="{00000000-0004-0000-0D00-00002F000000}"/>
    <hyperlink ref="C250" r:id="rId49" xr:uid="{00000000-0004-0000-0D00-000030000000}"/>
    <hyperlink ref="C251" r:id="rId50" xr:uid="{00000000-0004-0000-0D00-000031000000}"/>
    <hyperlink ref="C256" r:id="rId51" xr:uid="{00000000-0004-0000-0D00-000032000000}"/>
    <hyperlink ref="C259" r:id="rId52" xr:uid="{00000000-0004-0000-0D00-000033000000}"/>
    <hyperlink ref="C260" r:id="rId53" xr:uid="{00000000-0004-0000-0D00-000034000000}"/>
    <hyperlink ref="C269" r:id="rId54" xr:uid="{00000000-0004-0000-0D00-000035000000}"/>
    <hyperlink ref="C274" r:id="rId55" display="ashley.dhanani@ucl.ac.uk" xr:uid="{00000000-0004-0000-0D00-000036000000}"/>
    <hyperlink ref="C276" r:id="rId56" xr:uid="{00000000-0004-0000-0D00-000037000000}"/>
    <hyperlink ref="C277" r:id="rId57" xr:uid="{00000000-0004-0000-0D00-000038000000}"/>
    <hyperlink ref="C289" r:id="rId58" xr:uid="{00000000-0004-0000-0D00-000039000000}"/>
    <hyperlink ref="C292" r:id="rId59" xr:uid="{00000000-0004-0000-0D00-00003A000000}"/>
    <hyperlink ref="C307" r:id="rId60" xr:uid="{00000000-0004-0000-0D00-00003B000000}"/>
    <hyperlink ref="C309" r:id="rId61" xr:uid="{00000000-0004-0000-0D00-00003C000000}"/>
    <hyperlink ref="C311" r:id="rId62" xr:uid="{00000000-0004-0000-0D00-00003D000000}"/>
    <hyperlink ref="C320" r:id="rId63" xr:uid="{00000000-0004-0000-0D00-00003E000000}"/>
    <hyperlink ref="C325" r:id="rId64" xr:uid="{00000000-0004-0000-0D00-00003F000000}"/>
    <hyperlink ref="C327" r:id="rId65" xr:uid="{00000000-0004-0000-0D00-000040000000}"/>
    <hyperlink ref="C330" r:id="rId66" xr:uid="{00000000-0004-0000-0D00-000041000000}"/>
    <hyperlink ref="C334" r:id="rId67" display="ikukina@inbox.ru" xr:uid="{00000000-0004-0000-0D00-000042000000}"/>
    <hyperlink ref="C352" r:id="rId68" xr:uid="{00000000-0004-0000-0D00-000043000000}"/>
    <hyperlink ref="C369" r:id="rId69" xr:uid="{00000000-0004-0000-0D00-000044000000}"/>
    <hyperlink ref="C374" r:id="rId70" xr:uid="{00000000-0004-0000-0D00-000045000000}"/>
    <hyperlink ref="C376" r:id="rId71" xr:uid="{00000000-0004-0000-0D00-000046000000}"/>
    <hyperlink ref="C396" r:id="rId72" xr:uid="{00000000-0004-0000-0D00-000047000000}"/>
    <hyperlink ref="C399" r:id="rId73" xr:uid="{00000000-0004-0000-0D00-000048000000}"/>
    <hyperlink ref="C401" r:id="rId74" xr:uid="{00000000-0004-0000-0D00-000049000000}"/>
    <hyperlink ref="C412" r:id="rId75" xr:uid="{00000000-0004-0000-0D00-00004A000000}"/>
    <hyperlink ref="C413" r:id="rId76" xr:uid="{00000000-0004-0000-0D00-00004B000000}"/>
    <hyperlink ref="C432" r:id="rId77" xr:uid="{00000000-0004-0000-0D00-00004C000000}"/>
    <hyperlink ref="C433" r:id="rId78" xr:uid="{00000000-0004-0000-0D00-00004D000000}"/>
    <hyperlink ref="C434" r:id="rId79" xr:uid="{00000000-0004-0000-0D00-00004E000000}"/>
    <hyperlink ref="C438" r:id="rId80" xr:uid="{00000000-0004-0000-0D00-00004F000000}"/>
    <hyperlink ref="C441" r:id="rId81" xr:uid="{00000000-0004-0000-0D00-000050000000}"/>
    <hyperlink ref="C444" r:id="rId82" xr:uid="{00000000-0004-0000-0D00-000051000000}"/>
    <hyperlink ref="C445" r:id="rId83" xr:uid="{00000000-0004-0000-0D00-000052000000}"/>
    <hyperlink ref="C455" r:id="rId84" xr:uid="{00000000-0004-0000-0D00-000053000000}"/>
    <hyperlink ref="C463" r:id="rId85" xr:uid="{00000000-0004-0000-0D00-000054000000}"/>
    <hyperlink ref="C464" r:id="rId86" xr:uid="{00000000-0004-0000-0D00-000055000000}"/>
    <hyperlink ref="C466" r:id="rId87" xr:uid="{00000000-0004-0000-0D00-000056000000}"/>
    <hyperlink ref="C470" r:id="rId88" xr:uid="{00000000-0004-0000-0D00-000057000000}"/>
    <hyperlink ref="C471" r:id="rId89" xr:uid="{00000000-0004-0000-0D00-000058000000}"/>
    <hyperlink ref="C476" r:id="rId90" xr:uid="{00000000-0004-0000-0D00-000059000000}"/>
    <hyperlink ref="C482" r:id="rId91" xr:uid="{00000000-0004-0000-0D00-00005A000000}"/>
    <hyperlink ref="C486" r:id="rId92" xr:uid="{00000000-0004-0000-0D00-00005B000000}"/>
    <hyperlink ref="C487" r:id="rId93" xr:uid="{00000000-0004-0000-0D00-00005C000000}"/>
    <hyperlink ref="C488" r:id="rId94" xr:uid="{00000000-0004-0000-0D00-00005D000000}"/>
    <hyperlink ref="C494" r:id="rId95" xr:uid="{00000000-0004-0000-0D00-00005E000000}"/>
    <hyperlink ref="C506" r:id="rId96" xr:uid="{00000000-0004-0000-0D00-00005F000000}"/>
    <hyperlink ref="C508" r:id="rId97" xr:uid="{00000000-0004-0000-0D00-000060000000}"/>
    <hyperlink ref="C515" r:id="rId98" xr:uid="{00000000-0004-0000-0D00-000061000000}"/>
    <hyperlink ref="C516" r:id="rId99" xr:uid="{00000000-0004-0000-0D00-000062000000}"/>
    <hyperlink ref="C528" r:id="rId100" xr:uid="{00000000-0004-0000-0D00-000063000000}"/>
    <hyperlink ref="C541" r:id="rId101" xr:uid="{00000000-0004-0000-0D00-000064000000}"/>
    <hyperlink ref="C542" r:id="rId102" xr:uid="{00000000-0004-0000-0D00-000065000000}"/>
    <hyperlink ref="C545" r:id="rId103" xr:uid="{00000000-0004-0000-0D00-000066000000}"/>
    <hyperlink ref="C551" r:id="rId104" xr:uid="{00000000-0004-0000-0D00-000067000000}"/>
    <hyperlink ref="C557" r:id="rId105" xr:uid="{00000000-0004-0000-0D00-000068000000}"/>
    <hyperlink ref="C559" r:id="rId106" xr:uid="{00000000-0004-0000-0D00-000069000000}"/>
    <hyperlink ref="C562" r:id="rId107" xr:uid="{00000000-0004-0000-0D00-00006A000000}"/>
    <hyperlink ref="C563" r:id="rId108" xr:uid="{00000000-0004-0000-0D00-00006B000000}"/>
    <hyperlink ref="C565" r:id="rId109" xr:uid="{00000000-0004-0000-0D00-00006C000000}"/>
    <hyperlink ref="C567" r:id="rId110" xr:uid="{00000000-0004-0000-0D00-00006D000000}"/>
    <hyperlink ref="C571" r:id="rId111" xr:uid="{00000000-0004-0000-0D00-00006E000000}"/>
    <hyperlink ref="C574" r:id="rId112" xr:uid="{00000000-0004-0000-0D00-00006F000000}"/>
    <hyperlink ref="C575" r:id="rId113" xr:uid="{00000000-0004-0000-0D00-000070000000}"/>
    <hyperlink ref="C579" r:id="rId114" xr:uid="{00000000-0004-0000-0D00-000071000000}"/>
    <hyperlink ref="C598" r:id="rId115" xr:uid="{00000000-0004-0000-0D00-000072000000}"/>
    <hyperlink ref="C599" r:id="rId116" xr:uid="{00000000-0004-0000-0D00-000073000000}"/>
    <hyperlink ref="C600" r:id="rId117" xr:uid="{00000000-0004-0000-0D00-000074000000}"/>
    <hyperlink ref="C604" r:id="rId118" xr:uid="{00000000-0004-0000-0D00-000075000000}"/>
    <hyperlink ref="C616" r:id="rId119" xr:uid="{00000000-0004-0000-0D00-000076000000}"/>
    <hyperlink ref="C617" r:id="rId120" xr:uid="{00000000-0004-0000-0D00-000077000000}"/>
    <hyperlink ref="C621" r:id="rId121" xr:uid="{00000000-0004-0000-0D00-000078000000}"/>
    <hyperlink ref="C622" r:id="rId122" xr:uid="{00000000-0004-0000-0D00-000079000000}"/>
    <hyperlink ref="C628" r:id="rId123" xr:uid="{00000000-0004-0000-0D00-00007A000000}"/>
    <hyperlink ref="C630" r:id="rId124" xr:uid="{00000000-0004-0000-0D00-00007B000000}"/>
    <hyperlink ref="C640" r:id="rId125" xr:uid="{00000000-0004-0000-0D00-00007C000000}"/>
    <hyperlink ref="C641" r:id="rId126" xr:uid="{00000000-0004-0000-0D00-00007D000000}"/>
    <hyperlink ref="C653" r:id="rId127" xr:uid="{00000000-0004-0000-0D00-00007E000000}"/>
    <hyperlink ref="C654" r:id="rId128" xr:uid="{00000000-0004-0000-0D00-00007F000000}"/>
    <hyperlink ref="C656" r:id="rId129" xr:uid="{00000000-0004-0000-0D00-000080000000}"/>
    <hyperlink ref="C660" r:id="rId130" xr:uid="{00000000-0004-0000-0D00-000081000000}"/>
    <hyperlink ref="C663" r:id="rId131" xr:uid="{00000000-0004-0000-0D00-000082000000}"/>
    <hyperlink ref="C667" r:id="rId132" xr:uid="{00000000-0004-0000-0D00-000083000000}"/>
    <hyperlink ref="C675" r:id="rId133" xr:uid="{00000000-0004-0000-0D00-000084000000}"/>
    <hyperlink ref="C677" r:id="rId134" xr:uid="{00000000-0004-0000-0D00-000085000000}"/>
    <hyperlink ref="C678" r:id="rId135" xr:uid="{00000000-0004-0000-0D00-000086000000}"/>
    <hyperlink ref="C679" r:id="rId136" xr:uid="{00000000-0004-0000-0D00-000087000000}"/>
    <hyperlink ref="C682" r:id="rId137" xr:uid="{00000000-0004-0000-0D00-000088000000}"/>
    <hyperlink ref="C684" r:id="rId138" xr:uid="{00000000-0004-0000-0D00-000089000000}"/>
    <hyperlink ref="C685" r:id="rId139" xr:uid="{00000000-0004-0000-0D00-00008A000000}"/>
    <hyperlink ref="C686" r:id="rId140" xr:uid="{00000000-0004-0000-0D00-00008B000000}"/>
    <hyperlink ref="C688" r:id="rId141" xr:uid="{00000000-0004-0000-0D00-00008C000000}"/>
    <hyperlink ref="C695" r:id="rId142" xr:uid="{00000000-0004-0000-0D00-00008D000000}"/>
    <hyperlink ref="C698" r:id="rId143" xr:uid="{00000000-0004-0000-0D00-00008E000000}"/>
    <hyperlink ref="C700" r:id="rId144" xr:uid="{00000000-0004-0000-0D00-00008F000000}"/>
    <hyperlink ref="C706" r:id="rId145" xr:uid="{00000000-0004-0000-0D00-000090000000}"/>
    <hyperlink ref="C708" r:id="rId146" xr:uid="{00000000-0004-0000-0D00-000091000000}"/>
    <hyperlink ref="C710" r:id="rId147" xr:uid="{00000000-0004-0000-0D00-000092000000}"/>
    <hyperlink ref="C712" r:id="rId148" xr:uid="{00000000-0004-0000-0D00-000093000000}"/>
    <hyperlink ref="C727" r:id="rId149" xr:uid="{00000000-0004-0000-0D00-000094000000}"/>
    <hyperlink ref="C733" r:id="rId150" xr:uid="{00000000-0004-0000-0D00-000095000000}"/>
    <hyperlink ref="C736" r:id="rId151" xr:uid="{00000000-0004-0000-0D00-000096000000}"/>
    <hyperlink ref="C738" r:id="rId152" xr:uid="{00000000-0004-0000-0D00-000097000000}"/>
    <hyperlink ref="C750" r:id="rId153" xr:uid="{00000000-0004-0000-0D00-000098000000}"/>
    <hyperlink ref="C754" r:id="rId154" xr:uid="{00000000-0004-0000-0D00-000099000000}"/>
    <hyperlink ref="C758" r:id="rId155" xr:uid="{00000000-0004-0000-0D00-00009A000000}"/>
    <hyperlink ref="C764" r:id="rId156" xr:uid="{00000000-0004-0000-0D00-00009B000000}"/>
    <hyperlink ref="C776" r:id="rId157" xr:uid="{00000000-0004-0000-0D00-00009C000000}"/>
    <hyperlink ref="C777" r:id="rId158" xr:uid="{00000000-0004-0000-0D00-00009D000000}"/>
    <hyperlink ref="C778" r:id="rId159" xr:uid="{00000000-0004-0000-0D00-00009E000000}"/>
    <hyperlink ref="C794" r:id="rId160" xr:uid="{00000000-0004-0000-0D00-00009F000000}"/>
    <hyperlink ref="C801" r:id="rId161" xr:uid="{00000000-0004-0000-0D00-0000A0000000}"/>
    <hyperlink ref="C804" r:id="rId162" xr:uid="{00000000-0004-0000-0D00-0000A1000000}"/>
    <hyperlink ref="C808" r:id="rId163" xr:uid="{00000000-0004-0000-0D00-0000A2000000}"/>
    <hyperlink ref="C810" r:id="rId164" xr:uid="{00000000-0004-0000-0D00-0000A3000000}"/>
    <hyperlink ref="C814" r:id="rId165" xr:uid="{00000000-0004-0000-0D00-0000A4000000}"/>
    <hyperlink ref="C817" r:id="rId166" xr:uid="{00000000-0004-0000-0D00-0000A5000000}"/>
    <hyperlink ref="C818" r:id="rId167" xr:uid="{00000000-0004-0000-0D00-0000A6000000}"/>
    <hyperlink ref="C821" r:id="rId168" xr:uid="{00000000-0004-0000-0D00-0000A7000000}"/>
    <hyperlink ref="C825" r:id="rId169" xr:uid="{00000000-0004-0000-0D00-0000A8000000}"/>
    <hyperlink ref="C826" r:id="rId170" xr:uid="{00000000-0004-0000-0D00-0000A9000000}"/>
    <hyperlink ref="C827" r:id="rId171" xr:uid="{00000000-0004-0000-0D00-0000AA000000}"/>
    <hyperlink ref="C828" r:id="rId172" xr:uid="{00000000-0004-0000-0D00-0000AB000000}"/>
    <hyperlink ref="C835" r:id="rId173" xr:uid="{00000000-0004-0000-0D00-0000AC000000}"/>
    <hyperlink ref="C839" r:id="rId174" xr:uid="{00000000-0004-0000-0D00-0000AD000000}"/>
    <hyperlink ref="C847" r:id="rId175" xr:uid="{00000000-0004-0000-0D00-0000AE000000}"/>
    <hyperlink ref="C853" r:id="rId176" xr:uid="{00000000-0004-0000-0D00-0000AF000000}"/>
    <hyperlink ref="C854" r:id="rId177" xr:uid="{00000000-0004-0000-0D00-0000B0000000}"/>
    <hyperlink ref="C865" r:id="rId178" xr:uid="{00000000-0004-0000-0D00-0000B1000000}"/>
    <hyperlink ref="C876" r:id="rId179" xr:uid="{00000000-0004-0000-0D00-0000B2000000}"/>
    <hyperlink ref="C880" r:id="rId180" xr:uid="{00000000-0004-0000-0D00-0000B3000000}"/>
    <hyperlink ref="C902" r:id="rId181" xr:uid="{00000000-0004-0000-0D00-0000B4000000}"/>
    <hyperlink ref="C913" r:id="rId182" xr:uid="{00000000-0004-0000-0D00-0000B5000000}"/>
    <hyperlink ref="C914" r:id="rId183" xr:uid="{00000000-0004-0000-0D00-0000B6000000}"/>
    <hyperlink ref="C919" r:id="rId184" xr:uid="{00000000-0004-0000-0D00-0000B7000000}"/>
    <hyperlink ref="C923" r:id="rId185" xr:uid="{00000000-0004-0000-0D00-0000B8000000}"/>
    <hyperlink ref="C924" r:id="rId186" xr:uid="{00000000-0004-0000-0D00-0000B9000000}"/>
    <hyperlink ref="C931" r:id="rId187" xr:uid="{00000000-0004-0000-0D00-0000BA000000}"/>
    <hyperlink ref="C935" r:id="rId188" xr:uid="{00000000-0004-0000-0D00-0000BB000000}"/>
    <hyperlink ref="C940" r:id="rId189" xr:uid="{00000000-0004-0000-0D00-0000BC000000}"/>
    <hyperlink ref="C953" r:id="rId190" xr:uid="{00000000-0004-0000-0D00-0000BD000000}"/>
    <hyperlink ref="C955" r:id="rId191" xr:uid="{00000000-0004-0000-0D00-0000BE000000}"/>
    <hyperlink ref="C964" r:id="rId192" xr:uid="{00000000-0004-0000-0D00-0000BF000000}"/>
    <hyperlink ref="C975" r:id="rId193" xr:uid="{00000000-0004-0000-0D00-0000C0000000}"/>
    <hyperlink ref="C977" r:id="rId194" xr:uid="{00000000-0004-0000-0D00-0000C1000000}"/>
    <hyperlink ref="C979" r:id="rId195" xr:uid="{00000000-0004-0000-0D00-0000C2000000}"/>
    <hyperlink ref="C995" r:id="rId196" xr:uid="{00000000-0004-0000-0D00-0000C3000000}"/>
    <hyperlink ref="C1004" r:id="rId197" xr:uid="{00000000-0004-0000-0D00-0000C4000000}"/>
    <hyperlink ref="C1023" r:id="rId198" xr:uid="{00000000-0004-0000-0D00-0000C5000000}"/>
    <hyperlink ref="C1028" r:id="rId199" xr:uid="{00000000-0004-0000-0D00-0000C6000000}"/>
    <hyperlink ref="C1029" r:id="rId200" xr:uid="{00000000-0004-0000-0D00-0000C7000000}"/>
    <hyperlink ref="C1030" r:id="rId201" xr:uid="{00000000-0004-0000-0D00-0000C8000000}"/>
    <hyperlink ref="C1045" r:id="rId202" xr:uid="{00000000-0004-0000-0D00-0000C9000000}"/>
    <hyperlink ref="C1049" r:id="rId203" xr:uid="{00000000-0004-0000-0D00-0000CA000000}"/>
    <hyperlink ref="C1050" r:id="rId204" xr:uid="{00000000-0004-0000-0D00-0000CB000000}"/>
    <hyperlink ref="C1054" r:id="rId205" xr:uid="{00000000-0004-0000-0D00-0000CC000000}"/>
    <hyperlink ref="C1055" r:id="rId206" xr:uid="{00000000-0004-0000-0D00-0000CD000000}"/>
    <hyperlink ref="C1057" r:id="rId207" xr:uid="{00000000-0004-0000-0D00-0000CE000000}"/>
    <hyperlink ref="C1059" r:id="rId208" xr:uid="{00000000-0004-0000-0D00-0000CF000000}"/>
    <hyperlink ref="C1072" r:id="rId209" xr:uid="{00000000-0004-0000-0D00-0000D0000000}"/>
    <hyperlink ref="C1074" r:id="rId210" xr:uid="{00000000-0004-0000-0D00-0000D1000000}"/>
    <hyperlink ref="C1076" r:id="rId211" xr:uid="{00000000-0004-0000-0D00-0000D2000000}"/>
    <hyperlink ref="C1083" r:id="rId212" xr:uid="{00000000-0004-0000-0D00-0000D3000000}"/>
    <hyperlink ref="C1085" r:id="rId213" xr:uid="{00000000-0004-0000-0D00-0000D4000000}"/>
    <hyperlink ref="C1089" r:id="rId214" xr:uid="{00000000-0004-0000-0D00-0000D5000000}"/>
    <hyperlink ref="C1108" r:id="rId215" xr:uid="{00000000-0004-0000-0D00-0000D6000000}"/>
    <hyperlink ref="C1110" r:id="rId216" xr:uid="{00000000-0004-0000-0D00-0000D7000000}"/>
    <hyperlink ref="C1113" r:id="rId217" xr:uid="{00000000-0004-0000-0D00-0000D8000000}"/>
    <hyperlink ref="C1120" r:id="rId218" xr:uid="{00000000-0004-0000-0D00-0000D9000000}"/>
    <hyperlink ref="C1127" r:id="rId219" xr:uid="{00000000-0004-0000-0D00-0000DA000000}"/>
    <hyperlink ref="C1134" r:id="rId220" xr:uid="{00000000-0004-0000-0D00-0000DB000000}"/>
    <hyperlink ref="C1140" r:id="rId221" xr:uid="{00000000-0004-0000-0D00-0000DC000000}"/>
    <hyperlink ref="C1148" r:id="rId222" xr:uid="{00000000-0004-0000-0D00-0000DD000000}"/>
    <hyperlink ref="C1149" r:id="rId223" xr:uid="{00000000-0004-0000-0D00-0000DE000000}"/>
    <hyperlink ref="C1155" r:id="rId224" xr:uid="{00000000-0004-0000-0D00-0000DF000000}"/>
    <hyperlink ref="C1161" r:id="rId225" xr:uid="{00000000-0004-0000-0D00-0000E0000000}"/>
    <hyperlink ref="C1165" r:id="rId226" xr:uid="{00000000-0004-0000-0D00-0000E1000000}"/>
    <hyperlink ref="C1166" r:id="rId227" xr:uid="{00000000-0004-0000-0D00-0000E2000000}"/>
    <hyperlink ref="C1171" r:id="rId228" xr:uid="{00000000-0004-0000-0D00-0000E3000000}"/>
    <hyperlink ref="C1174" r:id="rId229" xr:uid="{00000000-0004-0000-0D00-0000E4000000}"/>
    <hyperlink ref="C1188" r:id="rId230" xr:uid="{00000000-0004-0000-0D00-0000E5000000}"/>
    <hyperlink ref="C1204" r:id="rId231" xr:uid="{00000000-0004-0000-0D00-0000E6000000}"/>
    <hyperlink ref="C1206" r:id="rId232" xr:uid="{00000000-0004-0000-0D00-0000E7000000}"/>
    <hyperlink ref="C1207" r:id="rId233" xr:uid="{00000000-0004-0000-0D00-0000E8000000}"/>
    <hyperlink ref="C1208" r:id="rId234" xr:uid="{00000000-0004-0000-0D00-0000E9000000}"/>
    <hyperlink ref="C1210" r:id="rId235" xr:uid="{00000000-0004-0000-0D00-0000EA000000}"/>
    <hyperlink ref="C1211" r:id="rId236" xr:uid="{00000000-0004-0000-0D00-0000EB000000}"/>
    <hyperlink ref="C1214" r:id="rId237" xr:uid="{00000000-0004-0000-0D00-0000EC000000}"/>
    <hyperlink ref="C1218" r:id="rId238" xr:uid="{00000000-0004-0000-0D00-0000ED000000}"/>
    <hyperlink ref="C1221" r:id="rId239" xr:uid="{00000000-0004-0000-0D00-0000EE000000}"/>
    <hyperlink ref="C1222" r:id="rId240" xr:uid="{00000000-0004-0000-0D00-0000EF000000}"/>
    <hyperlink ref="C1227" r:id="rId241" display="ch_yong2011@tongji.edu.cn" xr:uid="{00000000-0004-0000-0D00-0000F0000000}"/>
    <hyperlink ref="C1228" r:id="rId242" xr:uid="{00000000-0004-0000-0D00-0000F1000000}"/>
    <hyperlink ref="C1233" r:id="rId243" xr:uid="{00000000-0004-0000-0D00-0000F2000000}"/>
    <hyperlink ref="C1239" r:id="rId244" display="yjy-2@163.com" xr:uid="{00000000-0004-0000-0D00-0000F3000000}"/>
    <hyperlink ref="C1240" r:id="rId245" xr:uid="{00000000-0004-0000-0D00-0000F4000000}"/>
    <hyperlink ref="C1241" r:id="rId246" xr:uid="{00000000-0004-0000-0D00-0000F5000000}"/>
    <hyperlink ref="C1242" r:id="rId247" xr:uid="{00000000-0004-0000-0D00-0000F6000000}"/>
    <hyperlink ref="C1248" r:id="rId248" xr:uid="{00000000-0004-0000-0D00-0000F7000000}"/>
    <hyperlink ref="C1250" r:id="rId249" xr:uid="{00000000-0004-0000-0D00-0000F8000000}"/>
    <hyperlink ref="C1256" r:id="rId250" xr:uid="{00000000-0004-0000-0D00-0000F9000000}"/>
    <hyperlink ref="C1266" r:id="rId251" xr:uid="{00000000-0004-0000-0D00-0000FA000000}"/>
    <hyperlink ref="C1269" r:id="rId252" xr:uid="{00000000-0004-0000-0D00-0000FB000000}"/>
    <hyperlink ref="C1272" r:id="rId253" xr:uid="{00000000-0004-0000-0D00-0000FC000000}"/>
    <hyperlink ref="C1276" r:id="rId254" xr:uid="{00000000-0004-0000-0D00-0000FD000000}"/>
    <hyperlink ref="C1279" r:id="rId255" xr:uid="{00000000-0004-0000-0D00-0000FE000000}"/>
    <hyperlink ref="C1282" r:id="rId256" xr:uid="{00000000-0004-0000-0D00-0000FF000000}"/>
    <hyperlink ref="C1283" r:id="rId257" xr:uid="{00000000-0004-0000-0D00-000000010000}"/>
    <hyperlink ref="C1287" r:id="rId258" xr:uid="{00000000-0004-0000-0D00-000001010000}"/>
    <hyperlink ref="C1292" r:id="rId259" xr:uid="{00000000-0004-0000-0D00-000002010000}"/>
    <hyperlink ref="C1298" r:id="rId260" xr:uid="{00000000-0004-0000-0D00-000003010000}"/>
    <hyperlink ref="C1305" r:id="rId261" xr:uid="{00000000-0004-0000-0D00-000004010000}"/>
    <hyperlink ref="C1308" r:id="rId262" xr:uid="{00000000-0004-0000-0D00-000005010000}"/>
    <hyperlink ref="C1316" r:id="rId263" xr:uid="{00000000-0004-0000-0D00-000006010000}"/>
    <hyperlink ref="C1339" r:id="rId264" xr:uid="{00000000-0004-0000-0D00-000007010000}"/>
    <hyperlink ref="C1344" r:id="rId265" xr:uid="{00000000-0004-0000-0D00-000008010000}"/>
    <hyperlink ref="C1349" r:id="rId266" xr:uid="{00000000-0004-0000-0D00-000009010000}"/>
    <hyperlink ref="C1352" r:id="rId267" xr:uid="{00000000-0004-0000-0D00-00000A010000}"/>
    <hyperlink ref="C1353" r:id="rId268" xr:uid="{00000000-0004-0000-0D00-00000B010000}"/>
    <hyperlink ref="C1354" r:id="rId269" xr:uid="{00000000-0004-0000-0D00-00000C010000}"/>
    <hyperlink ref="C1355" r:id="rId270" xr:uid="{00000000-0004-0000-0D00-00000D010000}"/>
    <hyperlink ref="C1356" r:id="rId271" xr:uid="{00000000-0004-0000-0D00-00000E010000}"/>
    <hyperlink ref="C1360" r:id="rId272" xr:uid="{00000000-0004-0000-0D00-00000F010000}"/>
    <hyperlink ref="C1361" r:id="rId273" xr:uid="{00000000-0004-0000-0D00-000010010000}"/>
    <hyperlink ref="C1362" r:id="rId274" xr:uid="{00000000-0004-0000-0D00-000011010000}"/>
    <hyperlink ref="C1369" r:id="rId275" xr:uid="{00000000-0004-0000-0D00-000012010000}"/>
  </hyperlinks>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
  <sheetViews>
    <sheetView showGridLines="0" zoomScale="130" zoomScaleNormal="130" workbookViewId="0">
      <pane xSplit="1" ySplit="2" topLeftCell="B3" activePane="bottomRight" state="frozen"/>
      <selection pane="topRight"/>
      <selection pane="bottomLeft"/>
      <selection pane="bottomRight" activeCell="L4" sqref="A1:L4"/>
    </sheetView>
  </sheetViews>
  <sheetFormatPr defaultColWidth="16.375" defaultRowHeight="16.5" customHeight="1"/>
  <cols>
    <col min="1" max="1" width="20.625" style="5" customWidth="1"/>
    <col min="2" max="12" width="6.125" style="5" customWidth="1"/>
    <col min="13" max="13" width="16.375" style="5" customWidth="1"/>
    <col min="14" max="16384" width="16.375" style="5"/>
  </cols>
  <sheetData>
    <row r="1" spans="1:12" ht="19.5">
      <c r="A1" s="354" t="s">
        <v>4833</v>
      </c>
      <c r="B1" s="354"/>
      <c r="C1" s="354"/>
      <c r="D1" s="354"/>
      <c r="E1" s="354"/>
      <c r="F1" s="354"/>
      <c r="G1" s="354"/>
      <c r="H1" s="354"/>
      <c r="I1" s="354"/>
      <c r="J1" s="354"/>
      <c r="K1" s="354"/>
      <c r="L1" s="354"/>
    </row>
    <row r="2" spans="1:12" ht="15.75">
      <c r="A2" s="334" t="s">
        <v>4835</v>
      </c>
      <c r="B2" s="332">
        <v>1</v>
      </c>
      <c r="C2" s="332">
        <v>2</v>
      </c>
      <c r="D2" s="332">
        <v>3</v>
      </c>
      <c r="E2" s="332">
        <v>4</v>
      </c>
      <c r="F2" s="332">
        <v>5</v>
      </c>
      <c r="G2" s="332">
        <v>6</v>
      </c>
      <c r="H2" s="332">
        <v>7</v>
      </c>
      <c r="I2" s="332">
        <v>8</v>
      </c>
      <c r="J2" s="332">
        <v>9</v>
      </c>
      <c r="K2" s="332">
        <v>10</v>
      </c>
      <c r="L2" s="333" t="s">
        <v>4836</v>
      </c>
    </row>
    <row r="3" spans="1:12" ht="15.75">
      <c r="A3" s="335" t="s">
        <v>4837</v>
      </c>
      <c r="B3" s="329">
        <f>COUNTIF('Merged list - Table 1'!$H2:$H1867,"1")</f>
        <v>1485</v>
      </c>
      <c r="C3" s="329">
        <f>COUNTIF('Merged list - Table 1'!$H2:$H1867,"2")</f>
        <v>213</v>
      </c>
      <c r="D3" s="329">
        <f>COUNTIF('Merged list - Table 1'!$H2:$H1867,"3")</f>
        <v>69</v>
      </c>
      <c r="E3" s="329">
        <f>COUNTIF('Merged list - Table 1'!$H2:$H1867,"4")</f>
        <v>30</v>
      </c>
      <c r="F3" s="329">
        <f>COUNTIF('Merged list - Table 1'!$H2:$H1867,"5")</f>
        <v>25</v>
      </c>
      <c r="G3" s="329">
        <f>COUNTIF('Merged list - Table 1'!$H2:$H1867,"6")</f>
        <v>13</v>
      </c>
      <c r="H3" s="329">
        <f>COUNTIF('Merged list - Table 1'!$H2:$H1867,"7")</f>
        <v>7</v>
      </c>
      <c r="I3" s="329">
        <f>COUNTIF('Merged list - Table 1'!$H2:$H1867,"8")</f>
        <v>4</v>
      </c>
      <c r="J3" s="329">
        <f>COUNTIF('Merged list - Table 1'!$H2:$H1867,"9")</f>
        <v>4</v>
      </c>
      <c r="K3" s="329">
        <f>COUNTIF('Merged list - Table 1'!$H2:$H1867,"10")</f>
        <v>1</v>
      </c>
      <c r="L3" s="329">
        <f>COUNT('Merged list - Table 1'!H2:H1867)</f>
        <v>1866</v>
      </c>
    </row>
    <row r="4" spans="1:12" ht="15.75">
      <c r="A4" s="335" t="s">
        <v>4838</v>
      </c>
      <c r="B4" s="330">
        <f>B3/$L$3*100</f>
        <v>79.581993569131839</v>
      </c>
      <c r="C4" s="330">
        <f t="shared" ref="C4:E4" si="0">C3/$L$3*100</f>
        <v>11.414790996784566</v>
      </c>
      <c r="D4" s="330">
        <f t="shared" si="0"/>
        <v>3.697749196141479</v>
      </c>
      <c r="E4" s="330">
        <f t="shared" si="0"/>
        <v>1.607717041800643</v>
      </c>
      <c r="F4" s="330">
        <f>F3/$L$3*100</f>
        <v>1.339764201500536</v>
      </c>
      <c r="G4" s="330">
        <f t="shared" ref="G4:L4" si="1">G3/$L$3*100</f>
        <v>0.69667738478027874</v>
      </c>
      <c r="H4" s="330">
        <f t="shared" si="1"/>
        <v>0.37513397642015006</v>
      </c>
      <c r="I4" s="330">
        <f t="shared" si="1"/>
        <v>0.21436227224008575</v>
      </c>
      <c r="J4" s="330">
        <f t="shared" si="1"/>
        <v>0.21436227224008575</v>
      </c>
      <c r="K4" s="330">
        <f>K3/$L$3*100</f>
        <v>5.3590568060021437E-2</v>
      </c>
      <c r="L4" s="329">
        <f t="shared" si="1"/>
        <v>100</v>
      </c>
    </row>
  </sheetData>
  <mergeCells count="1">
    <mergeCell ref="A1:L1"/>
  </mergeCells>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
  <sheetViews>
    <sheetView showGridLines="0" zoomScale="175" zoomScaleNormal="175" workbookViewId="0">
      <pane xSplit="1" ySplit="2" topLeftCell="B3" activePane="bottomRight" state="frozen"/>
      <selection pane="topRight"/>
      <selection pane="bottomLeft"/>
      <selection pane="bottomRight" activeCell="E9" sqref="E9"/>
    </sheetView>
  </sheetViews>
  <sheetFormatPr defaultColWidth="16.375" defaultRowHeight="16.5" customHeight="1"/>
  <cols>
    <col min="1" max="1" width="21.625" style="5" customWidth="1"/>
    <col min="2" max="2" width="9.375" style="5" customWidth="1"/>
    <col min="3" max="3" width="14" style="5" customWidth="1"/>
    <col min="4" max="4" width="14.5" style="5" customWidth="1"/>
    <col min="5" max="5" width="14.125" style="5" customWidth="1"/>
    <col min="6" max="6" width="16.375" style="5" customWidth="1"/>
    <col min="7" max="16384" width="16.375" style="5"/>
  </cols>
  <sheetData>
    <row r="1" spans="1:5" ht="15.6" customHeight="1">
      <c r="A1" s="354" t="s">
        <v>4839</v>
      </c>
      <c r="B1" s="354"/>
      <c r="C1" s="354"/>
      <c r="D1" s="354"/>
      <c r="E1" s="354"/>
    </row>
    <row r="2" spans="1:5" ht="15.75">
      <c r="A2" s="334" t="s">
        <v>4839</v>
      </c>
      <c r="B2" s="333" t="s">
        <v>4841</v>
      </c>
      <c r="C2" s="333" t="s">
        <v>4228</v>
      </c>
      <c r="D2" s="333" t="s">
        <v>39</v>
      </c>
      <c r="E2" s="343"/>
    </row>
    <row r="3" spans="1:5" ht="15.75">
      <c r="A3" s="335" t="s">
        <v>4842</v>
      </c>
      <c r="B3" s="156">
        <f>COUNTIF('Merged list - Table 1'!$D2:$D11404,"Female")</f>
        <v>605</v>
      </c>
      <c r="C3" s="156">
        <f>COUNTIF('Merged list - Table 1'!$D2:$D1867,"Male")</f>
        <v>569</v>
      </c>
      <c r="D3" s="156">
        <v>692</v>
      </c>
      <c r="E3" s="156">
        <f>COUNT('Merged list - Table 1'!H2:H1867)</f>
        <v>1866</v>
      </c>
    </row>
    <row r="4" spans="1:5" ht="15.75">
      <c r="A4" s="335" t="s">
        <v>4838</v>
      </c>
      <c r="B4" s="157">
        <f>B3/$E$3*100</f>
        <v>32.422293676312968</v>
      </c>
      <c r="C4" s="157">
        <f>C3/$E$3*100</f>
        <v>30.4930332261522</v>
      </c>
      <c r="D4" s="157">
        <f>D3/$E$3*100</f>
        <v>37.084673097534832</v>
      </c>
      <c r="E4" s="156">
        <f>E3/$E$3*100</f>
        <v>100</v>
      </c>
    </row>
  </sheetData>
  <mergeCells count="1">
    <mergeCell ref="A1:E1"/>
  </mergeCells>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5"/>
  <sheetViews>
    <sheetView showGridLines="0" zoomScale="85" zoomScaleNormal="85" workbookViewId="0">
      <pane xSplit="1" ySplit="3" topLeftCell="B61" activePane="bottomRight" state="frozen"/>
      <selection pane="topRight"/>
      <selection pane="bottomLeft"/>
      <selection pane="bottomRight" activeCell="Q88" sqref="Q88"/>
    </sheetView>
  </sheetViews>
  <sheetFormatPr defaultColWidth="16.375" defaultRowHeight="15.75"/>
  <cols>
    <col min="1" max="1" width="21.5" style="5" bestFit="1" customWidth="1"/>
    <col min="2" max="2" width="13.5" style="5" customWidth="1"/>
    <col min="3" max="3" width="13" style="5" customWidth="1"/>
    <col min="4" max="13" width="10.625" style="5" customWidth="1"/>
    <col min="14" max="14" width="12.375" style="5" customWidth="1"/>
    <col min="15" max="15" width="14.625" style="5" customWidth="1"/>
    <col min="16" max="16" width="14" style="5" customWidth="1"/>
    <col min="17" max="17" width="13.375" style="5" customWidth="1"/>
    <col min="18" max="18" width="16.375" style="5" customWidth="1"/>
    <col min="19" max="16384" width="16.375" style="5"/>
  </cols>
  <sheetData>
    <row r="1" spans="1:17" ht="19.5">
      <c r="A1" s="355" t="s">
        <v>4843</v>
      </c>
      <c r="B1" s="355"/>
      <c r="C1" s="355"/>
      <c r="D1" s="355"/>
      <c r="E1" s="355"/>
      <c r="F1" s="355"/>
      <c r="G1" s="355"/>
      <c r="H1" s="355"/>
      <c r="I1" s="355"/>
      <c r="J1" s="355"/>
      <c r="K1" s="355"/>
      <c r="L1" s="355"/>
      <c r="M1" s="355"/>
      <c r="N1" s="355"/>
      <c r="O1" s="355"/>
      <c r="P1" s="355"/>
      <c r="Q1" s="355"/>
    </row>
    <row r="2" spans="1:17">
      <c r="A2" s="358"/>
      <c r="B2" s="356" t="s">
        <v>4845</v>
      </c>
      <c r="C2" s="356" t="s">
        <v>4846</v>
      </c>
      <c r="D2" s="360" t="s">
        <v>4847</v>
      </c>
      <c r="E2" s="361"/>
      <c r="F2" s="361"/>
      <c r="G2" s="361"/>
      <c r="H2" s="361"/>
      <c r="I2" s="361"/>
      <c r="J2" s="361"/>
      <c r="K2" s="361"/>
      <c r="L2" s="361"/>
      <c r="M2" s="362"/>
      <c r="N2" s="356" t="s">
        <v>4848</v>
      </c>
      <c r="O2" s="356" t="s">
        <v>4849</v>
      </c>
      <c r="P2" s="356" t="s">
        <v>4850</v>
      </c>
      <c r="Q2" s="356" t="s">
        <v>4851</v>
      </c>
    </row>
    <row r="3" spans="1:17" ht="47.25" customHeight="1">
      <c r="A3" s="359"/>
      <c r="B3" s="357"/>
      <c r="C3" s="357"/>
      <c r="D3" s="158">
        <v>2014</v>
      </c>
      <c r="E3" s="158">
        <v>2015</v>
      </c>
      <c r="F3" s="158">
        <v>2016</v>
      </c>
      <c r="G3" s="158">
        <v>2017</v>
      </c>
      <c r="H3" s="158">
        <v>2018</v>
      </c>
      <c r="I3" s="158">
        <v>2019</v>
      </c>
      <c r="J3" s="158">
        <v>2020</v>
      </c>
      <c r="K3" s="158">
        <v>2021</v>
      </c>
      <c r="L3" s="158">
        <v>2022</v>
      </c>
      <c r="M3" s="158">
        <v>2023</v>
      </c>
      <c r="N3" s="357"/>
      <c r="O3" s="357"/>
      <c r="P3" s="357"/>
      <c r="Q3" s="357"/>
    </row>
    <row r="4" spans="1:17">
      <c r="A4" s="336" t="s">
        <v>2477</v>
      </c>
      <c r="B4" s="156">
        <f>COUNTIF('Merged list - Table 1'!$G$2:$G$1867,$A4)</f>
        <v>1</v>
      </c>
      <c r="C4" s="157">
        <f t="shared" ref="C4:C35" si="0">B4/$B$84*100</f>
        <v>5.3590568060021437E-2</v>
      </c>
      <c r="D4" s="156">
        <f>COUNTIFS('Merged list - Table 1'!$G2:$G$1867,$A4,'Merged list - Table 1'!$R2:$R$1867,"=1")</f>
        <v>0</v>
      </c>
      <c r="E4" s="156">
        <f>COUNTIFS('Merged list - Table 1'!$G2:$G1867,$A4,'Merged list - Table 1'!$Q2:$Q1867,"=1")</f>
        <v>0</v>
      </c>
      <c r="F4" s="156">
        <f>COUNTIFS('Merged list - Table 1'!$G2:$G1867,$A4,'Merged list - Table 1'!$P2:$P1867,"=1")</f>
        <v>0</v>
      </c>
      <c r="G4" s="156">
        <f>COUNTIFS('Merged list - Table 1'!$G2:$G$1867,$A4,'Merged list - Table 1'!$O2:$O$1867,"=1")</f>
        <v>1</v>
      </c>
      <c r="H4" s="156">
        <f>COUNTIFS('Merged list - Table 1'!$G2:$G1867,$A4,'Merged list - Table 1'!N2:N1867,"=1")</f>
        <v>0</v>
      </c>
      <c r="I4" s="156">
        <f>COUNTIFS('Merged list - Table 1'!$G2:$G1867,$A4,'Merged list - Table 1'!M2:M1867,"=1")</f>
        <v>0</v>
      </c>
      <c r="J4" s="156">
        <f>COUNTIFS('Merged list - Table 1'!$G2:$G1867,$A4,'Merged list - Table 1'!$L$2:$L$1867,"=1")</f>
        <v>0</v>
      </c>
      <c r="K4" s="156">
        <f>COUNTIFS('Merged list - Table 1'!G2:$G$1867,$A4,'Merged list - Table 1'!$K2:$K$1867,"=1")</f>
        <v>0</v>
      </c>
      <c r="L4" s="156">
        <f>COUNTIFS('Merged list - Table 1'!$G2:$G$1867,$A4,'Merged list - Table 1'!$J2:$J$1867,"=1")</f>
        <v>0</v>
      </c>
      <c r="M4" s="156">
        <f>COUNTIFS('Merged list - Table 1'!$G$2:$G$1867,A4,'Merged list - Table 1'!$I$2:$I$1867,"=1")</f>
        <v>0</v>
      </c>
      <c r="N4" s="156">
        <f>SUM(D4:M4)</f>
        <v>1</v>
      </c>
      <c r="O4" s="157">
        <f t="shared" ref="O4:O35" si="1">N4/$N$84*100</f>
        <v>4.0225261464199517E-2</v>
      </c>
      <c r="P4" s="157">
        <f t="shared" ref="P4" si="2">N4/B4</f>
        <v>1</v>
      </c>
      <c r="Q4" s="157">
        <f t="shared" ref="Q4:Q35" si="3">P4/$P$84</f>
        <v>0.75060337892196294</v>
      </c>
    </row>
    <row r="5" spans="1:17">
      <c r="A5" s="336" t="s">
        <v>4387</v>
      </c>
      <c r="B5" s="156">
        <f>COUNTIF('Merged list - Table 1'!$G$2:$G$1867,$A5)</f>
        <v>1</v>
      </c>
      <c r="C5" s="157">
        <f t="shared" si="0"/>
        <v>5.3590568060021437E-2</v>
      </c>
      <c r="D5" s="156">
        <f>COUNTIFS('Merged list - Table 1'!$G3:$G$1867,$A5,'Merged list - Table 1'!$R3:$R$1867,"=1")</f>
        <v>0</v>
      </c>
      <c r="E5" s="156">
        <f>COUNTIFS('Merged list - Table 1'!$G3:$G1868,$A5,'Merged list - Table 1'!$Q3:$Q1868,"=1")</f>
        <v>0</v>
      </c>
      <c r="F5" s="156">
        <f>COUNTIFS('Merged list - Table 1'!$G3:$G1868,$A5,'Merged list - Table 1'!$P3:$P1868,"=1")</f>
        <v>0</v>
      </c>
      <c r="G5" s="156">
        <f>COUNTIFS('Merged list - Table 1'!$G3:$G1868,$A5,'Merged list - Table 1'!$O3:$O1868,"=1")</f>
        <v>1</v>
      </c>
      <c r="H5" s="156">
        <f>COUNTIFS('Merged list - Table 1'!$G3:$G1868,$A5,'Merged list - Table 1'!N3:N1868,"=1")</f>
        <v>0</v>
      </c>
      <c r="I5" s="156">
        <f>COUNTIFS('Merged list - Table 1'!$G3:$G1868,$A5,'Merged list - Table 1'!M3:M1868,"=1")</f>
        <v>0</v>
      </c>
      <c r="J5" s="156">
        <f>COUNTIFS('Merged list - Table 1'!$G3:$G1868,$A5,'Merged list - Table 1'!$L$2:$L$1867,"=1")</f>
        <v>0</v>
      </c>
      <c r="K5" s="156">
        <f>COUNTIFS('Merged list - Table 1'!G3:$G$1867,$A5,'Merged list - Table 1'!$K3:$K$1867,"=1")</f>
        <v>0</v>
      </c>
      <c r="L5" s="156">
        <f>COUNTIFS('Merged list - Table 1'!$G3:$G$1867,$A5,'Merged list - Table 1'!$J3:$J$1867,"=1")</f>
        <v>0</v>
      </c>
      <c r="M5" s="156">
        <f>COUNTIFS('Merged list - Table 1'!$G$2:$G$1867,A5,'Merged list - Table 1'!$I$2:$I$1867,"=1")</f>
        <v>0</v>
      </c>
      <c r="N5" s="156">
        <f t="shared" ref="N5:N67" si="4">SUM(D5:M5)</f>
        <v>1</v>
      </c>
      <c r="O5" s="157">
        <f t="shared" si="1"/>
        <v>4.0225261464199517E-2</v>
      </c>
      <c r="P5" s="157">
        <f t="shared" ref="P5:P63" si="5">N5/B5</f>
        <v>1</v>
      </c>
      <c r="Q5" s="157">
        <f t="shared" si="3"/>
        <v>0.75060337892196294</v>
      </c>
    </row>
    <row r="6" spans="1:17">
      <c r="A6" s="336" t="s">
        <v>78</v>
      </c>
      <c r="B6" s="156">
        <f>COUNTIF('Merged list - Table 1'!$G$2:$G$1867,$A6)</f>
        <v>1</v>
      </c>
      <c r="C6" s="157">
        <f t="shared" si="0"/>
        <v>5.3590568060021437E-2</v>
      </c>
      <c r="D6" s="156">
        <f>COUNTIFS('Merged list - Table 1'!$G4:$G$1867,$A6,'Merged list - Table 1'!$R4:$R$1867,"=1")</f>
        <v>0</v>
      </c>
      <c r="E6" s="156">
        <f>COUNTIFS('Merged list - Table 1'!$G4:$G1869,$A6,'Merged list - Table 1'!$Q4:$Q1869,"=1")</f>
        <v>0</v>
      </c>
      <c r="F6" s="156">
        <f>COUNTIFS('Merged list - Table 1'!$G4:$G1869,$A6,'Merged list - Table 1'!$P4:$P1869,"=1")</f>
        <v>0</v>
      </c>
      <c r="G6" s="156">
        <f>COUNTIFS('Merged list - Table 1'!$G4:$G1869,$A6,'Merged list - Table 1'!$O4:$O1869,"=1")</f>
        <v>0</v>
      </c>
      <c r="H6" s="156">
        <f>COUNTIFS('Merged list - Table 1'!$G4:$G1869,$A6,'Merged list - Table 1'!N4:N1869,"=1")</f>
        <v>0</v>
      </c>
      <c r="I6" s="156">
        <f>COUNTIFS('Merged list - Table 1'!$G4:$G1869,$A6,'Merged list - Table 1'!M4:M1869,"=1")</f>
        <v>1</v>
      </c>
      <c r="J6" s="156">
        <f>COUNTIFS('Merged list - Table 1'!$G4:$G1869,$A6,'Merged list - Table 1'!$L$2:$L$1867,"=1")</f>
        <v>0</v>
      </c>
      <c r="K6" s="156">
        <f>COUNTIFS('Merged list - Table 1'!G4:$G$1867,$A6,'Merged list - Table 1'!$K4:$K$1867,"=1")</f>
        <v>0</v>
      </c>
      <c r="L6" s="156">
        <f>COUNTIFS('Merged list - Table 1'!$G4:$G$1867,$A6,'Merged list - Table 1'!$J4:$J$1867,"=1")</f>
        <v>0</v>
      </c>
      <c r="M6" s="156">
        <f>COUNTIFS('Merged list - Table 1'!$G$2:$G$1867,A6,'Merged list - Table 1'!$I$2:$I$1867,"=1")</f>
        <v>0</v>
      </c>
      <c r="N6" s="156">
        <f t="shared" si="4"/>
        <v>1</v>
      </c>
      <c r="O6" s="157">
        <f t="shared" si="1"/>
        <v>4.0225261464199517E-2</v>
      </c>
      <c r="P6" s="157">
        <f t="shared" si="5"/>
        <v>1</v>
      </c>
      <c r="Q6" s="157">
        <f t="shared" si="3"/>
        <v>0.75060337892196294</v>
      </c>
    </row>
    <row r="7" spans="1:17">
      <c r="A7" s="336" t="s">
        <v>8577</v>
      </c>
      <c r="B7" s="156">
        <f>COUNTIF('Merged list - Table 1'!$G$2:$G$1867,$A7)</f>
        <v>1</v>
      </c>
      <c r="C7" s="157">
        <f t="shared" si="0"/>
        <v>5.3590568060021437E-2</v>
      </c>
      <c r="D7" s="156">
        <f>COUNTIFS('Merged list - Table 1'!$G5:$G$1867,$A7,'Merged list - Table 1'!$R5:$R$1867,"=1")</f>
        <v>0</v>
      </c>
      <c r="E7" s="156">
        <f>COUNTIFS('Merged list - Table 1'!$G6:$G1871,$A7,'Merged list - Table 1'!$Q6:$Q1871,"=1")</f>
        <v>0</v>
      </c>
      <c r="F7" s="156">
        <f>COUNTIFS('Merged list - Table 1'!$G6:$G1871,$A7,'Merged list - Table 1'!$P6:$P1871,"=1")</f>
        <v>0</v>
      </c>
      <c r="G7" s="156">
        <f>COUNTIFS('Merged list - Table 1'!$G6:$G1871,$A7,'Merged list - Table 1'!$O6:$O1871,"=1")</f>
        <v>0</v>
      </c>
      <c r="H7" s="156">
        <f>COUNTIFS('Merged list - Table 1'!$G6:$G1871,$A7,'Merged list - Table 1'!N6:N1871,"=1")</f>
        <v>0</v>
      </c>
      <c r="I7" s="156">
        <f>COUNTIFS('Merged list - Table 1'!$G6:$G1871,$A7,'Merged list - Table 1'!M6:M1871,"=1")</f>
        <v>0</v>
      </c>
      <c r="J7" s="156">
        <f>COUNTIFS('Merged list - Table 1'!$G6:$G1871,$A7,'Merged list - Table 1'!$L$2:$L$1867,"=1")</f>
        <v>0</v>
      </c>
      <c r="K7" s="156">
        <f>COUNTIFS('Merged list - Table 1'!G5:$G$1867,$A7,'Merged list - Table 1'!$K5:$K$1867,"=1")</f>
        <v>0</v>
      </c>
      <c r="L7" s="156">
        <f>COUNTIFS('Merged list - Table 1'!$G5:$G$1867,$A7,'Merged list - Table 1'!$J5:$J$1867,"=1")</f>
        <v>0</v>
      </c>
      <c r="M7" s="156">
        <f>COUNTIFS('Merged list - Table 1'!$G$2:$G$1867,A7,'Merged list - Table 1'!$I$2:$I$1867,"=1")</f>
        <v>1</v>
      </c>
      <c r="N7" s="156">
        <f t="shared" si="4"/>
        <v>1</v>
      </c>
      <c r="O7" s="157">
        <f t="shared" si="1"/>
        <v>4.0225261464199517E-2</v>
      </c>
      <c r="P7" s="157">
        <f t="shared" si="5"/>
        <v>1</v>
      </c>
      <c r="Q7" s="157">
        <f t="shared" si="3"/>
        <v>0.75060337892196294</v>
      </c>
    </row>
    <row r="8" spans="1:17">
      <c r="A8" s="336" t="s">
        <v>2759</v>
      </c>
      <c r="B8" s="156">
        <f>COUNTIF('Merged list - Table 1'!$G$2:$G$1867,$A8)</f>
        <v>1</v>
      </c>
      <c r="C8" s="157">
        <f t="shared" si="0"/>
        <v>5.3590568060021437E-2</v>
      </c>
      <c r="D8" s="156">
        <f>COUNTIFS('Merged list - Table 1'!$G6:$G$1867,$A8,'Merged list - Table 1'!$R6:$R$1867,"=1")</f>
        <v>1</v>
      </c>
      <c r="E8" s="156">
        <f>COUNTIFS('Merged list - Table 1'!$G7:$G1872,$A8,'Merged list - Table 1'!$Q7:$Q1872,"=1")</f>
        <v>0</v>
      </c>
      <c r="F8" s="156">
        <f>COUNTIFS('Merged list - Table 1'!$G7:$G1872,$A8,'Merged list - Table 1'!$P7:$P1872,"=1")</f>
        <v>0</v>
      </c>
      <c r="G8" s="156">
        <f>COUNTIFS('Merged list - Table 1'!$G7:$G1872,$A8,'Merged list - Table 1'!$O7:$O1872,"=1")</f>
        <v>0</v>
      </c>
      <c r="H8" s="156">
        <f>COUNTIFS('Merged list - Table 1'!$G7:$G1872,$A8,'Merged list - Table 1'!N7:N1872,"=1")</f>
        <v>0</v>
      </c>
      <c r="I8" s="156">
        <f>COUNTIFS('Merged list - Table 1'!$G7:$G1872,$A8,'Merged list - Table 1'!M7:M1872,"=1")</f>
        <v>0</v>
      </c>
      <c r="J8" s="156">
        <f>COUNTIFS('Merged list - Table 1'!$G7:$G1872,$A8,'Merged list - Table 1'!$L$2:$L$1867,"=1")</f>
        <v>0</v>
      </c>
      <c r="K8" s="156">
        <f>COUNTIFS('Merged list - Table 1'!G6:$G$1867,$A8,'Merged list - Table 1'!$K6:$K$1867,"=1")</f>
        <v>0</v>
      </c>
      <c r="L8" s="156">
        <f>COUNTIFS('Merged list - Table 1'!$G6:$G$1867,$A8,'Merged list - Table 1'!$J6:$J$1867,"=1")</f>
        <v>0</v>
      </c>
      <c r="M8" s="156">
        <f>COUNTIFS('Merged list - Table 1'!$G$2:$G$1867,A8,'Merged list - Table 1'!$I$2:$I$1867,"=1")</f>
        <v>0</v>
      </c>
      <c r="N8" s="156">
        <f t="shared" si="4"/>
        <v>1</v>
      </c>
      <c r="O8" s="157">
        <f t="shared" si="1"/>
        <v>4.0225261464199517E-2</v>
      </c>
      <c r="P8" s="157">
        <f t="shared" si="5"/>
        <v>1</v>
      </c>
      <c r="Q8" s="157">
        <f t="shared" si="3"/>
        <v>0.75060337892196294</v>
      </c>
    </row>
    <row r="9" spans="1:17">
      <c r="A9" s="336" t="s">
        <v>5482</v>
      </c>
      <c r="B9" s="156">
        <f>COUNTIF('Merged list - Table 1'!$G$2:$G$1867,$A9)</f>
        <v>1</v>
      </c>
      <c r="C9" s="157">
        <f t="shared" si="0"/>
        <v>5.3590568060021437E-2</v>
      </c>
      <c r="D9" s="156">
        <f>COUNTIFS('Merged list - Table 1'!$G7:$G$1867,$A9,'Merged list - Table 1'!$R7:$R$1867,"=1")</f>
        <v>0</v>
      </c>
      <c r="E9" s="156">
        <f>COUNTIFS('Merged list - Table 1'!$G8:$G1873,$A9,'Merged list - Table 1'!$Q8:$Q1873,"=1")</f>
        <v>0</v>
      </c>
      <c r="F9" s="156">
        <f>COUNTIFS('Merged list - Table 1'!$G8:$G1873,$A9,'Merged list - Table 1'!$P8:$P1873,"=1")</f>
        <v>0</v>
      </c>
      <c r="G9" s="156">
        <f>COUNTIFS('Merged list - Table 1'!$G8:$G1873,$A9,'Merged list - Table 1'!$O8:$O1873,"=1")</f>
        <v>0</v>
      </c>
      <c r="H9" s="156">
        <f>COUNTIFS('Merged list - Table 1'!$G8:$G1873,$A9,'Merged list - Table 1'!N8:N1873,"=1")</f>
        <v>0</v>
      </c>
      <c r="I9" s="156">
        <f>COUNTIFS('Merged list - Table 1'!$G8:$G1873,$A9,'Merged list - Table 1'!M8:M1873,"=1")</f>
        <v>0</v>
      </c>
      <c r="J9" s="156">
        <f>COUNTIFS('Merged list - Table 1'!$G8:$G1873,$A9,'Merged list - Table 1'!$L$2:$L$1867,"=1")</f>
        <v>0</v>
      </c>
      <c r="K9" s="156">
        <f>COUNTIFS('Merged list - Table 1'!G7:$G$1867,$A9,'Merged list - Table 1'!$K7:$K$1867,"=1")</f>
        <v>0</v>
      </c>
      <c r="L9" s="156">
        <f>COUNTIFS('Merged list - Table 1'!$G7:$G$1867,$A9,'Merged list - Table 1'!$J7:$J$1867,"=1")</f>
        <v>1</v>
      </c>
      <c r="M9" s="156">
        <f>COUNTIFS('Merged list - Table 1'!$G$2:$G$1867,A9,'Merged list - Table 1'!$I$2:$I$1867,"=1")</f>
        <v>0</v>
      </c>
      <c r="N9" s="156">
        <f t="shared" si="4"/>
        <v>1</v>
      </c>
      <c r="O9" s="157">
        <f t="shared" si="1"/>
        <v>4.0225261464199517E-2</v>
      </c>
      <c r="P9" s="157">
        <f t="shared" si="5"/>
        <v>1</v>
      </c>
      <c r="Q9" s="157">
        <f t="shared" si="3"/>
        <v>0.75060337892196294</v>
      </c>
    </row>
    <row r="10" spans="1:17">
      <c r="A10" s="336" t="s">
        <v>2196</v>
      </c>
      <c r="B10" s="156">
        <f>COUNTIF('Merged list - Table 1'!$G$2:$G$1867,$A10)</f>
        <v>1</v>
      </c>
      <c r="C10" s="157">
        <f t="shared" si="0"/>
        <v>5.3590568060021437E-2</v>
      </c>
      <c r="D10" s="156">
        <f>COUNTIFS('Merged list - Table 1'!$G8:$G$1867,$A10,'Merged list - Table 1'!$R8:$R$1867,"=1")</f>
        <v>0</v>
      </c>
      <c r="E10" s="156">
        <f>COUNTIFS('Merged list - Table 1'!$G9:$G1874,$A10,'Merged list - Table 1'!$Q9:$Q1874,"=1")</f>
        <v>0</v>
      </c>
      <c r="F10" s="156">
        <f>COUNTIFS('Merged list - Table 1'!$G9:$G1874,$A10,'Merged list - Table 1'!$P9:$P1874,"=1")</f>
        <v>0</v>
      </c>
      <c r="G10" s="156">
        <f>COUNTIFS('Merged list - Table 1'!$G9:$G1874,$A10,'Merged list - Table 1'!$O9:$O1874,"=1")</f>
        <v>0</v>
      </c>
      <c r="H10" s="156">
        <f>COUNTIFS('Merged list - Table 1'!$G9:$G1874,$A10,'Merged list - Table 1'!N9:N1874,"=1")</f>
        <v>1</v>
      </c>
      <c r="I10" s="156">
        <f>COUNTIFS('Merged list - Table 1'!$G9:$G1874,$A10,'Merged list - Table 1'!M9:M1874,"=1")</f>
        <v>0</v>
      </c>
      <c r="J10" s="156">
        <f>COUNTIFS('Merged list - Table 1'!$G9:$G1874,$A10,'Merged list - Table 1'!$L$2:$L$1867,"=1")</f>
        <v>1</v>
      </c>
      <c r="K10" s="156">
        <f>COUNTIFS('Merged list - Table 1'!G8:$G$1867,$A10,'Merged list - Table 1'!$K8:$K$1867,"=1")</f>
        <v>0</v>
      </c>
      <c r="L10" s="156">
        <f>COUNTIFS('Merged list - Table 1'!$G8:$G$1867,$A10,'Merged list - Table 1'!$J8:$J$1867,"=1")</f>
        <v>0</v>
      </c>
      <c r="M10" s="156">
        <f>COUNTIFS('Merged list - Table 1'!$G$2:$G$1867,A10,'Merged list - Table 1'!$I$2:$I$1867,"=1")</f>
        <v>0</v>
      </c>
      <c r="N10" s="156">
        <f t="shared" si="4"/>
        <v>2</v>
      </c>
      <c r="O10" s="157">
        <f t="shared" si="1"/>
        <v>8.0450522928399035E-2</v>
      </c>
      <c r="P10" s="157">
        <f t="shared" si="5"/>
        <v>2</v>
      </c>
      <c r="Q10" s="157">
        <f t="shared" si="3"/>
        <v>1.5012067578439259</v>
      </c>
    </row>
    <row r="11" spans="1:17">
      <c r="A11" s="336" t="s">
        <v>9921</v>
      </c>
      <c r="B11" s="156">
        <f>COUNTIF('Merged list - Table 1'!$G$2:$G$1867,$A11)</f>
        <v>1</v>
      </c>
      <c r="C11" s="157">
        <f t="shared" si="0"/>
        <v>5.3590568060021437E-2</v>
      </c>
      <c r="D11" s="156">
        <f>COUNTIFS('Merged list - Table 1'!$G9:$G$1867,$A11,'Merged list - Table 1'!$R9:$R$1867,"=1")</f>
        <v>1</v>
      </c>
      <c r="E11" s="156">
        <f>COUNTIFS('Merged list - Table 1'!$G10:$G1875,$A11,'Merged list - Table 1'!$Q10:$Q1875,"=1")</f>
        <v>0</v>
      </c>
      <c r="F11" s="156">
        <f>COUNTIFS('Merged list - Table 1'!$G10:$G1875,$A11,'Merged list - Table 1'!$P10:$P1875,"=1")</f>
        <v>0</v>
      </c>
      <c r="G11" s="156">
        <f>COUNTIFS('Merged list - Table 1'!$G10:$G1875,$A11,'Merged list - Table 1'!$O10:$O1875,"=1")</f>
        <v>0</v>
      </c>
      <c r="H11" s="156">
        <f>COUNTIFS('Merged list - Table 1'!$G10:$G1875,$A11,'Merged list - Table 1'!N10:N1875,"=1")</f>
        <v>0</v>
      </c>
      <c r="I11" s="156">
        <f>COUNTIFS('Merged list - Table 1'!$G10:$G1875,$A11,'Merged list - Table 1'!M10:M1875,"=1")</f>
        <v>0</v>
      </c>
      <c r="J11" s="156">
        <f>COUNTIFS('Merged list - Table 1'!$G10:$G1875,$A11,'Merged list - Table 1'!$L$2:$L$1867,"=1")</f>
        <v>0</v>
      </c>
      <c r="K11" s="156">
        <f>COUNTIFS('Merged list - Table 1'!G9:$G$1867,$A11,'Merged list - Table 1'!$K9:$K$1867,"=1")</f>
        <v>0</v>
      </c>
      <c r="L11" s="156">
        <f>COUNTIFS('Merged list - Table 1'!$G9:$G$1867,$A11,'Merged list - Table 1'!$J9:$J$1867,"=1")</f>
        <v>0</v>
      </c>
      <c r="M11" s="156">
        <f>COUNTIFS('Merged list - Table 1'!$G$2:$G$1867,A11,'Merged list - Table 1'!$I$2:$I$1867,"=1")</f>
        <v>0</v>
      </c>
      <c r="N11" s="156">
        <f t="shared" si="4"/>
        <v>1</v>
      </c>
      <c r="O11" s="157">
        <f t="shared" si="1"/>
        <v>4.0225261464199517E-2</v>
      </c>
      <c r="P11" s="157">
        <f t="shared" si="5"/>
        <v>1</v>
      </c>
      <c r="Q11" s="157">
        <f t="shared" si="3"/>
        <v>0.75060337892196294</v>
      </c>
    </row>
    <row r="12" spans="1:17">
      <c r="A12" s="336" t="s">
        <v>3782</v>
      </c>
      <c r="B12" s="156">
        <f>COUNTIF('Merged list - Table 1'!$G$2:$G$1867,$A12)</f>
        <v>1</v>
      </c>
      <c r="C12" s="157">
        <f t="shared" si="0"/>
        <v>5.3590568060021437E-2</v>
      </c>
      <c r="D12" s="156">
        <f>COUNTIFS('Merged list - Table 1'!$G10:$G$1867,$A12,'Merged list - Table 1'!$R10:$R$1867,"=1")</f>
        <v>0</v>
      </c>
      <c r="E12" s="156">
        <f>COUNTIFS('Merged list - Table 1'!$G11:$G1876,$A12,'Merged list - Table 1'!$Q11:$Q1876,"=1")</f>
        <v>1</v>
      </c>
      <c r="F12" s="156">
        <f>COUNTIFS('Merged list - Table 1'!$G11:$G1876,$A12,'Merged list - Table 1'!$P11:$P1876,"=1")</f>
        <v>0</v>
      </c>
      <c r="G12" s="156">
        <f>COUNTIFS('Merged list - Table 1'!$G11:$G1876,$A12,'Merged list - Table 1'!$O11:$O1876,"=1")</f>
        <v>0</v>
      </c>
      <c r="H12" s="156">
        <f>COUNTIFS('Merged list - Table 1'!$G11:$G1876,$A12,'Merged list - Table 1'!N11:N1876,"=1")</f>
        <v>0</v>
      </c>
      <c r="I12" s="156">
        <f>COUNTIFS('Merged list - Table 1'!$G11:$G1876,$A12,'Merged list - Table 1'!M11:M1876,"=1")</f>
        <v>0</v>
      </c>
      <c r="J12" s="156">
        <f>COUNTIFS('Merged list - Table 1'!$G11:$G1876,$A12,'Merged list - Table 1'!$L$2:$L$1867,"=1")</f>
        <v>0</v>
      </c>
      <c r="K12" s="156">
        <f>COUNTIFS('Merged list - Table 1'!G10:$G$1867,$A12,'Merged list - Table 1'!$K10:$K$1867,"=1")</f>
        <v>0</v>
      </c>
      <c r="L12" s="156">
        <f>COUNTIFS('Merged list - Table 1'!$G10:$G$1867,$A12,'Merged list - Table 1'!$J10:$J$1867,"=1")</f>
        <v>0</v>
      </c>
      <c r="M12" s="156">
        <f>COUNTIFS('Merged list - Table 1'!$G$2:$G$1867,A12,'Merged list - Table 1'!$I$2:$I$1867,"=1")</f>
        <v>0</v>
      </c>
      <c r="N12" s="156">
        <f t="shared" si="4"/>
        <v>1</v>
      </c>
      <c r="O12" s="157">
        <f t="shared" si="1"/>
        <v>4.0225261464199517E-2</v>
      </c>
      <c r="P12" s="157">
        <f t="shared" si="5"/>
        <v>1</v>
      </c>
      <c r="Q12" s="157">
        <f t="shared" si="3"/>
        <v>0.75060337892196294</v>
      </c>
    </row>
    <row r="13" spans="1:17">
      <c r="A13" s="336" t="s">
        <v>5478</v>
      </c>
      <c r="B13" s="156">
        <f>COUNTIF('Merged list - Table 1'!$G$2:$G$1867,$A13)</f>
        <v>1</v>
      </c>
      <c r="C13" s="157">
        <f t="shared" si="0"/>
        <v>5.3590568060021437E-2</v>
      </c>
      <c r="D13" s="156">
        <f>COUNTIFS('Merged list - Table 1'!$G11:$G$1867,$A13,'Merged list - Table 1'!$R11:$R$1867,"=1")</f>
        <v>0</v>
      </c>
      <c r="E13" s="156">
        <f>COUNTIFS('Merged list - Table 1'!$G12:$G1877,$A13,'Merged list - Table 1'!$Q12:$Q1877,"=1")</f>
        <v>0</v>
      </c>
      <c r="F13" s="156">
        <f>COUNTIFS('Merged list - Table 1'!$G12:$G1877,$A13,'Merged list - Table 1'!$P12:$P1877,"=1")</f>
        <v>0</v>
      </c>
      <c r="G13" s="156">
        <f>COUNTIFS('Merged list - Table 1'!$G12:$G1877,$A13,'Merged list - Table 1'!$O12:$O1877,"=1")</f>
        <v>0</v>
      </c>
      <c r="H13" s="156">
        <f>COUNTIFS('Merged list - Table 1'!$G12:$G1877,$A13,'Merged list - Table 1'!N12:N1877,"=1")</f>
        <v>0</v>
      </c>
      <c r="I13" s="156">
        <f>COUNTIFS('Merged list - Table 1'!$G12:$G1877,$A13,'Merged list - Table 1'!M12:M1877,"=1")</f>
        <v>0</v>
      </c>
      <c r="J13" s="156">
        <f>COUNTIFS('Merged list - Table 1'!$G12:$G1877,$A13,'Merged list - Table 1'!$L$2:$L$1867,"=1")</f>
        <v>0</v>
      </c>
      <c r="K13" s="156">
        <f>COUNTIFS('Merged list - Table 1'!G11:$G$1867,$A13,'Merged list - Table 1'!$K11:$K$1867,"=1")</f>
        <v>1</v>
      </c>
      <c r="L13" s="156">
        <f>COUNTIFS('Merged list - Table 1'!$G11:$G$1867,$A13,'Merged list - Table 1'!$J11:$J$1867,"=1")</f>
        <v>0</v>
      </c>
      <c r="M13" s="156">
        <f>COUNTIFS('Merged list - Table 1'!$G$2:$G$1867,A13,'Merged list - Table 1'!$I$2:$I$1867,"=1")</f>
        <v>0</v>
      </c>
      <c r="N13" s="156">
        <f t="shared" si="4"/>
        <v>1</v>
      </c>
      <c r="O13" s="157">
        <f t="shared" si="1"/>
        <v>4.0225261464199517E-2</v>
      </c>
      <c r="P13" s="157">
        <f t="shared" si="5"/>
        <v>1</v>
      </c>
      <c r="Q13" s="157">
        <f t="shared" si="3"/>
        <v>0.75060337892196294</v>
      </c>
    </row>
    <row r="14" spans="1:17">
      <c r="A14" s="336" t="s">
        <v>1692</v>
      </c>
      <c r="B14" s="156">
        <f>COUNTIF('Merged list - Table 1'!$G$2:$G$1867,$A14)</f>
        <v>1</v>
      </c>
      <c r="C14" s="157">
        <f t="shared" si="0"/>
        <v>5.3590568060021437E-2</v>
      </c>
      <c r="D14" s="156">
        <f>COUNTIFS('Merged list - Table 1'!$G12:$G$1867,$A14,'Merged list - Table 1'!$R12:$R$1867,"=1")</f>
        <v>0</v>
      </c>
      <c r="E14" s="156">
        <f>COUNTIFS('Merged list - Table 1'!$G13:$G1878,$A14,'Merged list - Table 1'!$Q13:$Q1878,"=1")</f>
        <v>0</v>
      </c>
      <c r="F14" s="156">
        <f>COUNTIFS('Merged list - Table 1'!$G13:$G1878,$A14,'Merged list - Table 1'!$P13:$P1878,"=1")</f>
        <v>0</v>
      </c>
      <c r="G14" s="156">
        <f>COUNTIFS('Merged list - Table 1'!$G13:$G1878,$A14,'Merged list - Table 1'!$O13:$O1878,"=1")</f>
        <v>0</v>
      </c>
      <c r="H14" s="156">
        <f>COUNTIFS('Merged list - Table 1'!$G13:$G1878,$A14,'Merged list - Table 1'!N13:N1878,"=1")</f>
        <v>0</v>
      </c>
      <c r="I14" s="156">
        <f>COUNTIFS('Merged list - Table 1'!$G13:$G1878,$A14,'Merged list - Table 1'!M13:M1878,"=1")</f>
        <v>1</v>
      </c>
      <c r="J14" s="156">
        <f>COUNTIFS('Merged list - Table 1'!$G13:$G1878,$A14,'Merged list - Table 1'!$L$2:$L$1867,"=1")</f>
        <v>1</v>
      </c>
      <c r="K14" s="156">
        <f>COUNTIFS('Merged list - Table 1'!G12:$G$1867,$A14,'Merged list - Table 1'!$K12:$K$1867,"=1")</f>
        <v>0</v>
      </c>
      <c r="L14" s="156">
        <f>COUNTIFS('Merged list - Table 1'!$G12:$G$1867,$A14,'Merged list - Table 1'!$J12:$J$1867,"=1")</f>
        <v>0</v>
      </c>
      <c r="M14" s="156">
        <f>COUNTIFS('Merged list - Table 1'!$G$2:$G$1867,A14,'Merged list - Table 1'!$I$2:$I$1867,"=1")</f>
        <v>0</v>
      </c>
      <c r="N14" s="156">
        <f t="shared" si="4"/>
        <v>2</v>
      </c>
      <c r="O14" s="157">
        <f t="shared" si="1"/>
        <v>8.0450522928399035E-2</v>
      </c>
      <c r="P14" s="157">
        <f t="shared" si="5"/>
        <v>2</v>
      </c>
      <c r="Q14" s="157">
        <f t="shared" si="3"/>
        <v>1.5012067578439259</v>
      </c>
    </row>
    <row r="15" spans="1:17">
      <c r="A15" s="336" t="s">
        <v>790</v>
      </c>
      <c r="B15" s="156">
        <f>COUNTIF('Merged list - Table 1'!$G$2:$G$1867,$A15)</f>
        <v>1</v>
      </c>
      <c r="C15" s="157">
        <f t="shared" si="0"/>
        <v>5.3590568060021437E-2</v>
      </c>
      <c r="D15" s="156">
        <f>COUNTIFS('Merged list - Table 1'!$G13:$G$1867,$A15,'Merged list - Table 1'!$R13:$R$1867,"=1")</f>
        <v>0</v>
      </c>
      <c r="E15" s="156">
        <f>COUNTIFS('Merged list - Table 1'!$G14:$G1879,$A15,'Merged list - Table 1'!$Q14:$Q1879,"=1")</f>
        <v>0</v>
      </c>
      <c r="F15" s="156">
        <f>COUNTIFS('Merged list - Table 1'!$G14:$G1879,$A15,'Merged list - Table 1'!$P14:$P1879,"=1")</f>
        <v>0</v>
      </c>
      <c r="G15" s="156">
        <f>COUNTIFS('Merged list - Table 1'!$G14:$G1879,$A15,'Merged list - Table 1'!$O14:$O1879,"=1")</f>
        <v>0</v>
      </c>
      <c r="H15" s="156">
        <f>COUNTIFS('Merged list - Table 1'!$G14:$G1879,$A15,'Merged list - Table 1'!N14:N1879,"=1")</f>
        <v>0</v>
      </c>
      <c r="I15" s="156">
        <f>COUNTIFS('Merged list - Table 1'!$G14:$G1879,$A15,'Merged list - Table 1'!M14:M1879,"=1")</f>
        <v>1</v>
      </c>
      <c r="J15" s="156">
        <f>COUNTIFS('Merged list - Table 1'!$G14:$G1879,$A15,'Merged list - Table 1'!$L$2:$L$1867,"=1")</f>
        <v>0</v>
      </c>
      <c r="K15" s="156">
        <f>COUNTIFS('Merged list - Table 1'!G13:$G$1867,$A15,'Merged list - Table 1'!$K13:$K$1867,"=1")</f>
        <v>0</v>
      </c>
      <c r="L15" s="156">
        <f>COUNTIFS('Merged list - Table 1'!$G13:$G$1867,$A15,'Merged list - Table 1'!$J13:$J$1867,"=1")</f>
        <v>0</v>
      </c>
      <c r="M15" s="156">
        <f>COUNTIFS('Merged list - Table 1'!$G$2:$G$1867,A15,'Merged list - Table 1'!$I$2:$I$1867,"=1")</f>
        <v>0</v>
      </c>
      <c r="N15" s="156">
        <f t="shared" si="4"/>
        <v>1</v>
      </c>
      <c r="O15" s="157">
        <f t="shared" si="1"/>
        <v>4.0225261464199517E-2</v>
      </c>
      <c r="P15" s="157">
        <f t="shared" si="5"/>
        <v>1</v>
      </c>
      <c r="Q15" s="157">
        <f t="shared" si="3"/>
        <v>0.75060337892196294</v>
      </c>
    </row>
    <row r="16" spans="1:17">
      <c r="A16" s="336" t="s">
        <v>9515</v>
      </c>
      <c r="B16" s="156">
        <f>COUNTIF('Merged list - Table 1'!$G$2:$G$1867,$A16)</f>
        <v>1</v>
      </c>
      <c r="C16" s="157">
        <f t="shared" si="0"/>
        <v>5.3590568060021437E-2</v>
      </c>
      <c r="D16" s="156">
        <f>COUNTIFS('Merged list - Table 1'!$G14:$G$1867,$A16,'Merged list - Table 1'!$R14:$R$1867,"=1")</f>
        <v>0</v>
      </c>
      <c r="E16" s="156">
        <f>COUNTIFS('Merged list - Table 1'!$G15:$G1880,$A16,'Merged list - Table 1'!$Q15:$Q1880,"=1")</f>
        <v>0</v>
      </c>
      <c r="F16" s="156">
        <f>COUNTIFS('Merged list - Table 1'!$G15:$G1880,$A16,'Merged list - Table 1'!$P15:$P1880,"=1")</f>
        <v>0</v>
      </c>
      <c r="G16" s="156">
        <f>COUNTIFS('Merged list - Table 1'!$G15:$G1880,$A16,'Merged list - Table 1'!$O15:$O1880,"=1")</f>
        <v>1</v>
      </c>
      <c r="H16" s="156">
        <f>COUNTIFS('Merged list - Table 1'!$G15:$G1880,$A16,'Merged list - Table 1'!N15:N1880,"=1")</f>
        <v>0</v>
      </c>
      <c r="I16" s="156">
        <f>COUNTIFS('Merged list - Table 1'!$G15:$G1880,$A16,'Merged list - Table 1'!M15:M1880,"=1")</f>
        <v>0</v>
      </c>
      <c r="J16" s="156">
        <f>COUNTIFS('Merged list - Table 1'!$G15:$G1880,$A16,'Merged list - Table 1'!$L$2:$L$1867,"=1")</f>
        <v>0</v>
      </c>
      <c r="K16" s="156">
        <f>COUNTIFS('Merged list - Table 1'!G14:$G$1867,$A16,'Merged list - Table 1'!$K14:$K$1867,"=1")</f>
        <v>0</v>
      </c>
      <c r="L16" s="156">
        <f>COUNTIFS('Merged list - Table 1'!$G14:$G$1867,$A16,'Merged list - Table 1'!$J14:$J$1867,"=1")</f>
        <v>0</v>
      </c>
      <c r="M16" s="156">
        <f>COUNTIFS('Merged list - Table 1'!$G$2:$G$1867,A16,'Merged list - Table 1'!$I$2:$I$1867,"=1")</f>
        <v>0</v>
      </c>
      <c r="N16" s="156">
        <f t="shared" si="4"/>
        <v>1</v>
      </c>
      <c r="O16" s="157">
        <f t="shared" si="1"/>
        <v>4.0225261464199517E-2</v>
      </c>
      <c r="P16" s="157">
        <f t="shared" si="5"/>
        <v>1</v>
      </c>
      <c r="Q16" s="157">
        <f t="shared" si="3"/>
        <v>0.75060337892196294</v>
      </c>
    </row>
    <row r="17" spans="1:17">
      <c r="A17" s="336" t="s">
        <v>5481</v>
      </c>
      <c r="B17" s="156">
        <f>COUNTIF('Merged list - Table 1'!$G$2:$G$1867,$A17)</f>
        <v>1</v>
      </c>
      <c r="C17" s="157">
        <f t="shared" si="0"/>
        <v>5.3590568060021437E-2</v>
      </c>
      <c r="D17" s="156">
        <f>COUNTIFS('Merged list - Table 1'!$G15:$G$1867,$A17,'Merged list - Table 1'!$R15:$R$1867,"=1")</f>
        <v>0</v>
      </c>
      <c r="E17" s="156">
        <f>COUNTIFS('Merged list - Table 1'!$G16:$G1881,$A17,'Merged list - Table 1'!$Q16:$Q1881,"=1")</f>
        <v>0</v>
      </c>
      <c r="F17" s="156">
        <f>COUNTIFS('Merged list - Table 1'!$G16:$G1881,$A17,'Merged list - Table 1'!$P16:$P1881,"=1")</f>
        <v>0</v>
      </c>
      <c r="G17" s="156">
        <f>COUNTIFS('Merged list - Table 1'!$G16:$G1881,$A17,'Merged list - Table 1'!$O16:$O1881,"=1")</f>
        <v>0</v>
      </c>
      <c r="H17" s="156">
        <f>COUNTIFS('Merged list - Table 1'!$G16:$G1881,$A17,'Merged list - Table 1'!N16:N1881,"=1")</f>
        <v>0</v>
      </c>
      <c r="I17" s="156">
        <f>COUNTIFS('Merged list - Table 1'!$G16:$G1881,$A17,'Merged list - Table 1'!M16:M1881,"=1")</f>
        <v>0</v>
      </c>
      <c r="J17" s="156">
        <f>COUNTIFS('Merged list - Table 1'!$G16:$G1881,$A17,'Merged list - Table 1'!$L$2:$L$1867,"=1")</f>
        <v>0</v>
      </c>
      <c r="K17" s="156">
        <f>COUNTIFS('Merged list - Table 1'!G15:$G$1867,$A17,'Merged list - Table 1'!$K15:$K$1867,"=1")</f>
        <v>0</v>
      </c>
      <c r="L17" s="156">
        <f>COUNTIFS('Merged list - Table 1'!$G15:$G$1867,$A17,'Merged list - Table 1'!$J15:$J$1867,"=1")</f>
        <v>1</v>
      </c>
      <c r="M17" s="156">
        <f>COUNTIFS('Merged list - Table 1'!$G$2:$G$1867,A17,'Merged list - Table 1'!$I$2:$I$1867,"=1")</f>
        <v>0</v>
      </c>
      <c r="N17" s="156">
        <f t="shared" si="4"/>
        <v>1</v>
      </c>
      <c r="O17" s="157">
        <f t="shared" si="1"/>
        <v>4.0225261464199517E-2</v>
      </c>
      <c r="P17" s="157">
        <f t="shared" si="5"/>
        <v>1</v>
      </c>
      <c r="Q17" s="157">
        <f t="shared" si="3"/>
        <v>0.75060337892196294</v>
      </c>
    </row>
    <row r="18" spans="1:17">
      <c r="A18" s="336" t="s">
        <v>5483</v>
      </c>
      <c r="B18" s="156">
        <f>COUNTIF('Merged list - Table 1'!$G$2:$G$1867,$A18)</f>
        <v>1</v>
      </c>
      <c r="C18" s="157">
        <f t="shared" si="0"/>
        <v>5.3590568060021437E-2</v>
      </c>
      <c r="D18" s="156">
        <f>COUNTIFS('Merged list - Table 1'!$G16:$G$1867,$A18,'Merged list - Table 1'!$R16:$R$1867,"=1")</f>
        <v>0</v>
      </c>
      <c r="E18" s="156">
        <f>COUNTIFS('Merged list - Table 1'!$G17:$G1882,$A18,'Merged list - Table 1'!$Q17:$Q1882,"=1")</f>
        <v>0</v>
      </c>
      <c r="F18" s="156">
        <f>COUNTIFS('Merged list - Table 1'!$G17:$G1882,$A18,'Merged list - Table 1'!$P17:$P1882,"=1")</f>
        <v>0</v>
      </c>
      <c r="G18" s="156">
        <f>COUNTIFS('Merged list - Table 1'!$G17:$G1882,$A18,'Merged list - Table 1'!$O17:$O1882,"=1")</f>
        <v>0</v>
      </c>
      <c r="H18" s="156">
        <f>COUNTIFS('Merged list - Table 1'!$G17:$G1882,$A18,'Merged list - Table 1'!N17:N1882,"=1")</f>
        <v>0</v>
      </c>
      <c r="I18" s="156">
        <f>COUNTIFS('Merged list - Table 1'!$G17:$G1882,$A18,'Merged list - Table 1'!M17:M1882,"=1")</f>
        <v>0</v>
      </c>
      <c r="J18" s="156">
        <f>COUNTIFS('Merged list - Table 1'!$G17:$G1882,$A18,'Merged list - Table 1'!$L$2:$L$1867,"=1")</f>
        <v>0</v>
      </c>
      <c r="K18" s="156">
        <f>COUNTIFS('Merged list - Table 1'!G16:$G$1867,$A18,'Merged list - Table 1'!$K16:$K$1867,"=1")</f>
        <v>0</v>
      </c>
      <c r="L18" s="156">
        <f>COUNTIFS('Merged list - Table 1'!$G16:$G$1867,$A18,'Merged list - Table 1'!$J16:$J$1867,"=1")</f>
        <v>1</v>
      </c>
      <c r="M18" s="156">
        <f>COUNTIFS('Merged list - Table 1'!$G$2:$G$1867,A18,'Merged list - Table 1'!$I$2:$I$1867,"=1")</f>
        <v>0</v>
      </c>
      <c r="N18" s="156">
        <f t="shared" si="4"/>
        <v>1</v>
      </c>
      <c r="O18" s="157">
        <f t="shared" si="1"/>
        <v>4.0225261464199517E-2</v>
      </c>
      <c r="P18" s="157">
        <f t="shared" si="5"/>
        <v>1</v>
      </c>
      <c r="Q18" s="157">
        <f t="shared" si="3"/>
        <v>0.75060337892196294</v>
      </c>
    </row>
    <row r="19" spans="1:17">
      <c r="A19" s="336" t="s">
        <v>3696</v>
      </c>
      <c r="B19" s="156">
        <f>COUNTIF('Merged list - Table 1'!$G$2:$G$1867,$A19)</f>
        <v>1</v>
      </c>
      <c r="C19" s="157">
        <f t="shared" si="0"/>
        <v>5.3590568060021437E-2</v>
      </c>
      <c r="D19" s="156">
        <f>COUNTIFS('Merged list - Table 1'!$G17:$G$1867,$A19,'Merged list - Table 1'!$R17:$R$1867,"=1")</f>
        <v>0</v>
      </c>
      <c r="E19" s="156">
        <f>COUNTIFS('Merged list - Table 1'!$G18:$G1883,$A19,'Merged list - Table 1'!$Q18:$Q1883,"=1")</f>
        <v>1</v>
      </c>
      <c r="F19" s="156">
        <f>COUNTIFS('Merged list - Table 1'!$G18:$G1883,$A19,'Merged list - Table 1'!$P18:$P1883,"=1")</f>
        <v>0</v>
      </c>
      <c r="G19" s="156">
        <f>COUNTIFS('Merged list - Table 1'!$G18:$G1883,$A19,'Merged list - Table 1'!$O18:$O1883,"=1")</f>
        <v>0</v>
      </c>
      <c r="H19" s="156">
        <f>COUNTIFS('Merged list - Table 1'!$G18:$G1883,$A19,'Merged list - Table 1'!N18:N1883,"=1")</f>
        <v>0</v>
      </c>
      <c r="I19" s="156">
        <f>COUNTIFS('Merged list - Table 1'!$G18:$G1883,$A19,'Merged list - Table 1'!M18:M1883,"=1")</f>
        <v>0</v>
      </c>
      <c r="J19" s="156">
        <f>COUNTIFS('Merged list - Table 1'!$G18:$G1883,$A19,'Merged list - Table 1'!$L$2:$L$1867,"=1")</f>
        <v>0</v>
      </c>
      <c r="K19" s="156">
        <f>COUNTIFS('Merged list - Table 1'!G17:$G$1867,$A19,'Merged list - Table 1'!$K17:$K$1867,"=1")</f>
        <v>0</v>
      </c>
      <c r="L19" s="156">
        <f>COUNTIFS('Merged list - Table 1'!$G17:$G$1867,$A19,'Merged list - Table 1'!$J17:$J$1867,"=1")</f>
        <v>0</v>
      </c>
      <c r="M19" s="156">
        <f>COUNTIFS('Merged list - Table 1'!$G$2:$G$1867,A19,'Merged list - Table 1'!$I$2:$I$1867,"=1")</f>
        <v>0</v>
      </c>
      <c r="N19" s="156">
        <f t="shared" si="4"/>
        <v>1</v>
      </c>
      <c r="O19" s="157">
        <f t="shared" si="1"/>
        <v>4.0225261464199517E-2</v>
      </c>
      <c r="P19" s="157">
        <f t="shared" si="5"/>
        <v>1</v>
      </c>
      <c r="Q19" s="157">
        <f t="shared" si="3"/>
        <v>0.75060337892196294</v>
      </c>
    </row>
    <row r="20" spans="1:17">
      <c r="A20" s="336" t="s">
        <v>2949</v>
      </c>
      <c r="B20" s="156">
        <f>COUNTIF('Merged list - Table 1'!$G$2:$G$1867,$A20)</f>
        <v>1</v>
      </c>
      <c r="C20" s="157">
        <f t="shared" si="0"/>
        <v>5.3590568060021437E-2</v>
      </c>
      <c r="D20" s="156">
        <f>COUNTIFS('Merged list - Table 1'!$G18:$G$1867,$A20,'Merged list - Table 1'!$R18:$R$1867,"=1")</f>
        <v>1</v>
      </c>
      <c r="E20" s="156">
        <f>COUNTIFS('Merged list - Table 1'!$G19:$G1884,$A20,'Merged list - Table 1'!$Q19:$Q1884,"=1")</f>
        <v>0</v>
      </c>
      <c r="F20" s="156">
        <f>COUNTIFS('Merged list - Table 1'!$G19:$G1884,$A20,'Merged list - Table 1'!$P19:$P1884,"=1")</f>
        <v>0</v>
      </c>
      <c r="G20" s="156">
        <f>COUNTIFS('Merged list - Table 1'!$G19:$G1884,$A20,'Merged list - Table 1'!$O19:$O1884,"=1")</f>
        <v>0</v>
      </c>
      <c r="H20" s="156">
        <f>COUNTIFS('Merged list - Table 1'!$G19:$G1884,$A20,'Merged list - Table 1'!N19:N1884,"=1")</f>
        <v>0</v>
      </c>
      <c r="I20" s="156">
        <f>COUNTIFS('Merged list - Table 1'!$G19:$G1884,$A20,'Merged list - Table 1'!M19:M1884,"=1")</f>
        <v>0</v>
      </c>
      <c r="J20" s="156">
        <f>COUNTIFS('Merged list - Table 1'!$G19:$G1884,$A20,'Merged list - Table 1'!$L$2:$L$1867,"=1")</f>
        <v>0</v>
      </c>
      <c r="K20" s="156">
        <f>COUNTIFS('Merged list - Table 1'!G18:$G$1867,$A20,'Merged list - Table 1'!$K18:$K$1867,"=1")</f>
        <v>0</v>
      </c>
      <c r="L20" s="156">
        <f>COUNTIFS('Merged list - Table 1'!$G18:$G$1867,$A20,'Merged list - Table 1'!$J18:$J$1867,"=1")</f>
        <v>0</v>
      </c>
      <c r="M20" s="156">
        <f>COUNTIFS('Merged list - Table 1'!$G$2:$G$1867,A20,'Merged list - Table 1'!$I$2:$I$1867,"=1")</f>
        <v>0</v>
      </c>
      <c r="N20" s="156">
        <f t="shared" si="4"/>
        <v>1</v>
      </c>
      <c r="O20" s="157">
        <f t="shared" si="1"/>
        <v>4.0225261464199517E-2</v>
      </c>
      <c r="P20" s="157">
        <f t="shared" si="5"/>
        <v>1</v>
      </c>
      <c r="Q20" s="157">
        <f t="shared" si="3"/>
        <v>0.75060337892196294</v>
      </c>
    </row>
    <row r="21" spans="1:17">
      <c r="A21" s="336" t="s">
        <v>5480</v>
      </c>
      <c r="B21" s="156">
        <f>COUNTIF('Merged list - Table 1'!$G$2:$G$1867,$A21)</f>
        <v>1</v>
      </c>
      <c r="C21" s="157">
        <f t="shared" si="0"/>
        <v>5.3590568060021437E-2</v>
      </c>
      <c r="D21" s="156">
        <f>COUNTIFS('Merged list - Table 1'!$G19:$G$1867,$A21,'Merged list - Table 1'!$R19:$R$1867,"=1")</f>
        <v>0</v>
      </c>
      <c r="E21" s="156">
        <f>COUNTIFS('Merged list - Table 1'!$G20:$G1885,$A21,'Merged list - Table 1'!$Q20:$Q1885,"=1")</f>
        <v>0</v>
      </c>
      <c r="F21" s="156">
        <f>COUNTIFS('Merged list - Table 1'!$G20:$G1885,$A21,'Merged list - Table 1'!$P20:$P1885,"=1")</f>
        <v>0</v>
      </c>
      <c r="G21" s="156">
        <f>COUNTIFS('Merged list - Table 1'!$G20:$G1885,$A21,'Merged list - Table 1'!$O20:$O1885,"=1")</f>
        <v>0</v>
      </c>
      <c r="H21" s="156">
        <f>COUNTIFS('Merged list - Table 1'!$G20:$G1885,$A21,'Merged list - Table 1'!N20:N1885,"=1")</f>
        <v>0</v>
      </c>
      <c r="I21" s="156">
        <f>COUNTIFS('Merged list - Table 1'!$G20:$G1885,$A21,'Merged list - Table 1'!M20:M1885,"=1")</f>
        <v>0</v>
      </c>
      <c r="J21" s="156">
        <f>COUNTIFS('Merged list - Table 1'!$G20:$G1885,$A21,'Merged list - Table 1'!$L$2:$L$1867,"=1")</f>
        <v>0</v>
      </c>
      <c r="K21" s="156">
        <f>COUNTIFS('Merged list - Table 1'!G19:$G$1867,$A21,'Merged list - Table 1'!$K19:$K$1867,"=1")</f>
        <v>1</v>
      </c>
      <c r="L21" s="156">
        <f>COUNTIFS('Merged list - Table 1'!$G19:$G$1867,$A21,'Merged list - Table 1'!$J19:$J$1867,"=1")</f>
        <v>0</v>
      </c>
      <c r="M21" s="156">
        <f>COUNTIFS('Merged list - Table 1'!$G$2:$G$1867,A21,'Merged list - Table 1'!$I$2:$I$1867,"=1")</f>
        <v>0</v>
      </c>
      <c r="N21" s="156">
        <f t="shared" si="4"/>
        <v>1</v>
      </c>
      <c r="O21" s="157">
        <f t="shared" si="1"/>
        <v>4.0225261464199517E-2</v>
      </c>
      <c r="P21" s="157">
        <f t="shared" si="5"/>
        <v>1</v>
      </c>
      <c r="Q21" s="157">
        <f t="shared" si="3"/>
        <v>0.75060337892196294</v>
      </c>
    </row>
    <row r="22" spans="1:17">
      <c r="A22" s="336" t="s">
        <v>4196</v>
      </c>
      <c r="B22" s="156">
        <f>COUNTIF('Merged list - Table 1'!$G$2:$G$1867,$A22)</f>
        <v>1</v>
      </c>
      <c r="C22" s="157">
        <f t="shared" si="0"/>
        <v>5.3590568060021437E-2</v>
      </c>
      <c r="D22" s="156">
        <f>COUNTIFS('Merged list - Table 1'!$G20:$G$1867,$A22,'Merged list - Table 1'!$R20:$R$1867,"=1")</f>
        <v>0</v>
      </c>
      <c r="E22" s="156">
        <f>COUNTIFS('Merged list - Table 1'!$G21:$G1886,$A22,'Merged list - Table 1'!$Q21:$Q1886,"=1")</f>
        <v>0</v>
      </c>
      <c r="F22" s="156">
        <f>COUNTIFS('Merged list - Table 1'!$G21:$G1886,$A22,'Merged list - Table 1'!$P21:$P1886,"=1")</f>
        <v>0</v>
      </c>
      <c r="G22" s="156">
        <f>COUNTIFS('Merged list - Table 1'!$G21:$G1886,$A22,'Merged list - Table 1'!$O21:$O1886,"=1")</f>
        <v>0</v>
      </c>
      <c r="H22" s="156">
        <f>COUNTIFS('Merged list - Table 1'!$G21:$G1886,$A22,'Merged list - Table 1'!N21:N1886,"=1")</f>
        <v>0</v>
      </c>
      <c r="I22" s="156">
        <f>COUNTIFS('Merged list - Table 1'!$G21:$G1886,$A22,'Merged list - Table 1'!M21:M1886,"=1")</f>
        <v>0</v>
      </c>
      <c r="J22" s="156">
        <f>COUNTIFS('Merged list - Table 1'!$G21:$G1886,$A22,'Merged list - Table 1'!$L$2:$L$1867,"=1")</f>
        <v>0</v>
      </c>
      <c r="K22" s="156">
        <f>COUNTIFS('Merged list - Table 1'!G20:$G$1867,$A22,'Merged list - Table 1'!$K20:$K$1867,"=1")</f>
        <v>0</v>
      </c>
      <c r="L22" s="156">
        <f>COUNTIFS('Merged list - Table 1'!$G20:$G$1867,$A22,'Merged list - Table 1'!$J20:$J$1867,"=1")</f>
        <v>0</v>
      </c>
      <c r="M22" s="156">
        <f>COUNTIFS('Merged list - Table 1'!$G$2:$G$1867,A22,'Merged list - Table 1'!$I$2:$I$1867,"=1")</f>
        <v>0</v>
      </c>
      <c r="N22" s="156">
        <f t="shared" si="4"/>
        <v>0</v>
      </c>
      <c r="O22" s="157">
        <f t="shared" si="1"/>
        <v>0</v>
      </c>
      <c r="P22" s="157">
        <f t="shared" si="5"/>
        <v>0</v>
      </c>
      <c r="Q22" s="157">
        <f t="shared" si="3"/>
        <v>0</v>
      </c>
    </row>
    <row r="23" spans="1:17">
      <c r="A23" s="336" t="s">
        <v>8895</v>
      </c>
      <c r="B23" s="156">
        <f>COUNTIF('Merged list - Table 1'!$G$2:$G$1867,$A23)</f>
        <v>1</v>
      </c>
      <c r="C23" s="157">
        <f t="shared" si="0"/>
        <v>5.3590568060021437E-2</v>
      </c>
      <c r="D23" s="156">
        <f>COUNTIFS('Merged list - Table 1'!$G21:$G$1867,$A23,'Merged list - Table 1'!$R21:$R$1867,"=1")</f>
        <v>0</v>
      </c>
      <c r="E23" s="156">
        <f>COUNTIFS('Merged list - Table 1'!$G22:$G1887,$A23,'Merged list - Table 1'!$Q22:$Q1887,"=1")</f>
        <v>0</v>
      </c>
      <c r="F23" s="156">
        <f>COUNTIFS('Merged list - Table 1'!$G22:$G1887,$A23,'Merged list - Table 1'!$P22:$P1887,"=1")</f>
        <v>0</v>
      </c>
      <c r="G23" s="156">
        <f>COUNTIFS('Merged list - Table 1'!$G22:$G1887,$A23,'Merged list - Table 1'!$O22:$O1887,"=1")</f>
        <v>0</v>
      </c>
      <c r="H23" s="156">
        <f>COUNTIFS('Merged list - Table 1'!$G22:$G1887,$A23,'Merged list - Table 1'!N22:N1887,"=1")</f>
        <v>0</v>
      </c>
      <c r="I23" s="156">
        <f>COUNTIFS('Merged list - Table 1'!$G22:$G1887,$A23,'Merged list - Table 1'!M22:M1887,"=1")</f>
        <v>0</v>
      </c>
      <c r="J23" s="156">
        <f>COUNTIFS('Merged list - Table 1'!$G22:$G1887,$A23,'Merged list - Table 1'!$L$2:$L$1867,"=1")</f>
        <v>0</v>
      </c>
      <c r="K23" s="156">
        <f>COUNTIFS('Merged list - Table 1'!G21:$G$1867,$A23,'Merged list - Table 1'!$K21:$K$1867,"=1")</f>
        <v>0</v>
      </c>
      <c r="L23" s="156">
        <f>COUNTIFS('Merged list - Table 1'!$G21:$G$1867,$A23,'Merged list - Table 1'!$J21:$J$1867,"=1")</f>
        <v>0</v>
      </c>
      <c r="M23" s="156">
        <f>COUNTIFS('Merged list - Table 1'!$G$2:$G$1867,A23,'Merged list - Table 1'!$I$2:$I$1867,"=1")</f>
        <v>1</v>
      </c>
      <c r="N23" s="156">
        <f t="shared" si="4"/>
        <v>1</v>
      </c>
      <c r="O23" s="157">
        <f t="shared" si="1"/>
        <v>4.0225261464199517E-2</v>
      </c>
      <c r="P23" s="157">
        <f t="shared" si="5"/>
        <v>1</v>
      </c>
      <c r="Q23" s="157">
        <f t="shared" si="3"/>
        <v>0.75060337892196294</v>
      </c>
    </row>
    <row r="24" spans="1:17">
      <c r="A24" s="336" t="s">
        <v>2836</v>
      </c>
      <c r="B24" s="156">
        <f>COUNTIF('Merged list - Table 1'!$G$2:$G$1867,$A24)</f>
        <v>1</v>
      </c>
      <c r="C24" s="157">
        <f t="shared" si="0"/>
        <v>5.3590568060021437E-2</v>
      </c>
      <c r="D24" s="156">
        <f>COUNTIFS('Merged list - Table 1'!$G22:$G$1867,$A24,'Merged list - Table 1'!$R22:$R$1867,"=1")</f>
        <v>1</v>
      </c>
      <c r="E24" s="156">
        <f>COUNTIFS('Merged list - Table 1'!$G23:$G1888,$A24,'Merged list - Table 1'!$Q23:$Q1888,"=1")</f>
        <v>0</v>
      </c>
      <c r="F24" s="156">
        <f>COUNTIFS('Merged list - Table 1'!$G23:$G1888,$A24,'Merged list - Table 1'!$P23:$P1888,"=1")</f>
        <v>0</v>
      </c>
      <c r="G24" s="156">
        <f>COUNTIFS('Merged list - Table 1'!$G23:$G1888,$A24,'Merged list - Table 1'!$O23:$O1888,"=1")</f>
        <v>0</v>
      </c>
      <c r="H24" s="156">
        <f>COUNTIFS('Merged list - Table 1'!$G23:$G1888,$A24,'Merged list - Table 1'!N23:N1888,"=1")</f>
        <v>0</v>
      </c>
      <c r="I24" s="156">
        <f>COUNTIFS('Merged list - Table 1'!$G23:$G1888,$A24,'Merged list - Table 1'!M23:M1888,"=1")</f>
        <v>0</v>
      </c>
      <c r="J24" s="156">
        <f>COUNTIFS('Merged list - Table 1'!$G23:$G1888,$A24,'Merged list - Table 1'!$L$2:$L$1867,"=1")</f>
        <v>0</v>
      </c>
      <c r="K24" s="156">
        <f>COUNTIFS('Merged list - Table 1'!G22:$G$1867,$A24,'Merged list - Table 1'!$K22:$K$1867,"=1")</f>
        <v>0</v>
      </c>
      <c r="L24" s="156">
        <f>COUNTIFS('Merged list - Table 1'!$G22:$G$1867,$A24,'Merged list - Table 1'!$J22:$J$1867,"=1")</f>
        <v>0</v>
      </c>
      <c r="M24" s="156">
        <f>COUNTIFS('Merged list - Table 1'!$G$2:$G$1867,A24,'Merged list - Table 1'!$I$2:$I$1867,"=1")</f>
        <v>0</v>
      </c>
      <c r="N24" s="156">
        <f t="shared" si="4"/>
        <v>1</v>
      </c>
      <c r="O24" s="157">
        <f t="shared" si="1"/>
        <v>4.0225261464199517E-2</v>
      </c>
      <c r="P24" s="157">
        <f t="shared" si="5"/>
        <v>1</v>
      </c>
      <c r="Q24" s="157">
        <f t="shared" si="3"/>
        <v>0.75060337892196294</v>
      </c>
    </row>
    <row r="25" spans="1:17">
      <c r="A25" s="336" t="s">
        <v>1801</v>
      </c>
      <c r="B25" s="156">
        <f>COUNTIF('Merged list - Table 1'!$G$2:$G$1867,$A25)</f>
        <v>1</v>
      </c>
      <c r="C25" s="157">
        <f t="shared" si="0"/>
        <v>5.3590568060021437E-2</v>
      </c>
      <c r="D25" s="156">
        <f>COUNTIFS('Merged list - Table 1'!$G23:$G$1867,$A25,'Merged list - Table 1'!$R23:$R$1867,"=1")</f>
        <v>0</v>
      </c>
      <c r="E25" s="156">
        <f>COUNTIFS('Merged list - Table 1'!$G24:$G1889,$A25,'Merged list - Table 1'!$Q24:$Q1889,"=1")</f>
        <v>0</v>
      </c>
      <c r="F25" s="156">
        <f>COUNTIFS('Merged list - Table 1'!$G24:$G1889,$A25,'Merged list - Table 1'!$P24:$P1889,"=1")</f>
        <v>0</v>
      </c>
      <c r="G25" s="156">
        <f>COUNTIFS('Merged list - Table 1'!$G24:$G1889,$A25,'Merged list - Table 1'!$O24:$O1889,"=1")</f>
        <v>1</v>
      </c>
      <c r="H25" s="156">
        <f>COUNTIFS('Merged list - Table 1'!$G24:$G1889,$A25,'Merged list - Table 1'!N24:N1889,"=1")</f>
        <v>0</v>
      </c>
      <c r="I25" s="156">
        <f>COUNTIFS('Merged list - Table 1'!$G24:$G1889,$A25,'Merged list - Table 1'!M24:M1889,"=1")</f>
        <v>0</v>
      </c>
      <c r="J25" s="156">
        <f>COUNTIFS('Merged list - Table 1'!$G24:$G1889,$A25,'Merged list - Table 1'!$L$2:$L$1867,"=1")</f>
        <v>1</v>
      </c>
      <c r="K25" s="156">
        <f>COUNTIFS('Merged list - Table 1'!G23:$G$1867,$A25,'Merged list - Table 1'!$K23:$K$1867,"=1")</f>
        <v>0</v>
      </c>
      <c r="L25" s="156">
        <f>COUNTIFS('Merged list - Table 1'!$G23:$G$1867,$A25,'Merged list - Table 1'!$J23:$J$1867,"=1")</f>
        <v>0</v>
      </c>
      <c r="M25" s="156">
        <f>COUNTIFS('Merged list - Table 1'!$G$2:$G$1867,A25,'Merged list - Table 1'!$I$2:$I$1867,"=1")</f>
        <v>0</v>
      </c>
      <c r="N25" s="156">
        <f t="shared" si="4"/>
        <v>2</v>
      </c>
      <c r="O25" s="157">
        <f t="shared" si="1"/>
        <v>8.0450522928399035E-2</v>
      </c>
      <c r="P25" s="157">
        <f>N25/B25</f>
        <v>2</v>
      </c>
      <c r="Q25" s="157">
        <f t="shared" si="3"/>
        <v>1.5012067578439259</v>
      </c>
    </row>
    <row r="26" spans="1:17">
      <c r="A26" s="336" t="s">
        <v>3546</v>
      </c>
      <c r="B26" s="156">
        <f>COUNTIF('Merged list - Table 1'!$G$2:$G$1867,$A26)</f>
        <v>2</v>
      </c>
      <c r="C26" s="157">
        <f t="shared" si="0"/>
        <v>0.10718113612004287</v>
      </c>
      <c r="D26" s="156">
        <f>COUNTIFS('Merged list - Table 1'!$G24:$G$1867,$A26,'Merged list - Table 1'!$R24:$R$1867,"=1")</f>
        <v>0</v>
      </c>
      <c r="E26" s="156">
        <f>COUNTIFS('Merged list - Table 1'!$G25:$G1890,$A26,'Merged list - Table 1'!$Q25:$Q1890,"=1")</f>
        <v>1</v>
      </c>
      <c r="F26" s="156">
        <f>COUNTIFS('Merged list - Table 1'!$G25:$G1890,$A26,'Merged list - Table 1'!$P25:$P1890,"=1")</f>
        <v>0</v>
      </c>
      <c r="G26" s="156">
        <f>COUNTIFS('Merged list - Table 1'!$G25:$G1890,$A26,'Merged list - Table 1'!$O25:$O1890,"=1")</f>
        <v>0</v>
      </c>
      <c r="H26" s="156">
        <f>COUNTIFS('Merged list - Table 1'!$G25:$G1890,$A26,'Merged list - Table 1'!N25:N1890,"=1")</f>
        <v>0</v>
      </c>
      <c r="I26" s="156">
        <f>COUNTIFS('Merged list - Table 1'!$G25:$G1890,$A26,'Merged list - Table 1'!M25:M1890,"=1")</f>
        <v>0</v>
      </c>
      <c r="J26" s="156">
        <f>COUNTIFS('Merged list - Table 1'!$G25:$G1890,$A26,'Merged list - Table 1'!$L$2:$L$1867,"=1")</f>
        <v>0</v>
      </c>
      <c r="K26" s="156">
        <f>COUNTIFS('Merged list - Table 1'!G24:$G$1867,$A26,'Merged list - Table 1'!$K24:$K$1867,"=1")</f>
        <v>0</v>
      </c>
      <c r="L26" s="156">
        <f>COUNTIFS('Merged list - Table 1'!$G24:$G$1867,$A26,'Merged list - Table 1'!$J24:$J$1867,"=1")</f>
        <v>0</v>
      </c>
      <c r="M26" s="156">
        <f>COUNTIFS('Merged list - Table 1'!$G$2:$G$1867,A26,'Merged list - Table 1'!$I$2:$I$1867,"=1")</f>
        <v>1</v>
      </c>
      <c r="N26" s="156">
        <f t="shared" si="4"/>
        <v>2</v>
      </c>
      <c r="O26" s="157">
        <f t="shared" si="1"/>
        <v>8.0450522928399035E-2</v>
      </c>
      <c r="P26" s="157">
        <f t="shared" si="5"/>
        <v>1</v>
      </c>
      <c r="Q26" s="157">
        <f t="shared" si="3"/>
        <v>0.75060337892196294</v>
      </c>
    </row>
    <row r="27" spans="1:17">
      <c r="A27" s="336" t="s">
        <v>2594</v>
      </c>
      <c r="B27" s="156">
        <f>COUNTIF('Merged list - Table 1'!$G$2:$G$1867,$A27)</f>
        <v>2</v>
      </c>
      <c r="C27" s="157">
        <f t="shared" si="0"/>
        <v>0.10718113612004287</v>
      </c>
      <c r="D27" s="156">
        <f>COUNTIFS('Merged list - Table 1'!$G25:$G$1867,$A27,'Merged list - Table 1'!$R25:$R$1867,"=1")</f>
        <v>1</v>
      </c>
      <c r="E27" s="156">
        <f>COUNTIFS('Merged list - Table 1'!$G26:$G1891,$A27,'Merged list - Table 1'!$Q26:$Q1891,"=1")</f>
        <v>0</v>
      </c>
      <c r="F27" s="156">
        <f>COUNTIFS('Merged list - Table 1'!$G26:$G1891,$A27,'Merged list - Table 1'!$P26:$P1891,"=1")</f>
        <v>0</v>
      </c>
      <c r="G27" s="156">
        <f>COUNTIFS('Merged list - Table 1'!$G26:$G1891,$A27,'Merged list - Table 1'!$O26:$O1891,"=1")</f>
        <v>0</v>
      </c>
      <c r="H27" s="156">
        <f>COUNTIFS('Merged list - Table 1'!$G26:$G1891,$A27,'Merged list - Table 1'!N26:N1891,"=1")</f>
        <v>0</v>
      </c>
      <c r="I27" s="156">
        <f>COUNTIFS('Merged list - Table 1'!$G26:$G1891,$A27,'Merged list - Table 1'!M26:M1891,"=1")</f>
        <v>0</v>
      </c>
      <c r="J27" s="156">
        <f>COUNTIFS('Merged list - Table 1'!$G26:$G1891,$A27,'Merged list - Table 1'!$L$2:$L$1867,"=1")</f>
        <v>0</v>
      </c>
      <c r="K27" s="156">
        <f>COUNTIFS('Merged list - Table 1'!G25:$G$1867,$A27,'Merged list - Table 1'!$K25:$K$1867,"=1")</f>
        <v>0</v>
      </c>
      <c r="L27" s="156">
        <f>COUNTIFS('Merged list - Table 1'!$G25:$G$1867,$A27,'Merged list - Table 1'!$J25:$J$1867,"=1")</f>
        <v>0</v>
      </c>
      <c r="M27" s="156">
        <f>COUNTIFS('Merged list - Table 1'!$G$2:$G$1867,A27,'Merged list - Table 1'!$I$2:$I$1867,"=1")</f>
        <v>0</v>
      </c>
      <c r="N27" s="156">
        <f t="shared" si="4"/>
        <v>1</v>
      </c>
      <c r="O27" s="157">
        <f t="shared" si="1"/>
        <v>4.0225261464199517E-2</v>
      </c>
      <c r="P27" s="157">
        <f t="shared" si="5"/>
        <v>0.5</v>
      </c>
      <c r="Q27" s="157">
        <f t="shared" si="3"/>
        <v>0.37530168946098147</v>
      </c>
    </row>
    <row r="28" spans="1:17">
      <c r="A28" s="336" t="s">
        <v>204</v>
      </c>
      <c r="B28" s="156">
        <f>COUNTIF('Merged list - Table 1'!$G$2:$G$1867,$A28)</f>
        <v>2</v>
      </c>
      <c r="C28" s="157">
        <f t="shared" si="0"/>
        <v>0.10718113612004287</v>
      </c>
      <c r="D28" s="156">
        <f>COUNTIFS('Merged list - Table 1'!$G26:$G$1867,$A28,'Merged list - Table 1'!$R26:$R$1867,"=1")</f>
        <v>1</v>
      </c>
      <c r="E28" s="156">
        <f>COUNTIFS('Merged list - Table 1'!$G27:$G1892,$A28,'Merged list - Table 1'!$Q27:$Q1892,"=1")</f>
        <v>0</v>
      </c>
      <c r="F28" s="156">
        <f>COUNTIFS('Merged list - Table 1'!$G27:$G1892,$A28,'Merged list - Table 1'!$P27:$P1892,"=1")</f>
        <v>0</v>
      </c>
      <c r="G28" s="156">
        <f>COUNTIFS('Merged list - Table 1'!$G27:$G1892,$A28,'Merged list - Table 1'!$O27:$O1892,"=1")</f>
        <v>0</v>
      </c>
      <c r="H28" s="156">
        <f>COUNTIFS('Merged list - Table 1'!$G27:$G1892,$A28,'Merged list - Table 1'!N27:N1892,"=1")</f>
        <v>0</v>
      </c>
      <c r="I28" s="156">
        <f>COUNTIFS('Merged list - Table 1'!$G27:$G1892,$A28,'Merged list - Table 1'!M27:M1892,"=1")</f>
        <v>1</v>
      </c>
      <c r="J28" s="156">
        <f>COUNTIFS('Merged list - Table 1'!$G27:$G1892,$A28,'Merged list - Table 1'!$L$2:$L$1867,"=1")</f>
        <v>0</v>
      </c>
      <c r="K28" s="156">
        <f>COUNTIFS('Merged list - Table 1'!G26:$G$1867,$A28,'Merged list - Table 1'!$K26:$K$1867,"=1")</f>
        <v>0</v>
      </c>
      <c r="L28" s="156">
        <f>COUNTIFS('Merged list - Table 1'!$G26:$G$1867,$A28,'Merged list - Table 1'!$J26:$J$1867,"=1")</f>
        <v>0</v>
      </c>
      <c r="M28" s="156">
        <f>COUNTIFS('Merged list - Table 1'!$G$2:$G$1867,A28,'Merged list - Table 1'!$I$2:$I$1867,"=1")</f>
        <v>0</v>
      </c>
      <c r="N28" s="156">
        <f t="shared" si="4"/>
        <v>2</v>
      </c>
      <c r="O28" s="157">
        <f t="shared" si="1"/>
        <v>8.0450522928399035E-2</v>
      </c>
      <c r="P28" s="157">
        <f t="shared" si="5"/>
        <v>1</v>
      </c>
      <c r="Q28" s="157">
        <f t="shared" si="3"/>
        <v>0.75060337892196294</v>
      </c>
    </row>
    <row r="29" spans="1:17">
      <c r="A29" s="336" t="s">
        <v>8751</v>
      </c>
      <c r="B29" s="156">
        <f>COUNTIF('Merged list - Table 1'!$G$2:$G$1867,$A29)</f>
        <v>2</v>
      </c>
      <c r="C29" s="157">
        <f t="shared" si="0"/>
        <v>0.10718113612004287</v>
      </c>
      <c r="D29" s="156">
        <f>COUNTIFS('Merged list - Table 1'!$G27:$G$1867,$A29,'Merged list - Table 1'!$R27:$R$1867,"=1")</f>
        <v>0</v>
      </c>
      <c r="E29" s="156">
        <f>COUNTIFS('Merged list - Table 1'!$G28:$G1893,$A29,'Merged list - Table 1'!$Q28:$Q1893,"=1")</f>
        <v>0</v>
      </c>
      <c r="F29" s="156">
        <f>COUNTIFS('Merged list - Table 1'!$G28:$G1893,$A29,'Merged list - Table 1'!$P28:$P1893,"=1")</f>
        <v>0</v>
      </c>
      <c r="G29" s="156">
        <f>COUNTIFS('Merged list - Table 1'!$G28:$G1893,$A29,'Merged list - Table 1'!$O28:$O1893,"=1")</f>
        <v>0</v>
      </c>
      <c r="H29" s="156">
        <f>COUNTIFS('Merged list - Table 1'!$G28:$G1893,$A29,'Merged list - Table 1'!N28:N1893,"=1")</f>
        <v>0</v>
      </c>
      <c r="I29" s="156">
        <f>COUNTIFS('Merged list - Table 1'!$G28:$G1893,$A29,'Merged list - Table 1'!M28:M1893,"=1")</f>
        <v>0</v>
      </c>
      <c r="J29" s="156">
        <f>COUNTIFS('Merged list - Table 1'!$G28:$G1893,$A29,'Merged list - Table 1'!$L$2:$L$1867,"=1")</f>
        <v>0</v>
      </c>
      <c r="K29" s="156">
        <f>COUNTIFS('Merged list - Table 1'!G27:$G$1867,$A29,'Merged list - Table 1'!$K27:$K$1867,"=1")</f>
        <v>0</v>
      </c>
      <c r="L29" s="156">
        <f>COUNTIFS('Merged list - Table 1'!$G27:$G$1867,$A29,'Merged list - Table 1'!$J27:$J$1867,"=1")</f>
        <v>0</v>
      </c>
      <c r="M29" s="156">
        <f>COUNTIFS('Merged list - Table 1'!$G$2:$G$1867,A29,'Merged list - Table 1'!$I$2:$I$1867,"=1")</f>
        <v>2</v>
      </c>
      <c r="N29" s="156">
        <f t="shared" si="4"/>
        <v>2</v>
      </c>
      <c r="O29" s="157">
        <f t="shared" si="1"/>
        <v>8.0450522928399035E-2</v>
      </c>
      <c r="P29" s="157">
        <f t="shared" si="5"/>
        <v>1</v>
      </c>
      <c r="Q29" s="157">
        <f t="shared" si="3"/>
        <v>0.75060337892196294</v>
      </c>
    </row>
    <row r="30" spans="1:17">
      <c r="A30" s="336" t="s">
        <v>4682</v>
      </c>
      <c r="B30" s="156">
        <f>COUNTIF('Merged list - Table 1'!$G$2:$G$1867,$A30)</f>
        <v>2</v>
      </c>
      <c r="C30" s="157">
        <f t="shared" si="0"/>
        <v>0.10718113612004287</v>
      </c>
      <c r="D30" s="156">
        <f>COUNTIFS('Merged list - Table 1'!$G28:$G$1867,$A30,'Merged list - Table 1'!$R28:$R$1867,"=1")</f>
        <v>0</v>
      </c>
      <c r="E30" s="156">
        <f>COUNTIFS('Merged list - Table 1'!$G29:$G1894,$A30,'Merged list - Table 1'!$Q29:$Q1894,"=1")</f>
        <v>0</v>
      </c>
      <c r="F30" s="156">
        <f>COUNTIFS('Merged list - Table 1'!$G29:$G1894,$A30,'Merged list - Table 1'!$P29:$P1894,"=1")</f>
        <v>0</v>
      </c>
      <c r="G30" s="156">
        <f>COUNTIFS('Merged list - Table 1'!$G29:$G1894,$A30,'Merged list - Table 1'!$O29:$O1894,"=1")</f>
        <v>0</v>
      </c>
      <c r="H30" s="156">
        <f>COUNTIFS('Merged list - Table 1'!$G29:$G1894,$A30,'Merged list - Table 1'!N29:N1894,"=1")</f>
        <v>0</v>
      </c>
      <c r="I30" s="156">
        <f>COUNTIFS('Merged list - Table 1'!$G29:$G1894,$A30,'Merged list - Table 1'!M29:M1894,"=1")</f>
        <v>0</v>
      </c>
      <c r="J30" s="156">
        <f>COUNTIFS('Merged list - Table 1'!$G29:$G1894,$A30,'Merged list - Table 1'!$L$2:$L$1867,"=1")</f>
        <v>0</v>
      </c>
      <c r="K30" s="156">
        <f>COUNTIFS('Merged list - Table 1'!G28:$G$1867,$A30,'Merged list - Table 1'!$K28:$K$1867,"=1")</f>
        <v>0</v>
      </c>
      <c r="L30" s="156">
        <f>COUNTIFS('Merged list - Table 1'!$G28:$G$1867,$A30,'Merged list - Table 1'!$J28:$J$1867,"=1")</f>
        <v>1</v>
      </c>
      <c r="M30" s="156">
        <f>COUNTIFS('Merged list - Table 1'!$G$2:$G$1867,A30,'Merged list - Table 1'!$I$2:$I$1867,"=1")</f>
        <v>1</v>
      </c>
      <c r="N30" s="156">
        <f t="shared" si="4"/>
        <v>2</v>
      </c>
      <c r="O30" s="157">
        <f t="shared" si="1"/>
        <v>8.0450522928399035E-2</v>
      </c>
      <c r="P30" s="157">
        <f t="shared" si="5"/>
        <v>1</v>
      </c>
      <c r="Q30" s="157">
        <f t="shared" si="3"/>
        <v>0.75060337892196294</v>
      </c>
    </row>
    <row r="31" spans="1:17">
      <c r="A31" s="336" t="s">
        <v>1103</v>
      </c>
      <c r="B31" s="156">
        <f>COUNTIF('Merged list - Table 1'!$G$2:$G$1867,$A31)</f>
        <v>3</v>
      </c>
      <c r="C31" s="157">
        <f t="shared" si="0"/>
        <v>0.16077170418006431</v>
      </c>
      <c r="D31" s="156">
        <f>COUNTIFS('Merged list - Table 1'!$G29:$G$1867,$A31,'Merged list - Table 1'!$R29:$R$1867,"=1")</f>
        <v>0</v>
      </c>
      <c r="E31" s="156">
        <f>COUNTIFS('Merged list - Table 1'!$G30:$G1895,$A31,'Merged list - Table 1'!$Q30:$Q1895,"=1")</f>
        <v>0</v>
      </c>
      <c r="F31" s="156">
        <f>COUNTIFS('Merged list - Table 1'!$G30:$G1895,$A31,'Merged list - Table 1'!$P30:$P1895,"=1")</f>
        <v>0</v>
      </c>
      <c r="G31" s="156">
        <f>COUNTIFS('Merged list - Table 1'!$G30:$G1895,$A31,'Merged list - Table 1'!$O30:$O1895,"=1")</f>
        <v>3</v>
      </c>
      <c r="H31" s="156">
        <f>COUNTIFS('Merged list - Table 1'!$G30:$G1895,$A31,'Merged list - Table 1'!N30:N1895,"=1")</f>
        <v>0</v>
      </c>
      <c r="I31" s="156">
        <f>COUNTIFS('Merged list - Table 1'!$G30:$G1895,$A31,'Merged list - Table 1'!M30:M1895,"=1")</f>
        <v>0</v>
      </c>
      <c r="J31" s="156">
        <f>COUNTIFS('Merged list - Table 1'!$G30:$G1895,$A31,'Merged list - Table 1'!$L$2:$L$1867,"=1")</f>
        <v>0</v>
      </c>
      <c r="K31" s="156">
        <f>COUNTIFS('Merged list - Table 1'!G29:$G$1867,$A31,'Merged list - Table 1'!$K29:$K$1867,"=1")</f>
        <v>0</v>
      </c>
      <c r="L31" s="156">
        <f>COUNTIFS('Merged list - Table 1'!$G29:$G$1867,$A31,'Merged list - Table 1'!$J29:$J$1867,"=1")</f>
        <v>0</v>
      </c>
      <c r="M31" s="156">
        <f>COUNTIFS('Merged list - Table 1'!$G$2:$G$1867,A31,'Merged list - Table 1'!$I$2:$I$1867,"=1")</f>
        <v>0</v>
      </c>
      <c r="N31" s="156">
        <f t="shared" si="4"/>
        <v>3</v>
      </c>
      <c r="O31" s="157">
        <f t="shared" si="1"/>
        <v>0.12067578439259855</v>
      </c>
      <c r="P31" s="157">
        <f t="shared" si="5"/>
        <v>1</v>
      </c>
      <c r="Q31" s="157">
        <f t="shared" si="3"/>
        <v>0.75060337892196294</v>
      </c>
    </row>
    <row r="32" spans="1:17">
      <c r="A32" s="336" t="s">
        <v>1658</v>
      </c>
      <c r="B32" s="156">
        <f>COUNTIF('Merged list - Table 1'!$G$2:$G$1867,$A32)</f>
        <v>3</v>
      </c>
      <c r="C32" s="157">
        <f t="shared" si="0"/>
        <v>0.16077170418006431</v>
      </c>
      <c r="D32" s="156">
        <f>COUNTIFS('Merged list - Table 1'!$G30:$G$1867,$A32,'Merged list - Table 1'!$R30:$R$1867,"=1")</f>
        <v>0</v>
      </c>
      <c r="E32" s="156">
        <f>COUNTIFS('Merged list - Table 1'!$G31:$G1896,$A32,'Merged list - Table 1'!$Q31:$Q1896,"=1")</f>
        <v>0</v>
      </c>
      <c r="F32" s="156">
        <f>COUNTIFS('Merged list - Table 1'!$G31:$G1896,$A32,'Merged list - Table 1'!$P31:$P1896,"=1")</f>
        <v>0</v>
      </c>
      <c r="G32" s="156">
        <f>COUNTIFS('Merged list - Table 1'!$G31:$G1896,$A32,'Merged list - Table 1'!$O31:$O1896,"=1")</f>
        <v>2</v>
      </c>
      <c r="H32" s="156">
        <f>COUNTIFS('Merged list - Table 1'!$G31:$G1896,$A32,'Merged list - Table 1'!N31:N1896,"=1")</f>
        <v>1</v>
      </c>
      <c r="I32" s="156">
        <f>COUNTIFS('Merged list - Table 1'!$G31:$G1896,$A32,'Merged list - Table 1'!M31:M1896,"=1")</f>
        <v>0</v>
      </c>
      <c r="J32" s="156">
        <f>COUNTIFS('Merged list - Table 1'!$G31:$G1896,$A32,'Merged list - Table 1'!$L$2:$L$1867,"=1")</f>
        <v>0</v>
      </c>
      <c r="K32" s="156">
        <f>COUNTIFS('Merged list - Table 1'!G30:$G$1867,$A32,'Merged list - Table 1'!$K30:$K$1867,"=1")</f>
        <v>0</v>
      </c>
      <c r="L32" s="156">
        <f>COUNTIFS('Merged list - Table 1'!$G30:$G$1867,$A32,'Merged list - Table 1'!$J30:$J$1867,"=1")</f>
        <v>0</v>
      </c>
      <c r="M32" s="156">
        <f>COUNTIFS('Merged list - Table 1'!$G$2:$G$1867,A32,'Merged list - Table 1'!$I$2:$I$1867,"=1")</f>
        <v>0</v>
      </c>
      <c r="N32" s="156">
        <f t="shared" si="4"/>
        <v>3</v>
      </c>
      <c r="O32" s="157">
        <f t="shared" si="1"/>
        <v>0.12067578439259855</v>
      </c>
      <c r="P32" s="157">
        <f t="shared" si="5"/>
        <v>1</v>
      </c>
      <c r="Q32" s="157">
        <f t="shared" si="3"/>
        <v>0.75060337892196294</v>
      </c>
    </row>
    <row r="33" spans="1:17">
      <c r="A33" s="336" t="s">
        <v>1777</v>
      </c>
      <c r="B33" s="156">
        <f>COUNTIF('Merged list - Table 1'!$G$2:$G$1867,$A33)</f>
        <v>3</v>
      </c>
      <c r="C33" s="157">
        <f t="shared" si="0"/>
        <v>0.16077170418006431</v>
      </c>
      <c r="D33" s="156">
        <f>COUNTIFS('Merged list - Table 1'!$G31:$G$1867,$A33,'Merged list - Table 1'!$R31:$R$1867,"=1")</f>
        <v>0</v>
      </c>
      <c r="E33" s="156">
        <f>COUNTIFS('Merged list - Table 1'!$G32:$G1897,$A33,'Merged list - Table 1'!$Q32:$Q1897,"=1")</f>
        <v>0</v>
      </c>
      <c r="F33" s="156">
        <f>COUNTIFS('Merged list - Table 1'!$G32:$G1897,$A33,'Merged list - Table 1'!$P32:$P1897,"=1")</f>
        <v>0</v>
      </c>
      <c r="G33" s="156">
        <f>COUNTIFS('Merged list - Table 1'!$G32:$G1897,$A33,'Merged list - Table 1'!$O32:$O1897,"=1")</f>
        <v>1</v>
      </c>
      <c r="H33" s="156">
        <f>COUNTIFS('Merged list - Table 1'!$G32:$G1897,$A33,'Merged list - Table 1'!N32:N1897,"=1")</f>
        <v>0</v>
      </c>
      <c r="I33" s="156">
        <f>COUNTIFS('Merged list - Table 1'!$G32:$G1897,$A33,'Merged list - Table 1'!M32:M1897,"=1")</f>
        <v>1</v>
      </c>
      <c r="J33" s="156">
        <f>COUNTIFS('Merged list - Table 1'!$G32:$G1897,$A33,'Merged list - Table 1'!$L$2:$L$1867,"=1")</f>
        <v>0</v>
      </c>
      <c r="K33" s="156">
        <f>COUNTIFS('Merged list - Table 1'!G31:$G$1867,$A33,'Merged list - Table 1'!$K31:$K$1867,"=1")</f>
        <v>1</v>
      </c>
      <c r="L33" s="156">
        <f>COUNTIFS('Merged list - Table 1'!$G31:$G$1867,$A33,'Merged list - Table 1'!$J31:$J$1867,"=1")</f>
        <v>0</v>
      </c>
      <c r="M33" s="156">
        <f>COUNTIFS('Merged list - Table 1'!$G$2:$G$1867,A33,'Merged list - Table 1'!$I$2:$I$1867,"=1")</f>
        <v>0</v>
      </c>
      <c r="N33" s="156">
        <f t="shared" si="4"/>
        <v>3</v>
      </c>
      <c r="O33" s="157">
        <f t="shared" si="1"/>
        <v>0.12067578439259855</v>
      </c>
      <c r="P33" s="157">
        <f t="shared" si="5"/>
        <v>1</v>
      </c>
      <c r="Q33" s="157">
        <f t="shared" si="3"/>
        <v>0.75060337892196294</v>
      </c>
    </row>
    <row r="34" spans="1:17">
      <c r="A34" s="336" t="s">
        <v>8569</v>
      </c>
      <c r="B34" s="156">
        <f>COUNTIF('Merged list - Table 1'!$G$2:$G$1867,$A34)</f>
        <v>3</v>
      </c>
      <c r="C34" s="157">
        <f t="shared" si="0"/>
        <v>0.16077170418006431</v>
      </c>
      <c r="D34" s="156">
        <f>COUNTIFS('Merged list - Table 1'!$G32:$G$1867,$A34,'Merged list - Table 1'!$R32:$R$1867,"=1")</f>
        <v>0</v>
      </c>
      <c r="E34" s="156">
        <f>COUNTIFS('Merged list - Table 1'!$G33:$G1898,$A34,'Merged list - Table 1'!$Q33:$Q1898,"=1")</f>
        <v>0</v>
      </c>
      <c r="F34" s="156">
        <f>COUNTIFS('Merged list - Table 1'!$G33:$G1898,$A34,'Merged list - Table 1'!$P33:$P1898,"=1")</f>
        <v>0</v>
      </c>
      <c r="G34" s="156">
        <f>COUNTIFS('Merged list - Table 1'!$G33:$G1898,$A34,'Merged list - Table 1'!$O33:$O1898,"=1")</f>
        <v>0</v>
      </c>
      <c r="H34" s="156">
        <f>COUNTIFS('Merged list - Table 1'!$G33:$G1898,$A34,'Merged list - Table 1'!N33:N1898,"=1")</f>
        <v>0</v>
      </c>
      <c r="I34" s="156">
        <f>COUNTIFS('Merged list - Table 1'!$G33:$G1898,$A34,'Merged list - Table 1'!M33:M1898,"=1")</f>
        <v>0</v>
      </c>
      <c r="J34" s="156">
        <f>COUNTIFS('Merged list - Table 1'!$G33:$G1898,$A34,'Merged list - Table 1'!$L$2:$L$1867,"=1")</f>
        <v>0</v>
      </c>
      <c r="K34" s="156">
        <f>COUNTIFS('Merged list - Table 1'!G32:$G$1867,$A34,'Merged list - Table 1'!$K32:$K$1867,"=1")</f>
        <v>0</v>
      </c>
      <c r="L34" s="156">
        <f>COUNTIFS('Merged list - Table 1'!$G32:$G$1867,$A34,'Merged list - Table 1'!$J32:$J$1867,"=1")</f>
        <v>0</v>
      </c>
      <c r="M34" s="156">
        <f>COUNTIFS('Merged list - Table 1'!$G$2:$G$1867,A34,'Merged list - Table 1'!$I$2:$I$1867,"=1")</f>
        <v>2</v>
      </c>
      <c r="N34" s="156">
        <f t="shared" si="4"/>
        <v>2</v>
      </c>
      <c r="O34" s="157">
        <f t="shared" si="1"/>
        <v>8.0450522928399035E-2</v>
      </c>
      <c r="P34" s="157">
        <f t="shared" si="5"/>
        <v>0.66666666666666663</v>
      </c>
      <c r="Q34" s="157">
        <f t="shared" si="3"/>
        <v>0.50040225261464188</v>
      </c>
    </row>
    <row r="35" spans="1:17">
      <c r="A35" s="336" t="s">
        <v>1643</v>
      </c>
      <c r="B35" s="156">
        <f>COUNTIF('Merged list - Table 1'!$G$2:$G$1867,$A35)</f>
        <v>4</v>
      </c>
      <c r="C35" s="157">
        <f t="shared" si="0"/>
        <v>0.21436227224008575</v>
      </c>
      <c r="D35" s="156">
        <f>COUNTIFS('Merged list - Table 1'!$G33:$G$1867,$A35,'Merged list - Table 1'!$R33:$R$1867,"=1")</f>
        <v>0</v>
      </c>
      <c r="E35" s="156">
        <f>COUNTIFS('Merged list - Table 1'!$G34:$G1899,$A35,'Merged list - Table 1'!$Q34:$Q1899,"=1")</f>
        <v>1</v>
      </c>
      <c r="F35" s="156">
        <f>COUNTIFS('Merged list - Table 1'!$G34:$G1899,$A35,'Merged list - Table 1'!$P34:$P1899,"=1")</f>
        <v>0</v>
      </c>
      <c r="G35" s="156">
        <f>COUNTIFS('Merged list - Table 1'!$G34:$G1899,$A35,'Merged list - Table 1'!$O34:$O1899,"=1")</f>
        <v>0</v>
      </c>
      <c r="H35" s="156">
        <f>COUNTIFS('Merged list - Table 1'!$G34:$G1899,$A35,'Merged list - Table 1'!N34:N1899,"=1")</f>
        <v>2</v>
      </c>
      <c r="I35" s="156">
        <f>COUNTIFS('Merged list - Table 1'!$G34:$G1899,$A35,'Merged list - Table 1'!M34:M1899,"=1")</f>
        <v>0</v>
      </c>
      <c r="J35" s="156">
        <f>COUNTIFS('Merged list - Table 1'!$G34:$G1899,$A35,'Merged list - Table 1'!$L$2:$L$1867,"=1")</f>
        <v>1</v>
      </c>
      <c r="K35" s="156">
        <f>COUNTIFS('Merged list - Table 1'!G33:$G$1867,$A35,'Merged list - Table 1'!$K33:$K$1867,"=1")</f>
        <v>0</v>
      </c>
      <c r="L35" s="156">
        <f>COUNTIFS('Merged list - Table 1'!$G33:$G$1867,$A35,'Merged list - Table 1'!$J33:$J$1867,"=1")</f>
        <v>0</v>
      </c>
      <c r="M35" s="156">
        <f>COUNTIFS('Merged list - Table 1'!$G$2:$G$1867,A35,'Merged list - Table 1'!$I$2:$I$1867,"=1")</f>
        <v>0</v>
      </c>
      <c r="N35" s="156">
        <f t="shared" si="4"/>
        <v>4</v>
      </c>
      <c r="O35" s="157">
        <f t="shared" si="1"/>
        <v>0.16090104585679807</v>
      </c>
      <c r="P35" s="157">
        <f t="shared" si="5"/>
        <v>1</v>
      </c>
      <c r="Q35" s="157">
        <f t="shared" si="3"/>
        <v>0.75060337892196294</v>
      </c>
    </row>
    <row r="36" spans="1:17">
      <c r="A36" s="336" t="s">
        <v>1132</v>
      </c>
      <c r="B36" s="156">
        <f>COUNTIF('Merged list - Table 1'!$G$2:$G$1867,$A36)</f>
        <v>4</v>
      </c>
      <c r="C36" s="157">
        <f t="shared" ref="C36:C67" si="6">B36/$B$84*100</f>
        <v>0.21436227224008575</v>
      </c>
      <c r="D36" s="156">
        <f>COUNTIFS('Merged list - Table 1'!$G34:$G$1867,$A36,'Merged list - Table 1'!$R34:$R$1867,"=1")</f>
        <v>0</v>
      </c>
      <c r="E36" s="156">
        <f>COUNTIFS('Merged list - Table 1'!$G35:$G1900,$A36,'Merged list - Table 1'!$Q35:$Q1900,"=1")</f>
        <v>0</v>
      </c>
      <c r="F36" s="156">
        <f>COUNTIFS('Merged list - Table 1'!$G35:$G1900,$A36,'Merged list - Table 1'!$P35:$P1900,"=1")</f>
        <v>0</v>
      </c>
      <c r="G36" s="156">
        <f>COUNTIFS('Merged list - Table 1'!$G35:$G1900,$A36,'Merged list - Table 1'!$O35:$O1900,"=1")</f>
        <v>1</v>
      </c>
      <c r="H36" s="156">
        <f>COUNTIFS('Merged list - Table 1'!$G35:$G1900,$A36,'Merged list - Table 1'!N35:N1900,"=1")</f>
        <v>0</v>
      </c>
      <c r="I36" s="156">
        <f>COUNTIFS('Merged list - Table 1'!$G35:$G1900,$A36,'Merged list - Table 1'!M35:M1900,"=1")</f>
        <v>1</v>
      </c>
      <c r="J36" s="156">
        <f>COUNTIFS('Merged list - Table 1'!$G35:$G1900,$A36,'Merged list - Table 1'!$L$2:$L$1867,"=1")</f>
        <v>0</v>
      </c>
      <c r="K36" s="156">
        <f>COUNTIFS('Merged list - Table 1'!G34:$G$1867,$A36,'Merged list - Table 1'!$K34:$K$1867,"=1")</f>
        <v>0</v>
      </c>
      <c r="L36" s="156">
        <f>COUNTIFS('Merged list - Table 1'!$G34:$G$1867,$A36,'Merged list - Table 1'!$J34:$J$1867,"=1")</f>
        <v>0</v>
      </c>
      <c r="M36" s="156">
        <f>COUNTIFS('Merged list - Table 1'!$G$2:$G$1867,A36,'Merged list - Table 1'!$I$2:$I$1867,"=1")</f>
        <v>3</v>
      </c>
      <c r="N36" s="156">
        <f t="shared" si="4"/>
        <v>5</v>
      </c>
      <c r="O36" s="157">
        <f t="shared" ref="O36:O67" si="7">N36/$N$84*100</f>
        <v>0.20112630732099759</v>
      </c>
      <c r="P36" s="157">
        <f t="shared" si="5"/>
        <v>1.25</v>
      </c>
      <c r="Q36" s="157">
        <f t="shared" ref="Q36:Q67" si="8">P36/$P$84</f>
        <v>0.9382542236524537</v>
      </c>
    </row>
    <row r="37" spans="1:17">
      <c r="A37" s="336" t="s">
        <v>9554</v>
      </c>
      <c r="B37" s="156">
        <f>COUNTIF('Merged list - Table 1'!$G$2:$G$1867,$A37)</f>
        <v>4</v>
      </c>
      <c r="C37" s="157">
        <f t="shared" si="6"/>
        <v>0.21436227224008575</v>
      </c>
      <c r="D37" s="156">
        <f>COUNTIFS('Merged list - Table 1'!$G35:$G$1867,$A37,'Merged list - Table 1'!$R35:$R$1867,"=1")</f>
        <v>0</v>
      </c>
      <c r="E37" s="156">
        <f>COUNTIFS('Merged list - Table 1'!$G36:$G1901,$A37,'Merged list - Table 1'!$Q36:$Q1901,"=1")</f>
        <v>0</v>
      </c>
      <c r="F37" s="156">
        <f>COUNTIFS('Merged list - Table 1'!$G36:$G1901,$A37,'Merged list - Table 1'!$P36:$P1901,"=1")</f>
        <v>0</v>
      </c>
      <c r="G37" s="156">
        <f>COUNTIFS('Merged list - Table 1'!$G36:$G1901,$A37,'Merged list - Table 1'!$O36:$O1901,"=1")</f>
        <v>1</v>
      </c>
      <c r="H37" s="156">
        <f>COUNTIFS('Merged list - Table 1'!$G36:$G1901,$A37,'Merged list - Table 1'!N36:N1901,"=1")</f>
        <v>0</v>
      </c>
      <c r="I37" s="156">
        <f>COUNTIFS('Merged list - Table 1'!$G36:$G1901,$A37,'Merged list - Table 1'!M36:M1901,"=1")</f>
        <v>1</v>
      </c>
      <c r="J37" s="156">
        <f>COUNTIFS('Merged list - Table 1'!$G36:$G1901,$A37,'Merged list - Table 1'!$L$2:$L$1867,"=1")</f>
        <v>1</v>
      </c>
      <c r="K37" s="156">
        <f>COUNTIFS('Merged list - Table 1'!G35:$G$1867,$A37,'Merged list - Table 1'!$K35:$K$1867,"=1")</f>
        <v>0</v>
      </c>
      <c r="L37" s="156">
        <f>COUNTIFS('Merged list - Table 1'!$G35:$G$1867,$A37,'Merged list - Table 1'!$J35:$J$1867,"=1")</f>
        <v>0</v>
      </c>
      <c r="M37" s="156">
        <f>COUNTIFS('Merged list - Table 1'!$G$2:$G$1867,A37,'Merged list - Table 1'!$I$2:$I$1867,"=1")</f>
        <v>2</v>
      </c>
      <c r="N37" s="156">
        <f t="shared" si="4"/>
        <v>5</v>
      </c>
      <c r="O37" s="157">
        <f t="shared" si="7"/>
        <v>0.20112630732099759</v>
      </c>
      <c r="P37" s="157">
        <f t="shared" si="5"/>
        <v>1.25</v>
      </c>
      <c r="Q37" s="157">
        <f t="shared" si="8"/>
        <v>0.9382542236524537</v>
      </c>
    </row>
    <row r="38" spans="1:17">
      <c r="A38" s="336" t="s">
        <v>3190</v>
      </c>
      <c r="B38" s="156">
        <f>COUNTIF('Merged list - Table 1'!$G$2:$G$1867,$A38)</f>
        <v>4</v>
      </c>
      <c r="C38" s="157">
        <f t="shared" si="6"/>
        <v>0.21436227224008575</v>
      </c>
      <c r="D38" s="156">
        <f>COUNTIFS('Merged list - Table 1'!$G36:$G$1867,$A38,'Merged list - Table 1'!$R36:$R$1867,"=1")</f>
        <v>2</v>
      </c>
      <c r="E38" s="156">
        <f>COUNTIFS('Merged list - Table 1'!$G37:$G1902,$A38,'Merged list - Table 1'!$Q37:$Q1902,"=1")</f>
        <v>2</v>
      </c>
      <c r="F38" s="156">
        <f>COUNTIFS('Merged list - Table 1'!$G37:$G1902,$A38,'Merged list - Table 1'!$P37:$P1902,"=1")</f>
        <v>0</v>
      </c>
      <c r="G38" s="156">
        <f>COUNTIFS('Merged list - Table 1'!$G37:$G1902,$A38,'Merged list - Table 1'!$O37:$O1902,"=1")</f>
        <v>0</v>
      </c>
      <c r="H38" s="156">
        <f>COUNTIFS('Merged list - Table 1'!$G37:$G1902,$A38,'Merged list - Table 1'!N37:N1902,"=1")</f>
        <v>0</v>
      </c>
      <c r="I38" s="156">
        <f>COUNTIFS('Merged list - Table 1'!$G37:$G1902,$A38,'Merged list - Table 1'!M37:M1902,"=1")</f>
        <v>0</v>
      </c>
      <c r="J38" s="156">
        <f>COUNTIFS('Merged list - Table 1'!$G37:$G1902,$A38,'Merged list - Table 1'!$L$2:$L$1867,"=1")</f>
        <v>0</v>
      </c>
      <c r="K38" s="156">
        <f>COUNTIFS('Merged list - Table 1'!G36:$G$1867,$A38,'Merged list - Table 1'!$K36:$K$1867,"=1")</f>
        <v>0</v>
      </c>
      <c r="L38" s="156">
        <f>COUNTIFS('Merged list - Table 1'!$G36:$G$1867,$A38,'Merged list - Table 1'!$J36:$J$1867,"=1")</f>
        <v>0</v>
      </c>
      <c r="M38" s="156">
        <f>COUNTIFS('Merged list - Table 1'!$G$2:$G$1867,A38,'Merged list - Table 1'!$I$2:$I$1867,"=1")</f>
        <v>0</v>
      </c>
      <c r="N38" s="156">
        <f t="shared" si="4"/>
        <v>4</v>
      </c>
      <c r="O38" s="157">
        <f t="shared" si="7"/>
        <v>0.16090104585679807</v>
      </c>
      <c r="P38" s="157">
        <f t="shared" si="5"/>
        <v>1</v>
      </c>
      <c r="Q38" s="157">
        <f t="shared" si="8"/>
        <v>0.75060337892196294</v>
      </c>
    </row>
    <row r="39" spans="1:17">
      <c r="A39" s="336" t="s">
        <v>237</v>
      </c>
      <c r="B39" s="156">
        <f>COUNTIF('Merged list - Table 1'!$G$2:$G$1867,$A39)</f>
        <v>5</v>
      </c>
      <c r="C39" s="157">
        <f t="shared" si="6"/>
        <v>0.26795284030010719</v>
      </c>
      <c r="D39" s="156">
        <f>COUNTIFS('Merged list - Table 1'!$G37:$G$1867,$A39,'Merged list - Table 1'!$R37:$R$1867,"=1")</f>
        <v>0</v>
      </c>
      <c r="E39" s="156">
        <f>COUNTIFS('Merged list - Table 1'!$G38:$G1903,$A39,'Merged list - Table 1'!$Q38:$Q1903,"=1")</f>
        <v>1</v>
      </c>
      <c r="F39" s="156">
        <f>COUNTIFS('Merged list - Table 1'!$G38:$G1903,$A39,'Merged list - Table 1'!$P38:$P1903,"=1")</f>
        <v>0</v>
      </c>
      <c r="G39" s="156">
        <f>COUNTIFS('Merged list - Table 1'!$G38:$G1903,$A39,'Merged list - Table 1'!$O38:$O1903,"=1")</f>
        <v>0</v>
      </c>
      <c r="H39" s="156">
        <f>COUNTIFS('Merged list - Table 1'!$G38:$G1903,$A39,'Merged list - Table 1'!N38:N1903,"=1")</f>
        <v>0</v>
      </c>
      <c r="I39" s="156">
        <f>COUNTIFS('Merged list - Table 1'!$G38:$G1903,$A39,'Merged list - Table 1'!M38:M1903,"=1")</f>
        <v>4</v>
      </c>
      <c r="J39" s="156">
        <f>COUNTIFS('Merged list - Table 1'!$G38:$G1903,$A39,'Merged list - Table 1'!$L$2:$L$1867,"=1")</f>
        <v>0</v>
      </c>
      <c r="K39" s="156">
        <f>COUNTIFS('Merged list - Table 1'!G37:$G$1867,$A39,'Merged list - Table 1'!$K37:$K$1867,"=1")</f>
        <v>0</v>
      </c>
      <c r="L39" s="156">
        <f>COUNTIFS('Merged list - Table 1'!$G37:$G$1867,$A39,'Merged list - Table 1'!$J37:$J$1867,"=1")</f>
        <v>0</v>
      </c>
      <c r="M39" s="156">
        <f>COUNTIFS('Merged list - Table 1'!$G$2:$G$1867,A39,'Merged list - Table 1'!$I$2:$I$1867,"=1")</f>
        <v>0</v>
      </c>
      <c r="N39" s="156">
        <f t="shared" si="4"/>
        <v>5</v>
      </c>
      <c r="O39" s="157">
        <f t="shared" si="7"/>
        <v>0.20112630732099759</v>
      </c>
      <c r="P39" s="157">
        <f t="shared" si="5"/>
        <v>1</v>
      </c>
      <c r="Q39" s="157">
        <f t="shared" si="8"/>
        <v>0.75060337892196294</v>
      </c>
    </row>
    <row r="40" spans="1:17">
      <c r="A40" s="336" t="s">
        <v>3102</v>
      </c>
      <c r="B40" s="156">
        <f>COUNTIF('Merged list - Table 1'!$G$2:$G$1867,$A40)</f>
        <v>5</v>
      </c>
      <c r="C40" s="157">
        <f t="shared" si="6"/>
        <v>0.26795284030010719</v>
      </c>
      <c r="D40" s="156">
        <f>COUNTIFS('Merged list - Table 1'!$G38:$G$1867,$A40,'Merged list - Table 1'!$R38:$R$1867,"=1")</f>
        <v>1</v>
      </c>
      <c r="E40" s="156">
        <f>COUNTIFS('Merged list - Table 1'!$G39:$G1904,$A40,'Merged list - Table 1'!$Q39:$Q1904,"=1")</f>
        <v>1</v>
      </c>
      <c r="F40" s="156">
        <f>COUNTIFS('Merged list - Table 1'!$G39:$G1904,$A40,'Merged list - Table 1'!$P39:$P1904,"=1")</f>
        <v>0</v>
      </c>
      <c r="G40" s="156">
        <f>COUNTIFS('Merged list - Table 1'!$G39:$G1904,$A40,'Merged list - Table 1'!$O39:$O1904,"=1")</f>
        <v>0</v>
      </c>
      <c r="H40" s="156">
        <f>COUNTIFS('Merged list - Table 1'!$G39:$G1904,$A40,'Merged list - Table 1'!N39:N1904,"=1")</f>
        <v>0</v>
      </c>
      <c r="I40" s="156">
        <f>COUNTIFS('Merged list - Table 1'!$G39:$G1904,$A40,'Merged list - Table 1'!M39:M1904,"=1")</f>
        <v>0</v>
      </c>
      <c r="J40" s="156">
        <f>COUNTIFS('Merged list - Table 1'!$G39:$G1904,$A40,'Merged list - Table 1'!$L$2:$L$1867,"=1")</f>
        <v>0</v>
      </c>
      <c r="K40" s="156">
        <f>COUNTIFS('Merged list - Table 1'!G38:$G$1867,$A40,'Merged list - Table 1'!$K38:$K$1867,"=1")</f>
        <v>1</v>
      </c>
      <c r="L40" s="156">
        <f>COUNTIFS('Merged list - Table 1'!$G38:$G$1867,$A40,'Merged list - Table 1'!$J38:$J$1867,"=1")</f>
        <v>2</v>
      </c>
      <c r="M40" s="156">
        <f>COUNTIFS('Merged list - Table 1'!$G$2:$G$1867,A40,'Merged list - Table 1'!$I$2:$I$1867,"=1")</f>
        <v>0</v>
      </c>
      <c r="N40" s="156">
        <f t="shared" si="4"/>
        <v>5</v>
      </c>
      <c r="O40" s="157">
        <f t="shared" si="7"/>
        <v>0.20112630732099759</v>
      </c>
      <c r="P40" s="157">
        <f t="shared" si="5"/>
        <v>1</v>
      </c>
      <c r="Q40" s="157">
        <f t="shared" si="8"/>
        <v>0.75060337892196294</v>
      </c>
    </row>
    <row r="41" spans="1:17">
      <c r="A41" s="336" t="s">
        <v>9594</v>
      </c>
      <c r="B41" s="156">
        <f>COUNTIF('Merged list - Table 1'!$G$2:$G$1867,$A41)</f>
        <v>5</v>
      </c>
      <c r="C41" s="157">
        <f t="shared" si="6"/>
        <v>0.26795284030010719</v>
      </c>
      <c r="D41" s="156">
        <f>COUNTIFS('Merged list - Table 1'!$G39:$G$1867,$A41,'Merged list - Table 1'!$R39:$R$1867,"=1")</f>
        <v>3</v>
      </c>
      <c r="E41" s="156">
        <f>COUNTIFS('Merged list - Table 1'!$G40:$G1905,$A41,'Merged list - Table 1'!$Q40:$Q1905,"=1")</f>
        <v>0</v>
      </c>
      <c r="F41" s="156">
        <f>COUNTIFS('Merged list - Table 1'!$G40:$G1905,$A41,'Merged list - Table 1'!$P40:$P1905,"=1")</f>
        <v>0</v>
      </c>
      <c r="G41" s="156">
        <f>COUNTIFS('Merged list - Table 1'!$G40:$G1905,$A41,'Merged list - Table 1'!$O40:$O1905,"=1")</f>
        <v>0</v>
      </c>
      <c r="H41" s="156">
        <f>COUNTIFS('Merged list - Table 1'!$G40:$G1905,$A41,'Merged list - Table 1'!N40:N1905,"=1")</f>
        <v>1</v>
      </c>
      <c r="I41" s="156">
        <f>COUNTIFS('Merged list - Table 1'!$G40:$G1905,$A41,'Merged list - Table 1'!M40:M1905,"=1")</f>
        <v>0</v>
      </c>
      <c r="J41" s="156">
        <f>COUNTIFS('Merged list - Table 1'!$G40:$G1905,$A41,'Merged list - Table 1'!$L$2:$L$1867,"=1")</f>
        <v>0</v>
      </c>
      <c r="K41" s="156">
        <f>COUNTIFS('Merged list - Table 1'!G39:$G$1867,$A41,'Merged list - Table 1'!$K39:$K$1867,"=1")</f>
        <v>2</v>
      </c>
      <c r="L41" s="156">
        <f>COUNTIFS('Merged list - Table 1'!$G39:$G$1867,$A41,'Merged list - Table 1'!$J39:$J$1867,"=1")</f>
        <v>1</v>
      </c>
      <c r="M41" s="156">
        <f>COUNTIFS('Merged list - Table 1'!$G$2:$G$1867,A41,'Merged list - Table 1'!$I$2:$I$1867,"=1")</f>
        <v>1</v>
      </c>
      <c r="N41" s="156">
        <f t="shared" si="4"/>
        <v>8</v>
      </c>
      <c r="O41" s="157">
        <f t="shared" si="7"/>
        <v>0.32180209171359614</v>
      </c>
      <c r="P41" s="157">
        <f t="shared" si="5"/>
        <v>1.6</v>
      </c>
      <c r="Q41" s="157">
        <f t="shared" si="8"/>
        <v>1.2009654062751407</v>
      </c>
    </row>
    <row r="42" spans="1:17">
      <c r="A42" s="336" t="s">
        <v>9536</v>
      </c>
      <c r="B42" s="156">
        <f>COUNTIF('Merged list - Table 1'!$G$2:$G$1867,$A42)</f>
        <v>6</v>
      </c>
      <c r="C42" s="157">
        <f t="shared" si="6"/>
        <v>0.32154340836012862</v>
      </c>
      <c r="D42" s="156">
        <f>COUNTIFS('Merged list - Table 1'!$G40:$G$1867,$A42,'Merged list - Table 1'!$R40:$R$1867,"=1")</f>
        <v>0</v>
      </c>
      <c r="E42" s="156">
        <f>COUNTIFS('Merged list - Table 1'!$G41:$G1906,$A42,'Merged list - Table 1'!$Q41:$Q1906,"=1")</f>
        <v>1</v>
      </c>
      <c r="F42" s="156">
        <f>COUNTIFS('Merged list - Table 1'!$G41:$G1906,$A42,'Merged list - Table 1'!$P41:$P1906,"=1")</f>
        <v>0</v>
      </c>
      <c r="G42" s="156">
        <f>COUNTIFS('Merged list - Table 1'!$G41:$G1906,$A42,'Merged list - Table 1'!$O41:$O1906,"=1")</f>
        <v>3</v>
      </c>
      <c r="H42" s="156">
        <f>COUNTIFS('Merged list - Table 1'!$G41:$G1906,$A42,'Merged list - Table 1'!N41:N1906,"=1")</f>
        <v>4</v>
      </c>
      <c r="I42" s="156">
        <f>COUNTIFS('Merged list - Table 1'!$G41:$G1906,$A42,'Merged list - Table 1'!M41:M1906,"=1")</f>
        <v>0</v>
      </c>
      <c r="J42" s="156">
        <f>COUNTIFS('Merged list - Table 1'!$G41:$G1906,$A42,'Merged list - Table 1'!$L$2:$L$1867,"=1")</f>
        <v>4</v>
      </c>
      <c r="K42" s="156">
        <f>COUNTIFS('Merged list - Table 1'!G40:$G$1867,$A42,'Merged list - Table 1'!$K40:$K$1867,"=1")</f>
        <v>0</v>
      </c>
      <c r="L42" s="156">
        <f>COUNTIFS('Merged list - Table 1'!$G40:$G$1867,$A42,'Merged list - Table 1'!$J40:$J$1867,"=1")</f>
        <v>0</v>
      </c>
      <c r="M42" s="156">
        <f>COUNTIFS('Merged list - Table 1'!$G$2:$G$1867,A42,'Merged list - Table 1'!$I$2:$I$1867,"=1")</f>
        <v>0</v>
      </c>
      <c r="N42" s="156">
        <f t="shared" si="4"/>
        <v>12</v>
      </c>
      <c r="O42" s="157">
        <f t="shared" si="7"/>
        <v>0.48270313757039418</v>
      </c>
      <c r="P42" s="157">
        <f t="shared" si="5"/>
        <v>2</v>
      </c>
      <c r="Q42" s="157">
        <f t="shared" si="8"/>
        <v>1.5012067578439259</v>
      </c>
    </row>
    <row r="43" spans="1:17">
      <c r="A43" s="336" t="s">
        <v>1502</v>
      </c>
      <c r="B43" s="156">
        <f>COUNTIF('Merged list - Table 1'!$G$2:$G$1867,$A43)</f>
        <v>6</v>
      </c>
      <c r="C43" s="157">
        <f t="shared" si="6"/>
        <v>0.32154340836012862</v>
      </c>
      <c r="D43" s="156">
        <f>COUNTIFS('Merged list - Table 1'!$G41:$G$1867,$A43,'Merged list - Table 1'!$R41:$R$1867,"=1")</f>
        <v>1</v>
      </c>
      <c r="E43" s="156">
        <f>COUNTIFS('Merged list - Table 1'!$G42:$G1907,$A43,'Merged list - Table 1'!$Q42:$Q1907,"=1")</f>
        <v>2</v>
      </c>
      <c r="F43" s="156">
        <f>COUNTIFS('Merged list - Table 1'!$G42:$G1907,$A43,'Merged list - Table 1'!$P42:$P1907,"=1")</f>
        <v>0</v>
      </c>
      <c r="G43" s="156">
        <f>COUNTIFS('Merged list - Table 1'!$G42:$G1907,$A43,'Merged list - Table 1'!$O42:$O1907,"=1")</f>
        <v>0</v>
      </c>
      <c r="H43" s="156">
        <f>COUNTIFS('Merged list - Table 1'!$G42:$G1907,$A43,'Merged list - Table 1'!N42:N1907,"=1")</f>
        <v>1</v>
      </c>
      <c r="I43" s="156">
        <f>COUNTIFS('Merged list - Table 1'!$G42:$G1907,$A43,'Merged list - Table 1'!M42:M1907,"=1")</f>
        <v>1</v>
      </c>
      <c r="J43" s="156">
        <f>COUNTIFS('Merged list - Table 1'!$G42:$G1907,$A43,'Merged list - Table 1'!$L$2:$L$1867,"=1")</f>
        <v>1</v>
      </c>
      <c r="K43" s="156">
        <f>COUNTIFS('Merged list - Table 1'!G41:$G$1867,$A43,'Merged list - Table 1'!$K41:$K$1867,"=1")</f>
        <v>0</v>
      </c>
      <c r="L43" s="156">
        <f>COUNTIFS('Merged list - Table 1'!$G41:$G$1867,$A43,'Merged list - Table 1'!$J41:$J$1867,"=1")</f>
        <v>0</v>
      </c>
      <c r="M43" s="156">
        <f>COUNTIFS('Merged list - Table 1'!$G$2:$G$1867,A43,'Merged list - Table 1'!$I$2:$I$1867,"=1")</f>
        <v>1</v>
      </c>
      <c r="N43" s="156">
        <f t="shared" si="4"/>
        <v>7</v>
      </c>
      <c r="O43" s="157">
        <f t="shared" si="7"/>
        <v>0.28157683024939661</v>
      </c>
      <c r="P43" s="157">
        <f t="shared" si="5"/>
        <v>1.1666666666666667</v>
      </c>
      <c r="Q43" s="157">
        <f t="shared" si="8"/>
        <v>0.87570394207562352</v>
      </c>
    </row>
    <row r="44" spans="1:17">
      <c r="A44" s="336" t="s">
        <v>2636</v>
      </c>
      <c r="B44" s="156">
        <f>COUNTIF('Merged list - Table 1'!$G$2:$G$1867,$A44)</f>
        <v>6</v>
      </c>
      <c r="C44" s="157">
        <f t="shared" si="6"/>
        <v>0.32154340836012862</v>
      </c>
      <c r="D44" s="156">
        <f>COUNTIFS('Merged list - Table 1'!$G42:$G$1867,$A44,'Merged list - Table 1'!$R42:$R$1867,"=1")</f>
        <v>5</v>
      </c>
      <c r="E44" s="156">
        <f>COUNTIFS('Merged list - Table 1'!$G43:$G1908,$A44,'Merged list - Table 1'!$Q43:$Q1908,"=1")</f>
        <v>0</v>
      </c>
      <c r="F44" s="156">
        <f>COUNTIFS('Merged list - Table 1'!$G43:$G1908,$A44,'Merged list - Table 1'!$P43:$P1908,"=1")</f>
        <v>0</v>
      </c>
      <c r="G44" s="156">
        <f>COUNTIFS('Merged list - Table 1'!$G43:$G1908,$A44,'Merged list - Table 1'!$O43:$O1908,"=1")</f>
        <v>0</v>
      </c>
      <c r="H44" s="156">
        <f>COUNTIFS('Merged list - Table 1'!$G43:$G1908,$A44,'Merged list - Table 1'!N43:N1908,"=1")</f>
        <v>0</v>
      </c>
      <c r="I44" s="156">
        <f>COUNTIFS('Merged list - Table 1'!$G43:$G1908,$A44,'Merged list - Table 1'!M43:M1908,"=1")</f>
        <v>0</v>
      </c>
      <c r="J44" s="156">
        <f>COUNTIFS('Merged list - Table 1'!$G43:$G1908,$A44,'Merged list - Table 1'!$L$2:$L$1867,"=1")</f>
        <v>0</v>
      </c>
      <c r="K44" s="156">
        <f>COUNTIFS('Merged list - Table 1'!G42:$G$1867,$A44,'Merged list - Table 1'!$K42:$K$1867,"=1")</f>
        <v>1</v>
      </c>
      <c r="L44" s="156">
        <f>COUNTIFS('Merged list - Table 1'!$G42:$G$1867,$A44,'Merged list - Table 1'!$J42:$J$1867,"=1")</f>
        <v>0</v>
      </c>
      <c r="M44" s="156">
        <f>COUNTIFS('Merged list - Table 1'!$G$2:$G$1867,A44,'Merged list - Table 1'!$I$2:$I$1867,"=1")</f>
        <v>1</v>
      </c>
      <c r="N44" s="156">
        <f t="shared" si="4"/>
        <v>7</v>
      </c>
      <c r="O44" s="157">
        <f t="shared" si="7"/>
        <v>0.28157683024939661</v>
      </c>
      <c r="P44" s="157">
        <f t="shared" si="5"/>
        <v>1.1666666666666667</v>
      </c>
      <c r="Q44" s="157">
        <f t="shared" si="8"/>
        <v>0.87570394207562352</v>
      </c>
    </row>
    <row r="45" spans="1:17">
      <c r="A45" s="336" t="s">
        <v>1253</v>
      </c>
      <c r="B45" s="156">
        <f>COUNTIF('Merged list - Table 1'!$G$2:$G$1867,$A45)</f>
        <v>7</v>
      </c>
      <c r="C45" s="157">
        <f t="shared" si="6"/>
        <v>0.37513397642015006</v>
      </c>
      <c r="D45" s="156">
        <f>COUNTIFS('Merged list - Table 1'!$G43:$G$1867,$A45,'Merged list - Table 1'!$R43:$R$1867,"=1")</f>
        <v>0</v>
      </c>
      <c r="E45" s="156">
        <f>COUNTIFS('Merged list - Table 1'!$G44:$G1909,$A45,'Merged list - Table 1'!$Q44:$Q1909,"=1")</f>
        <v>1</v>
      </c>
      <c r="F45" s="156">
        <f>COUNTIFS('Merged list - Table 1'!$G44:$G1909,$A45,'Merged list - Table 1'!$P44:$P1909,"=1")</f>
        <v>0</v>
      </c>
      <c r="G45" s="156">
        <f>COUNTIFS('Merged list - Table 1'!$G44:$G1909,$A45,'Merged list - Table 1'!$O44:$O1909,"=1")</f>
        <v>2</v>
      </c>
      <c r="H45" s="156">
        <f>COUNTIFS('Merged list - Table 1'!$G44:$G1909,$A45,'Merged list - Table 1'!N44:N1909,"=1")</f>
        <v>1</v>
      </c>
      <c r="I45" s="156">
        <f>COUNTIFS('Merged list - Table 1'!$G44:$G1909,$A45,'Merged list - Table 1'!M44:M1909,"=1")</f>
        <v>0</v>
      </c>
      <c r="J45" s="156">
        <f>COUNTIFS('Merged list - Table 1'!$G44:$G1909,$A45,'Merged list - Table 1'!$L$2:$L$1867,"=1")</f>
        <v>0</v>
      </c>
      <c r="K45" s="156">
        <f>COUNTIFS('Merged list - Table 1'!G43:$G$1867,$A45,'Merged list - Table 1'!$K43:$K$1867,"=1")</f>
        <v>0</v>
      </c>
      <c r="L45" s="156">
        <f>COUNTIFS('Merged list - Table 1'!$G43:$G$1867,$A45,'Merged list - Table 1'!$J43:$J$1867,"=1")</f>
        <v>4</v>
      </c>
      <c r="M45" s="156">
        <f>COUNTIFS('Merged list - Table 1'!$G$2:$G$1867,A45,'Merged list - Table 1'!$I$2:$I$1867,"=1")</f>
        <v>3</v>
      </c>
      <c r="N45" s="156">
        <f t="shared" si="4"/>
        <v>11</v>
      </c>
      <c r="O45" s="157">
        <f t="shared" si="7"/>
        <v>0.44247787610619471</v>
      </c>
      <c r="P45" s="157">
        <f t="shared" si="5"/>
        <v>1.5714285714285714</v>
      </c>
      <c r="Q45" s="157">
        <f t="shared" si="8"/>
        <v>1.1795195954487989</v>
      </c>
    </row>
    <row r="46" spans="1:17">
      <c r="A46" s="336" t="s">
        <v>1080</v>
      </c>
      <c r="B46" s="156">
        <f>COUNTIF('Merged list - Table 1'!$G$2:$G$1867,$A46)</f>
        <v>7</v>
      </c>
      <c r="C46" s="157">
        <f t="shared" si="6"/>
        <v>0.37513397642015006</v>
      </c>
      <c r="D46" s="156">
        <f>COUNTIFS('Merged list - Table 1'!$G44:$G$1867,$A46,'Merged list - Table 1'!$R44:$R$1867,"=1")</f>
        <v>0</v>
      </c>
      <c r="E46" s="156">
        <f>COUNTIFS('Merged list - Table 1'!$G45:$G1910,$A46,'Merged list - Table 1'!$Q45:$Q1910,"=1")</f>
        <v>2</v>
      </c>
      <c r="F46" s="156">
        <f>COUNTIFS('Merged list - Table 1'!$G45:$G1910,$A46,'Merged list - Table 1'!$P45:$P1910,"=1")</f>
        <v>0</v>
      </c>
      <c r="G46" s="156">
        <f>COUNTIFS('Merged list - Table 1'!$G45:$G1910,$A46,'Merged list - Table 1'!$O45:$O1910,"=1")</f>
        <v>2</v>
      </c>
      <c r="H46" s="156">
        <f>COUNTIFS('Merged list - Table 1'!$G45:$G1910,$A46,'Merged list - Table 1'!N45:N1910,"=1")</f>
        <v>2</v>
      </c>
      <c r="I46" s="156">
        <f>COUNTIFS('Merged list - Table 1'!$G45:$G1910,$A46,'Merged list - Table 1'!M45:M1910,"=1")</f>
        <v>0</v>
      </c>
      <c r="J46" s="156">
        <f>COUNTIFS('Merged list - Table 1'!$G45:$G1910,$A46,'Merged list - Table 1'!$L$2:$L$1867,"=1")</f>
        <v>1</v>
      </c>
      <c r="K46" s="156">
        <f>COUNTIFS('Merged list - Table 1'!G44:$G$1867,$A46,'Merged list - Table 1'!$K44:$K$1867,"=1")</f>
        <v>0</v>
      </c>
      <c r="L46" s="156">
        <f>COUNTIFS('Merged list - Table 1'!$G44:$G$1867,$A46,'Merged list - Table 1'!$J44:$J$1867,"=1")</f>
        <v>0</v>
      </c>
      <c r="M46" s="156">
        <f>COUNTIFS('Merged list - Table 1'!$G$2:$G$1867,A46,'Merged list - Table 1'!$I$2:$I$1867,"=1")</f>
        <v>0</v>
      </c>
      <c r="N46" s="156">
        <f t="shared" si="4"/>
        <v>7</v>
      </c>
      <c r="O46" s="157">
        <f t="shared" si="7"/>
        <v>0.28157683024939661</v>
      </c>
      <c r="P46" s="157">
        <f t="shared" si="5"/>
        <v>1</v>
      </c>
      <c r="Q46" s="157">
        <f t="shared" si="8"/>
        <v>0.75060337892196294</v>
      </c>
    </row>
    <row r="47" spans="1:17">
      <c r="A47" s="336" t="s">
        <v>107</v>
      </c>
      <c r="B47" s="156">
        <f>COUNTIF('Merged list - Table 1'!$G$2:$G$1867,$A47)</f>
        <v>8</v>
      </c>
      <c r="C47" s="157">
        <f t="shared" si="6"/>
        <v>0.4287245444801715</v>
      </c>
      <c r="D47" s="156">
        <f>COUNTIFS('Merged list - Table 1'!$G45:$G$1867,$A47,'Merged list - Table 1'!$R45:$R$1867,"=1")</f>
        <v>1</v>
      </c>
      <c r="E47" s="156">
        <f>COUNTIFS('Merged list - Table 1'!$G46:$G1911,$A47,'Merged list - Table 1'!$Q46:$Q1911,"=1")</f>
        <v>1</v>
      </c>
      <c r="F47" s="156">
        <f>COUNTIFS('Merged list - Table 1'!$G46:$G1911,$A47,'Merged list - Table 1'!$P46:$P1911,"=1")</f>
        <v>1</v>
      </c>
      <c r="G47" s="156">
        <f>COUNTIFS('Merged list - Table 1'!$G46:$G1911,$A47,'Merged list - Table 1'!$O46:$O1911,"=1")</f>
        <v>1</v>
      </c>
      <c r="H47" s="156">
        <f>COUNTIFS('Merged list - Table 1'!$G46:$G1911,$A47,'Merged list - Table 1'!N46:N1911,"=1")</f>
        <v>0</v>
      </c>
      <c r="I47" s="156">
        <f>COUNTIFS('Merged list - Table 1'!$G46:$G1911,$A47,'Merged list - Table 1'!M46:M1911,"=1")</f>
        <v>1</v>
      </c>
      <c r="J47" s="156">
        <f>COUNTIFS('Merged list - Table 1'!$G46:$G1911,$A47,'Merged list - Table 1'!$L$2:$L$1867,"=1")</f>
        <v>0</v>
      </c>
      <c r="K47" s="156">
        <f>COUNTIFS('Merged list - Table 1'!G45:$G$1867,$A47,'Merged list - Table 1'!$K45:$K$1867,"=1")</f>
        <v>2</v>
      </c>
      <c r="L47" s="156">
        <f>COUNTIFS('Merged list - Table 1'!$G45:$G$1867,$A47,'Merged list - Table 1'!$J45:$J$1867,"=1")</f>
        <v>3</v>
      </c>
      <c r="M47" s="156">
        <f>COUNTIFS('Merged list - Table 1'!$G$2:$G$1867,A47,'Merged list - Table 1'!$I$2:$I$1867,"=1")</f>
        <v>0</v>
      </c>
      <c r="N47" s="156">
        <f t="shared" si="4"/>
        <v>10</v>
      </c>
      <c r="O47" s="157">
        <f t="shared" si="7"/>
        <v>0.40225261464199519</v>
      </c>
      <c r="P47" s="157">
        <f t="shared" si="5"/>
        <v>1.25</v>
      </c>
      <c r="Q47" s="157">
        <f t="shared" si="8"/>
        <v>0.9382542236524537</v>
      </c>
    </row>
    <row r="48" spans="1:17">
      <c r="A48" s="336" t="s">
        <v>1382</v>
      </c>
      <c r="B48" s="156">
        <f>COUNTIF('Merged list - Table 1'!$G$2:$G$1867,$A48)</f>
        <v>8</v>
      </c>
      <c r="C48" s="157">
        <f t="shared" si="6"/>
        <v>0.4287245444801715</v>
      </c>
      <c r="D48" s="156">
        <f>COUNTIFS('Merged list - Table 1'!$G46:$G$1867,$A48,'Merged list - Table 1'!$R46:$R$1867,"=1")</f>
        <v>1</v>
      </c>
      <c r="E48" s="156">
        <f>COUNTIFS('Merged list - Table 1'!$G47:$G1912,$A48,'Merged list - Table 1'!$Q47:$Q1912,"=1")</f>
        <v>2</v>
      </c>
      <c r="F48" s="156">
        <f>COUNTIFS('Merged list - Table 1'!$G47:$G1912,$A48,'Merged list - Table 1'!$P47:$P1912,"=1")</f>
        <v>1</v>
      </c>
      <c r="G48" s="156">
        <f>COUNTIFS('Merged list - Table 1'!$G47:$G1912,$A48,'Merged list - Table 1'!$O47:$O1912,"=1")</f>
        <v>2</v>
      </c>
      <c r="H48" s="156">
        <f>COUNTIFS('Merged list - Table 1'!$G47:$G1912,$A48,'Merged list - Table 1'!N47:N1912,"=1")</f>
        <v>0</v>
      </c>
      <c r="I48" s="156">
        <f>COUNTIFS('Merged list - Table 1'!$G47:$G1912,$A48,'Merged list - Table 1'!M47:M1912,"=1")</f>
        <v>2</v>
      </c>
      <c r="J48" s="156">
        <f>COUNTIFS('Merged list - Table 1'!$G47:$G1912,$A48,'Merged list - Table 1'!$L$2:$L$1867,"=1")</f>
        <v>0</v>
      </c>
      <c r="K48" s="156">
        <f>COUNTIFS('Merged list - Table 1'!G46:$G$1867,$A48,'Merged list - Table 1'!$K46:$K$1867,"=1")</f>
        <v>1</v>
      </c>
      <c r="L48" s="156">
        <f>COUNTIFS('Merged list - Table 1'!$G46:$G$1867,$A48,'Merged list - Table 1'!$J46:$J$1867,"=1")</f>
        <v>1</v>
      </c>
      <c r="M48" s="156">
        <f>COUNTIFS('Merged list - Table 1'!$G$2:$G$1867,A48,'Merged list - Table 1'!$I$2:$I$1867,"=1")</f>
        <v>2</v>
      </c>
      <c r="N48" s="156">
        <f t="shared" si="4"/>
        <v>12</v>
      </c>
      <c r="O48" s="157">
        <f t="shared" si="7"/>
        <v>0.48270313757039418</v>
      </c>
      <c r="P48" s="157">
        <f t="shared" si="5"/>
        <v>1.5</v>
      </c>
      <c r="Q48" s="157">
        <f t="shared" si="8"/>
        <v>1.1259050683829444</v>
      </c>
    </row>
    <row r="49" spans="1:17">
      <c r="A49" s="336" t="s">
        <v>1621</v>
      </c>
      <c r="B49" s="156">
        <f>COUNTIF('Merged list - Table 1'!$G$2:$G$1867,$A49)</f>
        <v>8</v>
      </c>
      <c r="C49" s="157">
        <f t="shared" si="6"/>
        <v>0.4287245444801715</v>
      </c>
      <c r="D49" s="156">
        <f>COUNTIFS('Merged list - Table 1'!$G47:$G$1867,$A49,'Merged list - Table 1'!$R47:$R$1867,"=1")</f>
        <v>1</v>
      </c>
      <c r="E49" s="156">
        <f>COUNTIFS('Merged list - Table 1'!$G48:$G1913,$A49,'Merged list - Table 1'!$Q48:$Q1913,"=1")</f>
        <v>0</v>
      </c>
      <c r="F49" s="156">
        <f>COUNTIFS('Merged list - Table 1'!$G48:$G1913,$A49,'Merged list - Table 1'!$P48:$P1913,"=1")</f>
        <v>0</v>
      </c>
      <c r="G49" s="156">
        <f>COUNTIFS('Merged list - Table 1'!$G48:$G1913,$A49,'Merged list - Table 1'!$O48:$O1913,"=1")</f>
        <v>0</v>
      </c>
      <c r="H49" s="156">
        <f>COUNTIFS('Merged list - Table 1'!$G48:$G1913,$A49,'Merged list - Table 1'!N48:N1913,"=1")</f>
        <v>4</v>
      </c>
      <c r="I49" s="156">
        <f>COUNTIFS('Merged list - Table 1'!$G48:$G1913,$A49,'Merged list - Table 1'!M48:M1913,"=1")</f>
        <v>0</v>
      </c>
      <c r="J49" s="156">
        <f>COUNTIFS('Merged list - Table 1'!$G48:$G1913,$A49,'Merged list - Table 1'!$L$2:$L$1867,"=1")</f>
        <v>2</v>
      </c>
      <c r="K49" s="156">
        <f>COUNTIFS('Merged list - Table 1'!G47:$G$1867,$A49,'Merged list - Table 1'!$K47:$K$1867,"=1")</f>
        <v>0</v>
      </c>
      <c r="L49" s="156">
        <f>COUNTIFS('Merged list - Table 1'!$G47:$G$1867,$A49,'Merged list - Table 1'!$J47:$J$1867,"=1")</f>
        <v>0</v>
      </c>
      <c r="M49" s="156">
        <f>COUNTIFS('Merged list - Table 1'!$G$2:$G$1867,A49,'Merged list - Table 1'!$I$2:$I$1867,"=1")</f>
        <v>0</v>
      </c>
      <c r="N49" s="156">
        <f t="shared" si="4"/>
        <v>7</v>
      </c>
      <c r="O49" s="157">
        <f t="shared" si="7"/>
        <v>0.28157683024939661</v>
      </c>
      <c r="P49" s="157">
        <f t="shared" si="5"/>
        <v>0.875</v>
      </c>
      <c r="Q49" s="157">
        <f t="shared" si="8"/>
        <v>0.65677795655671756</v>
      </c>
    </row>
    <row r="50" spans="1:17">
      <c r="A50" s="336" t="s">
        <v>899</v>
      </c>
      <c r="B50" s="156">
        <f>COUNTIF('Merged list - Table 1'!$G$2:$G$1867,$A50)</f>
        <v>9</v>
      </c>
      <c r="C50" s="157">
        <f t="shared" si="6"/>
        <v>0.48231511254019299</v>
      </c>
      <c r="D50" s="156">
        <f>COUNTIFS('Merged list - Table 1'!$G48:$G$1867,$A50,'Merged list - Table 1'!$R48:$R$1867,"=1")</f>
        <v>1</v>
      </c>
      <c r="E50" s="156">
        <f>COUNTIFS('Merged list - Table 1'!$G49:$G1914,$A50,'Merged list - Table 1'!$Q49:$Q1914,"=1")</f>
        <v>0</v>
      </c>
      <c r="F50" s="156">
        <f>COUNTIFS('Merged list - Table 1'!$G49:$G1914,$A50,'Merged list - Table 1'!$P49:$P1914,"=1")</f>
        <v>0</v>
      </c>
      <c r="G50" s="156">
        <f>COUNTIFS('Merged list - Table 1'!$G49:$G1914,$A50,'Merged list - Table 1'!$O49:$O1914,"=1")</f>
        <v>4</v>
      </c>
      <c r="H50" s="156">
        <f>COUNTIFS('Merged list - Table 1'!$G49:$G1914,$A50,'Merged list - Table 1'!N49:N1914,"=1")</f>
        <v>0</v>
      </c>
      <c r="I50" s="156">
        <f>COUNTIFS('Merged list - Table 1'!$G49:$G1914,$A50,'Merged list - Table 1'!M49:M1914,"=1")</f>
        <v>2</v>
      </c>
      <c r="J50" s="156">
        <f>COUNTIFS('Merged list - Table 1'!$G49:$G1914,$A50,'Merged list - Table 1'!$L$2:$L$1867,"=1")</f>
        <v>1</v>
      </c>
      <c r="K50" s="156">
        <f>COUNTIFS('Merged list - Table 1'!G48:$G$1867,$A50,'Merged list - Table 1'!$K48:$K$1867,"=1")</f>
        <v>1</v>
      </c>
      <c r="L50" s="156">
        <f>COUNTIFS('Merged list - Table 1'!$G48:$G$1867,$A50,'Merged list - Table 1'!$J48:$J$1867,"=1")</f>
        <v>6</v>
      </c>
      <c r="M50" s="156">
        <f>COUNTIFS('Merged list - Table 1'!$G$2:$G$1867,A50,'Merged list - Table 1'!$I$2:$I$1867,"=1")</f>
        <v>0</v>
      </c>
      <c r="N50" s="156">
        <f t="shared" si="4"/>
        <v>15</v>
      </c>
      <c r="O50" s="157">
        <f t="shared" si="7"/>
        <v>0.6033789219629927</v>
      </c>
      <c r="P50" s="157">
        <f t="shared" si="5"/>
        <v>1.6666666666666667</v>
      </c>
      <c r="Q50" s="157">
        <f t="shared" si="8"/>
        <v>1.2510056315366049</v>
      </c>
    </row>
    <row r="51" spans="1:17">
      <c r="A51" s="336" t="s">
        <v>12670</v>
      </c>
      <c r="B51" s="156">
        <f>COUNTIF('Merged list - Table 1'!$G$2:$G$1867,$A51)</f>
        <v>10</v>
      </c>
      <c r="C51" s="157">
        <f t="shared" si="6"/>
        <v>0.53590568060021437</v>
      </c>
      <c r="D51" s="156">
        <f>COUNTIFS('Merged list - Table 1'!$G49:$G$1867,$A51,'Merged list - Table 1'!$R49:$R$1867,"=1")</f>
        <v>0</v>
      </c>
      <c r="E51" s="156">
        <f>COUNTIFS('Merged list - Table 1'!$G50:$G1915,$A51,'Merged list - Table 1'!$Q50:$Q1915,"=1")</f>
        <v>0</v>
      </c>
      <c r="F51" s="156">
        <f>COUNTIFS('Merged list - Table 1'!$G50:$G1915,$A51,'Merged list - Table 1'!$P50:$P1915,"=1")</f>
        <v>0</v>
      </c>
      <c r="G51" s="156">
        <f>COUNTIFS('Merged list - Table 1'!$G50:$G1915,$A51,'Merged list - Table 1'!$O50:$O1915,"=1")</f>
        <v>0</v>
      </c>
      <c r="H51" s="156">
        <f>COUNTIFS('Merged list - Table 1'!$G50:$G1915,$A51,'Merged list - Table 1'!N50:N1915,"=1")</f>
        <v>0</v>
      </c>
      <c r="I51" s="156">
        <f>COUNTIFS('Merged list - Table 1'!$G50:$G1915,$A51,'Merged list - Table 1'!M50:M1915,"=1")</f>
        <v>1</v>
      </c>
      <c r="J51" s="156">
        <f>COUNTIFS('Merged list - Table 1'!$G50:$G1915,$A51,'Merged list - Table 1'!$L$2:$L$1867,"=1")</f>
        <v>1</v>
      </c>
      <c r="K51" s="156">
        <f>COUNTIFS('Merged list - Table 1'!G49:$G$1867,$A51,'Merged list - Table 1'!$K49:$K$1867,"=1")</f>
        <v>4</v>
      </c>
      <c r="L51" s="156">
        <f>COUNTIFS('Merged list - Table 1'!$G49:$G$1867,$A51,'Merged list - Table 1'!$J49:$J$1867,"=1")</f>
        <v>4</v>
      </c>
      <c r="M51" s="156">
        <f>COUNTIFS('Merged list - Table 1'!$G$2:$G$1867,A51,'Merged list - Table 1'!$I$2:$I$1867,"=1")</f>
        <v>0</v>
      </c>
      <c r="N51" s="156">
        <f t="shared" si="4"/>
        <v>10</v>
      </c>
      <c r="O51" s="157">
        <f t="shared" si="7"/>
        <v>0.40225261464199519</v>
      </c>
      <c r="P51" s="157">
        <f t="shared" si="5"/>
        <v>1</v>
      </c>
      <c r="Q51" s="157">
        <f t="shared" si="8"/>
        <v>0.75060337892196294</v>
      </c>
    </row>
    <row r="52" spans="1:17">
      <c r="A52" s="336" t="s">
        <v>3090</v>
      </c>
      <c r="B52" s="156">
        <f>COUNTIF('Merged list - Table 1'!$G$2:$G$1867,$A52)</f>
        <v>10</v>
      </c>
      <c r="C52" s="157">
        <f t="shared" si="6"/>
        <v>0.53590568060021437</v>
      </c>
      <c r="D52" s="156">
        <f>COUNTIFS('Merged list - Table 1'!$G50:$G$1867,$A52,'Merged list - Table 1'!$R50:$R$1867,"=1")</f>
        <v>0</v>
      </c>
      <c r="E52" s="156">
        <f>COUNTIFS('Merged list - Table 1'!$G51:$G1916,$A52,'Merged list - Table 1'!$Q51:$Q1916,"=1")</f>
        <v>1</v>
      </c>
      <c r="F52" s="156">
        <f>COUNTIFS('Merged list - Table 1'!$G51:$G1916,$A52,'Merged list - Table 1'!$P51:$P1916,"=1")</f>
        <v>1</v>
      </c>
      <c r="G52" s="156">
        <f>COUNTIFS('Merged list - Table 1'!$G51:$G1916,$A52,'Merged list - Table 1'!$O51:$O1916,"=1")</f>
        <v>1</v>
      </c>
      <c r="H52" s="156">
        <f>COUNTIFS('Merged list - Table 1'!$G51:$G1916,$A52,'Merged list - Table 1'!N51:N1916,"=1")</f>
        <v>0</v>
      </c>
      <c r="I52" s="156">
        <f>COUNTIFS('Merged list - Table 1'!$G51:$G1916,$A52,'Merged list - Table 1'!M51:M1916,"=1")</f>
        <v>1</v>
      </c>
      <c r="J52" s="156">
        <f>COUNTIFS('Merged list - Table 1'!$G51:$G1916,$A52,'Merged list - Table 1'!$L$2:$L$1867,"=1")</f>
        <v>1</v>
      </c>
      <c r="K52" s="156">
        <f>COUNTIFS('Merged list - Table 1'!G50:$G$1867,$A52,'Merged list - Table 1'!$K50:$K$1867,"=1")</f>
        <v>4</v>
      </c>
      <c r="L52" s="156">
        <f>COUNTIFS('Merged list - Table 1'!$G50:$G$1867,$A52,'Merged list - Table 1'!$J50:$J$1867,"=1")</f>
        <v>3</v>
      </c>
      <c r="M52" s="156">
        <f>COUNTIFS('Merged list - Table 1'!$G$2:$G$1867,A52,'Merged list - Table 1'!$I$2:$I$1867,"=1")</f>
        <v>2</v>
      </c>
      <c r="N52" s="156">
        <f t="shared" si="4"/>
        <v>14</v>
      </c>
      <c r="O52" s="157">
        <f t="shared" si="7"/>
        <v>0.56315366049879323</v>
      </c>
      <c r="P52" s="157">
        <f t="shared" si="5"/>
        <v>1.4</v>
      </c>
      <c r="Q52" s="157">
        <f t="shared" si="8"/>
        <v>1.050844730490748</v>
      </c>
    </row>
    <row r="53" spans="1:17">
      <c r="A53" s="336" t="s">
        <v>336</v>
      </c>
      <c r="B53" s="156">
        <f>COUNTIF('Merged list - Table 1'!$G$2:$G$1867,$A53)</f>
        <v>10</v>
      </c>
      <c r="C53" s="157">
        <f t="shared" si="6"/>
        <v>0.53590568060021437</v>
      </c>
      <c r="D53" s="156">
        <f>COUNTIFS('Merged list - Table 1'!$G51:$G$1867,$A53,'Merged list - Table 1'!$R51:$R$1867,"=1")</f>
        <v>2</v>
      </c>
      <c r="E53" s="156">
        <f>COUNTIFS('Merged list - Table 1'!$G52:$G1917,$A53,'Merged list - Table 1'!$Q52:$Q1917,"=1")</f>
        <v>0</v>
      </c>
      <c r="F53" s="156">
        <f>COUNTIFS('Merged list - Table 1'!$G52:$G1917,$A53,'Merged list - Table 1'!$P52:$P1917,"=1")</f>
        <v>0</v>
      </c>
      <c r="G53" s="156">
        <f>COUNTIFS('Merged list - Table 1'!$G52:$G1917,$A53,'Merged list - Table 1'!$O52:$O1917,"=1")</f>
        <v>0</v>
      </c>
      <c r="H53" s="156">
        <f>COUNTIFS('Merged list - Table 1'!$G52:$G1917,$A53,'Merged list - Table 1'!N52:N1917,"=1")</f>
        <v>3</v>
      </c>
      <c r="I53" s="156">
        <f>COUNTIFS('Merged list - Table 1'!$G52:$G1917,$A53,'Merged list - Table 1'!M52:M1917,"=1")</f>
        <v>2</v>
      </c>
      <c r="J53" s="156">
        <f>COUNTIFS('Merged list - Table 1'!$G52:$G1917,$A53,'Merged list - Table 1'!$L$2:$L$1867,"=1")</f>
        <v>3</v>
      </c>
      <c r="K53" s="156">
        <f>COUNTIFS('Merged list - Table 1'!G51:$G$1867,$A53,'Merged list - Table 1'!$K51:$K$1867,"=1")</f>
        <v>0</v>
      </c>
      <c r="L53" s="156">
        <f>COUNTIFS('Merged list - Table 1'!$G51:$G$1867,$A53,'Merged list - Table 1'!$J51:$J$1867,"=1")</f>
        <v>2</v>
      </c>
      <c r="M53" s="156">
        <f>COUNTIFS('Merged list - Table 1'!$G$2:$G$1867,A53,'Merged list - Table 1'!$I$2:$I$1867,"=1")</f>
        <v>1</v>
      </c>
      <c r="N53" s="156">
        <f t="shared" si="4"/>
        <v>13</v>
      </c>
      <c r="O53" s="157">
        <f t="shared" si="7"/>
        <v>0.52292839903459376</v>
      </c>
      <c r="P53" s="157">
        <f t="shared" si="5"/>
        <v>1.3</v>
      </c>
      <c r="Q53" s="157">
        <f t="shared" si="8"/>
        <v>0.97578439259855188</v>
      </c>
    </row>
    <row r="54" spans="1:17">
      <c r="A54" s="336" t="s">
        <v>2497</v>
      </c>
      <c r="B54" s="156">
        <f>COUNTIF('Merged list - Table 1'!$G$2:$G$1867,$A54)</f>
        <v>11</v>
      </c>
      <c r="C54" s="157">
        <f t="shared" si="6"/>
        <v>0.58949624866023587</v>
      </c>
      <c r="D54" s="156">
        <f>COUNTIFS('Merged list - Table 1'!$G52:$G$1867,$A54,'Merged list - Table 1'!$R52:$R$1867,"=1")</f>
        <v>1</v>
      </c>
      <c r="E54" s="156">
        <f>COUNTIFS('Merged list - Table 1'!$G53:$G1918,$A54,'Merged list - Table 1'!$Q53:$Q1918,"=1")</f>
        <v>0</v>
      </c>
      <c r="F54" s="156">
        <f>COUNTIFS('Merged list - Table 1'!$G53:$G1918,$A54,'Merged list - Table 1'!$P53:$P1918,"=1")</f>
        <v>0</v>
      </c>
      <c r="G54" s="156">
        <f>COUNTIFS('Merged list - Table 1'!$G53:$G1918,$A54,'Merged list - Table 1'!$O53:$O1918,"=1")</f>
        <v>2</v>
      </c>
      <c r="H54" s="156">
        <f>COUNTIFS('Merged list - Table 1'!$G53:$G1918,$A54,'Merged list - Table 1'!N53:N1918,"=1")</f>
        <v>2</v>
      </c>
      <c r="I54" s="156">
        <f>COUNTIFS('Merged list - Table 1'!$G53:$G1918,$A54,'Merged list - Table 1'!M53:M1918,"=1")</f>
        <v>0</v>
      </c>
      <c r="J54" s="156">
        <f>COUNTIFS('Merged list - Table 1'!$G53:$G1918,$A54,'Merged list - Table 1'!$L$2:$L$1867,"=1")</f>
        <v>2</v>
      </c>
      <c r="K54" s="156">
        <f>COUNTIFS('Merged list - Table 1'!G52:$G$1867,$A54,'Merged list - Table 1'!$K52:$K$1867,"=1")</f>
        <v>0</v>
      </c>
      <c r="L54" s="156">
        <f>COUNTIFS('Merged list - Table 1'!$G52:$G$1867,$A54,'Merged list - Table 1'!$J52:$J$1867,"=1")</f>
        <v>3</v>
      </c>
      <c r="M54" s="156">
        <f>COUNTIFS('Merged list - Table 1'!$G$2:$G$1867,A54,'Merged list - Table 1'!$I$2:$I$1867,"=1")</f>
        <v>2</v>
      </c>
      <c r="N54" s="156">
        <f t="shared" si="4"/>
        <v>12</v>
      </c>
      <c r="O54" s="157">
        <f t="shared" si="7"/>
        <v>0.48270313757039418</v>
      </c>
      <c r="P54" s="157">
        <f t="shared" si="5"/>
        <v>1.0909090909090908</v>
      </c>
      <c r="Q54" s="157">
        <f t="shared" si="8"/>
        <v>0.81884004973305047</v>
      </c>
    </row>
    <row r="55" spans="1:17">
      <c r="A55" s="336" t="s">
        <v>445</v>
      </c>
      <c r="B55" s="156">
        <f>COUNTIF('Merged list - Table 1'!$G$2:$G$1867,$A55)</f>
        <v>12</v>
      </c>
      <c r="C55" s="157">
        <f t="shared" si="6"/>
        <v>0.64308681672025725</v>
      </c>
      <c r="D55" s="156">
        <f>COUNTIFS('Merged list - Table 1'!$G53:$G$1867,$A55,'Merged list - Table 1'!$R53:$R$1867,"=1")</f>
        <v>0</v>
      </c>
      <c r="E55" s="156">
        <f>COUNTIFS('Merged list - Table 1'!$G54:$G1919,$A55,'Merged list - Table 1'!$Q54:$Q1919,"=1")</f>
        <v>1</v>
      </c>
      <c r="F55" s="156">
        <f>COUNTIFS('Merged list - Table 1'!$G54:$G1919,$A55,'Merged list - Table 1'!$P54:$P1919,"=1")</f>
        <v>0</v>
      </c>
      <c r="G55" s="156">
        <f>COUNTIFS('Merged list - Table 1'!$G54:$G1919,$A55,'Merged list - Table 1'!$O54:$O1919,"=1")</f>
        <v>4</v>
      </c>
      <c r="H55" s="156">
        <f>COUNTIFS('Merged list - Table 1'!$G54:$G1919,$A55,'Merged list - Table 1'!N54:N1919,"=1")</f>
        <v>5</v>
      </c>
      <c r="I55" s="156">
        <f>COUNTIFS('Merged list - Table 1'!$G54:$G1919,$A55,'Merged list - Table 1'!M54:M1919,"=1")</f>
        <v>2</v>
      </c>
      <c r="J55" s="156">
        <f>COUNTIFS('Merged list - Table 1'!$G54:$G1919,$A55,'Merged list - Table 1'!$L$2:$L$1867,"=1")</f>
        <v>0</v>
      </c>
      <c r="K55" s="156">
        <f>COUNTIFS('Merged list - Table 1'!G53:$G$1867,$A55,'Merged list - Table 1'!$K53:$K$1867,"=1")</f>
        <v>1</v>
      </c>
      <c r="L55" s="156">
        <f>COUNTIFS('Merged list - Table 1'!$G53:$G$1867,$A55,'Merged list - Table 1'!$J53:$J$1867,"=1")</f>
        <v>1</v>
      </c>
      <c r="M55" s="156">
        <f>COUNTIFS('Merged list - Table 1'!$G$2:$G$1867,A55,'Merged list - Table 1'!$I$2:$I$1867,"=1")</f>
        <v>0</v>
      </c>
      <c r="N55" s="156">
        <f t="shared" si="4"/>
        <v>14</v>
      </c>
      <c r="O55" s="157">
        <f t="shared" si="7"/>
        <v>0.56315366049879323</v>
      </c>
      <c r="P55" s="157">
        <f t="shared" si="5"/>
        <v>1.1666666666666667</v>
      </c>
      <c r="Q55" s="157">
        <f t="shared" si="8"/>
        <v>0.87570394207562352</v>
      </c>
    </row>
    <row r="56" spans="1:17">
      <c r="A56" s="336" t="s">
        <v>172</v>
      </c>
      <c r="B56" s="156">
        <f>COUNTIF('Merged list - Table 1'!$G$2:$G$1867,$A56)</f>
        <v>13</v>
      </c>
      <c r="C56" s="157">
        <f t="shared" si="6"/>
        <v>0.69667738478027874</v>
      </c>
      <c r="D56" s="156">
        <f>COUNTIFS('Merged list - Table 1'!$G54:$G$1867,$A56,'Merged list - Table 1'!$R54:$R$1867,"=1")</f>
        <v>2</v>
      </c>
      <c r="E56" s="156">
        <f>COUNTIFS('Merged list - Table 1'!$G55:$G1920,$A56,'Merged list - Table 1'!$Q55:$Q1920,"=1")</f>
        <v>1</v>
      </c>
      <c r="F56" s="156">
        <f>COUNTIFS('Merged list - Table 1'!$G55:$G1920,$A56,'Merged list - Table 1'!$P55:$P1920,"=1")</f>
        <v>0</v>
      </c>
      <c r="G56" s="156">
        <f>COUNTIFS('Merged list - Table 1'!$G55:$G1920,$A56,'Merged list - Table 1'!$O55:$O1920,"=1")</f>
        <v>0</v>
      </c>
      <c r="H56" s="156">
        <f>COUNTIFS('Merged list - Table 1'!$G55:$G1920,$A56,'Merged list - Table 1'!N55:N1920,"=1")</f>
        <v>2</v>
      </c>
      <c r="I56" s="156">
        <f>COUNTIFS('Merged list - Table 1'!$G55:$G1920,$A56,'Merged list - Table 1'!M55:M1920,"=1")</f>
        <v>5</v>
      </c>
      <c r="J56" s="156">
        <f>COUNTIFS('Merged list - Table 1'!$G55:$G1920,$A56,'Merged list - Table 1'!$L$2:$L$1867,"=1")</f>
        <v>0</v>
      </c>
      <c r="K56" s="156">
        <f>COUNTIFS('Merged list - Table 1'!G54:$G$1867,$A56,'Merged list - Table 1'!$K54:$K$1867,"=1")</f>
        <v>1</v>
      </c>
      <c r="L56" s="156">
        <f>COUNTIFS('Merged list - Table 1'!$G54:$G$1867,$A56,'Merged list - Table 1'!$J54:$J$1867,"=1")</f>
        <v>2</v>
      </c>
      <c r="M56" s="156">
        <f>COUNTIFS('Merged list - Table 1'!$G$2:$G$1867,A56,'Merged list - Table 1'!$I$2:$I$1867,"=1")</f>
        <v>2</v>
      </c>
      <c r="N56" s="156">
        <f t="shared" si="4"/>
        <v>15</v>
      </c>
      <c r="O56" s="157">
        <f t="shared" si="7"/>
        <v>0.6033789219629927</v>
      </c>
      <c r="P56" s="157">
        <f t="shared" si="5"/>
        <v>1.1538461538461537</v>
      </c>
      <c r="Q56" s="157">
        <f t="shared" si="8"/>
        <v>0.86608082183303414</v>
      </c>
    </row>
    <row r="57" spans="1:17">
      <c r="A57" s="336" t="s">
        <v>646</v>
      </c>
      <c r="B57" s="156">
        <f>COUNTIF('Merged list - Table 1'!$G$2:$G$1867,$A57)</f>
        <v>14</v>
      </c>
      <c r="C57" s="157">
        <f t="shared" si="6"/>
        <v>0.75026795284030012</v>
      </c>
      <c r="D57" s="156">
        <f>COUNTIFS('Merged list - Table 1'!$G55:$G$1867,$A57,'Merged list - Table 1'!$R55:$R$1867,"=1")</f>
        <v>3</v>
      </c>
      <c r="E57" s="156">
        <f>COUNTIFS('Merged list - Table 1'!$G56:$G1921,$A57,'Merged list - Table 1'!$Q56:$Q1921,"=1")</f>
        <v>3</v>
      </c>
      <c r="F57" s="156">
        <f>COUNTIFS('Merged list - Table 1'!$G56:$G1921,$A57,'Merged list - Table 1'!$P56:$P1921,"=1")</f>
        <v>1</v>
      </c>
      <c r="G57" s="156">
        <f>COUNTIFS('Merged list - Table 1'!$G56:$G1921,$A57,'Merged list - Table 1'!$O56:$O1921,"=1")</f>
        <v>3</v>
      </c>
      <c r="H57" s="156">
        <f>COUNTIFS('Merged list - Table 1'!$G56:$G1921,$A57,'Merged list - Table 1'!N56:N1921,"=1")</f>
        <v>1</v>
      </c>
      <c r="I57" s="156">
        <f>COUNTIFS('Merged list - Table 1'!$G56:$G1921,$A57,'Merged list - Table 1'!M56:M1921,"=1")</f>
        <v>3</v>
      </c>
      <c r="J57" s="156">
        <f>COUNTIFS('Merged list - Table 1'!$G56:$G1921,$A57,'Merged list - Table 1'!$L$2:$L$1867,"=1")</f>
        <v>3</v>
      </c>
      <c r="K57" s="156">
        <f>COUNTIFS('Merged list - Table 1'!G55:$G$1867,$A57,'Merged list - Table 1'!$K55:$K$1867,"=1")</f>
        <v>2</v>
      </c>
      <c r="L57" s="156">
        <f>COUNTIFS('Merged list - Table 1'!$G55:$G$1867,$A57,'Merged list - Table 1'!$J55:$J$1867,"=1")</f>
        <v>1</v>
      </c>
      <c r="M57" s="156">
        <f>COUNTIFS('Merged list - Table 1'!$G$2:$G$1867,A57,'Merged list - Table 1'!$I$2:$I$1867,"=1")</f>
        <v>1</v>
      </c>
      <c r="N57" s="156">
        <f t="shared" si="4"/>
        <v>21</v>
      </c>
      <c r="O57" s="157">
        <f t="shared" si="7"/>
        <v>0.84473049074818984</v>
      </c>
      <c r="P57" s="157">
        <f t="shared" si="5"/>
        <v>1.5</v>
      </c>
      <c r="Q57" s="157">
        <f t="shared" si="8"/>
        <v>1.1259050683829444</v>
      </c>
    </row>
    <row r="58" spans="1:17">
      <c r="A58" s="336" t="s">
        <v>295</v>
      </c>
      <c r="B58" s="156">
        <f>COUNTIF('Merged list - Table 1'!$G$2:$G$1867,$A58)</f>
        <v>14</v>
      </c>
      <c r="C58" s="157">
        <f t="shared" si="6"/>
        <v>0.75026795284030012</v>
      </c>
      <c r="D58" s="156">
        <f>COUNTIFS('Merged list - Table 1'!$G56:$G$1867,$A58,'Merged list - Table 1'!$R56:$R$1867,"=1")</f>
        <v>6</v>
      </c>
      <c r="E58" s="156">
        <f>COUNTIFS('Merged list - Table 1'!$G57:$G1922,$A58,'Merged list - Table 1'!$Q57:$Q1922,"=1")</f>
        <v>3</v>
      </c>
      <c r="F58" s="156">
        <f>COUNTIFS('Merged list - Table 1'!$G57:$G1922,$A58,'Merged list - Table 1'!$P57:$P1922,"=1")</f>
        <v>0</v>
      </c>
      <c r="G58" s="156">
        <f>COUNTIFS('Merged list - Table 1'!$G57:$G1922,$A58,'Merged list - Table 1'!$O57:$O1922,"=1")</f>
        <v>4</v>
      </c>
      <c r="H58" s="156">
        <f>COUNTIFS('Merged list - Table 1'!$G57:$G1922,$A58,'Merged list - Table 1'!N57:N1922,"=1")</f>
        <v>2</v>
      </c>
      <c r="I58" s="156">
        <f>COUNTIFS('Merged list - Table 1'!$G57:$G1922,$A58,'Merged list - Table 1'!M57:M1922,"=1")</f>
        <v>0</v>
      </c>
      <c r="J58" s="156">
        <f>COUNTIFS('Merged list - Table 1'!$G57:$G1922,$A58,'Merged list - Table 1'!$L$2:$L$1867,"=1")</f>
        <v>1</v>
      </c>
      <c r="K58" s="156">
        <f>COUNTIFS('Merged list - Table 1'!G56:$G$1867,$A58,'Merged list - Table 1'!$K56:$K$1867,"=1")</f>
        <v>1</v>
      </c>
      <c r="L58" s="156">
        <f>COUNTIFS('Merged list - Table 1'!$G56:$G$1867,$A58,'Merged list - Table 1'!$J56:$J$1867,"=1")</f>
        <v>0</v>
      </c>
      <c r="M58" s="156">
        <f>COUNTIFS('Merged list - Table 1'!$G$2:$G$1867,A58,'Merged list - Table 1'!$I$2:$I$1867,"=1")</f>
        <v>0</v>
      </c>
      <c r="N58" s="156">
        <f t="shared" si="4"/>
        <v>17</v>
      </c>
      <c r="O58" s="157">
        <f t="shared" si="7"/>
        <v>0.68382944489139186</v>
      </c>
      <c r="P58" s="157">
        <f t="shared" si="5"/>
        <v>1.2142857142857142</v>
      </c>
      <c r="Q58" s="157">
        <f t="shared" si="8"/>
        <v>0.91144696011952642</v>
      </c>
    </row>
    <row r="59" spans="1:17">
      <c r="A59" s="336" t="s">
        <v>57</v>
      </c>
      <c r="B59" s="156">
        <f>COUNTIF('Merged list - Table 1'!$G$2:$G$1867,$A59)</f>
        <v>14</v>
      </c>
      <c r="C59" s="157">
        <f t="shared" si="6"/>
        <v>0.75026795284030012</v>
      </c>
      <c r="D59" s="156">
        <f>COUNTIFS('Merged list - Table 1'!$G57:$G$1867,$A59,'Merged list - Table 1'!$R57:$R$1867,"=1")</f>
        <v>2</v>
      </c>
      <c r="E59" s="156">
        <f>COUNTIFS('Merged list - Table 1'!$G58:$G1923,$A59,'Merged list - Table 1'!$Q58:$Q1923,"=1")</f>
        <v>2</v>
      </c>
      <c r="F59" s="156">
        <f>COUNTIFS('Merged list - Table 1'!$G58:$G1923,$A59,'Merged list - Table 1'!$P58:$P1923,"=1")</f>
        <v>0</v>
      </c>
      <c r="G59" s="156">
        <f>COUNTIFS('Merged list - Table 1'!$G58:$G1923,$A59,'Merged list - Table 1'!$O58:$O1923,"=1")</f>
        <v>9</v>
      </c>
      <c r="H59" s="156">
        <f>COUNTIFS('Merged list - Table 1'!$G58:$G1923,$A59,'Merged list - Table 1'!N58:N1923,"=1")</f>
        <v>0</v>
      </c>
      <c r="I59" s="156">
        <f>COUNTIFS('Merged list - Table 1'!$G58:$G1923,$A59,'Merged list - Table 1'!M58:M1923,"=1")</f>
        <v>0</v>
      </c>
      <c r="J59" s="156">
        <f>COUNTIFS('Merged list - Table 1'!$G58:$G1923,$A59,'Merged list - Table 1'!$L$2:$L$1867,"=1")</f>
        <v>2</v>
      </c>
      <c r="K59" s="156">
        <f>COUNTIFS('Merged list - Table 1'!G57:$G$1867,$A59,'Merged list - Table 1'!$K57:$K$1867,"=1")</f>
        <v>0</v>
      </c>
      <c r="L59" s="156">
        <f>COUNTIFS('Merged list - Table 1'!$G57:$G$1867,$A59,'Merged list - Table 1'!$J57:$J$1867,"=1")</f>
        <v>0</v>
      </c>
      <c r="M59" s="156">
        <f>COUNTIFS('Merged list - Table 1'!$G$2:$G$1867,A59,'Merged list - Table 1'!$I$2:$I$1867,"=1")</f>
        <v>0</v>
      </c>
      <c r="N59" s="156">
        <f t="shared" si="4"/>
        <v>15</v>
      </c>
      <c r="O59" s="157">
        <f t="shared" si="7"/>
        <v>0.6033789219629927</v>
      </c>
      <c r="P59" s="157">
        <f t="shared" si="5"/>
        <v>1.0714285714285714</v>
      </c>
      <c r="Q59" s="157">
        <f t="shared" si="8"/>
        <v>0.80421790598781739</v>
      </c>
    </row>
    <row r="60" spans="1:17">
      <c r="A60" s="336" t="s">
        <v>977</v>
      </c>
      <c r="B60" s="156">
        <f>COUNTIF('Merged list - Table 1'!$G$2:$G$1867,$A60)</f>
        <v>14</v>
      </c>
      <c r="C60" s="157">
        <f t="shared" si="6"/>
        <v>0.75026795284030012</v>
      </c>
      <c r="D60" s="156">
        <f>COUNTIFS('Merged list - Table 1'!$G58:$G$1867,$A60,'Merged list - Table 1'!$R58:$R$1867,"=1")</f>
        <v>4</v>
      </c>
      <c r="E60" s="156">
        <f>COUNTIFS('Merged list - Table 1'!$G59:$G1924,$A60,'Merged list - Table 1'!$Q59:$Q1924,"=1")</f>
        <v>2</v>
      </c>
      <c r="F60" s="156">
        <f>COUNTIFS('Merged list - Table 1'!$G59:$G1924,$A60,'Merged list - Table 1'!$P59:$P1924,"=1")</f>
        <v>3</v>
      </c>
      <c r="G60" s="156">
        <f>COUNTIFS('Merged list - Table 1'!$G59:$G1924,$A60,'Merged list - Table 1'!$O59:$O1924,"=1")</f>
        <v>1</v>
      </c>
      <c r="H60" s="156">
        <f>COUNTIFS('Merged list - Table 1'!$G59:$G1924,$A60,'Merged list - Table 1'!N59:N1924,"=1")</f>
        <v>2</v>
      </c>
      <c r="I60" s="156">
        <f>COUNTIFS('Merged list - Table 1'!$G59:$G1924,$A60,'Merged list - Table 1'!M59:M1924,"=1")</f>
        <v>1</v>
      </c>
      <c r="J60" s="156">
        <f>COUNTIFS('Merged list - Table 1'!$G59:$G1924,$A60,'Merged list - Table 1'!$L$2:$L$1867,"=1")</f>
        <v>4</v>
      </c>
      <c r="K60" s="156">
        <f>COUNTIFS('Merged list - Table 1'!G58:$G$1867,$A60,'Merged list - Table 1'!$K58:$K$1867,"=1")</f>
        <v>2</v>
      </c>
      <c r="L60" s="156">
        <f>COUNTIFS('Merged list - Table 1'!$G58:$G$1867,$A60,'Merged list - Table 1'!$J58:$J$1867,"=1")</f>
        <v>0</v>
      </c>
      <c r="M60" s="156">
        <f>COUNTIFS('Merged list - Table 1'!$G$2:$G$1867,A60,'Merged list - Table 1'!$I$2:$I$1867,"=1")</f>
        <v>1</v>
      </c>
      <c r="N60" s="156">
        <f t="shared" si="4"/>
        <v>20</v>
      </c>
      <c r="O60" s="157">
        <f t="shared" si="7"/>
        <v>0.80450522928399038</v>
      </c>
      <c r="P60" s="157">
        <f t="shared" si="5"/>
        <v>1.4285714285714286</v>
      </c>
      <c r="Q60" s="157">
        <f t="shared" si="8"/>
        <v>1.07229054131709</v>
      </c>
    </row>
    <row r="61" spans="1:17">
      <c r="A61" s="336" t="s">
        <v>353</v>
      </c>
      <c r="B61" s="156">
        <f>COUNTIF('Merged list - Table 1'!$G$2:$G$1867,$A61)</f>
        <v>14</v>
      </c>
      <c r="C61" s="157">
        <f t="shared" si="6"/>
        <v>0.75026795284030012</v>
      </c>
      <c r="D61" s="156">
        <f>COUNTIFS('Merged list - Table 1'!$G59:$G$1867,$A61,'Merged list - Table 1'!$R59:$R$1867,"=1")</f>
        <v>1</v>
      </c>
      <c r="E61" s="156">
        <f>COUNTIFS('Merged list - Table 1'!$G60:$G1925,$A61,'Merged list - Table 1'!$Q60:$Q1925,"=1")</f>
        <v>3</v>
      </c>
      <c r="F61" s="156">
        <f>COUNTIFS('Merged list - Table 1'!$G60:$G1925,$A61,'Merged list - Table 1'!$P60:$P1925,"=1")</f>
        <v>0</v>
      </c>
      <c r="G61" s="156">
        <f>COUNTIFS('Merged list - Table 1'!$G60:$G1925,$A61,'Merged list - Table 1'!$O60:$O1925,"=1")</f>
        <v>1</v>
      </c>
      <c r="H61" s="156">
        <f>COUNTIFS('Merged list - Table 1'!$G60:$G1925,$A61,'Merged list - Table 1'!N60:N1925,"=1")</f>
        <v>4</v>
      </c>
      <c r="I61" s="156">
        <f>COUNTIFS('Merged list - Table 1'!$G60:$G1925,$A61,'Merged list - Table 1'!M60:M1925,"=1")</f>
        <v>2</v>
      </c>
      <c r="J61" s="156">
        <f>COUNTIFS('Merged list - Table 1'!$G60:$G1925,$A61,'Merged list - Table 1'!$L$2:$L$1867,"=1")</f>
        <v>4</v>
      </c>
      <c r="K61" s="156">
        <f>COUNTIFS('Merged list - Table 1'!G59:$G$1867,$A61,'Merged list - Table 1'!$K59:$K$1867,"=1")</f>
        <v>3</v>
      </c>
      <c r="L61" s="156">
        <f>COUNTIFS('Merged list - Table 1'!$G59:$G$1867,$A61,'Merged list - Table 1'!$J59:$J$1867,"=1")</f>
        <v>5</v>
      </c>
      <c r="M61" s="156">
        <f>COUNTIFS('Merged list - Table 1'!$G$2:$G$1867,A61,'Merged list - Table 1'!$I$2:$I$1867,"=1")</f>
        <v>7</v>
      </c>
      <c r="N61" s="156">
        <f t="shared" si="4"/>
        <v>30</v>
      </c>
      <c r="O61" s="157">
        <f t="shared" si="7"/>
        <v>1.2067578439259854</v>
      </c>
      <c r="P61" s="157">
        <f t="shared" si="5"/>
        <v>2.1428571428571428</v>
      </c>
      <c r="Q61" s="157">
        <f t="shared" si="8"/>
        <v>1.6084358119756348</v>
      </c>
    </row>
    <row r="62" spans="1:17">
      <c r="A62" s="336" t="s">
        <v>9433</v>
      </c>
      <c r="B62" s="156">
        <f>COUNTIF('Merged list - Table 1'!$G$2:$G$1867,$A62)</f>
        <v>15</v>
      </c>
      <c r="C62" s="157">
        <f t="shared" si="6"/>
        <v>0.8038585209003215</v>
      </c>
      <c r="D62" s="156">
        <f>COUNTIFS('Merged list - Table 1'!$G60:$G$1867,$A62,'Merged list - Table 1'!$R60:$R$1867,"=1")</f>
        <v>4</v>
      </c>
      <c r="E62" s="156">
        <f>COUNTIFS('Merged list - Table 1'!$G61:$G1926,$A62,'Merged list - Table 1'!$Q61:$Q1926,"=1")</f>
        <v>2</v>
      </c>
      <c r="F62" s="156">
        <f>COUNTIFS('Merged list - Table 1'!$G61:$G1926,$A62,'Merged list - Table 1'!$P61:$P1926,"=1")</f>
        <v>0</v>
      </c>
      <c r="G62" s="156">
        <f>COUNTIFS('Merged list - Table 1'!$G61:$G1926,$A62,'Merged list - Table 1'!$O61:$O1926,"=1")</f>
        <v>1</v>
      </c>
      <c r="H62" s="156">
        <f>COUNTIFS('Merged list - Table 1'!$G61:$G1926,$A62,'Merged list - Table 1'!N61:N1926,"=1")</f>
        <v>4</v>
      </c>
      <c r="I62" s="156">
        <f>COUNTIFS('Merged list - Table 1'!$G61:$G1926,$A62,'Merged list - Table 1'!M61:M1926,"=1")</f>
        <v>0</v>
      </c>
      <c r="J62" s="156">
        <f>COUNTIFS('Merged list - Table 1'!$G61:$G1926,$A62,'Merged list - Table 1'!$L$2:$L$1867,"=1")</f>
        <v>1</v>
      </c>
      <c r="K62" s="156">
        <f>COUNTIFS('Merged list - Table 1'!G60:$G$1867,$A62,'Merged list - Table 1'!$K60:$K$1867,"=1")</f>
        <v>0</v>
      </c>
      <c r="L62" s="156">
        <f>COUNTIFS('Merged list - Table 1'!$G60:$G$1867,$A62,'Merged list - Table 1'!$J60:$J$1867,"=1")</f>
        <v>3</v>
      </c>
      <c r="M62" s="156">
        <f>COUNTIFS('Merged list - Table 1'!$G$2:$G$1867,A62,'Merged list - Table 1'!$I$2:$I$1867,"=1")</f>
        <v>0</v>
      </c>
      <c r="N62" s="156">
        <f t="shared" si="4"/>
        <v>15</v>
      </c>
      <c r="O62" s="157">
        <f t="shared" si="7"/>
        <v>0.6033789219629927</v>
      </c>
      <c r="P62" s="157">
        <f t="shared" si="5"/>
        <v>1</v>
      </c>
      <c r="Q62" s="157">
        <f t="shared" si="8"/>
        <v>0.75060337892196294</v>
      </c>
    </row>
    <row r="63" spans="1:17">
      <c r="A63" s="336" t="s">
        <v>481</v>
      </c>
      <c r="B63" s="156">
        <f>COUNTIF('Merged list - Table 1'!$G$2:$G$1867,$A63)</f>
        <v>17</v>
      </c>
      <c r="C63" s="157">
        <f t="shared" si="6"/>
        <v>0.91103965702036449</v>
      </c>
      <c r="D63" s="156">
        <f>COUNTIFS('Merged list - Table 1'!$G61:$G$1867,$A63,'Merged list - Table 1'!$R61:$R$1867,"=1")</f>
        <v>7</v>
      </c>
      <c r="E63" s="156">
        <f>COUNTIFS('Merged list - Table 1'!$G62:$G1927,$A63,'Merged list - Table 1'!$Q62:$Q1927,"=1")</f>
        <v>0</v>
      </c>
      <c r="F63" s="156">
        <f>COUNTIFS('Merged list - Table 1'!$G62:$G1927,$A63,'Merged list - Table 1'!$P62:$P1927,"=1")</f>
        <v>1</v>
      </c>
      <c r="G63" s="156">
        <f>COUNTIFS('Merged list - Table 1'!$G62:$G1927,$A63,'Merged list - Table 1'!$O62:$O1927,"=1")</f>
        <v>3</v>
      </c>
      <c r="H63" s="156">
        <f>COUNTIFS('Merged list - Table 1'!$G62:$G1927,$A63,'Merged list - Table 1'!N62:N1927,"=1")</f>
        <v>3</v>
      </c>
      <c r="I63" s="156">
        <f>COUNTIFS('Merged list - Table 1'!$G62:$G1927,$A63,'Merged list - Table 1'!M62:M1927,"=1")</f>
        <v>7</v>
      </c>
      <c r="J63" s="156">
        <f>COUNTIFS('Merged list - Table 1'!$G62:$G1927,$A63,'Merged list - Table 1'!$L$2:$L$1867,"=1")</f>
        <v>2</v>
      </c>
      <c r="K63" s="156">
        <f>COUNTIFS('Merged list - Table 1'!G61:$G$1867,$A63,'Merged list - Table 1'!$K61:$K$1867,"=1")</f>
        <v>0</v>
      </c>
      <c r="L63" s="156">
        <f>COUNTIFS('Merged list - Table 1'!$G61:$G$1867,$A63,'Merged list - Table 1'!$J61:$J$1867,"=1")</f>
        <v>0</v>
      </c>
      <c r="M63" s="156">
        <f>COUNTIFS('Merged list - Table 1'!$G$2:$G$1867,A63,'Merged list - Table 1'!$I$2:$I$1867,"=1")</f>
        <v>0</v>
      </c>
      <c r="N63" s="156">
        <f t="shared" si="4"/>
        <v>23</v>
      </c>
      <c r="O63" s="157">
        <f t="shared" si="7"/>
        <v>0.925181013676589</v>
      </c>
      <c r="P63" s="157">
        <f t="shared" si="5"/>
        <v>1.3529411764705883</v>
      </c>
      <c r="Q63" s="157">
        <f t="shared" si="8"/>
        <v>1.0155222185414794</v>
      </c>
    </row>
    <row r="64" spans="1:17">
      <c r="A64" s="336" t="s">
        <v>331</v>
      </c>
      <c r="B64" s="156">
        <f>COUNTIF('Merged list - Table 1'!$G$2:$G$1867,$A64)</f>
        <v>18</v>
      </c>
      <c r="C64" s="157">
        <f t="shared" si="6"/>
        <v>0.96463022508038598</v>
      </c>
      <c r="D64" s="156">
        <f>COUNTIFS('Merged list - Table 1'!$G62:$G$1867,$A64,'Merged list - Table 1'!$R62:$R$1867,"=1")</f>
        <v>4</v>
      </c>
      <c r="E64" s="156">
        <f>COUNTIFS('Merged list - Table 1'!$G63:$G1928,$A64,'Merged list - Table 1'!$Q63:$Q1928,"=1")</f>
        <v>1</v>
      </c>
      <c r="F64" s="156">
        <f>COUNTIFS('Merged list - Table 1'!$G63:$G1928,$A64,'Merged list - Table 1'!$P63:$P1928,"=1")</f>
        <v>0</v>
      </c>
      <c r="G64" s="156">
        <f>COUNTIFS('Merged list - Table 1'!$G63:$G1928,$A64,'Merged list - Table 1'!$O63:$O1928,"=1")</f>
        <v>7</v>
      </c>
      <c r="H64" s="156">
        <f>COUNTIFS('Merged list - Table 1'!$G63:$G1928,$A64,'Merged list - Table 1'!N63:N1928,"=1")</f>
        <v>1</v>
      </c>
      <c r="I64" s="156">
        <f>COUNTIFS('Merged list - Table 1'!$G63:$G1928,$A64,'Merged list - Table 1'!M63:M1928,"=1")</f>
        <v>2</v>
      </c>
      <c r="J64" s="156">
        <f>COUNTIFS('Merged list - Table 1'!$G63:$G1928,$A64,'Merged list - Table 1'!$L$2:$L$1867,"=1")</f>
        <v>3</v>
      </c>
      <c r="K64" s="156">
        <f>COUNTIFS('Merged list - Table 1'!G62:$G$1867,$A64,'Merged list - Table 1'!$K62:$K$1867,"=1")</f>
        <v>1</v>
      </c>
      <c r="L64" s="156">
        <f>COUNTIFS('Merged list - Table 1'!$G62:$G$1867,$A64,'Merged list - Table 1'!$J62:$J$1867,"=1")</f>
        <v>1</v>
      </c>
      <c r="M64" s="156">
        <f>COUNTIFS('Merged list - Table 1'!$G$2:$G$1867,A64,'Merged list - Table 1'!$I$2:$I$1867,"=1")</f>
        <v>2</v>
      </c>
      <c r="N64" s="156">
        <f t="shared" si="4"/>
        <v>22</v>
      </c>
      <c r="O64" s="157">
        <f t="shared" si="7"/>
        <v>0.88495575221238942</v>
      </c>
      <c r="P64" s="157">
        <f t="shared" ref="P64:P84" si="9">N64/B64</f>
        <v>1.2222222222222223</v>
      </c>
      <c r="Q64" s="157">
        <f t="shared" si="8"/>
        <v>0.91740412979351038</v>
      </c>
    </row>
    <row r="65" spans="1:17">
      <c r="A65" s="336" t="s">
        <v>473</v>
      </c>
      <c r="B65" s="156">
        <f>COUNTIF('Merged list - Table 1'!$G$2:$G$1867,$A65)</f>
        <v>19</v>
      </c>
      <c r="C65" s="157">
        <f t="shared" si="6"/>
        <v>1.0182207931404073</v>
      </c>
      <c r="D65" s="156">
        <f>COUNTIFS('Merged list - Table 1'!$G63:$G$1867,$A65,'Merged list - Table 1'!$R63:$R$1867,"=1")</f>
        <v>0</v>
      </c>
      <c r="E65" s="156">
        <f>COUNTIFS('Merged list - Table 1'!$G64:$G1929,$A65,'Merged list - Table 1'!$Q64:$Q1929,"=1")</f>
        <v>6</v>
      </c>
      <c r="F65" s="156">
        <f>COUNTIFS('Merged list - Table 1'!$G64:$G1929,$A65,'Merged list - Table 1'!$P64:$P1929,"=1")</f>
        <v>0</v>
      </c>
      <c r="G65" s="156">
        <f>COUNTIFS('Merged list - Table 1'!$G64:$G1929,$A65,'Merged list - Table 1'!$O64:$O1929,"=1")</f>
        <v>3</v>
      </c>
      <c r="H65" s="156">
        <f>COUNTIFS('Merged list - Table 1'!$G64:$G1929,$A65,'Merged list - Table 1'!N64:N1929,"=1")</f>
        <v>2</v>
      </c>
      <c r="I65" s="156">
        <f>COUNTIFS('Merged list - Table 1'!$G64:$G1929,$A65,'Merged list - Table 1'!M64:M1929,"=1")</f>
        <v>14</v>
      </c>
      <c r="J65" s="156">
        <f>COUNTIFS('Merged list - Table 1'!$G64:$G1929,$A65,'Merged list - Table 1'!$L$2:$L$1867,"=1")</f>
        <v>2</v>
      </c>
      <c r="K65" s="156">
        <f>COUNTIFS('Merged list - Table 1'!G63:$G$1867,$A65,'Merged list - Table 1'!$K63:$K$1867,"=1")</f>
        <v>3</v>
      </c>
      <c r="L65" s="156">
        <f>COUNTIFS('Merged list - Table 1'!$G63:$G$1867,$A65,'Merged list - Table 1'!$J63:$J$1867,"=1")</f>
        <v>2</v>
      </c>
      <c r="M65" s="156">
        <f>COUNTIFS('Merged list - Table 1'!$G$2:$G$1867,A65,'Merged list - Table 1'!$I$2:$I$1867,"=1")</f>
        <v>2</v>
      </c>
      <c r="N65" s="156">
        <f t="shared" si="4"/>
        <v>34</v>
      </c>
      <c r="O65" s="157">
        <f t="shared" si="7"/>
        <v>1.3676588897827837</v>
      </c>
      <c r="P65" s="157">
        <f t="shared" si="9"/>
        <v>1.7894736842105263</v>
      </c>
      <c r="Q65" s="157">
        <f t="shared" si="8"/>
        <v>1.3431849938603548</v>
      </c>
    </row>
    <row r="66" spans="1:17">
      <c r="A66" s="336" t="s">
        <v>3939</v>
      </c>
      <c r="B66" s="156">
        <f>COUNTIF('Merged list - Table 1'!$G$2:$G$1867,$A66)</f>
        <v>19</v>
      </c>
      <c r="C66" s="157">
        <f t="shared" si="6"/>
        <v>1.0182207931404073</v>
      </c>
      <c r="D66" s="156">
        <f>COUNTIFS('Merged list - Table 1'!$G64:$G$1867,$A66,'Merged list - Table 1'!$R64:$R$1867,"=1")</f>
        <v>0</v>
      </c>
      <c r="E66" s="156">
        <f>COUNTIFS('Merged list - Table 1'!$G65:$G1930,$A66,'Merged list - Table 1'!$Q65:$Q1930,"=1")</f>
        <v>4</v>
      </c>
      <c r="F66" s="156">
        <f>COUNTIFS('Merged list - Table 1'!$G65:$G1930,$A66,'Merged list - Table 1'!$P65:$P1930,"=1")</f>
        <v>2</v>
      </c>
      <c r="G66" s="156">
        <f>COUNTIFS('Merged list - Table 1'!$G65:$G1930,$A66,'Merged list - Table 1'!$O65:$O1930,"=1")</f>
        <v>0</v>
      </c>
      <c r="H66" s="156">
        <f>COUNTIFS('Merged list - Table 1'!$G65:$G1930,$A66,'Merged list - Table 1'!N65:N1930,"=1")</f>
        <v>3</v>
      </c>
      <c r="I66" s="156">
        <f>COUNTIFS('Merged list - Table 1'!$G65:$G1930,$A66,'Merged list - Table 1'!M65:M1930,"=1")</f>
        <v>4</v>
      </c>
      <c r="J66" s="156">
        <f>COUNTIFS('Merged list - Table 1'!$G65:$G1930,$A66,'Merged list - Table 1'!$L$2:$L$1867,"=1")</f>
        <v>6</v>
      </c>
      <c r="K66" s="156">
        <f>COUNTIFS('Merged list - Table 1'!G64:$G$1867,$A66,'Merged list - Table 1'!$K64:$K$1867,"=1")</f>
        <v>1</v>
      </c>
      <c r="L66" s="156">
        <f>COUNTIFS('Merged list - Table 1'!$G64:$G$1867,$A66,'Merged list - Table 1'!$J64:$J$1867,"=1")</f>
        <v>5</v>
      </c>
      <c r="M66" s="156">
        <f>COUNTIFS('Merged list - Table 1'!$G$2:$G$1867,A66,'Merged list - Table 1'!$I$2:$I$1867,"=1")</f>
        <v>3</v>
      </c>
      <c r="N66" s="156">
        <f t="shared" si="4"/>
        <v>28</v>
      </c>
      <c r="O66" s="157">
        <f t="shared" si="7"/>
        <v>1.1263073209975865</v>
      </c>
      <c r="P66" s="157">
        <f t="shared" si="9"/>
        <v>1.4736842105263157</v>
      </c>
      <c r="Q66" s="157">
        <f t="shared" si="8"/>
        <v>1.1061523478849979</v>
      </c>
    </row>
    <row r="67" spans="1:17">
      <c r="A67" s="336" t="s">
        <v>208</v>
      </c>
      <c r="B67" s="156">
        <f>COUNTIF('Merged list - Table 1'!$G$2:$G$1867,$A67)</f>
        <v>20</v>
      </c>
      <c r="C67" s="157">
        <f t="shared" si="6"/>
        <v>1.0718113612004287</v>
      </c>
      <c r="D67" s="156">
        <f>COUNTIFS('Merged list - Table 1'!$G65:$G$1867,$A67,'Merged list - Table 1'!$R65:$R$1867,"=1")</f>
        <v>2</v>
      </c>
      <c r="E67" s="156">
        <f>COUNTIFS('Merged list - Table 1'!$G66:$G1931,$A67,'Merged list - Table 1'!$Q66:$Q1931,"=1")</f>
        <v>8</v>
      </c>
      <c r="F67" s="156">
        <f>COUNTIFS('Merged list - Table 1'!$G66:$G1931,$A67,'Merged list - Table 1'!$P66:$P1931,"=1")</f>
        <v>1</v>
      </c>
      <c r="G67" s="156">
        <f>COUNTIFS('Merged list - Table 1'!$G66:$G1931,$A67,'Merged list - Table 1'!$O66:$O1931,"=1")</f>
        <v>9</v>
      </c>
      <c r="H67" s="156">
        <f>COUNTIFS('Merged list - Table 1'!$G66:$G1931,$A67,'Merged list - Table 1'!N66:N1931,"=1")</f>
        <v>3</v>
      </c>
      <c r="I67" s="156">
        <f>COUNTIFS('Merged list - Table 1'!$G66:$G1931,$A67,'Merged list - Table 1'!M66:M1931,"=1")</f>
        <v>4</v>
      </c>
      <c r="J67" s="156">
        <f>COUNTIFS('Merged list - Table 1'!$G66:$G1931,$A67,'Merged list - Table 1'!$L$2:$L$1867,"=1")</f>
        <v>2</v>
      </c>
      <c r="K67" s="156">
        <f>COUNTIFS('Merged list - Table 1'!G65:$G$1867,$A67,'Merged list - Table 1'!$K65:$K$1867,"=1")</f>
        <v>2</v>
      </c>
      <c r="L67" s="156">
        <f>COUNTIFS('Merged list - Table 1'!$G65:$G$1867,$A67,'Merged list - Table 1'!$J65:$J$1867,"=1")</f>
        <v>3</v>
      </c>
      <c r="M67" s="156">
        <f>COUNTIFS('Merged list - Table 1'!$G$2:$G$1867,A67,'Merged list - Table 1'!$I$2:$I$1867,"=1")</f>
        <v>1</v>
      </c>
      <c r="N67" s="156">
        <f t="shared" si="4"/>
        <v>35</v>
      </c>
      <c r="O67" s="157">
        <f t="shared" si="7"/>
        <v>1.4078841512469831</v>
      </c>
      <c r="P67" s="157">
        <f t="shared" si="9"/>
        <v>1.75</v>
      </c>
      <c r="Q67" s="157">
        <f t="shared" si="8"/>
        <v>1.3135559131134351</v>
      </c>
    </row>
    <row r="68" spans="1:17">
      <c r="A68" s="336" t="s">
        <v>196</v>
      </c>
      <c r="B68" s="156">
        <f>COUNTIF('Merged list - Table 1'!$G$2:$G$1867,$A68)</f>
        <v>21</v>
      </c>
      <c r="C68" s="157">
        <f t="shared" ref="C68:C80" si="10">B68/$B$84*100</f>
        <v>1.1254019292604502</v>
      </c>
      <c r="D68" s="156">
        <f>COUNTIFS('Merged list - Table 1'!$G66:$G$1867,$A68,'Merged list - Table 1'!$R66:$R$1867,"=1")</f>
        <v>2</v>
      </c>
      <c r="E68" s="156">
        <f>COUNTIFS('Merged list - Table 1'!$G67:$G1932,$A68,'Merged list - Table 1'!$Q67:$Q1932,"=1")</f>
        <v>3</v>
      </c>
      <c r="F68" s="156">
        <f>COUNTIFS('Merged list - Table 1'!$G67:$G1932,$A68,'Merged list - Table 1'!$P67:$P1932,"=1")</f>
        <v>0</v>
      </c>
      <c r="G68" s="156">
        <f>COUNTIFS('Merged list - Table 1'!$G67:$G1932,$A68,'Merged list - Table 1'!$O67:$O1932,"=1")</f>
        <v>2</v>
      </c>
      <c r="H68" s="156">
        <f>COUNTIFS('Merged list - Table 1'!$G67:$G1932,$A68,'Merged list - Table 1'!N67:N1932,"=1")</f>
        <v>3</v>
      </c>
      <c r="I68" s="156">
        <f>COUNTIFS('Merged list - Table 1'!$G67:$G1932,$A68,'Merged list - Table 1'!M67:M1932,"=1")</f>
        <v>5</v>
      </c>
      <c r="J68" s="156">
        <f>COUNTIFS('Merged list - Table 1'!$G67:$G1932,$A68,'Merged list - Table 1'!$L$2:$L$1867,"=1")</f>
        <v>4</v>
      </c>
      <c r="K68" s="156">
        <f>COUNTIFS('Merged list - Table 1'!G66:$G$1867,$A68,'Merged list - Table 1'!$K66:$K$1867,"=1")</f>
        <v>4</v>
      </c>
      <c r="L68" s="156">
        <f>COUNTIFS('Merged list - Table 1'!$G66:$G$1867,$A68,'Merged list - Table 1'!$J66:$J$1867,"=1")</f>
        <v>1</v>
      </c>
      <c r="M68" s="156">
        <f>COUNTIFS('Merged list - Table 1'!$G$2:$G$1867,A68,'Merged list - Table 1'!$I$2:$I$1867,"=1")</f>
        <v>1</v>
      </c>
      <c r="N68" s="156">
        <f t="shared" ref="N68:N69" si="11">SUM(D68:M68)</f>
        <v>25</v>
      </c>
      <c r="O68" s="157">
        <f t="shared" ref="O68:O80" si="12">N68/$N$84*100</f>
        <v>1.0056315366049879</v>
      </c>
      <c r="P68" s="157">
        <f t="shared" si="9"/>
        <v>1.1904761904761905</v>
      </c>
      <c r="Q68" s="157">
        <f t="shared" ref="Q68:Q80" si="13">P68/$P$84</f>
        <v>0.89357545109757497</v>
      </c>
    </row>
    <row r="69" spans="1:17">
      <c r="A69" s="336" t="s">
        <v>183</v>
      </c>
      <c r="B69" s="156">
        <f>COUNTIF('Merged list - Table 1'!$G$2:$G$1867,$A69)</f>
        <v>22</v>
      </c>
      <c r="C69" s="157">
        <f t="shared" si="10"/>
        <v>1.1789924973204717</v>
      </c>
      <c r="D69" s="156">
        <f>COUNTIFS('Merged list - Table 1'!$G67:$G$1867,$A69,'Merged list - Table 1'!$R67:$R$1867,"=1")</f>
        <v>3</v>
      </c>
      <c r="E69" s="156">
        <f>COUNTIFS('Merged list - Table 1'!$G68:$G1933,$A69,'Merged list - Table 1'!$Q68:$Q1933,"=1")</f>
        <v>0</v>
      </c>
      <c r="F69" s="156">
        <f>COUNTIFS('Merged list - Table 1'!$G68:$G1933,$A69,'Merged list - Table 1'!$P68:$P1933,"=1")</f>
        <v>0</v>
      </c>
      <c r="G69" s="156">
        <f>COUNTIFS('Merged list - Table 1'!$G68:$G1933,$A69,'Merged list - Table 1'!$O68:$O1933,"=1")</f>
        <v>2</v>
      </c>
      <c r="H69" s="156">
        <f>COUNTIFS('Merged list - Table 1'!$G68:$G1933,$A69,'Merged list - Table 1'!N68:N1933,"=1")</f>
        <v>2</v>
      </c>
      <c r="I69" s="156">
        <f>COUNTIFS('Merged list - Table 1'!$G68:$G1933,$A69,'Merged list - Table 1'!M68:M1933,"=1")</f>
        <v>2</v>
      </c>
      <c r="J69" s="156">
        <f>COUNTIFS('Merged list - Table 1'!$G68:$G1933,$A69,'Merged list - Table 1'!$L$2:$L$1867,"=1")</f>
        <v>1</v>
      </c>
      <c r="K69" s="156">
        <f>COUNTIFS('Merged list - Table 1'!G67:$G$1867,$A69,'Merged list - Table 1'!$K67:$K$1867,"=1")</f>
        <v>4</v>
      </c>
      <c r="L69" s="156">
        <f>COUNTIFS('Merged list - Table 1'!$G67:$G$1867,$A69,'Merged list - Table 1'!$J67:$J$1867,"=1")</f>
        <v>8</v>
      </c>
      <c r="M69" s="156">
        <f>COUNTIFS('Merged list - Table 1'!$G$2:$G$1867,A69,'Merged list - Table 1'!$I$2:$I$1867,"=1")</f>
        <v>7</v>
      </c>
      <c r="N69" s="156">
        <f t="shared" si="11"/>
        <v>29</v>
      </c>
      <c r="O69" s="157">
        <f t="shared" si="12"/>
        <v>1.166532582461786</v>
      </c>
      <c r="P69" s="157">
        <f t="shared" si="9"/>
        <v>1.3181818181818181</v>
      </c>
      <c r="Q69" s="157">
        <f t="shared" si="13"/>
        <v>0.98943172676076929</v>
      </c>
    </row>
    <row r="70" spans="1:17">
      <c r="A70" s="336" t="s">
        <v>350</v>
      </c>
      <c r="B70" s="156">
        <f>COUNTIF('Merged list - Table 1'!$G$2:$G$1867,$A70)</f>
        <v>22</v>
      </c>
      <c r="C70" s="157">
        <f t="shared" si="10"/>
        <v>1.1789924973204717</v>
      </c>
      <c r="D70" s="156">
        <f>COUNTIFS('Merged list - Table 1'!$G68:$G$1867,$A70,'Merged list - Table 1'!$R68:$R$1867,"=1")</f>
        <v>1</v>
      </c>
      <c r="E70" s="156">
        <f>COUNTIFS('Merged list - Table 1'!$G69:$G1934,$A70,'Merged list - Table 1'!$Q69:$Q1934,"=1")</f>
        <v>0</v>
      </c>
      <c r="F70" s="156">
        <f>COUNTIFS('Merged list - Table 1'!$G69:$G1934,$A70,'Merged list - Table 1'!$P69:$P1934,"=1")</f>
        <v>2</v>
      </c>
      <c r="G70" s="156">
        <f>COUNTIFS('Merged list - Table 1'!$G69:$G1934,$A70,'Merged list - Table 1'!$O69:$O1934,"=1")</f>
        <v>1</v>
      </c>
      <c r="H70" s="156">
        <f>COUNTIFS('Merged list - Table 1'!$G69:$G1934,$A70,'Merged list - Table 1'!N69:N1934,"=1")</f>
        <v>2</v>
      </c>
      <c r="I70" s="156">
        <f>COUNTIFS('Merged list - Table 1'!$G69:$G1934,$A70,'Merged list - Table 1'!M69:M1934,"=1")</f>
        <v>5</v>
      </c>
      <c r="J70" s="156">
        <f>COUNTIFS('Merged list - Table 1'!$G69:$G1934,$A70,'Merged list - Table 1'!$L$2:$L$1867,"=1")</f>
        <v>3</v>
      </c>
      <c r="K70" s="156">
        <f>COUNTIFS('Merged list - Table 1'!G68:$G$1867,$A70,'Merged list - Table 1'!$K68:$K$1867,"=1")</f>
        <v>9</v>
      </c>
      <c r="L70" s="156">
        <f>COUNTIFS('Merged list - Table 1'!$G68:$G$1867,$A70,'Merged list - Table 1'!$J68:$J$1867,"=1")</f>
        <v>3</v>
      </c>
      <c r="M70" s="156">
        <f>COUNTIFS('Merged list - Table 1'!$G$2:$G$1867,A70,'Merged list - Table 1'!$I$2:$I$1867,"=1")</f>
        <v>2</v>
      </c>
      <c r="N70" s="156">
        <f t="shared" ref="N70:N83" si="14">SUM(D70:M70)</f>
        <v>28</v>
      </c>
      <c r="O70" s="157">
        <f t="shared" si="12"/>
        <v>1.1263073209975865</v>
      </c>
      <c r="P70" s="157">
        <f t="shared" ref="P70:P83" si="15">N70/B70</f>
        <v>1.2727272727272727</v>
      </c>
      <c r="Q70" s="157">
        <f t="shared" si="13"/>
        <v>0.95531339135522553</v>
      </c>
    </row>
    <row r="71" spans="1:17">
      <c r="A71" s="336" t="s">
        <v>274</v>
      </c>
      <c r="B71" s="156">
        <f>COUNTIF('Merged list - Table 1'!$G$2:$G$1867,$A71)</f>
        <v>23</v>
      </c>
      <c r="C71" s="157">
        <f t="shared" si="10"/>
        <v>1.232583065380493</v>
      </c>
      <c r="D71" s="156">
        <f>COUNTIFS('Merged list - Table 1'!$G69:$G$1867,$A71,'Merged list - Table 1'!$R69:$R$1867,"=1")</f>
        <v>4</v>
      </c>
      <c r="E71" s="156">
        <f>COUNTIFS('Merged list - Table 1'!$G70:$G1935,$A71,'Merged list - Table 1'!$Q70:$Q1935,"=1")</f>
        <v>5</v>
      </c>
      <c r="F71" s="156">
        <f>COUNTIFS('Merged list - Table 1'!$G70:$G1935,$A71,'Merged list - Table 1'!$P70:$P1935,"=1")</f>
        <v>1</v>
      </c>
      <c r="G71" s="156">
        <f>COUNTIFS('Merged list - Table 1'!$G70:$G1935,$A71,'Merged list - Table 1'!$O70:$O1935,"=1")</f>
        <v>5</v>
      </c>
      <c r="H71" s="156">
        <f>COUNTIFS('Merged list - Table 1'!$G70:$G1935,$A71,'Merged list - Table 1'!N70:N1935,"=1")</f>
        <v>3</v>
      </c>
      <c r="I71" s="156">
        <f>COUNTIFS('Merged list - Table 1'!$G70:$G1935,$A71,'Merged list - Table 1'!M70:M1935,"=1")</f>
        <v>4</v>
      </c>
      <c r="J71" s="156">
        <f>COUNTIFS('Merged list - Table 1'!$G70:$G1935,$A71,'Merged list - Table 1'!$L$2:$L$1867,"=1")</f>
        <v>3</v>
      </c>
      <c r="K71" s="156">
        <f>COUNTIFS('Merged list - Table 1'!G69:$G$1867,$A71,'Merged list - Table 1'!$K69:$K$1867,"=1")</f>
        <v>6</v>
      </c>
      <c r="L71" s="156">
        <f>COUNTIFS('Merged list - Table 1'!$G69:$G$1867,$A71,'Merged list - Table 1'!$J69:$J$1867,"=1")</f>
        <v>5</v>
      </c>
      <c r="M71" s="156">
        <f>COUNTIFS('Merged list - Table 1'!$G$2:$G$1867,A71,'Merged list - Table 1'!$I$2:$I$1867,"=1")</f>
        <v>4</v>
      </c>
      <c r="N71" s="156">
        <f t="shared" si="14"/>
        <v>40</v>
      </c>
      <c r="O71" s="157">
        <f t="shared" si="12"/>
        <v>1.6090104585679808</v>
      </c>
      <c r="P71" s="157">
        <f t="shared" si="15"/>
        <v>1.7391304347826086</v>
      </c>
      <c r="Q71" s="157">
        <f t="shared" si="13"/>
        <v>1.3053971807338485</v>
      </c>
    </row>
    <row r="72" spans="1:17">
      <c r="A72" s="336" t="s">
        <v>504</v>
      </c>
      <c r="B72" s="156">
        <f>COUNTIF('Merged list - Table 1'!$G$2:$G$1867,$A72)</f>
        <v>24</v>
      </c>
      <c r="C72" s="157">
        <f t="shared" si="10"/>
        <v>1.2861736334405145</v>
      </c>
      <c r="D72" s="156">
        <f>COUNTIFS('Merged list - Table 1'!$G70:$G$1867,$A72,'Merged list - Table 1'!$R70:$R$1867,"=1")</f>
        <v>8</v>
      </c>
      <c r="E72" s="156">
        <f>COUNTIFS('Merged list - Table 1'!$G71:$G1936,$A72,'Merged list - Table 1'!$Q71:$Q1936,"=1")</f>
        <v>4</v>
      </c>
      <c r="F72" s="156">
        <f>COUNTIFS('Merged list - Table 1'!$G71:$G1936,$A72,'Merged list - Table 1'!$P71:$P1936,"=1")</f>
        <v>2</v>
      </c>
      <c r="G72" s="156">
        <f>COUNTIFS('Merged list - Table 1'!$G71:$G1936,$A72,'Merged list - Table 1'!$O71:$O1936,"=1")</f>
        <v>2</v>
      </c>
      <c r="H72" s="156">
        <f>COUNTIFS('Merged list - Table 1'!$G71:$G1936,$A72,'Merged list - Table 1'!N71:N1936,"=1")</f>
        <v>0</v>
      </c>
      <c r="I72" s="156">
        <f>COUNTIFS('Merged list - Table 1'!$G71:$G1936,$A72,'Merged list - Table 1'!M71:M1936,"=1")</f>
        <v>7</v>
      </c>
      <c r="J72" s="156">
        <f>COUNTIFS('Merged list - Table 1'!$G71:$G1936,$A72,'Merged list - Table 1'!$L$2:$L$1867,"=1")</f>
        <v>4</v>
      </c>
      <c r="K72" s="156">
        <f>COUNTIFS('Merged list - Table 1'!G70:$G$1867,$A72,'Merged list - Table 1'!$K70:$K$1867,"=1")</f>
        <v>4</v>
      </c>
      <c r="L72" s="156">
        <f>COUNTIFS('Merged list - Table 1'!$G70:$G$1867,$A72,'Merged list - Table 1'!$J70:$J$1867,"=1")</f>
        <v>3</v>
      </c>
      <c r="M72" s="156">
        <f>COUNTIFS('Merged list - Table 1'!$G$2:$G$1867,A72,'Merged list - Table 1'!$I$2:$I$1867,"=1")</f>
        <v>3</v>
      </c>
      <c r="N72" s="156">
        <f t="shared" si="14"/>
        <v>37</v>
      </c>
      <c r="O72" s="157">
        <f t="shared" si="12"/>
        <v>1.4883346741753822</v>
      </c>
      <c r="P72" s="157">
        <f t="shared" si="15"/>
        <v>1.5416666666666667</v>
      </c>
      <c r="Q72" s="157">
        <f t="shared" si="13"/>
        <v>1.1571802091713597</v>
      </c>
    </row>
    <row r="73" spans="1:17">
      <c r="A73" s="336" t="s">
        <v>38</v>
      </c>
      <c r="B73" s="156">
        <f>COUNTIF('Merged list - Table 1'!$G$2:$G$1867,$A73)</f>
        <v>27</v>
      </c>
      <c r="C73" s="157">
        <f t="shared" si="10"/>
        <v>1.4469453376205788</v>
      </c>
      <c r="D73" s="156">
        <f>COUNTIFS('Merged list - Table 1'!$G71:$G$1867,$A73,'Merged list - Table 1'!$R71:$R$1867,"=1")</f>
        <v>5</v>
      </c>
      <c r="E73" s="156">
        <f>COUNTIFS('Merged list - Table 1'!$G72:$G1937,$A73,'Merged list - Table 1'!$Q72:$Q1937,"=1")</f>
        <v>4</v>
      </c>
      <c r="F73" s="156">
        <f>COUNTIFS('Merged list - Table 1'!$G72:$G1937,$A73,'Merged list - Table 1'!$P72:$P1937,"=1")</f>
        <v>1</v>
      </c>
      <c r="G73" s="156">
        <f>COUNTIFS('Merged list - Table 1'!$G72:$G1937,$A73,'Merged list - Table 1'!$O72:$O1937,"=1")</f>
        <v>5</v>
      </c>
      <c r="H73" s="156">
        <f>COUNTIFS('Merged list - Table 1'!$G72:$G1937,$A73,'Merged list - Table 1'!N72:N1937,"=1")</f>
        <v>1</v>
      </c>
      <c r="I73" s="156">
        <f>COUNTIFS('Merged list - Table 1'!$G72:$G1937,$A73,'Merged list - Table 1'!M72:M1937,"=1")</f>
        <v>5</v>
      </c>
      <c r="J73" s="156">
        <f>COUNTIFS('Merged list - Table 1'!$G72:$G1937,$A73,'Merged list - Table 1'!$L$2:$L$1867,"=1")</f>
        <v>3</v>
      </c>
      <c r="K73" s="156">
        <f>COUNTIFS('Merged list - Table 1'!G71:$G$1867,$A73,'Merged list - Table 1'!$K71:$K$1867,"=1")</f>
        <v>5</v>
      </c>
      <c r="L73" s="156">
        <f>COUNTIFS('Merged list - Table 1'!$G71:$G$1867,$A73,'Merged list - Table 1'!$J71:$J$1867,"=1")</f>
        <v>5</v>
      </c>
      <c r="M73" s="156">
        <f>COUNTIFS('Merged list - Table 1'!$G$2:$G$1867,A73,'Merged list - Table 1'!$I$2:$I$1867,"=1")</f>
        <v>2</v>
      </c>
      <c r="N73" s="156">
        <f t="shared" si="14"/>
        <v>36</v>
      </c>
      <c r="O73" s="157">
        <f t="shared" si="12"/>
        <v>1.4481094127111827</v>
      </c>
      <c r="P73" s="157">
        <f t="shared" si="15"/>
        <v>1.3333333333333333</v>
      </c>
      <c r="Q73" s="157">
        <f t="shared" si="13"/>
        <v>1.0008045052292838</v>
      </c>
    </row>
    <row r="74" spans="1:17">
      <c r="A74" s="336" t="s">
        <v>141</v>
      </c>
      <c r="B74" s="156">
        <f>COUNTIF('Merged list - Table 1'!$G$2:$G$1867,$A74)</f>
        <v>58</v>
      </c>
      <c r="C74" s="157">
        <f t="shared" si="10"/>
        <v>3.1082529474812435</v>
      </c>
      <c r="D74" s="156">
        <f>COUNTIFS('Merged list - Table 1'!$G72:$G$1867,$A74,'Merged list - Table 1'!$R72:$R$1867,"=1")</f>
        <v>12</v>
      </c>
      <c r="E74" s="156">
        <f>COUNTIFS('Merged list - Table 1'!$G73:$G1938,$A74,'Merged list - Table 1'!$Q73:$Q1938,"=1")</f>
        <v>14</v>
      </c>
      <c r="F74" s="156">
        <f>COUNTIFS('Merged list - Table 1'!$G73:$G1938,$A74,'Merged list - Table 1'!$P73:$P1938,"=1")</f>
        <v>2</v>
      </c>
      <c r="G74" s="156">
        <f>COUNTIFS('Merged list - Table 1'!$G73:$G1938,$A74,'Merged list - Table 1'!$O73:$O1938,"=1")</f>
        <v>4</v>
      </c>
      <c r="H74" s="156">
        <f>COUNTIFS('Merged list - Table 1'!$G73:$G1938,$A74,'Merged list - Table 1'!N73:N1938,"=1")</f>
        <v>7</v>
      </c>
      <c r="I74" s="156">
        <f>COUNTIFS('Merged list - Table 1'!$G73:$G1938,$A74,'Merged list - Table 1'!M73:M1938,"=1")</f>
        <v>7</v>
      </c>
      <c r="J74" s="156">
        <f>COUNTIFS('Merged list - Table 1'!$G73:$G1938,$A74,'Merged list - Table 1'!$L$2:$L$1867,"=1")</f>
        <v>12</v>
      </c>
      <c r="K74" s="156">
        <f>COUNTIFS('Merged list - Table 1'!G72:$G$1867,$A74,'Merged list - Table 1'!$K72:$K$1867,"=1")</f>
        <v>11</v>
      </c>
      <c r="L74" s="156">
        <f>COUNTIFS('Merged list - Table 1'!$G72:$G$1867,$A74,'Merged list - Table 1'!$J72:$J$1867,"=1")</f>
        <v>9</v>
      </c>
      <c r="M74" s="156">
        <f>COUNTIFS('Merged list - Table 1'!$G$2:$G$1867,A74,'Merged list - Table 1'!$I$2:$I$1867,"=1")</f>
        <v>3</v>
      </c>
      <c r="N74" s="156">
        <f t="shared" si="14"/>
        <v>81</v>
      </c>
      <c r="O74" s="157">
        <f t="shared" si="12"/>
        <v>3.2582461786001611</v>
      </c>
      <c r="P74" s="157">
        <f t="shared" si="15"/>
        <v>1.396551724137931</v>
      </c>
      <c r="Q74" s="157">
        <f t="shared" si="13"/>
        <v>1.0482564429772241</v>
      </c>
    </row>
    <row r="75" spans="1:17">
      <c r="A75" s="336" t="s">
        <v>43</v>
      </c>
      <c r="B75" s="156">
        <f>COUNTIF('Merged list - Table 1'!$G$2:$G$1867,$A75)</f>
        <v>60</v>
      </c>
      <c r="C75" s="157">
        <f t="shared" si="10"/>
        <v>3.215434083601286</v>
      </c>
      <c r="D75" s="156">
        <f>COUNTIFS('Merged list - Table 1'!$G73:$G$1867,$A75,'Merged list - Table 1'!$R73:$R$1867,"=1")</f>
        <v>2</v>
      </c>
      <c r="E75" s="156">
        <f>COUNTIFS('Merged list - Table 1'!$G74:$G1939,$A75,'Merged list - Table 1'!$Q74:$Q1939,"=1")</f>
        <v>2</v>
      </c>
      <c r="F75" s="156">
        <f>COUNTIFS('Merged list - Table 1'!$G74:$G1939,$A75,'Merged list - Table 1'!$P74:$P1939,"=1")</f>
        <v>1</v>
      </c>
      <c r="G75" s="156">
        <f>COUNTIFS('Merged list - Table 1'!$G74:$G1939,$A75,'Merged list - Table 1'!$O74:$O1939,"=1")</f>
        <v>8</v>
      </c>
      <c r="H75" s="156">
        <f>COUNTIFS('Merged list - Table 1'!$G74:$G1939,$A75,'Merged list - Table 1'!N74:N1939,"=1")</f>
        <v>5</v>
      </c>
      <c r="I75" s="156">
        <f>COUNTIFS('Merged list - Table 1'!$G74:$G1939,$A75,'Merged list - Table 1'!M74:M1939,"=1")</f>
        <v>6</v>
      </c>
      <c r="J75" s="156">
        <f>COUNTIFS('Merged list - Table 1'!$G74:$G1939,$A75,'Merged list - Table 1'!$L$2:$L$1867,"=1")</f>
        <v>5</v>
      </c>
      <c r="K75" s="156">
        <f>COUNTIFS('Merged list - Table 1'!G73:$G$1867,$A75,'Merged list - Table 1'!$K73:$K$1867,"=1")</f>
        <v>5</v>
      </c>
      <c r="L75" s="156">
        <f>COUNTIFS('Merged list - Table 1'!$G73:$G$1867,$A75,'Merged list - Table 1'!$J73:$J$1867,"=1")</f>
        <v>41</v>
      </c>
      <c r="M75" s="156">
        <f>COUNTIFS('Merged list - Table 1'!$G$2:$G$1867,A75,'Merged list - Table 1'!$I$2:$I$1867,"=1")</f>
        <v>9</v>
      </c>
      <c r="N75" s="156">
        <f t="shared" si="14"/>
        <v>84</v>
      </c>
      <c r="O75" s="157">
        <f t="shared" si="12"/>
        <v>3.3789219629927594</v>
      </c>
      <c r="P75" s="157">
        <f t="shared" si="15"/>
        <v>1.4</v>
      </c>
      <c r="Q75" s="157">
        <f t="shared" si="13"/>
        <v>1.050844730490748</v>
      </c>
    </row>
    <row r="76" spans="1:17">
      <c r="A76" s="336" t="s">
        <v>70</v>
      </c>
      <c r="B76" s="156">
        <f>COUNTIF('Merged list - Table 1'!$G$2:$G$1867,$A76)</f>
        <v>84</v>
      </c>
      <c r="C76" s="157">
        <f t="shared" si="10"/>
        <v>4.501607717041801</v>
      </c>
      <c r="D76" s="156">
        <f>COUNTIFS('Merged list - Table 1'!$G74:$G$1867,$A76,'Merged list - Table 1'!$R74:$R$1867,"=1")</f>
        <v>19</v>
      </c>
      <c r="E76" s="156">
        <f>COUNTIFS('Merged list - Table 1'!$G75:$G1940,$A76,'Merged list - Table 1'!$Q75:$Q1940,"=1")</f>
        <v>13</v>
      </c>
      <c r="F76" s="156">
        <f>COUNTIFS('Merged list - Table 1'!$G75:$G1940,$A76,'Merged list - Table 1'!$P75:$P1940,"=1")</f>
        <v>7</v>
      </c>
      <c r="G76" s="156">
        <f>COUNTIFS('Merged list - Table 1'!$G75:$G1940,$A76,'Merged list - Table 1'!$O75:$O1940,"=1")</f>
        <v>17</v>
      </c>
      <c r="H76" s="156">
        <f>COUNTIFS('Merged list - Table 1'!$G75:$G1940,$A76,'Merged list - Table 1'!N75:N1940,"=1")</f>
        <v>9</v>
      </c>
      <c r="I76" s="156">
        <f>COUNTIFS('Merged list - Table 1'!$G75:$G1940,$A76,'Merged list - Table 1'!M75:M1940,"=1")</f>
        <v>13</v>
      </c>
      <c r="J76" s="156">
        <f>COUNTIFS('Merged list - Table 1'!$G75:$G1940,$A76,'Merged list - Table 1'!$L$2:$L$1867,"=1")</f>
        <v>12</v>
      </c>
      <c r="K76" s="156">
        <f>COUNTIFS('Merged list - Table 1'!G74:$G$1867,$A76,'Merged list - Table 1'!$K74:$K$1867,"=1")</f>
        <v>11</v>
      </c>
      <c r="L76" s="156">
        <f>COUNTIFS('Merged list - Table 1'!$G74:$G$1867,$A76,'Merged list - Table 1'!$J74:$J$1867,"=1")</f>
        <v>6</v>
      </c>
      <c r="M76" s="156">
        <f>COUNTIFS('Merged list - Table 1'!$G$2:$G$1867,A76,'Merged list - Table 1'!$I$2:$I$1867,"=1")</f>
        <v>14</v>
      </c>
      <c r="N76" s="156">
        <f t="shared" si="14"/>
        <v>121</v>
      </c>
      <c r="O76" s="157">
        <f t="shared" si="12"/>
        <v>4.8672566371681416</v>
      </c>
      <c r="P76" s="157">
        <f t="shared" si="15"/>
        <v>1.4404761904761905</v>
      </c>
      <c r="Q76" s="157">
        <f t="shared" si="13"/>
        <v>1.0812262958280656</v>
      </c>
    </row>
    <row r="77" spans="1:17">
      <c r="A77" s="336" t="s">
        <v>146</v>
      </c>
      <c r="B77" s="156">
        <f>COUNTIF('Merged list - Table 1'!$G$2:$G$1867,$A77)</f>
        <v>92</v>
      </c>
      <c r="C77" s="157">
        <f t="shared" si="10"/>
        <v>4.930332261521972</v>
      </c>
      <c r="D77" s="156">
        <f>COUNTIFS('Merged list - Table 1'!$G75:$G$1867,$A77,'Merged list - Table 1'!$R75:$R$1867,"=1")</f>
        <v>53</v>
      </c>
      <c r="E77" s="156">
        <f>COUNTIFS('Merged list - Table 1'!$G76:$G1941,$A77,'Merged list - Table 1'!$Q76:$Q1941,"=1")</f>
        <v>8</v>
      </c>
      <c r="F77" s="156">
        <f>COUNTIFS('Merged list - Table 1'!$G76:$G1941,$A77,'Merged list - Table 1'!$P76:$P1941,"=1")</f>
        <v>7</v>
      </c>
      <c r="G77" s="156">
        <f>COUNTIFS('Merged list - Table 1'!$G76:$G1941,$A77,'Merged list - Table 1'!$O76:$O1941,"=1")</f>
        <v>13</v>
      </c>
      <c r="H77" s="156">
        <f>COUNTIFS('Merged list - Table 1'!$G76:$G1941,$A77,'Merged list - Table 1'!N76:N1941,"=1")</f>
        <v>10</v>
      </c>
      <c r="I77" s="156">
        <f>COUNTIFS('Merged list - Table 1'!$G76:$G1941,$A77,'Merged list - Table 1'!M76:M1941,"=1")</f>
        <v>13</v>
      </c>
      <c r="J77" s="156">
        <f>COUNTIFS('Merged list - Table 1'!$G76:$G1941,$A77,'Merged list - Table 1'!$L$2:$L$1867,"=1")</f>
        <v>11</v>
      </c>
      <c r="K77" s="156">
        <f>COUNTIFS('Merged list - Table 1'!G75:$G$1867,$A77,'Merged list - Table 1'!$K75:$K$1867,"=1")</f>
        <v>11</v>
      </c>
      <c r="L77" s="156">
        <f>COUNTIFS('Merged list - Table 1'!$G75:$G$1867,$A77,'Merged list - Table 1'!$J75:$J$1867,"=1")</f>
        <v>7</v>
      </c>
      <c r="M77" s="156">
        <f>COUNTIFS('Merged list - Table 1'!$G$2:$G$1867,A77,'Merged list - Table 1'!$I$2:$I$1867,"=1")</f>
        <v>6</v>
      </c>
      <c r="N77" s="156">
        <f t="shared" si="14"/>
        <v>139</v>
      </c>
      <c r="O77" s="157">
        <f t="shared" si="12"/>
        <v>5.5913113435237323</v>
      </c>
      <c r="P77" s="157">
        <f t="shared" si="15"/>
        <v>1.5108695652173914</v>
      </c>
      <c r="Q77" s="157">
        <f t="shared" si="13"/>
        <v>1.134063800762531</v>
      </c>
    </row>
    <row r="78" spans="1:17">
      <c r="A78" s="336" t="s">
        <v>87</v>
      </c>
      <c r="B78" s="156">
        <f>COUNTIF('Merged list - Table 1'!$G$2:$G$1867,$A78)</f>
        <v>92</v>
      </c>
      <c r="C78" s="157">
        <f t="shared" si="10"/>
        <v>4.930332261521972</v>
      </c>
      <c r="D78" s="156">
        <f>COUNTIFS('Merged list - Table 1'!$G76:$G$1867,$A78,'Merged list - Table 1'!$R76:$R$1867,"=1")</f>
        <v>10</v>
      </c>
      <c r="E78" s="156">
        <f>COUNTIFS('Merged list - Table 1'!$G77:$G1942,$A78,'Merged list - Table 1'!$Q77:$Q1942,"=1")</f>
        <v>13</v>
      </c>
      <c r="F78" s="156">
        <f>COUNTIFS('Merged list - Table 1'!$G77:$G1942,$A78,'Merged list - Table 1'!$P77:$P1942,"=1")</f>
        <v>5</v>
      </c>
      <c r="G78" s="156">
        <f>COUNTIFS('Merged list - Table 1'!$G77:$G1942,$A78,'Merged list - Table 1'!$O77:$O1942,"=1")</f>
        <v>15</v>
      </c>
      <c r="H78" s="156">
        <f>COUNTIFS('Merged list - Table 1'!$G77:$G1942,$A78,'Merged list - Table 1'!N77:N1942,"=1")</f>
        <v>11</v>
      </c>
      <c r="I78" s="156">
        <f>COUNTIFS('Merged list - Table 1'!$G77:$G1942,$A78,'Merged list - Table 1'!M77:M1942,"=1")</f>
        <v>15</v>
      </c>
      <c r="J78" s="156">
        <f>COUNTIFS('Merged list - Table 1'!$G77:$G1942,$A78,'Merged list - Table 1'!$L$2:$L$1867,"=1")</f>
        <v>14</v>
      </c>
      <c r="K78" s="156">
        <f>COUNTIFS('Merged list - Table 1'!G76:$G$1867,$A78,'Merged list - Table 1'!$K76:$K$1867,"=1")</f>
        <v>31</v>
      </c>
      <c r="L78" s="156">
        <f>COUNTIFS('Merged list - Table 1'!$G76:$G$1867,$A78,'Merged list - Table 1'!$J76:$J$1867,"=1")</f>
        <v>18</v>
      </c>
      <c r="M78" s="156">
        <f>COUNTIFS('Merged list - Table 1'!$G$2:$G$1867,A78,'Merged list - Table 1'!$I$2:$I$1867,"=1")</f>
        <v>6</v>
      </c>
      <c r="N78" s="156">
        <f t="shared" si="14"/>
        <v>138</v>
      </c>
      <c r="O78" s="157">
        <f t="shared" si="12"/>
        <v>5.551086082059534</v>
      </c>
      <c r="P78" s="157">
        <f t="shared" si="15"/>
        <v>1.5</v>
      </c>
      <c r="Q78" s="157">
        <f t="shared" si="13"/>
        <v>1.1259050683829444</v>
      </c>
    </row>
    <row r="79" spans="1:17">
      <c r="A79" s="336" t="s">
        <v>31</v>
      </c>
      <c r="B79" s="156">
        <f>COUNTIF('Merged list - Table 1'!$G$2:$G$1867,$A79)</f>
        <v>117</v>
      </c>
      <c r="C79" s="157">
        <f t="shared" si="10"/>
        <v>6.270096463022508</v>
      </c>
      <c r="D79" s="156">
        <f>COUNTIFS('Merged list - Table 1'!$G77:$G$1867,$A79,'Merged list - Table 1'!$R77:$R$1867,"=1")</f>
        <v>41</v>
      </c>
      <c r="E79" s="156">
        <f>COUNTIFS('Merged list - Table 1'!$G78:$G1943,$A79,'Merged list - Table 1'!$Q78:$Q1943,"=1")</f>
        <v>12</v>
      </c>
      <c r="F79" s="156">
        <f>COUNTIFS('Merged list - Table 1'!$G78:$G1943,$A79,'Merged list - Table 1'!$P78:$P1943,"=1")</f>
        <v>1</v>
      </c>
      <c r="G79" s="156">
        <f>COUNTIFS('Merged list - Table 1'!$G78:$G1943,$A79,'Merged list - Table 1'!$O78:$O1943,"=1")</f>
        <v>18</v>
      </c>
      <c r="H79" s="156">
        <f>COUNTIFS('Merged list - Table 1'!$G78:$G1943,$A79,'Merged list - Table 1'!N78:N1943,"=1")</f>
        <v>9</v>
      </c>
      <c r="I79" s="156">
        <f>COUNTIFS('Merged list - Table 1'!$G78:$G1943,$A79,'Merged list - Table 1'!M78:M1943,"=1")</f>
        <v>12</v>
      </c>
      <c r="J79" s="156">
        <f>COUNTIFS('Merged list - Table 1'!$G78:$G1943,$A79,'Merged list - Table 1'!$L$2:$L$1867,"=1")</f>
        <v>17</v>
      </c>
      <c r="K79" s="156">
        <f>COUNTIFS('Merged list - Table 1'!G77:$G$1867,$A79,'Merged list - Table 1'!$K77:$K$1867,"=1")</f>
        <v>13</v>
      </c>
      <c r="L79" s="156">
        <f>COUNTIFS('Merged list - Table 1'!$G77:$G$1867,$A79,'Merged list - Table 1'!$J77:$J$1867,"=1")</f>
        <v>5</v>
      </c>
      <c r="M79" s="156">
        <f>COUNTIFS('Merged list - Table 1'!$G$2:$G$1867,A79,'Merged list - Table 1'!$I$2:$I$1867,"=1")</f>
        <v>9</v>
      </c>
      <c r="N79" s="156">
        <f t="shared" si="14"/>
        <v>137</v>
      </c>
      <c r="O79" s="157">
        <f t="shared" si="12"/>
        <v>5.510860820595334</v>
      </c>
      <c r="P79" s="157">
        <f t="shared" si="15"/>
        <v>1.170940170940171</v>
      </c>
      <c r="Q79" s="157">
        <f t="shared" si="13"/>
        <v>0.8789116488231532</v>
      </c>
    </row>
    <row r="80" spans="1:17">
      <c r="A80" s="336" t="s">
        <v>50</v>
      </c>
      <c r="B80" s="156">
        <f>COUNTIF('Merged list - Table 1'!$G$2:$G$1867,$A80)</f>
        <v>128</v>
      </c>
      <c r="C80" s="157">
        <f t="shared" si="10"/>
        <v>6.859592711682744</v>
      </c>
      <c r="D80" s="156">
        <f>COUNTIFS('Merged list - Table 1'!$G78:$G$1867,$A80,'Merged list - Table 1'!$R78:$R$1867,"=1")</f>
        <v>6</v>
      </c>
      <c r="E80" s="156">
        <f>COUNTIFS('Merged list - Table 1'!$G79:$G1944,$A80,'Merged list - Table 1'!$Q79:$Q1944,"=1")</f>
        <v>7</v>
      </c>
      <c r="F80" s="156">
        <f>COUNTIFS('Merged list - Table 1'!$G79:$G1944,$A80,'Merged list - Table 1'!$P79:$P1944,"=1")</f>
        <v>1</v>
      </c>
      <c r="G80" s="156">
        <f>COUNTIFS('Merged list - Table 1'!$G79:$G1944,$A80,'Merged list - Table 1'!$O79:$O1944,"=1")</f>
        <v>78</v>
      </c>
      <c r="H80" s="156">
        <f>COUNTIFS('Merged list - Table 1'!$G79:$G1944,$A80,'Merged list - Table 1'!N79:N1944,"=1")</f>
        <v>9</v>
      </c>
      <c r="I80" s="156">
        <f>COUNTIFS('Merged list - Table 1'!$G79:$G1944,$A80,'Merged list - Table 1'!M79:M1944,"=1")</f>
        <v>6</v>
      </c>
      <c r="J80" s="156">
        <f>COUNTIFS('Merged list - Table 1'!$G79:$G1944,$A80,'Merged list - Table 1'!$L$2:$L$1867,"=1")</f>
        <v>16</v>
      </c>
      <c r="K80" s="156">
        <f>COUNTIFS('Merged list - Table 1'!G78:$G$1867,$A80,'Merged list - Table 1'!$K78:$K$1867,"=1")</f>
        <v>5</v>
      </c>
      <c r="L80" s="156">
        <f>COUNTIFS('Merged list - Table 1'!$G78:$G$1867,$A80,'Merged list - Table 1'!$J78:$J$1867,"=1")</f>
        <v>11</v>
      </c>
      <c r="M80" s="156">
        <f>COUNTIFS('Merged list - Table 1'!$G$2:$G$1867,A80,'Merged list - Table 1'!$I$2:$I$1867,"=1")</f>
        <v>12</v>
      </c>
      <c r="N80" s="156">
        <f t="shared" si="14"/>
        <v>151</v>
      </c>
      <c r="O80" s="157">
        <f t="shared" si="12"/>
        <v>6.0740144810941272</v>
      </c>
      <c r="P80" s="157">
        <f t="shared" si="15"/>
        <v>1.1796875</v>
      </c>
      <c r="Q80" s="157">
        <f t="shared" si="13"/>
        <v>0.88547742357200321</v>
      </c>
    </row>
    <row r="81" spans="1:17">
      <c r="A81" s="336" t="s">
        <v>3612</v>
      </c>
      <c r="B81" s="156">
        <f>COUNTIF('Merged list - Table 1'!$G$2:$G$1867,$A81)</f>
        <v>166</v>
      </c>
      <c r="C81" s="157">
        <f t="shared" ref="C81:C82" si="16">B81/$B$84*100</f>
        <v>8.896034297963558</v>
      </c>
      <c r="D81" s="156">
        <f>COUNTIFS('Merged list - Table 1'!$G79:$G$1867,$A81,'Merged list - Table 1'!$R79:$R$1867,"=1")</f>
        <v>14</v>
      </c>
      <c r="E81" s="156">
        <f>COUNTIFS('Merged list - Table 1'!$G80:$G1945,$A81,'Merged list - Table 1'!$Q80:$Q1945,"=1")</f>
        <v>63</v>
      </c>
      <c r="F81" s="156">
        <f>COUNTIFS('Merged list - Table 1'!$G80:$G1945,$A81,'Merged list - Table 1'!$P80:$P1945,"=1")</f>
        <v>1</v>
      </c>
      <c r="G81" s="156">
        <f>COUNTIFS('Merged list - Table 1'!$G80:$G1945,$A81,'Merged list - Table 1'!$O80:$O1945,"=1")</f>
        <v>26</v>
      </c>
      <c r="H81" s="156">
        <f>COUNTIFS('Merged list - Table 1'!$G80:$G1945,$A81,'Merged list - Table 1'!N80:N1945,"=1")</f>
        <v>9</v>
      </c>
      <c r="I81" s="156">
        <f>COUNTIFS('Merged list - Table 1'!$G80:$G1945,$A81,'Merged list - Table 1'!M80:M1945,"=1")</f>
        <v>24</v>
      </c>
      <c r="J81" s="156">
        <f>COUNTIFS('Merged list - Table 1'!$G80:$G1945,$A81,'Merged list - Table 1'!$L$2:$L$1867,"=1")</f>
        <v>23</v>
      </c>
      <c r="K81" s="156">
        <f>COUNTIFS('Merged list - Table 1'!G79:$G$1867,$A81,'Merged list - Table 1'!$K79:$K$1867,"=1")</f>
        <v>31</v>
      </c>
      <c r="L81" s="156">
        <f>COUNTIFS('Merged list - Table 1'!$G79:$G$1867,$A81,'Merged list - Table 1'!$J79:$J$1867,"=1")</f>
        <v>26</v>
      </c>
      <c r="M81" s="156">
        <f>COUNTIFS('Merged list - Table 1'!$G$2:$G$1867,A81,'Merged list - Table 1'!$I$2:$I$1867,"=1")</f>
        <v>25</v>
      </c>
      <c r="N81" s="156">
        <f t="shared" ref="N81:N82" si="17">SUM(D81:M81)</f>
        <v>242</v>
      </c>
      <c r="O81" s="157">
        <f t="shared" ref="O81:O82" si="18">N81/$N$84*100</f>
        <v>9.7345132743362832</v>
      </c>
      <c r="P81" s="157">
        <f t="shared" ref="P81:P82" si="19">N81/B81</f>
        <v>1.4578313253012047</v>
      </c>
      <c r="Q81" s="157">
        <f t="shared" ref="Q81:Q82" si="20">P81/$P$84</f>
        <v>1.0942531186693676</v>
      </c>
    </row>
    <row r="82" spans="1:17">
      <c r="A82" s="336" t="s">
        <v>232</v>
      </c>
      <c r="B82" s="156">
        <f>COUNTIF('Merged list - Table 1'!$G$2:$G$1867,$A82)</f>
        <v>399</v>
      </c>
      <c r="C82" s="157">
        <f t="shared" si="16"/>
        <v>21.382636655948552</v>
      </c>
      <c r="D82" s="156">
        <f>COUNTIFS('Merged list - Table 1'!$G80:$G$1867,$A82,'Merged list - Table 1'!$R80:$R$1867,"=1")</f>
        <v>22</v>
      </c>
      <c r="E82" s="156">
        <f>COUNTIFS('Merged list - Table 1'!$G81:$G1946,$A82,'Merged list - Table 1'!$Q81:$Q1946,"=1")</f>
        <v>28</v>
      </c>
      <c r="F82" s="156">
        <f>COUNTIFS('Merged list - Table 1'!$G81:$G1946,$A82,'Merged list - Table 1'!$P81:$P1946,"=1")</f>
        <v>20</v>
      </c>
      <c r="G82" s="156">
        <f>COUNTIFS('Merged list - Table 1'!$G81:$G1946,$A82,'Merged list - Table 1'!$O81:$O1946,"=1")</f>
        <v>50</v>
      </c>
      <c r="H82" s="156">
        <f>COUNTIFS('Merged list - Table 1'!$G81:$G1946,$A82,'Merged list - Table 1'!N81:N1946,"=1")</f>
        <v>65</v>
      </c>
      <c r="I82" s="156">
        <f>COUNTIFS('Merged list - Table 1'!$G81:$G1946,$A82,'Merged list - Table 1'!M81:M1946,"=1")</f>
        <v>69</v>
      </c>
      <c r="J82" s="156">
        <f>COUNTIFS('Merged list - Table 1'!$G81:$G1946,$A82,'Merged list - Table 1'!$L$2:$L$1867,"=1")</f>
        <v>48</v>
      </c>
      <c r="K82" s="156">
        <f>COUNTIFS('Merged list - Table 1'!G80:$G$1867,$A82,'Merged list - Table 1'!$K80:$K$1867,"=1")</f>
        <v>28</v>
      </c>
      <c r="L82" s="156">
        <f>COUNTIFS('Merged list - Table 1'!$G80:$G$1867,$A82,'Merged list - Table 1'!$J80:$J$1867,"=1")</f>
        <v>94</v>
      </c>
      <c r="M82" s="156">
        <f>COUNTIFS('Merged list - Table 1'!$G$2:$G$1867,A82,'Merged list - Table 1'!$I$2:$I$1867,"=1")</f>
        <v>86</v>
      </c>
      <c r="N82" s="156">
        <f t="shared" si="17"/>
        <v>510</v>
      </c>
      <c r="O82" s="157">
        <f t="shared" si="18"/>
        <v>20.514883346741755</v>
      </c>
      <c r="P82" s="157">
        <f t="shared" si="19"/>
        <v>1.2781954887218046</v>
      </c>
      <c r="Q82" s="157">
        <f t="shared" si="20"/>
        <v>0.95941785275739633</v>
      </c>
    </row>
    <row r="83" spans="1:17">
      <c r="A83" s="336" t="s">
        <v>154</v>
      </c>
      <c r="B83" s="156">
        <f>COUNTIF('Merged list - Table 1'!$G$2:$G$1867,$A83)</f>
        <v>147</v>
      </c>
      <c r="C83" s="157">
        <f>B83/$B$84*100</f>
        <v>7.8778135048231519</v>
      </c>
      <c r="D83" s="156">
        <f>COUNTIFS('Merged list - Table 1'!$G81:$G$1867,$A83,'Merged list - Table 1'!$R81:$R$1867,"=1")</f>
        <v>8</v>
      </c>
      <c r="E83" s="156">
        <f>COUNTIFS('Merged list - Table 1'!$G82:$G1947,$A83,'Merged list - Table 1'!$Q82:$Q1947,"=1")</f>
        <v>10</v>
      </c>
      <c r="F83" s="156">
        <f>COUNTIFS('Merged list - Table 1'!$G82:$G1947,$A83,'Merged list - Table 1'!$P82:$P1947,"=1")</f>
        <v>77</v>
      </c>
      <c r="G83" s="156">
        <f>COUNTIFS('Merged list - Table 1'!$G82:$G1947,$A83,'Merged list - Table 1'!$O82:$O1947,"=1")</f>
        <v>44</v>
      </c>
      <c r="H83" s="156">
        <f>COUNTIFS('Merged list - Table 1'!$G82:$G1947,$A83,'Merged list - Table 1'!N82:N1947,"=1")</f>
        <v>5</v>
      </c>
      <c r="I83" s="156">
        <f>COUNTIFS('Merged list - Table 1'!$G82:$G1947,$A83,'Merged list - Table 1'!M82:M1947,"=1")</f>
        <v>2</v>
      </c>
      <c r="J83" s="156">
        <f>COUNTIFS('Merged list - Table 1'!$G82:$G1947,$A83,'Merged list - Table 1'!$L$2:$L$1867,"=1")</f>
        <v>23</v>
      </c>
      <c r="K83" s="156">
        <f>COUNTIFS('Merged list - Table 1'!G81:$G$1867,$A83,'Merged list - Table 1'!$K81:$K$1867,"=1")</f>
        <v>9</v>
      </c>
      <c r="L83" s="156">
        <f>COUNTIFS('Merged list - Table 1'!$G81:$G$1867,$A83,'Merged list - Table 1'!$J81:$J$1867,"=1")</f>
        <v>3</v>
      </c>
      <c r="M83" s="156">
        <f>COUNTIFS('Merged list - Table 1'!$G$2:$G$1867,A83,'Merged list - Table 1'!$I$2:$I$1867,"=1")</f>
        <v>1</v>
      </c>
      <c r="N83" s="156">
        <f t="shared" si="14"/>
        <v>182</v>
      </c>
      <c r="O83" s="157">
        <f>N83/$N$84*100</f>
        <v>7.320997586484312</v>
      </c>
      <c r="P83" s="157">
        <f t="shared" si="15"/>
        <v>1.2380952380952381</v>
      </c>
      <c r="Q83" s="157">
        <f>P83/$P$84</f>
        <v>0.92931846914147798</v>
      </c>
    </row>
    <row r="84" spans="1:17">
      <c r="A84" s="84"/>
      <c r="B84" s="153">
        <f>SUM(B4:B83)</f>
        <v>1866</v>
      </c>
      <c r="C84" s="154">
        <f>B84/$B$84*100</f>
        <v>100</v>
      </c>
      <c r="D84" s="155">
        <f>SUM(D4:D83)</f>
        <v>270</v>
      </c>
      <c r="E84" s="155">
        <f t="shared" ref="E84:L84" si="21">SUM(E4:E83)</f>
        <v>240</v>
      </c>
      <c r="F84" s="155">
        <f t="shared" si="21"/>
        <v>139</v>
      </c>
      <c r="G84" s="155">
        <f t="shared" si="21"/>
        <v>364</v>
      </c>
      <c r="H84" s="155">
        <f t="shared" si="21"/>
        <v>204</v>
      </c>
      <c r="I84" s="155">
        <f t="shared" si="21"/>
        <v>260</v>
      </c>
      <c r="J84" s="155">
        <f t="shared" si="21"/>
        <v>250</v>
      </c>
      <c r="K84" s="155">
        <f t="shared" si="21"/>
        <v>223</v>
      </c>
      <c r="L84" s="155">
        <f t="shared" si="21"/>
        <v>301</v>
      </c>
      <c r="M84" s="155">
        <f>SUM(M4:M83)</f>
        <v>235</v>
      </c>
      <c r="N84" s="155">
        <f>SUM(N4:N83)</f>
        <v>2486</v>
      </c>
      <c r="O84" s="154">
        <f>N84/$N$84*100</f>
        <v>100</v>
      </c>
      <c r="P84" s="154">
        <f t="shared" si="9"/>
        <v>1.332261521972133</v>
      </c>
      <c r="Q84" s="154">
        <f>P84/$P$84</f>
        <v>1</v>
      </c>
    </row>
    <row r="85" spans="1:17">
      <c r="A85" s="84"/>
      <c r="B85" s="85">
        <f t="shared" ref="B85:L85" si="22">AVERAGE(B4:B83)</f>
        <v>23.324999999999999</v>
      </c>
      <c r="C85" s="85">
        <f t="shared" si="22"/>
        <v>1.2500000000000002</v>
      </c>
      <c r="D85" s="85">
        <f t="shared" si="22"/>
        <v>3.375</v>
      </c>
      <c r="E85" s="85">
        <f t="shared" si="22"/>
        <v>3</v>
      </c>
      <c r="F85" s="85">
        <f t="shared" si="22"/>
        <v>1.7375</v>
      </c>
      <c r="G85" s="85">
        <f t="shared" si="22"/>
        <v>4.55</v>
      </c>
      <c r="H85" s="85">
        <f t="shared" si="22"/>
        <v>2.5499999999999998</v>
      </c>
      <c r="I85" s="85">
        <f t="shared" si="22"/>
        <v>3.25</v>
      </c>
      <c r="J85" s="85">
        <f t="shared" si="22"/>
        <v>3.125</v>
      </c>
      <c r="K85" s="85">
        <f t="shared" si="22"/>
        <v>2.7875000000000001</v>
      </c>
      <c r="L85" s="85">
        <f t="shared" si="22"/>
        <v>3.7625000000000002</v>
      </c>
      <c r="M85" s="85">
        <f t="shared" ref="M85:Q85" si="23">AVERAGE(M4:M83)</f>
        <v>2.9375</v>
      </c>
      <c r="N85" s="85">
        <f t="shared" si="23"/>
        <v>31.074999999999999</v>
      </c>
      <c r="O85" s="85">
        <f t="shared" si="23"/>
        <v>1.25</v>
      </c>
      <c r="P85" s="85">
        <f t="shared" si="23"/>
        <v>1.2186018027393433</v>
      </c>
      <c r="Q85" s="85">
        <f t="shared" si="23"/>
        <v>0.91468663069654643</v>
      </c>
    </row>
  </sheetData>
  <mergeCells count="9">
    <mergeCell ref="A1:Q1"/>
    <mergeCell ref="B2:B3"/>
    <mergeCell ref="C2:C3"/>
    <mergeCell ref="A2:A3"/>
    <mergeCell ref="N2:N3"/>
    <mergeCell ref="O2:O3"/>
    <mergeCell ref="P2:P3"/>
    <mergeCell ref="Q2:Q3"/>
    <mergeCell ref="D2:M2"/>
  </mergeCells>
  <pageMargins left="0.7" right="0.7" top="0.75" bottom="0.75" header="0.3" footer="0.3"/>
  <pageSetup orientation="portrait" r:id="rId1"/>
  <headerFooter>
    <oddFooter>&amp;C&amp;"Helvetica Neue,Regular"&amp;12&amp;K000000&amp;P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zoomScale="115" zoomScaleNormal="115" workbookViewId="0">
      <selection activeCell="G27" sqref="G27"/>
    </sheetView>
  </sheetViews>
  <sheetFormatPr defaultColWidth="8.875" defaultRowHeight="15.75"/>
  <cols>
    <col min="2" max="2" width="18.375" bestFit="1" customWidth="1"/>
    <col min="3" max="11" width="4.875" bestFit="1" customWidth="1"/>
    <col min="12" max="12" width="5.125" bestFit="1" customWidth="1"/>
  </cols>
  <sheetData>
    <row r="1" spans="1:12">
      <c r="C1" s="158">
        <v>2014</v>
      </c>
      <c r="D1" s="158">
        <v>2015</v>
      </c>
      <c r="E1" s="158">
        <v>2016</v>
      </c>
      <c r="F1" s="158">
        <v>2017</v>
      </c>
      <c r="G1" s="158">
        <v>2018</v>
      </c>
      <c r="H1" s="158">
        <v>2019</v>
      </c>
      <c r="I1" s="158">
        <v>2020</v>
      </c>
      <c r="J1" s="158">
        <v>2021</v>
      </c>
      <c r="K1" s="158">
        <v>2022</v>
      </c>
      <c r="L1" s="158">
        <v>2023</v>
      </c>
    </row>
    <row r="2" spans="1:12">
      <c r="A2">
        <v>1</v>
      </c>
      <c r="B2" s="336" t="s">
        <v>350</v>
      </c>
      <c r="C2">
        <v>23</v>
      </c>
      <c r="D2">
        <v>28</v>
      </c>
      <c r="E2">
        <v>18</v>
      </c>
      <c r="F2">
        <v>50</v>
      </c>
      <c r="G2">
        <v>67</v>
      </c>
      <c r="H2">
        <v>73</v>
      </c>
      <c r="I2">
        <v>48</v>
      </c>
      <c r="J2">
        <v>38</v>
      </c>
      <c r="K2">
        <v>92</v>
      </c>
      <c r="L2">
        <f>COUNTIFS('Merged list - Table 1'!$G:$G,B2,'Merged list - Table 1'!$I:$I,"=1")</f>
        <v>2</v>
      </c>
    </row>
    <row r="3" spans="1:12">
      <c r="A3">
        <v>2</v>
      </c>
      <c r="B3" s="336" t="s">
        <v>274</v>
      </c>
      <c r="C3">
        <v>7</v>
      </c>
      <c r="D3">
        <v>59</v>
      </c>
      <c r="E3">
        <v>1</v>
      </c>
      <c r="F3">
        <v>29</v>
      </c>
      <c r="G3">
        <v>8</v>
      </c>
      <c r="H3">
        <v>27</v>
      </c>
      <c r="I3">
        <v>17</v>
      </c>
      <c r="J3">
        <v>28</v>
      </c>
      <c r="K3">
        <v>29</v>
      </c>
      <c r="L3">
        <f>COUNTIFS('Merged list - Table 1'!$G:$G,B3,'Merged list - Table 1'!$I:$I,"=1")</f>
        <v>4</v>
      </c>
    </row>
    <row r="4" spans="1:12">
      <c r="A4">
        <v>3</v>
      </c>
      <c r="B4" s="336" t="s">
        <v>504</v>
      </c>
      <c r="C4">
        <v>6</v>
      </c>
      <c r="D4">
        <v>9</v>
      </c>
      <c r="E4">
        <v>1</v>
      </c>
      <c r="F4">
        <v>84</v>
      </c>
      <c r="G4">
        <v>9</v>
      </c>
      <c r="H4">
        <v>6</v>
      </c>
      <c r="I4">
        <v>13</v>
      </c>
      <c r="J4">
        <v>10</v>
      </c>
      <c r="K4">
        <v>14</v>
      </c>
      <c r="L4">
        <f>COUNTIFS('Merged list - Table 1'!$G:$G,B4,'Merged list - Table 1'!$I:$I,"=1")</f>
        <v>3</v>
      </c>
    </row>
    <row r="5" spans="1:12">
      <c r="A5">
        <v>4</v>
      </c>
      <c r="B5" s="336" t="s">
        <v>38</v>
      </c>
      <c r="C5">
        <v>13</v>
      </c>
      <c r="D5">
        <v>13</v>
      </c>
      <c r="E5">
        <v>5</v>
      </c>
      <c r="F5">
        <v>19</v>
      </c>
      <c r="G5">
        <v>11</v>
      </c>
      <c r="H5">
        <v>17</v>
      </c>
      <c r="I5">
        <v>11</v>
      </c>
      <c r="J5">
        <v>27</v>
      </c>
      <c r="K5">
        <v>17</v>
      </c>
      <c r="L5">
        <f>COUNTIFS('Merged list - Table 1'!$G:$G,B5,'Merged list - Table 1'!$I:$I,"=1")</f>
        <v>2</v>
      </c>
    </row>
    <row r="6" spans="1:12">
      <c r="A6">
        <v>5</v>
      </c>
      <c r="B6" s="336" t="s">
        <v>141</v>
      </c>
      <c r="C6">
        <v>56</v>
      </c>
      <c r="D6">
        <v>9</v>
      </c>
      <c r="E6">
        <v>7</v>
      </c>
      <c r="F6">
        <v>13</v>
      </c>
      <c r="G6">
        <v>10</v>
      </c>
      <c r="H6">
        <v>14</v>
      </c>
      <c r="I6">
        <v>13</v>
      </c>
      <c r="J6">
        <v>17</v>
      </c>
      <c r="K6">
        <v>7</v>
      </c>
      <c r="L6">
        <f>COUNTIFS('Merged list - Table 1'!$G:$G,B6,'Merged list - Table 1'!$I:$I,"=1")</f>
        <v>3</v>
      </c>
    </row>
    <row r="7" spans="1:12">
      <c r="A7">
        <v>6</v>
      </c>
      <c r="B7" s="336" t="s">
        <v>43</v>
      </c>
      <c r="C7">
        <v>49</v>
      </c>
      <c r="D7">
        <v>14</v>
      </c>
      <c r="E7">
        <v>1</v>
      </c>
      <c r="F7">
        <v>22</v>
      </c>
      <c r="G7">
        <v>10</v>
      </c>
      <c r="H7">
        <v>14</v>
      </c>
      <c r="I7">
        <v>15</v>
      </c>
      <c r="J7">
        <v>9</v>
      </c>
      <c r="K7">
        <v>4</v>
      </c>
      <c r="L7">
        <f>COUNTIFS('Merged list - Table 1'!$G:$G,B7,'Merged list - Table 1'!$I:$I,"=1")</f>
        <v>9</v>
      </c>
    </row>
    <row r="8" spans="1:12">
      <c r="A8">
        <v>7</v>
      </c>
      <c r="B8" s="336" t="s">
        <v>70</v>
      </c>
      <c r="C8">
        <v>20</v>
      </c>
      <c r="D8">
        <v>13</v>
      </c>
      <c r="E8">
        <v>7</v>
      </c>
      <c r="F8">
        <v>18</v>
      </c>
      <c r="G8">
        <v>11</v>
      </c>
      <c r="H8">
        <v>16</v>
      </c>
      <c r="I8">
        <v>13</v>
      </c>
      <c r="J8">
        <v>18</v>
      </c>
      <c r="K8">
        <v>9</v>
      </c>
      <c r="L8">
        <f>COUNTIFS('Merged list - Table 1'!$G:$G,B8,'Merged list - Table 1'!$I:$I,"=1")</f>
        <v>14</v>
      </c>
    </row>
    <row r="9" spans="1:12">
      <c r="A9">
        <v>8</v>
      </c>
      <c r="B9" s="336" t="s">
        <v>146</v>
      </c>
      <c r="C9">
        <v>13</v>
      </c>
      <c r="D9">
        <v>14</v>
      </c>
      <c r="E9">
        <v>3</v>
      </c>
      <c r="F9">
        <v>5</v>
      </c>
      <c r="G9">
        <v>7</v>
      </c>
      <c r="H9">
        <v>8</v>
      </c>
      <c r="I9">
        <v>9</v>
      </c>
      <c r="J9">
        <v>9</v>
      </c>
      <c r="K9">
        <v>6</v>
      </c>
      <c r="L9">
        <f>COUNTIFS('Merged list - Table 1'!$G:$G,B9,'Merged list - Table 1'!$I:$I,"=1")</f>
        <v>6</v>
      </c>
    </row>
    <row r="10" spans="1:12">
      <c r="A10">
        <v>9</v>
      </c>
      <c r="B10" s="336" t="s">
        <v>87</v>
      </c>
      <c r="C10">
        <v>2</v>
      </c>
      <c r="D10">
        <v>2</v>
      </c>
      <c r="E10">
        <v>1</v>
      </c>
      <c r="F10">
        <v>9</v>
      </c>
      <c r="G10">
        <v>5</v>
      </c>
      <c r="H10">
        <v>7</v>
      </c>
      <c r="I10">
        <v>2</v>
      </c>
      <c r="J10">
        <v>7</v>
      </c>
      <c r="K10">
        <v>36</v>
      </c>
      <c r="L10">
        <f>COUNTIFS('Merged list - Table 1'!$G:$G,B10,'Merged list - Table 1'!$I:$I,"=1")</f>
        <v>6</v>
      </c>
    </row>
    <row r="11" spans="1:12">
      <c r="A11">
        <v>10</v>
      </c>
      <c r="B11" s="336" t="s">
        <v>31</v>
      </c>
      <c r="C11">
        <v>5</v>
      </c>
      <c r="D11">
        <v>5</v>
      </c>
      <c r="E11">
        <v>1</v>
      </c>
      <c r="F11">
        <v>5</v>
      </c>
      <c r="G11">
        <v>1</v>
      </c>
      <c r="H11">
        <v>6</v>
      </c>
      <c r="I11">
        <v>2</v>
      </c>
      <c r="J11">
        <v>5</v>
      </c>
      <c r="K11">
        <v>3</v>
      </c>
      <c r="L11">
        <f>COUNTIFS('Merged list - Table 1'!$G:$G,B11,'Merged list - Table 1'!$I:$I,"=1")</f>
        <v>9</v>
      </c>
    </row>
    <row r="12" spans="1:12">
      <c r="A12">
        <v>11</v>
      </c>
      <c r="B12" s="336" t="s">
        <v>50</v>
      </c>
      <c r="C12">
        <v>8</v>
      </c>
      <c r="D12">
        <v>4</v>
      </c>
      <c r="E12">
        <v>2</v>
      </c>
      <c r="F12">
        <v>2</v>
      </c>
      <c r="G12">
        <v>1</v>
      </c>
      <c r="H12">
        <v>7</v>
      </c>
      <c r="I12">
        <v>3</v>
      </c>
      <c r="J12">
        <v>4</v>
      </c>
      <c r="K12">
        <v>2</v>
      </c>
      <c r="L12">
        <f>COUNTIFS('Merged list - Table 1'!$G:$G,B12,'Merged list - Table 1'!$I:$I,"=1")</f>
        <v>12</v>
      </c>
    </row>
    <row r="13" spans="1:12">
      <c r="A13">
        <v>12</v>
      </c>
      <c r="B13" s="336" t="s">
        <v>3612</v>
      </c>
      <c r="C13">
        <v>1</v>
      </c>
      <c r="D13">
        <v>0</v>
      </c>
      <c r="E13">
        <v>2</v>
      </c>
      <c r="F13">
        <v>1</v>
      </c>
      <c r="G13">
        <v>3</v>
      </c>
      <c r="H13">
        <v>6</v>
      </c>
      <c r="I13">
        <v>0</v>
      </c>
      <c r="J13">
        <v>7</v>
      </c>
      <c r="K13">
        <v>3</v>
      </c>
      <c r="L13">
        <f>COUNTIFS('Merged list - Table 1'!$G:$G,B13,'Merged list - Table 1'!$I:$I,"=1")</f>
        <v>25</v>
      </c>
    </row>
    <row r="14" spans="1:12">
      <c r="A14">
        <v>13</v>
      </c>
      <c r="B14" s="336" t="s">
        <v>232</v>
      </c>
      <c r="C14">
        <v>0</v>
      </c>
      <c r="D14">
        <v>6</v>
      </c>
      <c r="E14">
        <v>0</v>
      </c>
      <c r="F14">
        <v>3</v>
      </c>
      <c r="G14">
        <v>2</v>
      </c>
      <c r="H14">
        <v>14</v>
      </c>
      <c r="I14">
        <v>4</v>
      </c>
      <c r="J14">
        <v>2</v>
      </c>
      <c r="K14">
        <v>2</v>
      </c>
      <c r="L14">
        <f>COUNTIFS('Merged list - Table 1'!$G:$G,B14,'Merged list - Table 1'!$I:$I,"=1")</f>
        <v>86</v>
      </c>
    </row>
    <row r="15" spans="1:12">
      <c r="B15" t="s">
        <v>4836</v>
      </c>
      <c r="C15">
        <v>287</v>
      </c>
      <c r="D15">
        <v>243</v>
      </c>
      <c r="E15">
        <v>142</v>
      </c>
      <c r="F15">
        <v>390</v>
      </c>
      <c r="G15">
        <v>215</v>
      </c>
      <c r="H15">
        <v>284</v>
      </c>
      <c r="I15">
        <v>240</v>
      </c>
      <c r="J15">
        <v>236</v>
      </c>
      <c r="K15">
        <v>277</v>
      </c>
      <c r="L15">
        <f>SUM(L2:L14)</f>
        <v>181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showGridLines="0" zoomScale="85" zoomScaleNormal="85" workbookViewId="0">
      <selection activeCell="L11" sqref="L11"/>
    </sheetView>
  </sheetViews>
  <sheetFormatPr defaultColWidth="10" defaultRowHeight="12.95" customHeight="1"/>
  <cols>
    <col min="1" max="1" width="10" customWidth="1"/>
  </cols>
  <sheetData/>
  <pageMargins left="0.7" right="0.7" top="0.75" bottom="0.75" header="0.3" footer="0.3"/>
  <pageSetup orientation="portrait"/>
  <headerFooter>
    <oddFooter>&amp;C&amp;"Helvetica Neue,Regular"&amp;12&amp;K000000&amp;P</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09"/>
  <sheetViews>
    <sheetView showGridLines="0" topLeftCell="A596" workbookViewId="0">
      <selection activeCell="I712" sqref="I712"/>
    </sheetView>
  </sheetViews>
  <sheetFormatPr defaultColWidth="10.875" defaultRowHeight="15.95" customHeight="1"/>
  <cols>
    <col min="1" max="1" width="26.375" style="5" customWidth="1"/>
    <col min="2" max="2" width="22.625" style="5" customWidth="1"/>
    <col min="3" max="3" width="8.375" style="5" customWidth="1"/>
    <col min="4" max="4" width="5.5" style="5" customWidth="1"/>
    <col min="5" max="5" width="42" style="5" customWidth="1"/>
    <col min="6" max="6" width="32.875" style="5" customWidth="1"/>
    <col min="7" max="7" width="24.875" style="5" customWidth="1"/>
    <col min="8" max="8" width="11.875" style="5" customWidth="1"/>
    <col min="9" max="14" width="5.125" style="5" customWidth="1"/>
    <col min="15" max="15" width="19" style="5" customWidth="1"/>
    <col min="16" max="16" width="52.5" style="5" customWidth="1"/>
    <col min="17" max="17" width="20.5" style="5" customWidth="1"/>
    <col min="18" max="18" width="26.375" style="5" customWidth="1"/>
    <col min="19" max="19" width="10.875" style="5" customWidth="1"/>
    <col min="20" max="16384" width="10.875" style="5"/>
  </cols>
  <sheetData>
    <row r="1" spans="1:18" ht="33.950000000000003" customHeight="1" thickBot="1">
      <c r="A1" s="38" t="s">
        <v>7</v>
      </c>
      <c r="B1" s="14" t="s">
        <v>8</v>
      </c>
      <c r="C1" s="38" t="s">
        <v>9</v>
      </c>
      <c r="D1" s="38" t="s">
        <v>9430</v>
      </c>
      <c r="E1" s="38" t="s">
        <v>9431</v>
      </c>
      <c r="F1" s="86" t="s">
        <v>9432</v>
      </c>
      <c r="G1" s="14" t="s">
        <v>10</v>
      </c>
      <c r="H1" s="38" t="s">
        <v>11</v>
      </c>
      <c r="I1" s="87" t="s">
        <v>12</v>
      </c>
      <c r="J1" s="88">
        <v>2018</v>
      </c>
      <c r="K1" s="87" t="s">
        <v>13</v>
      </c>
      <c r="L1" s="87" t="s">
        <v>14</v>
      </c>
      <c r="M1" s="87" t="s">
        <v>15</v>
      </c>
      <c r="N1" s="87" t="s">
        <v>16</v>
      </c>
      <c r="O1" s="38" t="s">
        <v>17</v>
      </c>
      <c r="P1" s="38" t="s">
        <v>18</v>
      </c>
      <c r="Q1" s="38" t="s">
        <v>19</v>
      </c>
      <c r="R1" s="38" t="s">
        <v>20</v>
      </c>
    </row>
    <row r="2" spans="1:18" ht="17.100000000000001" customHeight="1" thickBot="1">
      <c r="A2" s="293" t="s">
        <v>1582</v>
      </c>
      <c r="B2" s="294" t="s">
        <v>1581</v>
      </c>
      <c r="C2" s="89" t="s">
        <v>21</v>
      </c>
      <c r="D2" s="89"/>
      <c r="E2" s="89" t="s">
        <v>22</v>
      </c>
      <c r="F2" s="91" t="s">
        <v>23</v>
      </c>
      <c r="G2" s="90" t="s">
        <v>9433</v>
      </c>
      <c r="H2" s="89"/>
      <c r="I2" s="92">
        <v>1</v>
      </c>
      <c r="J2" s="93"/>
      <c r="K2" s="93">
        <v>1</v>
      </c>
      <c r="L2" s="93"/>
      <c r="M2" s="93"/>
      <c r="N2" s="93"/>
      <c r="O2" s="89" t="s">
        <v>25</v>
      </c>
      <c r="P2" s="89" t="s">
        <v>26</v>
      </c>
      <c r="Q2" s="94">
        <v>1395833391</v>
      </c>
      <c r="R2" s="89" t="s">
        <v>27</v>
      </c>
    </row>
    <row r="3" spans="1:18" ht="17.100000000000001" customHeight="1" thickBot="1">
      <c r="A3" s="295" t="s">
        <v>9434</v>
      </c>
      <c r="B3" s="296" t="s">
        <v>5622</v>
      </c>
      <c r="C3" s="89" t="s">
        <v>28</v>
      </c>
      <c r="D3" s="89"/>
      <c r="E3" s="89" t="s">
        <v>29</v>
      </c>
      <c r="F3" s="91" t="s">
        <v>30</v>
      </c>
      <c r="G3" s="90" t="s">
        <v>31</v>
      </c>
      <c r="H3" s="89"/>
      <c r="I3" s="93"/>
      <c r="J3" s="93"/>
      <c r="K3" s="93">
        <v>1</v>
      </c>
      <c r="L3" s="93"/>
      <c r="M3" s="93"/>
      <c r="N3" s="93"/>
      <c r="O3" s="89" t="s">
        <v>32</v>
      </c>
      <c r="P3" s="89" t="s">
        <v>33</v>
      </c>
      <c r="Q3" s="89" t="s">
        <v>34</v>
      </c>
      <c r="R3" s="89" t="s">
        <v>35</v>
      </c>
    </row>
    <row r="4" spans="1:18" ht="18.95" customHeight="1" thickBot="1">
      <c r="A4" s="297" t="s">
        <v>7225</v>
      </c>
      <c r="B4" s="298" t="s">
        <v>36</v>
      </c>
      <c r="C4" s="95" t="s">
        <v>21</v>
      </c>
      <c r="D4" s="38"/>
      <c r="E4" s="38"/>
      <c r="F4" s="97" t="s">
        <v>4887</v>
      </c>
      <c r="G4" s="96" t="s">
        <v>38</v>
      </c>
      <c r="H4" s="38"/>
      <c r="I4" s="98">
        <v>1</v>
      </c>
      <c r="J4" s="99"/>
      <c r="K4" s="99"/>
      <c r="L4" s="99"/>
      <c r="M4" s="99"/>
      <c r="N4" s="99"/>
      <c r="O4" s="38"/>
      <c r="P4" s="38" t="s">
        <v>39</v>
      </c>
      <c r="Q4" s="38"/>
      <c r="R4" s="38"/>
    </row>
    <row r="5" spans="1:18" ht="17.100000000000001" customHeight="1" thickBot="1">
      <c r="A5" s="295" t="s">
        <v>5083</v>
      </c>
      <c r="B5" s="296" t="s">
        <v>5082</v>
      </c>
      <c r="C5" s="89" t="s">
        <v>21</v>
      </c>
      <c r="D5" s="89" t="s">
        <v>40</v>
      </c>
      <c r="E5" s="89" t="s">
        <v>41</v>
      </c>
      <c r="F5" s="91" t="s">
        <v>42</v>
      </c>
      <c r="G5" s="90" t="s">
        <v>43</v>
      </c>
      <c r="H5" s="89"/>
      <c r="I5" s="93">
        <v>1</v>
      </c>
      <c r="J5" s="93"/>
      <c r="K5" s="93">
        <v>1</v>
      </c>
      <c r="L5" s="93"/>
      <c r="M5" s="93"/>
      <c r="N5" s="93"/>
      <c r="O5" s="89" t="s">
        <v>44</v>
      </c>
      <c r="P5" s="89" t="s">
        <v>45</v>
      </c>
      <c r="Q5" s="89" t="s">
        <v>46</v>
      </c>
      <c r="R5" s="89" t="s">
        <v>47</v>
      </c>
    </row>
    <row r="6" spans="1:18" ht="17.100000000000001" customHeight="1" thickBot="1">
      <c r="A6" s="295" t="s">
        <v>9435</v>
      </c>
      <c r="B6" s="296" t="s">
        <v>9436</v>
      </c>
      <c r="C6" s="89" t="s">
        <v>21</v>
      </c>
      <c r="D6" s="89"/>
      <c r="E6" s="89" t="s">
        <v>48</v>
      </c>
      <c r="F6" s="91" t="s">
        <v>49</v>
      </c>
      <c r="G6" s="90" t="s">
        <v>50</v>
      </c>
      <c r="H6" s="89"/>
      <c r="I6" s="93"/>
      <c r="J6" s="93"/>
      <c r="K6" s="93">
        <v>1</v>
      </c>
      <c r="L6" s="93"/>
      <c r="M6" s="93"/>
      <c r="N6" s="93"/>
      <c r="O6" s="89" t="s">
        <v>51</v>
      </c>
      <c r="P6" s="89" t="s">
        <v>52</v>
      </c>
      <c r="Q6" s="94">
        <v>46110</v>
      </c>
      <c r="R6" s="89" t="s">
        <v>53</v>
      </c>
    </row>
    <row r="7" spans="1:18" ht="17.100000000000001" customHeight="1" thickBot="1">
      <c r="A7" s="295" t="s">
        <v>9277</v>
      </c>
      <c r="B7" s="296" t="s">
        <v>55</v>
      </c>
      <c r="C7" s="89" t="s">
        <v>21</v>
      </c>
      <c r="D7" s="89"/>
      <c r="E7" s="89" t="s">
        <v>9437</v>
      </c>
      <c r="F7" s="91" t="s">
        <v>56</v>
      </c>
      <c r="G7" s="90" t="s">
        <v>57</v>
      </c>
      <c r="H7" s="89"/>
      <c r="I7" s="93"/>
      <c r="J7" s="93"/>
      <c r="K7" s="93">
        <v>1</v>
      </c>
      <c r="L7" s="93"/>
      <c r="M7" s="93"/>
      <c r="N7" s="93"/>
      <c r="O7" s="89" t="s">
        <v>58</v>
      </c>
      <c r="P7" s="89" t="s">
        <v>59</v>
      </c>
      <c r="Q7" s="94">
        <v>5120</v>
      </c>
      <c r="R7" s="89" t="s">
        <v>60</v>
      </c>
    </row>
    <row r="8" spans="1:18" ht="17.100000000000001" customHeight="1" thickBot="1">
      <c r="A8" s="295" t="s">
        <v>2607</v>
      </c>
      <c r="B8" s="296" t="s">
        <v>4120</v>
      </c>
      <c r="C8" s="89" t="s">
        <v>28</v>
      </c>
      <c r="D8" s="89"/>
      <c r="E8" s="89" t="s">
        <v>61</v>
      </c>
      <c r="F8" s="91" t="s">
        <v>62</v>
      </c>
      <c r="G8" s="90" t="s">
        <v>63</v>
      </c>
      <c r="H8" s="89"/>
      <c r="I8" s="93"/>
      <c r="J8" s="93"/>
      <c r="K8" s="93">
        <v>1</v>
      </c>
      <c r="L8" s="93"/>
      <c r="M8" s="93"/>
      <c r="N8" s="93"/>
      <c r="O8" s="89" t="s">
        <v>64</v>
      </c>
      <c r="P8" s="89" t="s">
        <v>65</v>
      </c>
      <c r="Q8" s="94">
        <v>77840</v>
      </c>
      <c r="R8" s="89" t="s">
        <v>66</v>
      </c>
    </row>
    <row r="9" spans="1:18" ht="17.100000000000001" customHeight="1" thickBot="1">
      <c r="A9" s="299" t="s">
        <v>67</v>
      </c>
      <c r="B9" s="300" t="s">
        <v>68</v>
      </c>
      <c r="C9" s="38" t="s">
        <v>28</v>
      </c>
      <c r="D9" s="38"/>
      <c r="E9" s="38"/>
      <c r="F9" s="102" t="s">
        <v>69</v>
      </c>
      <c r="G9" s="101" t="s">
        <v>70</v>
      </c>
      <c r="H9" s="38"/>
      <c r="I9" s="99"/>
      <c r="J9" s="99">
        <v>1</v>
      </c>
      <c r="K9" s="99"/>
      <c r="L9" s="99"/>
      <c r="M9" s="99"/>
      <c r="N9" s="99"/>
      <c r="O9" s="38"/>
      <c r="P9" s="100" t="s">
        <v>71</v>
      </c>
      <c r="Q9" s="38"/>
      <c r="R9" s="38"/>
    </row>
    <row r="10" spans="1:18" ht="17.100000000000001" customHeight="1" thickBot="1">
      <c r="A10" s="299" t="s">
        <v>72</v>
      </c>
      <c r="B10" s="300" t="s">
        <v>73</v>
      </c>
      <c r="C10" s="38" t="s">
        <v>21</v>
      </c>
      <c r="D10" s="38"/>
      <c r="E10" s="38"/>
      <c r="F10" s="102" t="s">
        <v>74</v>
      </c>
      <c r="G10" s="101" t="s">
        <v>70</v>
      </c>
      <c r="H10" s="38"/>
      <c r="I10" s="99"/>
      <c r="J10" s="98">
        <v>1</v>
      </c>
      <c r="K10" s="99"/>
      <c r="L10" s="99"/>
      <c r="M10" s="99"/>
      <c r="N10" s="99"/>
      <c r="O10" s="38"/>
      <c r="P10" s="100" t="s">
        <v>9438</v>
      </c>
      <c r="Q10" s="38"/>
      <c r="R10" s="38"/>
    </row>
    <row r="11" spans="1:18" ht="18.95" customHeight="1" thickBot="1">
      <c r="A11" s="297" t="s">
        <v>75</v>
      </c>
      <c r="B11" s="298" t="s">
        <v>76</v>
      </c>
      <c r="C11" s="95" t="s">
        <v>21</v>
      </c>
      <c r="D11" s="38"/>
      <c r="E11" s="38"/>
      <c r="F11" s="103" t="s">
        <v>77</v>
      </c>
      <c r="G11" s="96" t="s">
        <v>78</v>
      </c>
      <c r="H11" s="38"/>
      <c r="I11" s="99">
        <v>1</v>
      </c>
      <c r="J11" s="99"/>
      <c r="K11" s="99"/>
      <c r="L11" s="99"/>
      <c r="M11" s="99"/>
      <c r="N11" s="99"/>
      <c r="O11" s="38"/>
      <c r="P11" s="38" t="s">
        <v>39</v>
      </c>
      <c r="Q11" s="38"/>
      <c r="R11" s="38"/>
    </row>
    <row r="12" spans="1:18" ht="17.100000000000001" customHeight="1" thickBot="1">
      <c r="A12" s="299" t="s">
        <v>9439</v>
      </c>
      <c r="B12" s="300" t="s">
        <v>80</v>
      </c>
      <c r="C12" s="38" t="s">
        <v>28</v>
      </c>
      <c r="D12" s="38"/>
      <c r="E12" s="38"/>
      <c r="F12" s="102" t="s">
        <v>81</v>
      </c>
      <c r="G12" s="101" t="s">
        <v>1621</v>
      </c>
      <c r="H12" s="38"/>
      <c r="I12" s="99"/>
      <c r="J12" s="98">
        <v>1</v>
      </c>
      <c r="K12" s="99"/>
      <c r="L12" s="99"/>
      <c r="M12" s="99"/>
      <c r="N12" s="99"/>
      <c r="O12" s="38"/>
      <c r="P12" s="100" t="s">
        <v>82</v>
      </c>
      <c r="Q12" s="38"/>
      <c r="R12" s="38"/>
    </row>
    <row r="13" spans="1:18" ht="17.100000000000001" customHeight="1" thickBot="1">
      <c r="A13" s="299" t="s">
        <v>9439</v>
      </c>
      <c r="B13" s="300" t="s">
        <v>83</v>
      </c>
      <c r="C13" s="38" t="s">
        <v>21</v>
      </c>
      <c r="D13" s="38"/>
      <c r="E13" s="38"/>
      <c r="F13" s="102" t="s">
        <v>84</v>
      </c>
      <c r="G13" s="101" t="s">
        <v>1621</v>
      </c>
      <c r="H13" s="38"/>
      <c r="I13" s="99"/>
      <c r="J13" s="98">
        <v>1</v>
      </c>
      <c r="K13" s="99"/>
      <c r="L13" s="99"/>
      <c r="M13" s="99"/>
      <c r="N13" s="99"/>
      <c r="O13" s="38"/>
      <c r="P13" s="100" t="s">
        <v>82</v>
      </c>
      <c r="Q13" s="38"/>
      <c r="R13" s="38"/>
    </row>
    <row r="14" spans="1:18" ht="17.100000000000001" customHeight="1" thickBot="1">
      <c r="A14" s="295" t="s">
        <v>9278</v>
      </c>
      <c r="B14" s="296" t="s">
        <v>5648</v>
      </c>
      <c r="C14" s="89" t="s">
        <v>28</v>
      </c>
      <c r="D14" s="89"/>
      <c r="E14" s="89" t="s">
        <v>85</v>
      </c>
      <c r="F14" s="91" t="s">
        <v>86</v>
      </c>
      <c r="G14" s="90" t="s">
        <v>87</v>
      </c>
      <c r="H14" s="89"/>
      <c r="I14" s="93"/>
      <c r="J14" s="93"/>
      <c r="K14" s="93">
        <v>1</v>
      </c>
      <c r="L14" s="93"/>
      <c r="M14" s="93"/>
      <c r="N14" s="93"/>
      <c r="O14" s="89" t="s">
        <v>88</v>
      </c>
      <c r="P14" s="89" t="s">
        <v>89</v>
      </c>
      <c r="Q14" s="89" t="s">
        <v>90</v>
      </c>
      <c r="R14" s="89" t="s">
        <v>91</v>
      </c>
    </row>
    <row r="15" spans="1:18" ht="17.100000000000001" customHeight="1" thickBot="1">
      <c r="A15" s="295" t="s">
        <v>5653</v>
      </c>
      <c r="B15" s="296" t="s">
        <v>5654</v>
      </c>
      <c r="C15" s="89" t="s">
        <v>28</v>
      </c>
      <c r="D15" s="89"/>
      <c r="E15" s="89" t="s">
        <v>92</v>
      </c>
      <c r="F15" s="91" t="s">
        <v>93</v>
      </c>
      <c r="G15" s="90" t="s">
        <v>87</v>
      </c>
      <c r="H15" s="89"/>
      <c r="I15" s="93"/>
      <c r="J15" s="93"/>
      <c r="K15" s="93">
        <v>1</v>
      </c>
      <c r="L15" s="93"/>
      <c r="M15" s="93"/>
      <c r="N15" s="93"/>
      <c r="O15" s="89" t="s">
        <v>94</v>
      </c>
      <c r="P15" s="89" t="s">
        <v>95</v>
      </c>
      <c r="Q15" s="89" t="s">
        <v>96</v>
      </c>
      <c r="R15" s="89" t="s">
        <v>97</v>
      </c>
    </row>
    <row r="16" spans="1:18" ht="18.95" customHeight="1" thickBot="1">
      <c r="A16" s="297" t="s">
        <v>98</v>
      </c>
      <c r="B16" s="298" t="s">
        <v>9279</v>
      </c>
      <c r="C16" s="104" t="s">
        <v>21</v>
      </c>
      <c r="D16" s="95" t="s">
        <v>40</v>
      </c>
      <c r="E16" s="38"/>
      <c r="F16" s="103" t="s">
        <v>99</v>
      </c>
      <c r="G16" s="96" t="s">
        <v>70</v>
      </c>
      <c r="H16" s="38"/>
      <c r="I16" s="99">
        <v>1</v>
      </c>
      <c r="J16" s="99"/>
      <c r="K16" s="99"/>
      <c r="L16" s="99"/>
      <c r="M16" s="99"/>
      <c r="N16" s="99"/>
      <c r="O16" s="38"/>
      <c r="P16" s="38"/>
      <c r="Q16" s="38"/>
      <c r="R16" s="38"/>
    </row>
    <row r="17" spans="1:18" ht="17.100000000000001" customHeight="1" thickBot="1">
      <c r="A17" s="295" t="s">
        <v>9440</v>
      </c>
      <c r="B17" s="296" t="s">
        <v>9280</v>
      </c>
      <c r="C17" s="89" t="s">
        <v>21</v>
      </c>
      <c r="D17" s="89"/>
      <c r="E17" s="89" t="s">
        <v>100</v>
      </c>
      <c r="F17" s="91" t="s">
        <v>101</v>
      </c>
      <c r="G17" s="90" t="s">
        <v>31</v>
      </c>
      <c r="H17" s="89"/>
      <c r="I17" s="93"/>
      <c r="J17" s="93"/>
      <c r="K17" s="93">
        <v>1</v>
      </c>
      <c r="L17" s="93"/>
      <c r="M17" s="93"/>
      <c r="N17" s="93"/>
      <c r="O17" s="89" t="s">
        <v>102</v>
      </c>
      <c r="P17" s="89" t="s">
        <v>103</v>
      </c>
      <c r="Q17" s="94">
        <v>70382010</v>
      </c>
      <c r="R17" s="89" t="s">
        <v>104</v>
      </c>
    </row>
    <row r="18" spans="1:18" ht="17.100000000000001" customHeight="1" thickBot="1">
      <c r="A18" s="295" t="s">
        <v>9441</v>
      </c>
      <c r="B18" s="296" t="s">
        <v>9442</v>
      </c>
      <c r="C18" s="89" t="s">
        <v>21</v>
      </c>
      <c r="D18" s="89"/>
      <c r="E18" s="89" t="s">
        <v>105</v>
      </c>
      <c r="F18" s="91" t="s">
        <v>106</v>
      </c>
      <c r="G18" s="90" t="s">
        <v>107</v>
      </c>
      <c r="H18" s="89"/>
      <c r="I18" s="93"/>
      <c r="J18" s="93"/>
      <c r="K18" s="93">
        <v>1</v>
      </c>
      <c r="L18" s="93"/>
      <c r="M18" s="93"/>
      <c r="N18" s="93"/>
      <c r="O18" s="89" t="s">
        <v>108</v>
      </c>
      <c r="P18" s="89" t="s">
        <v>109</v>
      </c>
      <c r="Q18" s="94">
        <v>10245</v>
      </c>
      <c r="R18" s="89" t="s">
        <v>110</v>
      </c>
    </row>
    <row r="19" spans="1:18" ht="27.95" customHeight="1" thickBot="1">
      <c r="A19" s="297" t="s">
        <v>9441</v>
      </c>
      <c r="B19" s="298" t="s">
        <v>9442</v>
      </c>
      <c r="C19" s="95" t="s">
        <v>21</v>
      </c>
      <c r="D19" s="38"/>
      <c r="E19" s="38"/>
      <c r="F19" s="103" t="s">
        <v>106</v>
      </c>
      <c r="G19" s="96" t="s">
        <v>107</v>
      </c>
      <c r="H19" s="38"/>
      <c r="I19" s="99">
        <v>1</v>
      </c>
      <c r="J19" s="99"/>
      <c r="K19" s="99"/>
      <c r="L19" s="99"/>
      <c r="M19" s="99"/>
      <c r="N19" s="99"/>
      <c r="O19" s="38"/>
      <c r="P19" s="38"/>
      <c r="Q19" s="38"/>
      <c r="R19" s="38"/>
    </row>
    <row r="20" spans="1:18" ht="17.100000000000001" customHeight="1" thickBot="1">
      <c r="A20" s="299" t="s">
        <v>9443</v>
      </c>
      <c r="B20" s="300" t="s">
        <v>9444</v>
      </c>
      <c r="C20" s="38" t="s">
        <v>21</v>
      </c>
      <c r="D20" s="38"/>
      <c r="E20" s="38"/>
      <c r="F20" s="102" t="s">
        <v>114</v>
      </c>
      <c r="G20" s="101" t="s">
        <v>1621</v>
      </c>
      <c r="H20" s="38"/>
      <c r="I20" s="99"/>
      <c r="J20" s="99">
        <v>1</v>
      </c>
      <c r="K20" s="99"/>
      <c r="L20" s="99"/>
      <c r="M20" s="99"/>
      <c r="N20" s="99"/>
      <c r="O20" s="38"/>
      <c r="P20" s="100" t="s">
        <v>115</v>
      </c>
      <c r="Q20" s="38"/>
      <c r="R20" s="38"/>
    </row>
    <row r="21" spans="1:18" ht="17.100000000000001" customHeight="1" thickBot="1">
      <c r="A21" s="295" t="s">
        <v>5672</v>
      </c>
      <c r="B21" s="296" t="s">
        <v>5673</v>
      </c>
      <c r="C21" s="89" t="s">
        <v>28</v>
      </c>
      <c r="D21" s="89"/>
      <c r="E21" s="89" t="s">
        <v>116</v>
      </c>
      <c r="F21" s="91" t="s">
        <v>117</v>
      </c>
      <c r="G21" s="90" t="s">
        <v>87</v>
      </c>
      <c r="H21" s="89"/>
      <c r="I21" s="93"/>
      <c r="J21" s="93"/>
      <c r="K21" s="93">
        <v>1</v>
      </c>
      <c r="L21" s="93"/>
      <c r="M21" s="93"/>
      <c r="N21" s="93"/>
      <c r="O21" s="89" t="s">
        <v>118</v>
      </c>
      <c r="P21" s="89" t="s">
        <v>119</v>
      </c>
      <c r="Q21" s="89" t="s">
        <v>120</v>
      </c>
      <c r="R21" s="89" t="s">
        <v>121</v>
      </c>
    </row>
    <row r="22" spans="1:18" ht="17.100000000000001" customHeight="1" thickBot="1">
      <c r="A22" s="295" t="s">
        <v>5678</v>
      </c>
      <c r="B22" s="296" t="s">
        <v>5679</v>
      </c>
      <c r="C22" s="89" t="s">
        <v>28</v>
      </c>
      <c r="D22" s="89"/>
      <c r="E22" s="89" t="s">
        <v>122</v>
      </c>
      <c r="F22" s="91" t="s">
        <v>123</v>
      </c>
      <c r="G22" s="90" t="s">
        <v>124</v>
      </c>
      <c r="H22" s="89"/>
      <c r="I22" s="93"/>
      <c r="J22" s="93"/>
      <c r="K22" s="93">
        <v>1</v>
      </c>
      <c r="L22" s="93"/>
      <c r="M22" s="93"/>
      <c r="N22" s="93"/>
      <c r="O22" s="89"/>
      <c r="P22" s="89"/>
      <c r="Q22" s="89"/>
      <c r="R22" s="89"/>
    </row>
    <row r="23" spans="1:18" ht="17.100000000000001" customHeight="1" thickBot="1">
      <c r="A23" s="295" t="s">
        <v>9445</v>
      </c>
      <c r="B23" s="296" t="s">
        <v>2049</v>
      </c>
      <c r="C23" s="89" t="s">
        <v>28</v>
      </c>
      <c r="D23" s="89"/>
      <c r="E23" s="89" t="s">
        <v>125</v>
      </c>
      <c r="F23" s="91" t="s">
        <v>126</v>
      </c>
      <c r="G23" s="90" t="s">
        <v>50</v>
      </c>
      <c r="H23" s="89"/>
      <c r="I23" s="93"/>
      <c r="J23" s="93"/>
      <c r="K23" s="93">
        <v>1</v>
      </c>
      <c r="L23" s="93"/>
      <c r="M23" s="93"/>
      <c r="N23" s="93"/>
      <c r="O23" s="89" t="s">
        <v>127</v>
      </c>
      <c r="P23" s="89" t="s">
        <v>9446</v>
      </c>
      <c r="Q23" s="94">
        <v>46010</v>
      </c>
      <c r="R23" s="89" t="s">
        <v>9447</v>
      </c>
    </row>
    <row r="24" spans="1:18" ht="17.100000000000001" customHeight="1" thickBot="1">
      <c r="A24" s="295" t="s">
        <v>9281</v>
      </c>
      <c r="B24" s="296" t="s">
        <v>5074</v>
      </c>
      <c r="C24" s="89" t="s">
        <v>21</v>
      </c>
      <c r="D24" s="89"/>
      <c r="E24" s="89" t="s">
        <v>128</v>
      </c>
      <c r="F24" s="91" t="s">
        <v>129</v>
      </c>
      <c r="G24" s="90" t="s">
        <v>50</v>
      </c>
      <c r="H24" s="89"/>
      <c r="I24" s="93"/>
      <c r="J24" s="93"/>
      <c r="K24" s="93">
        <v>1</v>
      </c>
      <c r="L24" s="93"/>
      <c r="M24" s="93"/>
      <c r="N24" s="93"/>
      <c r="O24" s="89" t="s">
        <v>130</v>
      </c>
      <c r="P24" s="89" t="s">
        <v>131</v>
      </c>
      <c r="Q24" s="94">
        <v>46110</v>
      </c>
      <c r="R24" s="89" t="s">
        <v>132</v>
      </c>
    </row>
    <row r="25" spans="1:18" ht="18.95" customHeight="1" thickBot="1">
      <c r="A25" s="297" t="s">
        <v>133</v>
      </c>
      <c r="B25" s="298" t="s">
        <v>134</v>
      </c>
      <c r="C25" s="104" t="s">
        <v>28</v>
      </c>
      <c r="D25" s="95" t="s">
        <v>40</v>
      </c>
      <c r="E25" s="38"/>
      <c r="F25" s="103" t="s">
        <v>135</v>
      </c>
      <c r="G25" s="96" t="s">
        <v>3612</v>
      </c>
      <c r="H25" s="38"/>
      <c r="I25" s="99">
        <v>1</v>
      </c>
      <c r="J25" s="99"/>
      <c r="K25" s="99"/>
      <c r="L25" s="99"/>
      <c r="M25" s="99"/>
      <c r="N25" s="99"/>
      <c r="O25" s="38"/>
      <c r="P25" s="38"/>
      <c r="Q25" s="38"/>
      <c r="R25" s="38"/>
    </row>
    <row r="26" spans="1:18" ht="18.95" customHeight="1" thickBot="1">
      <c r="A26" s="297" t="s">
        <v>7237</v>
      </c>
      <c r="B26" s="298" t="s">
        <v>6948</v>
      </c>
      <c r="C26" s="104" t="s">
        <v>28</v>
      </c>
      <c r="D26" s="95" t="s">
        <v>40</v>
      </c>
      <c r="E26" s="38"/>
      <c r="F26" s="103" t="s">
        <v>137</v>
      </c>
      <c r="G26" s="96" t="s">
        <v>138</v>
      </c>
      <c r="H26" s="38"/>
      <c r="I26" s="99">
        <v>1</v>
      </c>
      <c r="J26" s="99"/>
      <c r="K26" s="99"/>
      <c r="L26" s="99"/>
      <c r="M26" s="99"/>
      <c r="N26" s="99"/>
      <c r="O26" s="38"/>
      <c r="P26" s="38"/>
      <c r="Q26" s="38"/>
      <c r="R26" s="38"/>
    </row>
    <row r="27" spans="1:18" ht="18.95" customHeight="1" thickBot="1">
      <c r="A27" s="297" t="s">
        <v>139</v>
      </c>
      <c r="B27" s="298" t="s">
        <v>9448</v>
      </c>
      <c r="C27" s="95" t="s">
        <v>21</v>
      </c>
      <c r="D27" s="38"/>
      <c r="E27" s="38"/>
      <c r="F27" s="103" t="s">
        <v>140</v>
      </c>
      <c r="G27" s="96" t="s">
        <v>141</v>
      </c>
      <c r="H27" s="38"/>
      <c r="I27" s="99">
        <v>1</v>
      </c>
      <c r="J27" s="99"/>
      <c r="K27" s="99"/>
      <c r="L27" s="99"/>
      <c r="M27" s="99"/>
      <c r="N27" s="99"/>
      <c r="O27" s="38"/>
      <c r="P27" s="38"/>
      <c r="Q27" s="38"/>
      <c r="R27" s="38"/>
    </row>
    <row r="28" spans="1:18" ht="18.95" customHeight="1" thickBot="1">
      <c r="A28" s="297" t="s">
        <v>7241</v>
      </c>
      <c r="B28" s="298" t="s">
        <v>143</v>
      </c>
      <c r="C28" s="95" t="s">
        <v>21</v>
      </c>
      <c r="D28" s="38"/>
      <c r="E28" s="38"/>
      <c r="F28" s="103" t="s">
        <v>145</v>
      </c>
      <c r="G28" s="96" t="s">
        <v>146</v>
      </c>
      <c r="H28" s="38"/>
      <c r="I28" s="99">
        <v>1</v>
      </c>
      <c r="J28" s="99"/>
      <c r="K28" s="99"/>
      <c r="L28" s="99"/>
      <c r="M28" s="99"/>
      <c r="N28" s="99"/>
      <c r="O28" s="38"/>
      <c r="P28" s="38"/>
      <c r="Q28" s="38"/>
      <c r="R28" s="38"/>
    </row>
    <row r="29" spans="1:18" ht="33.950000000000003" customHeight="1" thickBot="1">
      <c r="A29" s="295" t="s">
        <v>5691</v>
      </c>
      <c r="B29" s="296" t="s">
        <v>5692</v>
      </c>
      <c r="C29" s="89" t="s">
        <v>28</v>
      </c>
      <c r="D29" s="89"/>
      <c r="E29" s="89" t="s">
        <v>147</v>
      </c>
      <c r="F29" s="91" t="s">
        <v>148</v>
      </c>
      <c r="G29" s="90" t="s">
        <v>9449</v>
      </c>
      <c r="H29" s="89"/>
      <c r="I29" s="93">
        <v>1</v>
      </c>
      <c r="J29" s="93"/>
      <c r="K29" s="93">
        <v>1</v>
      </c>
      <c r="L29" s="93"/>
      <c r="M29" s="93"/>
      <c r="N29" s="93"/>
      <c r="O29" s="89" t="s">
        <v>149</v>
      </c>
      <c r="P29" s="89" t="s">
        <v>150</v>
      </c>
      <c r="Q29" s="94">
        <v>195</v>
      </c>
      <c r="R29" s="89" t="s">
        <v>151</v>
      </c>
    </row>
    <row r="30" spans="1:18" ht="17.100000000000001" customHeight="1" thickBot="1">
      <c r="A30" s="295" t="s">
        <v>9282</v>
      </c>
      <c r="B30" s="296" t="s">
        <v>9283</v>
      </c>
      <c r="C30" s="89" t="s">
        <v>28</v>
      </c>
      <c r="D30" s="89"/>
      <c r="E30" s="89" t="s">
        <v>152</v>
      </c>
      <c r="F30" s="91" t="s">
        <v>153</v>
      </c>
      <c r="G30" s="90" t="s">
        <v>154</v>
      </c>
      <c r="H30" s="89"/>
      <c r="I30" s="93"/>
      <c r="J30" s="93"/>
      <c r="K30" s="93">
        <v>1</v>
      </c>
      <c r="L30" s="93"/>
      <c r="M30" s="93"/>
      <c r="N30" s="93"/>
      <c r="O30" s="89"/>
      <c r="P30" s="89"/>
      <c r="Q30" s="89"/>
      <c r="R30" s="89"/>
    </row>
    <row r="31" spans="1:18" ht="17.100000000000001" customHeight="1" thickBot="1">
      <c r="A31" s="299" t="s">
        <v>9284</v>
      </c>
      <c r="B31" s="300" t="s">
        <v>156</v>
      </c>
      <c r="C31" s="38"/>
      <c r="D31" s="38"/>
      <c r="E31" s="38"/>
      <c r="F31" s="102" t="s">
        <v>157</v>
      </c>
      <c r="G31" s="101" t="s">
        <v>158</v>
      </c>
      <c r="H31" s="38"/>
      <c r="I31" s="99"/>
      <c r="J31" s="99">
        <v>1</v>
      </c>
      <c r="K31" s="99"/>
      <c r="L31" s="99"/>
      <c r="M31" s="99"/>
      <c r="N31" s="99"/>
      <c r="O31" s="38"/>
      <c r="P31" s="100" t="s">
        <v>159</v>
      </c>
      <c r="Q31" s="38"/>
      <c r="R31" s="38"/>
    </row>
    <row r="32" spans="1:18" ht="17.100000000000001" customHeight="1" thickBot="1">
      <c r="A32" s="295" t="s">
        <v>5704</v>
      </c>
      <c r="B32" s="296" t="s">
        <v>5705</v>
      </c>
      <c r="C32" s="89" t="s">
        <v>21</v>
      </c>
      <c r="D32" s="89"/>
      <c r="E32" s="89" t="s">
        <v>160</v>
      </c>
      <c r="F32" s="91" t="s">
        <v>161</v>
      </c>
      <c r="G32" s="90" t="s">
        <v>9449</v>
      </c>
      <c r="H32" s="89"/>
      <c r="I32" s="93"/>
      <c r="J32" s="93"/>
      <c r="K32" s="93">
        <v>1</v>
      </c>
      <c r="L32" s="93"/>
      <c r="M32" s="93"/>
      <c r="N32" s="93"/>
      <c r="O32" s="89" t="s">
        <v>162</v>
      </c>
      <c r="P32" s="89" t="s">
        <v>163</v>
      </c>
      <c r="Q32" s="94">
        <v>184</v>
      </c>
      <c r="R32" s="89" t="s">
        <v>164</v>
      </c>
    </row>
    <row r="33" spans="1:18" ht="17.100000000000001" customHeight="1" thickBot="1">
      <c r="A33" s="295" t="s">
        <v>169</v>
      </c>
      <c r="B33" s="296" t="s">
        <v>170</v>
      </c>
      <c r="C33" s="89" t="s">
        <v>21</v>
      </c>
      <c r="D33" s="89"/>
      <c r="E33" s="89" t="s">
        <v>29</v>
      </c>
      <c r="F33" s="91" t="s">
        <v>165</v>
      </c>
      <c r="G33" s="90" t="s">
        <v>31</v>
      </c>
      <c r="H33" s="89"/>
      <c r="I33" s="93"/>
      <c r="J33" s="93"/>
      <c r="K33" s="93">
        <v>1</v>
      </c>
      <c r="L33" s="93"/>
      <c r="M33" s="93"/>
      <c r="N33" s="93"/>
      <c r="O33" s="89" t="s">
        <v>166</v>
      </c>
      <c r="P33" s="89" t="s">
        <v>167</v>
      </c>
      <c r="Q33" s="89" t="s">
        <v>168</v>
      </c>
      <c r="R33" s="89" t="s">
        <v>35</v>
      </c>
    </row>
    <row r="34" spans="1:18" ht="18.95" customHeight="1" thickBot="1">
      <c r="A34" s="297" t="s">
        <v>169</v>
      </c>
      <c r="B34" s="298" t="s">
        <v>170</v>
      </c>
      <c r="C34" s="95" t="s">
        <v>21</v>
      </c>
      <c r="D34" s="38"/>
      <c r="E34" s="38"/>
      <c r="F34" s="103" t="s">
        <v>165</v>
      </c>
      <c r="G34" s="96" t="s">
        <v>138</v>
      </c>
      <c r="H34" s="38"/>
      <c r="I34" s="99">
        <v>1</v>
      </c>
      <c r="J34" s="99">
        <v>1</v>
      </c>
      <c r="K34" s="99"/>
      <c r="L34" s="99"/>
      <c r="M34" s="99"/>
      <c r="N34" s="99"/>
      <c r="O34" s="38"/>
      <c r="P34" s="100" t="s">
        <v>35</v>
      </c>
      <c r="Q34" s="38"/>
      <c r="R34" s="38"/>
    </row>
    <row r="35" spans="1:18" ht="18.95" customHeight="1" thickBot="1">
      <c r="A35" s="297" t="s">
        <v>9285</v>
      </c>
      <c r="B35" s="298" t="s">
        <v>7248</v>
      </c>
      <c r="C35" s="95" t="s">
        <v>21</v>
      </c>
      <c r="D35" s="38"/>
      <c r="E35" s="38"/>
      <c r="F35" s="103" t="s">
        <v>171</v>
      </c>
      <c r="G35" s="96" t="s">
        <v>172</v>
      </c>
      <c r="H35" s="38"/>
      <c r="I35" s="99">
        <v>1</v>
      </c>
      <c r="J35" s="99"/>
      <c r="K35" s="99"/>
      <c r="L35" s="99"/>
      <c r="M35" s="99"/>
      <c r="N35" s="99"/>
      <c r="O35" s="38"/>
      <c r="P35" s="38"/>
      <c r="Q35" s="38"/>
      <c r="R35" s="38"/>
    </row>
    <row r="36" spans="1:18" ht="17.100000000000001" customHeight="1" thickBot="1">
      <c r="A36" s="295" t="s">
        <v>5713</v>
      </c>
      <c r="B36" s="296" t="s">
        <v>9450</v>
      </c>
      <c r="C36" s="89" t="s">
        <v>21</v>
      </c>
      <c r="D36" s="89"/>
      <c r="E36" s="89" t="s">
        <v>173</v>
      </c>
      <c r="F36" s="91" t="s">
        <v>174</v>
      </c>
      <c r="G36" s="90" t="s">
        <v>50</v>
      </c>
      <c r="H36" s="89"/>
      <c r="I36" s="93"/>
      <c r="J36" s="93"/>
      <c r="K36" s="93">
        <v>1</v>
      </c>
      <c r="L36" s="93"/>
      <c r="M36" s="93"/>
      <c r="N36" s="93"/>
      <c r="O36" s="89" t="s">
        <v>175</v>
      </c>
      <c r="P36" s="89" t="s">
        <v>176</v>
      </c>
      <c r="Q36" s="94">
        <v>8014</v>
      </c>
      <c r="R36" s="89" t="s">
        <v>177</v>
      </c>
    </row>
    <row r="37" spans="1:18" ht="17.100000000000001" customHeight="1" thickBot="1">
      <c r="A37" s="295" t="s">
        <v>5719</v>
      </c>
      <c r="B37" s="296" t="s">
        <v>73</v>
      </c>
      <c r="C37" s="89" t="s">
        <v>21</v>
      </c>
      <c r="D37" s="89"/>
      <c r="E37" s="89" t="s">
        <v>4205</v>
      </c>
      <c r="F37" s="91" t="s">
        <v>178</v>
      </c>
      <c r="G37" s="90" t="s">
        <v>70</v>
      </c>
      <c r="H37" s="89"/>
      <c r="I37" s="93"/>
      <c r="J37" s="93"/>
      <c r="K37" s="93">
        <v>1</v>
      </c>
      <c r="L37" s="93"/>
      <c r="M37" s="93"/>
      <c r="N37" s="93"/>
      <c r="O37" s="89" t="s">
        <v>179</v>
      </c>
      <c r="P37" s="89" t="s">
        <v>9451</v>
      </c>
      <c r="Q37" s="94">
        <v>6550</v>
      </c>
      <c r="R37" s="89" t="s">
        <v>180</v>
      </c>
    </row>
    <row r="38" spans="1:18" ht="17.100000000000001" customHeight="1" thickBot="1">
      <c r="A38" s="295" t="s">
        <v>5111</v>
      </c>
      <c r="B38" s="296" t="s">
        <v>187</v>
      </c>
      <c r="C38" s="89" t="s">
        <v>28</v>
      </c>
      <c r="D38" s="89"/>
      <c r="E38" s="89" t="s">
        <v>181</v>
      </c>
      <c r="F38" s="91" t="s">
        <v>182</v>
      </c>
      <c r="G38" s="90" t="s">
        <v>183</v>
      </c>
      <c r="H38" s="89"/>
      <c r="I38" s="93">
        <v>1</v>
      </c>
      <c r="J38" s="93"/>
      <c r="K38" s="93">
        <v>1</v>
      </c>
      <c r="L38" s="93"/>
      <c r="M38" s="93"/>
      <c r="N38" s="93"/>
      <c r="O38" s="89" t="s">
        <v>184</v>
      </c>
      <c r="P38" s="89" t="s">
        <v>185</v>
      </c>
      <c r="Q38" s="94">
        <v>6200</v>
      </c>
      <c r="R38" s="89" t="s">
        <v>186</v>
      </c>
    </row>
    <row r="39" spans="1:18" ht="18.95" customHeight="1" thickBot="1">
      <c r="A39" s="297" t="s">
        <v>189</v>
      </c>
      <c r="B39" s="298" t="s">
        <v>7252</v>
      </c>
      <c r="C39" s="95" t="s">
        <v>21</v>
      </c>
      <c r="D39" s="38"/>
      <c r="E39" s="38"/>
      <c r="F39" s="103" t="s">
        <v>190</v>
      </c>
      <c r="G39" s="96" t="s">
        <v>138</v>
      </c>
      <c r="H39" s="38"/>
      <c r="I39" s="99">
        <v>1</v>
      </c>
      <c r="J39" s="99"/>
      <c r="K39" s="99"/>
      <c r="L39" s="99"/>
      <c r="M39" s="99"/>
      <c r="N39" s="99"/>
      <c r="O39" s="38"/>
      <c r="P39" s="38"/>
      <c r="Q39" s="38"/>
      <c r="R39" s="38"/>
    </row>
    <row r="40" spans="1:18" ht="17.100000000000001" customHeight="1" thickBot="1">
      <c r="A40" s="299" t="s">
        <v>191</v>
      </c>
      <c r="B40" s="300" t="s">
        <v>9452</v>
      </c>
      <c r="C40" s="38" t="s">
        <v>28</v>
      </c>
      <c r="D40" s="38"/>
      <c r="E40" s="38"/>
      <c r="F40" s="102" t="s">
        <v>192</v>
      </c>
      <c r="G40" s="101" t="s">
        <v>9433</v>
      </c>
      <c r="H40" s="38"/>
      <c r="I40" s="99"/>
      <c r="J40" s="99">
        <v>1</v>
      </c>
      <c r="K40" s="99"/>
      <c r="L40" s="99"/>
      <c r="M40" s="99"/>
      <c r="N40" s="99"/>
      <c r="O40" s="38"/>
      <c r="P40" s="100" t="s">
        <v>27</v>
      </c>
      <c r="Q40" s="38"/>
      <c r="R40" s="38"/>
    </row>
    <row r="41" spans="1:18" ht="18.95" customHeight="1" thickBot="1">
      <c r="A41" s="297" t="s">
        <v>193</v>
      </c>
      <c r="B41" s="298" t="s">
        <v>194</v>
      </c>
      <c r="C41" s="95" t="s">
        <v>21</v>
      </c>
      <c r="D41" s="38"/>
      <c r="E41" s="38"/>
      <c r="F41" s="103" t="s">
        <v>195</v>
      </c>
      <c r="G41" s="96" t="s">
        <v>196</v>
      </c>
      <c r="H41" s="38"/>
      <c r="I41" s="99">
        <v>1</v>
      </c>
      <c r="J41" s="99"/>
      <c r="K41" s="99"/>
      <c r="L41" s="99"/>
      <c r="M41" s="99"/>
      <c r="N41" s="99"/>
      <c r="O41" s="38"/>
      <c r="P41" s="38"/>
      <c r="Q41" s="38"/>
      <c r="R41" s="38"/>
    </row>
    <row r="42" spans="1:18" ht="17.100000000000001" customHeight="1" thickBot="1">
      <c r="A42" s="295" t="s">
        <v>5727</v>
      </c>
      <c r="B42" s="296" t="s">
        <v>3893</v>
      </c>
      <c r="C42" s="89" t="s">
        <v>21</v>
      </c>
      <c r="D42" s="89"/>
      <c r="E42" s="89" t="s">
        <v>9453</v>
      </c>
      <c r="F42" s="91" t="s">
        <v>197</v>
      </c>
      <c r="G42" s="90" t="s">
        <v>9449</v>
      </c>
      <c r="H42" s="89"/>
      <c r="I42" s="93"/>
      <c r="J42" s="93"/>
      <c r="K42" s="93">
        <v>1</v>
      </c>
      <c r="L42" s="93"/>
      <c r="M42" s="93"/>
      <c r="N42" s="93"/>
      <c r="O42" s="89" t="s">
        <v>198</v>
      </c>
      <c r="P42" s="89" t="s">
        <v>199</v>
      </c>
      <c r="Q42" s="94">
        <v>80040</v>
      </c>
      <c r="R42" s="89" t="s">
        <v>200</v>
      </c>
    </row>
    <row r="43" spans="1:18" ht="18.95" customHeight="1" thickBot="1">
      <c r="A43" s="297" t="s">
        <v>201</v>
      </c>
      <c r="B43" s="298" t="s">
        <v>202</v>
      </c>
      <c r="C43" s="95" t="s">
        <v>21</v>
      </c>
      <c r="D43" s="38"/>
      <c r="E43" s="38"/>
      <c r="F43" s="103" t="s">
        <v>203</v>
      </c>
      <c r="G43" s="96" t="s">
        <v>204</v>
      </c>
      <c r="H43" s="38"/>
      <c r="I43" s="99">
        <v>1</v>
      </c>
      <c r="J43" s="99"/>
      <c r="K43" s="99"/>
      <c r="L43" s="99"/>
      <c r="M43" s="99"/>
      <c r="N43" s="99"/>
      <c r="O43" s="38"/>
      <c r="P43" s="38"/>
      <c r="Q43" s="38"/>
      <c r="R43" s="38"/>
    </row>
    <row r="44" spans="1:18" ht="17.100000000000001" customHeight="1" thickBot="1">
      <c r="A44" s="299" t="s">
        <v>205</v>
      </c>
      <c r="B44" s="300" t="s">
        <v>9286</v>
      </c>
      <c r="C44" s="38" t="s">
        <v>21</v>
      </c>
      <c r="D44" s="38"/>
      <c r="E44" s="38"/>
      <c r="F44" s="102" t="s">
        <v>207</v>
      </c>
      <c r="G44" s="101" t="s">
        <v>208</v>
      </c>
      <c r="H44" s="38"/>
      <c r="I44" s="99"/>
      <c r="J44" s="99">
        <v>1</v>
      </c>
      <c r="K44" s="99"/>
      <c r="L44" s="99"/>
      <c r="M44" s="99"/>
      <c r="N44" s="99"/>
      <c r="O44" s="38"/>
      <c r="P44" s="100" t="s">
        <v>209</v>
      </c>
      <c r="Q44" s="38"/>
      <c r="R44" s="38"/>
    </row>
    <row r="45" spans="1:18" ht="18.95" customHeight="1" thickBot="1">
      <c r="A45" s="297" t="s">
        <v>210</v>
      </c>
      <c r="B45" s="298" t="s">
        <v>9454</v>
      </c>
      <c r="C45" s="95" t="s">
        <v>21</v>
      </c>
      <c r="D45" s="38"/>
      <c r="E45" s="38"/>
      <c r="F45" s="103" t="s">
        <v>211</v>
      </c>
      <c r="G45" s="96" t="s">
        <v>70</v>
      </c>
      <c r="H45" s="38"/>
      <c r="I45" s="99">
        <v>1</v>
      </c>
      <c r="J45" s="99"/>
      <c r="K45" s="99"/>
      <c r="L45" s="99"/>
      <c r="M45" s="99"/>
      <c r="N45" s="99"/>
      <c r="O45" s="38"/>
      <c r="P45" s="38"/>
      <c r="Q45" s="38"/>
      <c r="R45" s="38"/>
    </row>
    <row r="46" spans="1:18" ht="17.100000000000001" customHeight="1" thickBot="1">
      <c r="A46" s="295" t="s">
        <v>9455</v>
      </c>
      <c r="B46" s="296" t="s">
        <v>5732</v>
      </c>
      <c r="C46" s="89" t="s">
        <v>21</v>
      </c>
      <c r="D46" s="89"/>
      <c r="E46" s="89" t="s">
        <v>212</v>
      </c>
      <c r="F46" s="91" t="s">
        <v>213</v>
      </c>
      <c r="G46" s="90" t="s">
        <v>50</v>
      </c>
      <c r="H46" s="89"/>
      <c r="I46" s="93"/>
      <c r="J46" s="93"/>
      <c r="K46" s="93">
        <v>1</v>
      </c>
      <c r="L46" s="93"/>
      <c r="M46" s="93"/>
      <c r="N46" s="93"/>
      <c r="O46" s="89" t="s">
        <v>214</v>
      </c>
      <c r="P46" s="89" t="s">
        <v>215</v>
      </c>
      <c r="Q46" s="94">
        <v>46002</v>
      </c>
      <c r="R46" s="89" t="s">
        <v>216</v>
      </c>
    </row>
    <row r="47" spans="1:18" ht="18.95" customHeight="1" thickBot="1">
      <c r="A47" s="297" t="s">
        <v>217</v>
      </c>
      <c r="B47" s="298" t="s">
        <v>4890</v>
      </c>
      <c r="C47" s="95" t="s">
        <v>28</v>
      </c>
      <c r="D47" s="38"/>
      <c r="E47" s="38"/>
      <c r="F47" s="103" t="s">
        <v>218</v>
      </c>
      <c r="G47" s="96" t="s">
        <v>87</v>
      </c>
      <c r="H47" s="38"/>
      <c r="I47" s="99">
        <v>1</v>
      </c>
      <c r="J47" s="99"/>
      <c r="K47" s="99"/>
      <c r="L47" s="99"/>
      <c r="M47" s="99"/>
      <c r="N47" s="99"/>
      <c r="O47" s="38"/>
      <c r="P47" s="38"/>
      <c r="Q47" s="38"/>
      <c r="R47" s="38"/>
    </row>
    <row r="48" spans="1:18" ht="17.100000000000001" customHeight="1" thickBot="1">
      <c r="A48" s="299" t="s">
        <v>9456</v>
      </c>
      <c r="B48" s="300" t="s">
        <v>220</v>
      </c>
      <c r="C48" s="38" t="s">
        <v>28</v>
      </c>
      <c r="D48" s="38"/>
      <c r="E48" s="38"/>
      <c r="F48" s="102" t="s">
        <v>221</v>
      </c>
      <c r="G48" s="101" t="s">
        <v>70</v>
      </c>
      <c r="H48" s="38"/>
      <c r="I48" s="99"/>
      <c r="J48" s="99">
        <v>1</v>
      </c>
      <c r="K48" s="99"/>
      <c r="L48" s="99"/>
      <c r="M48" s="99"/>
      <c r="N48" s="99"/>
      <c r="O48" s="38"/>
      <c r="P48" s="100" t="s">
        <v>9457</v>
      </c>
      <c r="Q48" s="38"/>
      <c r="R48" s="38"/>
    </row>
    <row r="49" spans="1:18" ht="17.100000000000001" customHeight="1" thickBot="1">
      <c r="A49" s="299" t="s">
        <v>9456</v>
      </c>
      <c r="B49" s="300" t="s">
        <v>220</v>
      </c>
      <c r="C49" s="38" t="s">
        <v>28</v>
      </c>
      <c r="D49" s="38"/>
      <c r="E49" s="38"/>
      <c r="F49" s="102" t="s">
        <v>222</v>
      </c>
      <c r="G49" s="101" t="s">
        <v>70</v>
      </c>
      <c r="H49" s="38"/>
      <c r="I49" s="99"/>
      <c r="J49" s="99">
        <v>1</v>
      </c>
      <c r="K49" s="99"/>
      <c r="L49" s="99"/>
      <c r="M49" s="99"/>
      <c r="N49" s="99"/>
      <c r="O49" s="38"/>
      <c r="P49" s="100" t="s">
        <v>9438</v>
      </c>
      <c r="Q49" s="38"/>
      <c r="R49" s="38"/>
    </row>
    <row r="50" spans="1:18" ht="17.100000000000001" customHeight="1" thickBot="1">
      <c r="A50" s="295" t="s">
        <v>9287</v>
      </c>
      <c r="B50" s="296" t="s">
        <v>5738</v>
      </c>
      <c r="C50" s="89" t="s">
        <v>28</v>
      </c>
      <c r="D50" s="89"/>
      <c r="E50" s="89" t="s">
        <v>223</v>
      </c>
      <c r="F50" s="91" t="s">
        <v>224</v>
      </c>
      <c r="G50" s="90" t="s">
        <v>50</v>
      </c>
      <c r="H50" s="89"/>
      <c r="I50" s="93"/>
      <c r="J50" s="93"/>
      <c r="K50" s="93">
        <v>1</v>
      </c>
      <c r="L50" s="93"/>
      <c r="M50" s="93"/>
      <c r="N50" s="93"/>
      <c r="O50" s="89" t="s">
        <v>225</v>
      </c>
      <c r="P50" s="89" t="s">
        <v>226</v>
      </c>
      <c r="Q50" s="94">
        <v>22001</v>
      </c>
      <c r="R50" s="89" t="s">
        <v>227</v>
      </c>
    </row>
    <row r="51" spans="1:18" ht="18.95" customHeight="1" thickBot="1">
      <c r="A51" s="297" t="s">
        <v>228</v>
      </c>
      <c r="B51" s="298" t="s">
        <v>229</v>
      </c>
      <c r="C51" s="95" t="s">
        <v>21</v>
      </c>
      <c r="D51" s="38"/>
      <c r="E51" s="38"/>
      <c r="F51" s="103" t="s">
        <v>231</v>
      </c>
      <c r="G51" s="96" t="s">
        <v>232</v>
      </c>
      <c r="H51" s="38"/>
      <c r="I51" s="99">
        <v>1</v>
      </c>
      <c r="J51" s="99"/>
      <c r="K51" s="99"/>
      <c r="L51" s="99"/>
      <c r="M51" s="99"/>
      <c r="N51" s="99"/>
      <c r="O51" s="38"/>
      <c r="P51" s="38"/>
      <c r="Q51" s="38"/>
      <c r="R51" s="38"/>
    </row>
    <row r="52" spans="1:18" ht="17.100000000000001" customHeight="1" thickBot="1">
      <c r="A52" s="295" t="s">
        <v>5742</v>
      </c>
      <c r="B52" s="296" t="s">
        <v>3355</v>
      </c>
      <c r="C52" s="89" t="s">
        <v>21</v>
      </c>
      <c r="D52" s="89"/>
      <c r="E52" s="89"/>
      <c r="F52" s="91" t="s">
        <v>233</v>
      </c>
      <c r="G52" s="90" t="s">
        <v>31</v>
      </c>
      <c r="H52" s="89"/>
      <c r="I52" s="93"/>
      <c r="J52" s="93"/>
      <c r="K52" s="93">
        <v>1</v>
      </c>
      <c r="L52" s="93"/>
      <c r="M52" s="93"/>
      <c r="N52" s="93"/>
      <c r="O52" s="89"/>
      <c r="P52" s="89"/>
      <c r="Q52" s="89"/>
      <c r="R52" s="89"/>
    </row>
    <row r="53" spans="1:18" ht="18.95" customHeight="1" thickBot="1">
      <c r="A53" s="297" t="s">
        <v>9458</v>
      </c>
      <c r="B53" s="298" t="s">
        <v>9459</v>
      </c>
      <c r="C53" s="95" t="s">
        <v>28</v>
      </c>
      <c r="D53" s="38"/>
      <c r="E53" s="38"/>
      <c r="F53" s="103" t="s">
        <v>236</v>
      </c>
      <c r="G53" s="96" t="s">
        <v>237</v>
      </c>
      <c r="H53" s="38"/>
      <c r="I53" s="99">
        <v>1</v>
      </c>
      <c r="J53" s="99"/>
      <c r="K53" s="99"/>
      <c r="L53" s="99"/>
      <c r="M53" s="99"/>
      <c r="N53" s="99"/>
      <c r="O53" s="38"/>
      <c r="P53" s="38"/>
      <c r="Q53" s="38"/>
      <c r="R53" s="38"/>
    </row>
    <row r="54" spans="1:18" ht="18.95" customHeight="1" thickBot="1">
      <c r="A54" s="297" t="s">
        <v>238</v>
      </c>
      <c r="B54" s="298" t="s">
        <v>239</v>
      </c>
      <c r="C54" s="95" t="s">
        <v>28</v>
      </c>
      <c r="D54" s="38"/>
      <c r="E54" s="38"/>
      <c r="F54" s="103" t="s">
        <v>240</v>
      </c>
      <c r="G54" s="96" t="s">
        <v>87</v>
      </c>
      <c r="H54" s="38"/>
      <c r="I54" s="99">
        <v>1</v>
      </c>
      <c r="J54" s="99"/>
      <c r="K54" s="99"/>
      <c r="L54" s="99"/>
      <c r="M54" s="99"/>
      <c r="N54" s="99"/>
      <c r="O54" s="38"/>
      <c r="P54" s="38"/>
      <c r="Q54" s="38"/>
      <c r="R54" s="38"/>
    </row>
    <row r="55" spans="1:18" ht="17.100000000000001" customHeight="1" thickBot="1">
      <c r="A55" s="299" t="s">
        <v>238</v>
      </c>
      <c r="B55" s="300" t="s">
        <v>239</v>
      </c>
      <c r="C55" s="38" t="s">
        <v>28</v>
      </c>
      <c r="D55" s="38"/>
      <c r="E55" s="38"/>
      <c r="F55" s="102" t="s">
        <v>241</v>
      </c>
      <c r="G55" s="101" t="s">
        <v>242</v>
      </c>
      <c r="H55" s="38"/>
      <c r="I55" s="99"/>
      <c r="J55" s="99">
        <v>1</v>
      </c>
      <c r="K55" s="99"/>
      <c r="L55" s="99"/>
      <c r="M55" s="99"/>
      <c r="N55" s="99"/>
      <c r="O55" s="38"/>
      <c r="P55" s="100" t="s">
        <v>243</v>
      </c>
      <c r="Q55" s="38"/>
      <c r="R55" s="38"/>
    </row>
    <row r="56" spans="1:18" ht="18.95" customHeight="1" thickBot="1">
      <c r="A56" s="297" t="s">
        <v>7267</v>
      </c>
      <c r="B56" s="298" t="s">
        <v>245</v>
      </c>
      <c r="C56" s="95" t="s">
        <v>21</v>
      </c>
      <c r="D56" s="38"/>
      <c r="E56" s="38"/>
      <c r="F56" s="103" t="s">
        <v>246</v>
      </c>
      <c r="G56" s="96" t="s">
        <v>3612</v>
      </c>
      <c r="H56" s="38"/>
      <c r="I56" s="99">
        <v>1</v>
      </c>
      <c r="J56" s="99"/>
      <c r="K56" s="99"/>
      <c r="L56" s="99"/>
      <c r="M56" s="99"/>
      <c r="N56" s="99"/>
      <c r="O56" s="38"/>
      <c r="P56" s="38"/>
      <c r="Q56" s="38"/>
      <c r="R56" s="38"/>
    </row>
    <row r="57" spans="1:18" ht="18.95" customHeight="1" thickBot="1">
      <c r="A57" s="297" t="s">
        <v>9460</v>
      </c>
      <c r="B57" s="298" t="s">
        <v>875</v>
      </c>
      <c r="C57" s="95" t="s">
        <v>28</v>
      </c>
      <c r="D57" s="38"/>
      <c r="E57" s="38"/>
      <c r="F57" s="103" t="s">
        <v>248</v>
      </c>
      <c r="G57" s="96" t="s">
        <v>146</v>
      </c>
      <c r="H57" s="38"/>
      <c r="I57" s="99">
        <v>1</v>
      </c>
      <c r="J57" s="99"/>
      <c r="K57" s="99"/>
      <c r="L57" s="99"/>
      <c r="M57" s="99"/>
      <c r="N57" s="99"/>
      <c r="O57" s="38"/>
      <c r="P57" s="38"/>
      <c r="Q57" s="38"/>
      <c r="R57" s="38"/>
    </row>
    <row r="58" spans="1:18" ht="17.100000000000001" customHeight="1" thickBot="1">
      <c r="A58" s="295" t="s">
        <v>5170</v>
      </c>
      <c r="B58" s="296" t="s">
        <v>9280</v>
      </c>
      <c r="C58" s="89" t="s">
        <v>21</v>
      </c>
      <c r="D58" s="89"/>
      <c r="E58" s="89" t="s">
        <v>249</v>
      </c>
      <c r="F58" s="91" t="s">
        <v>250</v>
      </c>
      <c r="G58" s="90" t="s">
        <v>31</v>
      </c>
      <c r="H58" s="89"/>
      <c r="I58" s="93"/>
      <c r="J58" s="93"/>
      <c r="K58" s="93">
        <v>1</v>
      </c>
      <c r="L58" s="93"/>
      <c r="M58" s="93"/>
      <c r="N58" s="93"/>
      <c r="O58" s="89" t="s">
        <v>251</v>
      </c>
      <c r="P58" s="89" t="s">
        <v>252</v>
      </c>
      <c r="Q58" s="94">
        <v>70867405</v>
      </c>
      <c r="R58" s="89" t="s">
        <v>104</v>
      </c>
    </row>
    <row r="59" spans="1:18" ht="17.100000000000001" customHeight="1" thickBot="1">
      <c r="A59" s="295" t="s">
        <v>5753</v>
      </c>
      <c r="B59" s="296" t="s">
        <v>2674</v>
      </c>
      <c r="C59" s="89" t="s">
        <v>28</v>
      </c>
      <c r="D59" s="89"/>
      <c r="E59" s="89" t="s">
        <v>253</v>
      </c>
      <c r="F59" s="91" t="s">
        <v>254</v>
      </c>
      <c r="G59" s="90" t="s">
        <v>70</v>
      </c>
      <c r="H59" s="89"/>
      <c r="I59" s="93"/>
      <c r="J59" s="93"/>
      <c r="K59" s="93">
        <v>1</v>
      </c>
      <c r="L59" s="93"/>
      <c r="M59" s="93"/>
      <c r="N59" s="93"/>
      <c r="O59" s="89"/>
      <c r="P59" s="89" t="s">
        <v>255</v>
      </c>
      <c r="Q59" s="89"/>
      <c r="R59" s="89" t="s">
        <v>256</v>
      </c>
    </row>
    <row r="60" spans="1:18" ht="17.100000000000001" customHeight="1" thickBot="1">
      <c r="A60" s="295" t="s">
        <v>5757</v>
      </c>
      <c r="B60" s="296" t="s">
        <v>9288</v>
      </c>
      <c r="C60" s="89" t="s">
        <v>28</v>
      </c>
      <c r="D60" s="89"/>
      <c r="E60" s="89"/>
      <c r="F60" s="91" t="s">
        <v>257</v>
      </c>
      <c r="G60" s="90" t="s">
        <v>50</v>
      </c>
      <c r="H60" s="89"/>
      <c r="I60" s="93"/>
      <c r="J60" s="93"/>
      <c r="K60" s="93">
        <v>1</v>
      </c>
      <c r="L60" s="93"/>
      <c r="M60" s="93"/>
      <c r="N60" s="93"/>
      <c r="O60" s="89" t="s">
        <v>258</v>
      </c>
      <c r="P60" s="89" t="s">
        <v>259</v>
      </c>
      <c r="Q60" s="94">
        <v>50006</v>
      </c>
      <c r="R60" s="89" t="s">
        <v>260</v>
      </c>
    </row>
    <row r="61" spans="1:18" ht="17.100000000000001" customHeight="1" thickBot="1">
      <c r="A61" s="299" t="s">
        <v>9461</v>
      </c>
      <c r="B61" s="300" t="s">
        <v>5269</v>
      </c>
      <c r="C61" s="38" t="s">
        <v>28</v>
      </c>
      <c r="D61" s="38"/>
      <c r="E61" s="38"/>
      <c r="F61" s="102" t="s">
        <v>263</v>
      </c>
      <c r="G61" s="101" t="s">
        <v>146</v>
      </c>
      <c r="H61" s="38"/>
      <c r="I61" s="99"/>
      <c r="J61" s="99">
        <v>1</v>
      </c>
      <c r="K61" s="99"/>
      <c r="L61" s="99"/>
      <c r="M61" s="99"/>
      <c r="N61" s="99"/>
      <c r="O61" s="38"/>
      <c r="P61" s="100" t="s">
        <v>264</v>
      </c>
      <c r="Q61" s="38"/>
      <c r="R61" s="38"/>
    </row>
    <row r="62" spans="1:18" ht="18.95" customHeight="1" thickBot="1">
      <c r="A62" s="297" t="s">
        <v>7271</v>
      </c>
      <c r="B62" s="298" t="s">
        <v>9289</v>
      </c>
      <c r="C62" s="95" t="s">
        <v>21</v>
      </c>
      <c r="D62" s="38"/>
      <c r="E62" s="38"/>
      <c r="F62" s="103" t="s">
        <v>267</v>
      </c>
      <c r="G62" s="96" t="s">
        <v>237</v>
      </c>
      <c r="H62" s="38"/>
      <c r="I62" s="99">
        <v>1</v>
      </c>
      <c r="J62" s="99"/>
      <c r="K62" s="99"/>
      <c r="L62" s="99"/>
      <c r="M62" s="99"/>
      <c r="N62" s="99"/>
      <c r="O62" s="38"/>
      <c r="P62" s="38"/>
      <c r="Q62" s="38"/>
      <c r="R62" s="38"/>
    </row>
    <row r="63" spans="1:18" ht="18.95" customHeight="1" thickBot="1">
      <c r="A63" s="297" t="s">
        <v>268</v>
      </c>
      <c r="B63" s="298" t="s">
        <v>269</v>
      </c>
      <c r="C63" s="95" t="s">
        <v>21</v>
      </c>
      <c r="D63" s="38"/>
      <c r="E63" s="38"/>
      <c r="F63" s="103" t="s">
        <v>270</v>
      </c>
      <c r="G63" s="96" t="s">
        <v>3612</v>
      </c>
      <c r="H63" s="38"/>
      <c r="I63" s="99">
        <v>1</v>
      </c>
      <c r="J63" s="99"/>
      <c r="K63" s="99"/>
      <c r="L63" s="99"/>
      <c r="M63" s="99"/>
      <c r="N63" s="99"/>
      <c r="O63" s="38"/>
      <c r="P63" s="38"/>
      <c r="Q63" s="38"/>
      <c r="R63" s="38"/>
    </row>
    <row r="64" spans="1:18" ht="18.95" customHeight="1" thickBot="1">
      <c r="A64" s="297" t="s">
        <v>271</v>
      </c>
      <c r="B64" s="298" t="s">
        <v>272</v>
      </c>
      <c r="C64" s="95" t="s">
        <v>21</v>
      </c>
      <c r="D64" s="38"/>
      <c r="E64" s="38"/>
      <c r="F64" s="103" t="s">
        <v>273</v>
      </c>
      <c r="G64" s="96" t="s">
        <v>274</v>
      </c>
      <c r="H64" s="38"/>
      <c r="I64" s="99">
        <v>1</v>
      </c>
      <c r="J64" s="99"/>
      <c r="K64" s="99"/>
      <c r="L64" s="99"/>
      <c r="M64" s="99"/>
      <c r="N64" s="99"/>
      <c r="O64" s="38"/>
      <c r="P64" s="38"/>
      <c r="Q64" s="38"/>
      <c r="R64" s="38"/>
    </row>
    <row r="65" spans="1:18" ht="18.95" customHeight="1" thickBot="1">
      <c r="A65" s="297" t="s">
        <v>275</v>
      </c>
      <c r="B65" s="298" t="s">
        <v>276</v>
      </c>
      <c r="C65" s="95" t="s">
        <v>28</v>
      </c>
      <c r="D65" s="38"/>
      <c r="E65" s="38"/>
      <c r="F65" s="103" t="s">
        <v>277</v>
      </c>
      <c r="G65" s="96" t="s">
        <v>3939</v>
      </c>
      <c r="H65" s="38"/>
      <c r="I65" s="99">
        <v>1</v>
      </c>
      <c r="J65" s="99"/>
      <c r="K65" s="99"/>
      <c r="L65" s="99"/>
      <c r="M65" s="99"/>
      <c r="N65" s="99"/>
      <c r="O65" s="38"/>
      <c r="P65" s="38"/>
      <c r="Q65" s="38"/>
      <c r="R65" s="38"/>
    </row>
    <row r="66" spans="1:18" ht="33.950000000000003" customHeight="1" thickBot="1">
      <c r="A66" s="295" t="s">
        <v>9290</v>
      </c>
      <c r="B66" s="296" t="s">
        <v>5764</v>
      </c>
      <c r="C66" s="89" t="s">
        <v>28</v>
      </c>
      <c r="D66" s="89"/>
      <c r="E66" s="89" t="s">
        <v>278</v>
      </c>
      <c r="F66" s="91" t="s">
        <v>279</v>
      </c>
      <c r="G66" s="90" t="s">
        <v>208</v>
      </c>
      <c r="H66" s="89"/>
      <c r="I66" s="93"/>
      <c r="J66" s="93"/>
      <c r="K66" s="93">
        <v>1</v>
      </c>
      <c r="L66" s="93"/>
      <c r="M66" s="93"/>
      <c r="N66" s="93"/>
      <c r="O66" s="89" t="s">
        <v>280</v>
      </c>
      <c r="P66" s="89" t="s">
        <v>281</v>
      </c>
      <c r="Q66" s="89" t="s">
        <v>282</v>
      </c>
      <c r="R66" s="89" t="s">
        <v>283</v>
      </c>
    </row>
    <row r="67" spans="1:18" ht="33.950000000000003" customHeight="1" thickBot="1">
      <c r="A67" s="297" t="s">
        <v>9290</v>
      </c>
      <c r="B67" s="298" t="s">
        <v>5764</v>
      </c>
      <c r="C67" s="95" t="s">
        <v>28</v>
      </c>
      <c r="D67" s="38"/>
      <c r="E67" s="38"/>
      <c r="F67" s="103" t="s">
        <v>279</v>
      </c>
      <c r="G67" s="96" t="s">
        <v>208</v>
      </c>
      <c r="H67" s="38"/>
      <c r="I67" s="99">
        <v>1</v>
      </c>
      <c r="J67" s="99"/>
      <c r="K67" s="99"/>
      <c r="L67" s="99"/>
      <c r="M67" s="99"/>
      <c r="N67" s="99"/>
      <c r="O67" s="38"/>
      <c r="P67" s="38"/>
      <c r="Q67" s="38"/>
      <c r="R67" s="38"/>
    </row>
    <row r="68" spans="1:18" ht="18.95" customHeight="1" thickBot="1">
      <c r="A68" s="297" t="s">
        <v>284</v>
      </c>
      <c r="B68" s="298" t="s">
        <v>9462</v>
      </c>
      <c r="C68" s="95" t="s">
        <v>21</v>
      </c>
      <c r="D68" s="38"/>
      <c r="E68" s="38"/>
      <c r="F68" s="103" t="s">
        <v>285</v>
      </c>
      <c r="G68" s="96" t="s">
        <v>70</v>
      </c>
      <c r="H68" s="38"/>
      <c r="I68" s="99">
        <v>1</v>
      </c>
      <c r="J68" s="99"/>
      <c r="K68" s="99"/>
      <c r="L68" s="99"/>
      <c r="M68" s="99"/>
      <c r="N68" s="99"/>
      <c r="O68" s="38"/>
      <c r="P68" s="38"/>
      <c r="Q68" s="38"/>
      <c r="R68" s="38"/>
    </row>
    <row r="69" spans="1:18" ht="17.100000000000001" customHeight="1" thickBot="1">
      <c r="A69" s="295" t="s">
        <v>5771</v>
      </c>
      <c r="B69" s="296" t="s">
        <v>5772</v>
      </c>
      <c r="C69" s="89" t="s">
        <v>21</v>
      </c>
      <c r="D69" s="89"/>
      <c r="E69" s="89" t="s">
        <v>286</v>
      </c>
      <c r="F69" s="91" t="s">
        <v>287</v>
      </c>
      <c r="G69" s="90" t="s">
        <v>31</v>
      </c>
      <c r="H69" s="89"/>
      <c r="I69" s="93"/>
      <c r="J69" s="93"/>
      <c r="K69" s="93">
        <v>1</v>
      </c>
      <c r="L69" s="93"/>
      <c r="M69" s="93"/>
      <c r="N69" s="93"/>
      <c r="O69" s="89" t="s">
        <v>288</v>
      </c>
      <c r="P69" s="89"/>
      <c r="Q69" s="89"/>
      <c r="R69" s="89"/>
    </row>
    <row r="70" spans="1:18" ht="17.100000000000001" customHeight="1" thickBot="1">
      <c r="A70" s="301" t="s">
        <v>9463</v>
      </c>
      <c r="B70" s="302" t="s">
        <v>9464</v>
      </c>
      <c r="C70" s="105" t="s">
        <v>21</v>
      </c>
      <c r="D70" s="38"/>
      <c r="E70" s="38"/>
      <c r="F70" s="103" t="s">
        <v>289</v>
      </c>
      <c r="G70" s="96" t="s">
        <v>138</v>
      </c>
      <c r="H70" s="38"/>
      <c r="I70" s="99">
        <v>1</v>
      </c>
      <c r="J70" s="99"/>
      <c r="K70" s="99"/>
      <c r="L70" s="99"/>
      <c r="M70" s="99"/>
      <c r="N70" s="99"/>
      <c r="O70" s="38"/>
      <c r="P70" s="38"/>
      <c r="Q70" s="38"/>
      <c r="R70" s="38"/>
    </row>
    <row r="71" spans="1:18" ht="18.95" customHeight="1" thickBot="1">
      <c r="A71" s="297" t="s">
        <v>290</v>
      </c>
      <c r="B71" s="298" t="s">
        <v>291</v>
      </c>
      <c r="C71" s="95" t="s">
        <v>21</v>
      </c>
      <c r="D71" s="38"/>
      <c r="E71" s="38"/>
      <c r="F71" s="103" t="s">
        <v>292</v>
      </c>
      <c r="G71" s="96" t="s">
        <v>43</v>
      </c>
      <c r="H71" s="38"/>
      <c r="I71" s="99">
        <v>1</v>
      </c>
      <c r="J71" s="99"/>
      <c r="K71" s="99"/>
      <c r="L71" s="99"/>
      <c r="M71" s="99"/>
      <c r="N71" s="99"/>
      <c r="O71" s="38"/>
      <c r="P71" s="38"/>
      <c r="Q71" s="38"/>
      <c r="R71" s="38"/>
    </row>
    <row r="72" spans="1:18" ht="17.100000000000001" customHeight="1" thickBot="1">
      <c r="A72" s="295" t="s">
        <v>5775</v>
      </c>
      <c r="B72" s="296" t="s">
        <v>5776</v>
      </c>
      <c r="C72" s="89" t="s">
        <v>21</v>
      </c>
      <c r="D72" s="89"/>
      <c r="E72" s="89" t="s">
        <v>293</v>
      </c>
      <c r="F72" s="91" t="s">
        <v>294</v>
      </c>
      <c r="G72" s="90" t="s">
        <v>295</v>
      </c>
      <c r="H72" s="89"/>
      <c r="I72" s="93"/>
      <c r="J72" s="93"/>
      <c r="K72" s="93">
        <v>1</v>
      </c>
      <c r="L72" s="93"/>
      <c r="M72" s="93"/>
      <c r="N72" s="93"/>
      <c r="O72" s="89" t="s">
        <v>296</v>
      </c>
      <c r="P72" s="89" t="s">
        <v>297</v>
      </c>
      <c r="Q72" s="89" t="s">
        <v>298</v>
      </c>
      <c r="R72" s="89" t="s">
        <v>299</v>
      </c>
    </row>
    <row r="73" spans="1:18" ht="17.100000000000001" customHeight="1" thickBot="1">
      <c r="A73" s="299" t="s">
        <v>300</v>
      </c>
      <c r="B73" s="300" t="s">
        <v>301</v>
      </c>
      <c r="C73" s="38" t="s">
        <v>21</v>
      </c>
      <c r="D73" s="38"/>
      <c r="E73" s="38"/>
      <c r="F73" s="102" t="s">
        <v>302</v>
      </c>
      <c r="G73" s="101" t="s">
        <v>232</v>
      </c>
      <c r="H73" s="38"/>
      <c r="I73" s="99"/>
      <c r="J73" s="99">
        <v>1</v>
      </c>
      <c r="K73" s="99"/>
      <c r="L73" s="99"/>
      <c r="M73" s="99"/>
      <c r="N73" s="99"/>
      <c r="O73" s="38"/>
      <c r="P73" s="100" t="s">
        <v>303</v>
      </c>
      <c r="Q73" s="38"/>
      <c r="R73" s="38"/>
    </row>
    <row r="74" spans="1:18" ht="18.95" customHeight="1" thickBot="1">
      <c r="A74" s="297" t="s">
        <v>304</v>
      </c>
      <c r="B74" s="298" t="s">
        <v>9291</v>
      </c>
      <c r="C74" s="95" t="s">
        <v>21</v>
      </c>
      <c r="D74" s="38"/>
      <c r="E74" s="38"/>
      <c r="F74" s="103" t="s">
        <v>305</v>
      </c>
      <c r="G74" s="96" t="s">
        <v>70</v>
      </c>
      <c r="H74" s="38"/>
      <c r="I74" s="99">
        <v>1</v>
      </c>
      <c r="J74" s="99"/>
      <c r="K74" s="99"/>
      <c r="L74" s="99"/>
      <c r="M74" s="99"/>
      <c r="N74" s="99"/>
      <c r="O74" s="38"/>
      <c r="P74" s="38"/>
      <c r="Q74" s="38"/>
      <c r="R74" s="38"/>
    </row>
    <row r="75" spans="1:18" ht="18.95" customHeight="1" thickBot="1">
      <c r="A75" s="297" t="s">
        <v>306</v>
      </c>
      <c r="B75" s="298" t="s">
        <v>1926</v>
      </c>
      <c r="C75" s="95" t="s">
        <v>28</v>
      </c>
      <c r="D75" s="38"/>
      <c r="E75" s="38"/>
      <c r="F75" s="103" t="s">
        <v>308</v>
      </c>
      <c r="G75" s="96" t="s">
        <v>232</v>
      </c>
      <c r="H75" s="38"/>
      <c r="I75" s="99">
        <v>1</v>
      </c>
      <c r="J75" s="99"/>
      <c r="K75" s="99"/>
      <c r="L75" s="99"/>
      <c r="M75" s="99"/>
      <c r="N75" s="99"/>
      <c r="O75" s="38"/>
      <c r="P75" s="38"/>
      <c r="Q75" s="38"/>
      <c r="R75" s="38"/>
    </row>
    <row r="76" spans="1:18" ht="17.100000000000001" customHeight="1" thickBot="1">
      <c r="A76" s="299" t="s">
        <v>309</v>
      </c>
      <c r="B76" s="300" t="s">
        <v>310</v>
      </c>
      <c r="C76" s="38" t="s">
        <v>28</v>
      </c>
      <c r="D76" s="38"/>
      <c r="E76" s="38"/>
      <c r="F76" s="102" t="s">
        <v>311</v>
      </c>
      <c r="G76" s="101" t="s">
        <v>3612</v>
      </c>
      <c r="H76" s="38"/>
      <c r="I76" s="99"/>
      <c r="J76" s="99">
        <v>1</v>
      </c>
      <c r="K76" s="99"/>
      <c r="L76" s="99"/>
      <c r="M76" s="99"/>
      <c r="N76" s="99"/>
      <c r="O76" s="38"/>
      <c r="P76" s="100" t="s">
        <v>312</v>
      </c>
      <c r="Q76" s="38"/>
      <c r="R76" s="38"/>
    </row>
    <row r="77" spans="1:18" ht="17.100000000000001" customHeight="1" thickBot="1">
      <c r="A77" s="295" t="s">
        <v>5779</v>
      </c>
      <c r="B77" s="296" t="s">
        <v>5780</v>
      </c>
      <c r="C77" s="89" t="s">
        <v>21</v>
      </c>
      <c r="D77" s="89"/>
      <c r="E77" s="89" t="s">
        <v>313</v>
      </c>
      <c r="F77" s="91" t="s">
        <v>314</v>
      </c>
      <c r="G77" s="90" t="s">
        <v>274</v>
      </c>
      <c r="H77" s="89"/>
      <c r="I77" s="93"/>
      <c r="J77" s="93"/>
      <c r="K77" s="93">
        <v>1</v>
      </c>
      <c r="L77" s="93"/>
      <c r="M77" s="93"/>
      <c r="N77" s="93"/>
      <c r="O77" s="89"/>
      <c r="P77" s="89"/>
      <c r="Q77" s="89"/>
      <c r="R77" s="89"/>
    </row>
    <row r="78" spans="1:18" ht="17.100000000000001" customHeight="1" thickBot="1">
      <c r="A78" s="295" t="s">
        <v>5784</v>
      </c>
      <c r="B78" s="296" t="s">
        <v>5785</v>
      </c>
      <c r="C78" s="89" t="s">
        <v>21</v>
      </c>
      <c r="D78" s="89"/>
      <c r="E78" s="89" t="s">
        <v>278</v>
      </c>
      <c r="F78" s="91" t="s">
        <v>315</v>
      </c>
      <c r="G78" s="90" t="s">
        <v>208</v>
      </c>
      <c r="H78" s="89"/>
      <c r="I78" s="93"/>
      <c r="J78" s="93"/>
      <c r="K78" s="93">
        <v>1</v>
      </c>
      <c r="L78" s="93"/>
      <c r="M78" s="93"/>
      <c r="N78" s="93"/>
      <c r="O78" s="89" t="s">
        <v>316</v>
      </c>
      <c r="P78" s="89" t="s">
        <v>317</v>
      </c>
      <c r="Q78" s="94">
        <v>41251</v>
      </c>
      <c r="R78" s="89" t="s">
        <v>283</v>
      </c>
    </row>
    <row r="79" spans="1:18" ht="17.100000000000001" customHeight="1" thickBot="1">
      <c r="A79" s="299" t="s">
        <v>9292</v>
      </c>
      <c r="B79" s="300" t="s">
        <v>5785</v>
      </c>
      <c r="C79" s="38" t="s">
        <v>21</v>
      </c>
      <c r="D79" s="38"/>
      <c r="E79" s="38"/>
      <c r="F79" s="102" t="s">
        <v>315</v>
      </c>
      <c r="G79" s="101" t="s">
        <v>208</v>
      </c>
      <c r="H79" s="38"/>
      <c r="I79" s="99"/>
      <c r="J79" s="99">
        <v>1</v>
      </c>
      <c r="K79" s="99"/>
      <c r="L79" s="99"/>
      <c r="M79" s="99"/>
      <c r="N79" s="99"/>
      <c r="O79" s="38"/>
      <c r="P79" s="100" t="s">
        <v>283</v>
      </c>
      <c r="Q79" s="38"/>
      <c r="R79" s="38"/>
    </row>
    <row r="80" spans="1:18" ht="17.100000000000001" customHeight="1" thickBot="1">
      <c r="A80" s="295" t="s">
        <v>5789</v>
      </c>
      <c r="B80" s="296" t="s">
        <v>5790</v>
      </c>
      <c r="C80" s="89" t="s">
        <v>28</v>
      </c>
      <c r="D80" s="89"/>
      <c r="E80" s="89" t="s">
        <v>9465</v>
      </c>
      <c r="F80" s="91" t="s">
        <v>318</v>
      </c>
      <c r="G80" s="90" t="s">
        <v>124</v>
      </c>
      <c r="H80" s="89"/>
      <c r="I80" s="93"/>
      <c r="J80" s="93"/>
      <c r="K80" s="93">
        <v>1</v>
      </c>
      <c r="L80" s="93"/>
      <c r="M80" s="93"/>
      <c r="N80" s="93"/>
      <c r="O80" s="89"/>
      <c r="P80" s="89"/>
      <c r="Q80" s="89"/>
      <c r="R80" s="89"/>
    </row>
    <row r="81" spans="1:18" ht="17.100000000000001" customHeight="1" thickBot="1">
      <c r="A81" s="295" t="s">
        <v>5795</v>
      </c>
      <c r="B81" s="296" t="s">
        <v>5796</v>
      </c>
      <c r="C81" s="89" t="s">
        <v>21</v>
      </c>
      <c r="D81" s="89"/>
      <c r="E81" s="89" t="s">
        <v>319</v>
      </c>
      <c r="F81" s="91" t="s">
        <v>320</v>
      </c>
      <c r="G81" s="90" t="s">
        <v>31</v>
      </c>
      <c r="H81" s="89"/>
      <c r="I81" s="93"/>
      <c r="J81" s="93"/>
      <c r="K81" s="93">
        <v>1</v>
      </c>
      <c r="L81" s="93"/>
      <c r="M81" s="93"/>
      <c r="N81" s="93"/>
      <c r="O81" s="89" t="s">
        <v>321</v>
      </c>
      <c r="P81" s="89" t="s">
        <v>322</v>
      </c>
      <c r="Q81" s="94">
        <v>29101220</v>
      </c>
      <c r="R81" s="89" t="s">
        <v>323</v>
      </c>
    </row>
    <row r="82" spans="1:18" ht="17.100000000000001" customHeight="1" thickBot="1">
      <c r="A82" s="295" t="s">
        <v>9466</v>
      </c>
      <c r="B82" s="296" t="s">
        <v>5803</v>
      </c>
      <c r="C82" s="89" t="s">
        <v>21</v>
      </c>
      <c r="D82" s="89"/>
      <c r="E82" s="89" t="s">
        <v>324</v>
      </c>
      <c r="F82" s="91" t="s">
        <v>325</v>
      </c>
      <c r="G82" s="90" t="s">
        <v>31</v>
      </c>
      <c r="H82" s="89"/>
      <c r="I82" s="93"/>
      <c r="J82" s="93"/>
      <c r="K82" s="93">
        <v>1</v>
      </c>
      <c r="L82" s="93"/>
      <c r="M82" s="93"/>
      <c r="N82" s="93"/>
      <c r="O82" s="89" t="s">
        <v>326</v>
      </c>
      <c r="P82" s="89" t="s">
        <v>327</v>
      </c>
      <c r="Q82" s="94">
        <v>24220008</v>
      </c>
      <c r="R82" s="89" t="s">
        <v>328</v>
      </c>
    </row>
    <row r="83" spans="1:18" ht="17.100000000000001" customHeight="1" thickBot="1">
      <c r="A83" s="295" t="s">
        <v>5808</v>
      </c>
      <c r="B83" s="296" t="s">
        <v>5809</v>
      </c>
      <c r="C83" s="89" t="s">
        <v>21</v>
      </c>
      <c r="D83" s="89"/>
      <c r="E83" s="89" t="s">
        <v>329</v>
      </c>
      <c r="F83" s="91" t="s">
        <v>330</v>
      </c>
      <c r="G83" s="90" t="s">
        <v>331</v>
      </c>
      <c r="H83" s="89"/>
      <c r="I83" s="93"/>
      <c r="J83" s="93"/>
      <c r="K83" s="93">
        <v>1</v>
      </c>
      <c r="L83" s="93"/>
      <c r="M83" s="93"/>
      <c r="N83" s="93"/>
      <c r="O83" s="89"/>
      <c r="P83" s="89" t="s">
        <v>332</v>
      </c>
      <c r="Q83" s="94">
        <v>1520034</v>
      </c>
      <c r="R83" s="89" t="s">
        <v>333</v>
      </c>
    </row>
    <row r="84" spans="1:18" ht="18.95" customHeight="1" thickBot="1">
      <c r="A84" s="297" t="s">
        <v>9293</v>
      </c>
      <c r="B84" s="298" t="s">
        <v>334</v>
      </c>
      <c r="C84" s="95" t="s">
        <v>21</v>
      </c>
      <c r="D84" s="38"/>
      <c r="E84" s="38"/>
      <c r="F84" s="103" t="s">
        <v>335</v>
      </c>
      <c r="G84" s="96" t="s">
        <v>336</v>
      </c>
      <c r="H84" s="38"/>
      <c r="I84" s="99">
        <v>1</v>
      </c>
      <c r="J84" s="99"/>
      <c r="K84" s="99"/>
      <c r="L84" s="99"/>
      <c r="M84" s="99"/>
      <c r="N84" s="99"/>
      <c r="O84" s="38"/>
      <c r="P84" s="38"/>
      <c r="Q84" s="38"/>
      <c r="R84" s="38"/>
    </row>
    <row r="85" spans="1:18" ht="17.100000000000001" customHeight="1" thickBot="1">
      <c r="A85" s="295" t="s">
        <v>9467</v>
      </c>
      <c r="B85" s="296" t="s">
        <v>9468</v>
      </c>
      <c r="C85" s="89" t="s">
        <v>28</v>
      </c>
      <c r="D85" s="89"/>
      <c r="E85" s="89" t="s">
        <v>9469</v>
      </c>
      <c r="F85" s="91" t="s">
        <v>337</v>
      </c>
      <c r="G85" s="90" t="s">
        <v>50</v>
      </c>
      <c r="H85" s="89"/>
      <c r="I85" s="93"/>
      <c r="J85" s="93"/>
      <c r="K85" s="93">
        <v>1</v>
      </c>
      <c r="L85" s="93"/>
      <c r="M85" s="93"/>
      <c r="N85" s="93"/>
      <c r="O85" s="89" t="s">
        <v>338</v>
      </c>
      <c r="P85" s="89" t="s">
        <v>339</v>
      </c>
      <c r="Q85" s="94">
        <v>46022</v>
      </c>
      <c r="R85" s="89" t="s">
        <v>216</v>
      </c>
    </row>
    <row r="86" spans="1:18" ht="17.100000000000001" customHeight="1" thickBot="1">
      <c r="A86" s="299" t="s">
        <v>340</v>
      </c>
      <c r="B86" s="300" t="s">
        <v>9294</v>
      </c>
      <c r="C86" s="38" t="s">
        <v>21</v>
      </c>
      <c r="D86" s="38"/>
      <c r="E86" s="38"/>
      <c r="F86" s="102" t="s">
        <v>342</v>
      </c>
      <c r="G86" s="101" t="s">
        <v>274</v>
      </c>
      <c r="H86" s="38"/>
      <c r="I86" s="99"/>
      <c r="J86" s="99">
        <v>1</v>
      </c>
      <c r="K86" s="99"/>
      <c r="L86" s="99"/>
      <c r="M86" s="99"/>
      <c r="N86" s="99"/>
      <c r="O86" s="38"/>
      <c r="P86" s="100" t="s">
        <v>343</v>
      </c>
      <c r="Q86" s="38"/>
      <c r="R86" s="38"/>
    </row>
    <row r="87" spans="1:18" ht="18.95" customHeight="1" thickBot="1">
      <c r="A87" s="297" t="s">
        <v>344</v>
      </c>
      <c r="B87" s="298" t="s">
        <v>345</v>
      </c>
      <c r="C87" s="95" t="s">
        <v>21</v>
      </c>
      <c r="D87" s="38"/>
      <c r="E87" s="38"/>
      <c r="F87" s="103" t="s">
        <v>346</v>
      </c>
      <c r="G87" s="96" t="s">
        <v>70</v>
      </c>
      <c r="H87" s="38"/>
      <c r="I87" s="99">
        <v>1</v>
      </c>
      <c r="J87" s="99"/>
      <c r="K87" s="99"/>
      <c r="L87" s="99"/>
      <c r="M87" s="99"/>
      <c r="N87" s="99"/>
      <c r="O87" s="38"/>
      <c r="P87" s="38"/>
      <c r="Q87" s="38"/>
      <c r="R87" s="38"/>
    </row>
    <row r="88" spans="1:18" ht="18.95" customHeight="1" thickBot="1">
      <c r="A88" s="297" t="s">
        <v>9295</v>
      </c>
      <c r="B88" s="298" t="s">
        <v>348</v>
      </c>
      <c r="C88" s="95" t="s">
        <v>28</v>
      </c>
      <c r="D88" s="38"/>
      <c r="E88" s="38"/>
      <c r="F88" s="103" t="s">
        <v>349</v>
      </c>
      <c r="G88" s="96" t="s">
        <v>350</v>
      </c>
      <c r="H88" s="38"/>
      <c r="I88" s="99">
        <v>1</v>
      </c>
      <c r="J88" s="99"/>
      <c r="K88" s="99"/>
      <c r="L88" s="99"/>
      <c r="M88" s="99"/>
      <c r="N88" s="99"/>
      <c r="O88" s="38"/>
      <c r="P88" s="38"/>
      <c r="Q88" s="38"/>
      <c r="R88" s="38"/>
    </row>
    <row r="89" spans="1:18" ht="17.100000000000001" customHeight="1" thickBot="1">
      <c r="A89" s="299" t="s">
        <v>9295</v>
      </c>
      <c r="B89" s="300" t="s">
        <v>348</v>
      </c>
      <c r="C89" s="38" t="s">
        <v>28</v>
      </c>
      <c r="D89" s="38"/>
      <c r="E89" s="38"/>
      <c r="F89" s="102" t="s">
        <v>349</v>
      </c>
      <c r="G89" s="101" t="s">
        <v>350</v>
      </c>
      <c r="H89" s="38"/>
      <c r="I89" s="99"/>
      <c r="J89" s="99">
        <v>1</v>
      </c>
      <c r="K89" s="99"/>
      <c r="L89" s="99"/>
      <c r="M89" s="99"/>
      <c r="N89" s="99"/>
      <c r="O89" s="38"/>
      <c r="P89" s="100" t="s">
        <v>350</v>
      </c>
      <c r="Q89" s="38"/>
      <c r="R89" s="38"/>
    </row>
    <row r="90" spans="1:18" ht="18.95" customHeight="1" thickBot="1">
      <c r="A90" s="297" t="s">
        <v>9470</v>
      </c>
      <c r="B90" s="298" t="s">
        <v>351</v>
      </c>
      <c r="C90" s="95" t="s">
        <v>21</v>
      </c>
      <c r="D90" s="38"/>
      <c r="E90" s="38"/>
      <c r="F90" s="103" t="s">
        <v>352</v>
      </c>
      <c r="G90" s="96" t="s">
        <v>353</v>
      </c>
      <c r="H90" s="38"/>
      <c r="I90" s="99">
        <v>1</v>
      </c>
      <c r="J90" s="99"/>
      <c r="K90" s="99"/>
      <c r="L90" s="99"/>
      <c r="M90" s="99"/>
      <c r="N90" s="99"/>
      <c r="O90" s="38"/>
      <c r="P90" s="38"/>
      <c r="Q90" s="38"/>
      <c r="R90" s="38"/>
    </row>
    <row r="91" spans="1:18" ht="17.100000000000001" customHeight="1" thickBot="1">
      <c r="A91" s="295" t="s">
        <v>5818</v>
      </c>
      <c r="B91" s="296" t="s">
        <v>143</v>
      </c>
      <c r="C91" s="89" t="s">
        <v>21</v>
      </c>
      <c r="D91" s="89"/>
      <c r="E91" s="89" t="s">
        <v>354</v>
      </c>
      <c r="F91" s="91" t="s">
        <v>355</v>
      </c>
      <c r="G91" s="90" t="s">
        <v>154</v>
      </c>
      <c r="H91" s="89"/>
      <c r="I91" s="93"/>
      <c r="J91" s="93"/>
      <c r="K91" s="93">
        <v>1</v>
      </c>
      <c r="L91" s="93"/>
      <c r="M91" s="93"/>
      <c r="N91" s="93"/>
      <c r="O91" s="89"/>
      <c r="P91" s="89"/>
      <c r="Q91" s="89"/>
      <c r="R91" s="89"/>
    </row>
    <row r="92" spans="1:18" ht="17.100000000000001" customHeight="1" thickBot="1">
      <c r="A92" s="295" t="s">
        <v>361</v>
      </c>
      <c r="B92" s="296" t="s">
        <v>362</v>
      </c>
      <c r="C92" s="89" t="s">
        <v>28</v>
      </c>
      <c r="D92" s="89"/>
      <c r="E92" s="89" t="s">
        <v>356</v>
      </c>
      <c r="F92" s="91" t="s">
        <v>357</v>
      </c>
      <c r="G92" s="90" t="s">
        <v>9449</v>
      </c>
      <c r="H92" s="89"/>
      <c r="I92" s="93"/>
      <c r="J92" s="93"/>
      <c r="K92" s="93">
        <v>1</v>
      </c>
      <c r="L92" s="93"/>
      <c r="M92" s="93"/>
      <c r="N92" s="93"/>
      <c r="O92" s="89" t="s">
        <v>358</v>
      </c>
      <c r="P92" s="89" t="s">
        <v>359</v>
      </c>
      <c r="Q92" s="94">
        <v>75026</v>
      </c>
      <c r="R92" s="89" t="s">
        <v>360</v>
      </c>
    </row>
    <row r="93" spans="1:18" ht="18.95" customHeight="1" thickBot="1">
      <c r="A93" s="297" t="s">
        <v>9471</v>
      </c>
      <c r="B93" s="298" t="s">
        <v>362</v>
      </c>
      <c r="C93" s="95" t="s">
        <v>28</v>
      </c>
      <c r="D93" s="38"/>
      <c r="E93" s="38"/>
      <c r="F93" s="103" t="s">
        <v>357</v>
      </c>
      <c r="G93" s="96" t="s">
        <v>3612</v>
      </c>
      <c r="H93" s="38"/>
      <c r="I93" s="99">
        <v>1</v>
      </c>
      <c r="J93" s="99"/>
      <c r="K93" s="99"/>
      <c r="L93" s="99"/>
      <c r="M93" s="99"/>
      <c r="N93" s="99"/>
      <c r="O93" s="38"/>
      <c r="P93" s="38"/>
      <c r="Q93" s="38"/>
      <c r="R93" s="38"/>
    </row>
    <row r="94" spans="1:18" ht="17.100000000000001" customHeight="1" thickBot="1">
      <c r="A94" s="295" t="s">
        <v>5824</v>
      </c>
      <c r="B94" s="296" t="s">
        <v>9296</v>
      </c>
      <c r="C94" s="89" t="s">
        <v>28</v>
      </c>
      <c r="D94" s="89"/>
      <c r="E94" s="89" t="s">
        <v>363</v>
      </c>
      <c r="F94" s="91" t="s">
        <v>364</v>
      </c>
      <c r="G94" s="90" t="s">
        <v>50</v>
      </c>
      <c r="H94" s="89"/>
      <c r="I94" s="93"/>
      <c r="J94" s="93"/>
      <c r="K94" s="93">
        <v>1</v>
      </c>
      <c r="L94" s="93"/>
      <c r="M94" s="93"/>
      <c r="N94" s="93"/>
      <c r="O94" s="89" t="s">
        <v>365</v>
      </c>
      <c r="P94" s="89" t="s">
        <v>366</v>
      </c>
      <c r="Q94" s="94">
        <v>31016</v>
      </c>
      <c r="R94" s="89" t="s">
        <v>367</v>
      </c>
    </row>
    <row r="95" spans="1:18" ht="17.100000000000001" customHeight="1" thickBot="1">
      <c r="A95" s="295" t="s">
        <v>9472</v>
      </c>
      <c r="B95" s="296" t="s">
        <v>9473</v>
      </c>
      <c r="C95" s="89" t="s">
        <v>28</v>
      </c>
      <c r="D95" s="89"/>
      <c r="E95" s="89" t="s">
        <v>9474</v>
      </c>
      <c r="F95" s="91" t="s">
        <v>368</v>
      </c>
      <c r="G95" s="90" t="s">
        <v>50</v>
      </c>
      <c r="H95" s="89"/>
      <c r="I95" s="93"/>
      <c r="J95" s="93"/>
      <c r="K95" s="93">
        <v>1</v>
      </c>
      <c r="L95" s="93"/>
      <c r="M95" s="93"/>
      <c r="N95" s="93"/>
      <c r="O95" s="89" t="s">
        <v>369</v>
      </c>
      <c r="P95" s="89" t="s">
        <v>9475</v>
      </c>
      <c r="Q95" s="94">
        <v>46021</v>
      </c>
      <c r="R95" s="89" t="s">
        <v>9447</v>
      </c>
    </row>
    <row r="96" spans="1:18" ht="17.100000000000001" customHeight="1" thickBot="1">
      <c r="A96" s="295" t="s">
        <v>5835</v>
      </c>
      <c r="B96" s="296" t="s">
        <v>9476</v>
      </c>
      <c r="C96" s="89" t="s">
        <v>21</v>
      </c>
      <c r="D96" s="89"/>
      <c r="E96" s="89" t="s">
        <v>9477</v>
      </c>
      <c r="F96" s="91" t="s">
        <v>370</v>
      </c>
      <c r="G96" s="90" t="s">
        <v>146</v>
      </c>
      <c r="H96" s="89"/>
      <c r="I96" s="93"/>
      <c r="J96" s="93"/>
      <c r="K96" s="93">
        <v>1</v>
      </c>
      <c r="L96" s="93"/>
      <c r="M96" s="93"/>
      <c r="N96" s="93"/>
      <c r="O96" s="89" t="s">
        <v>371</v>
      </c>
      <c r="P96" s="89" t="s">
        <v>372</v>
      </c>
      <c r="Q96" s="89" t="s">
        <v>373</v>
      </c>
      <c r="R96" s="89" t="s">
        <v>374</v>
      </c>
    </row>
    <row r="97" spans="1:18" ht="17.100000000000001" customHeight="1" thickBot="1">
      <c r="A97" s="299" t="s">
        <v>5835</v>
      </c>
      <c r="B97" s="300" t="s">
        <v>375</v>
      </c>
      <c r="C97" s="38" t="s">
        <v>21</v>
      </c>
      <c r="D97" s="38"/>
      <c r="E97" s="38"/>
      <c r="F97" s="102" t="s">
        <v>376</v>
      </c>
      <c r="G97" s="101" t="s">
        <v>146</v>
      </c>
      <c r="H97" s="38"/>
      <c r="I97" s="99"/>
      <c r="J97" s="99">
        <v>1</v>
      </c>
      <c r="K97" s="99"/>
      <c r="L97" s="99"/>
      <c r="M97" s="99"/>
      <c r="N97" s="99"/>
      <c r="O97" s="38"/>
      <c r="P97" s="100" t="s">
        <v>377</v>
      </c>
      <c r="Q97" s="38"/>
      <c r="R97" s="38"/>
    </row>
    <row r="98" spans="1:18" ht="17.100000000000001" customHeight="1" thickBot="1">
      <c r="A98" s="299" t="s">
        <v>378</v>
      </c>
      <c r="B98" s="300" t="s">
        <v>379</v>
      </c>
      <c r="C98" s="38" t="s">
        <v>21</v>
      </c>
      <c r="D98" s="38"/>
      <c r="E98" s="38"/>
      <c r="F98" s="102" t="s">
        <v>380</v>
      </c>
      <c r="G98" s="101" t="s">
        <v>232</v>
      </c>
      <c r="H98" s="38"/>
      <c r="I98" s="99"/>
      <c r="J98" s="99">
        <v>1</v>
      </c>
      <c r="K98" s="99"/>
      <c r="L98" s="99"/>
      <c r="M98" s="99"/>
      <c r="N98" s="99"/>
      <c r="O98" s="38"/>
      <c r="P98" s="100" t="s">
        <v>381</v>
      </c>
      <c r="Q98" s="38"/>
      <c r="R98" s="38"/>
    </row>
    <row r="99" spans="1:18" ht="17.100000000000001" customHeight="1" thickBot="1">
      <c r="A99" s="299" t="s">
        <v>378</v>
      </c>
      <c r="B99" s="300" t="s">
        <v>382</v>
      </c>
      <c r="C99" s="38" t="s">
        <v>28</v>
      </c>
      <c r="D99" s="38"/>
      <c r="E99" s="38"/>
      <c r="F99" s="102" t="s">
        <v>383</v>
      </c>
      <c r="G99" s="101" t="s">
        <v>232</v>
      </c>
      <c r="H99" s="38"/>
      <c r="I99" s="99"/>
      <c r="J99" s="99">
        <v>1</v>
      </c>
      <c r="K99" s="99"/>
      <c r="L99" s="99"/>
      <c r="M99" s="99"/>
      <c r="N99" s="99"/>
      <c r="O99" s="38"/>
      <c r="P99" s="100" t="s">
        <v>384</v>
      </c>
      <c r="Q99" s="38"/>
      <c r="R99" s="38"/>
    </row>
    <row r="100" spans="1:18" ht="18.95" customHeight="1" thickBot="1">
      <c r="A100" s="297" t="s">
        <v>385</v>
      </c>
      <c r="B100" s="298" t="s">
        <v>386</v>
      </c>
      <c r="C100" s="95" t="s">
        <v>21</v>
      </c>
      <c r="D100" s="38"/>
      <c r="E100" s="38"/>
      <c r="F100" s="103" t="s">
        <v>387</v>
      </c>
      <c r="G100" s="96" t="s">
        <v>3612</v>
      </c>
      <c r="H100" s="38"/>
      <c r="I100" s="99">
        <v>1</v>
      </c>
      <c r="J100" s="99"/>
      <c r="K100" s="99"/>
      <c r="L100" s="99"/>
      <c r="M100" s="99"/>
      <c r="N100" s="99"/>
      <c r="O100" s="38"/>
      <c r="P100" s="38"/>
      <c r="Q100" s="38"/>
      <c r="R100" s="38"/>
    </row>
    <row r="101" spans="1:18" ht="17.100000000000001" customHeight="1" thickBot="1">
      <c r="A101" s="299" t="s">
        <v>385</v>
      </c>
      <c r="B101" s="300" t="s">
        <v>386</v>
      </c>
      <c r="C101" s="38" t="s">
        <v>21</v>
      </c>
      <c r="D101" s="38"/>
      <c r="E101" s="38"/>
      <c r="F101" s="102" t="s">
        <v>387</v>
      </c>
      <c r="G101" s="101" t="s">
        <v>3612</v>
      </c>
      <c r="H101" s="38"/>
      <c r="I101" s="99"/>
      <c r="J101" s="99">
        <v>1</v>
      </c>
      <c r="K101" s="99"/>
      <c r="L101" s="99"/>
      <c r="M101" s="99"/>
      <c r="N101" s="99"/>
      <c r="O101" s="38"/>
      <c r="P101" s="100" t="s">
        <v>312</v>
      </c>
      <c r="Q101" s="38"/>
      <c r="R101" s="38"/>
    </row>
    <row r="102" spans="1:18" ht="18.95" customHeight="1" thickBot="1">
      <c r="A102" s="297" t="s">
        <v>9478</v>
      </c>
      <c r="B102" s="298" t="s">
        <v>2663</v>
      </c>
      <c r="C102" s="95" t="s">
        <v>21</v>
      </c>
      <c r="D102" s="38"/>
      <c r="E102" s="38"/>
      <c r="F102" s="103" t="s">
        <v>390</v>
      </c>
      <c r="G102" s="96" t="s">
        <v>70</v>
      </c>
      <c r="H102" s="38"/>
      <c r="I102" s="99">
        <v>1</v>
      </c>
      <c r="J102" s="99"/>
      <c r="K102" s="99"/>
      <c r="L102" s="99"/>
      <c r="M102" s="99"/>
      <c r="N102" s="99"/>
      <c r="O102" s="38"/>
      <c r="P102" s="38"/>
      <c r="Q102" s="38"/>
      <c r="R102" s="38"/>
    </row>
    <row r="103" spans="1:18" ht="18.95" customHeight="1" thickBot="1">
      <c r="A103" s="297" t="s">
        <v>391</v>
      </c>
      <c r="B103" s="298" t="s">
        <v>392</v>
      </c>
      <c r="C103" s="95" t="s">
        <v>21</v>
      </c>
      <c r="D103" s="38"/>
      <c r="E103" s="38"/>
      <c r="F103" s="103" t="s">
        <v>393</v>
      </c>
      <c r="G103" s="96" t="s">
        <v>3612</v>
      </c>
      <c r="H103" s="38"/>
      <c r="I103" s="99">
        <v>1</v>
      </c>
      <c r="J103" s="99"/>
      <c r="K103" s="99"/>
      <c r="L103" s="99"/>
      <c r="M103" s="99"/>
      <c r="N103" s="99"/>
      <c r="O103" s="38"/>
      <c r="P103" s="38"/>
      <c r="Q103" s="38"/>
      <c r="R103" s="38"/>
    </row>
    <row r="104" spans="1:18" ht="17.100000000000001" customHeight="1" thickBot="1">
      <c r="A104" s="295" t="s">
        <v>5839</v>
      </c>
      <c r="B104" s="296" t="s">
        <v>5840</v>
      </c>
      <c r="C104" s="89" t="s">
        <v>21</v>
      </c>
      <c r="D104" s="89"/>
      <c r="E104" s="89" t="s">
        <v>394</v>
      </c>
      <c r="F104" s="91" t="s">
        <v>395</v>
      </c>
      <c r="G104" s="90" t="s">
        <v>9449</v>
      </c>
      <c r="H104" s="89"/>
      <c r="I104" s="93"/>
      <c r="J104" s="93"/>
      <c r="K104" s="93">
        <v>1</v>
      </c>
      <c r="L104" s="93"/>
      <c r="M104" s="93"/>
      <c r="N104" s="93"/>
      <c r="O104" s="89" t="s">
        <v>396</v>
      </c>
      <c r="P104" s="89" t="s">
        <v>397</v>
      </c>
      <c r="Q104" s="94">
        <v>85100</v>
      </c>
      <c r="R104" s="89" t="s">
        <v>398</v>
      </c>
    </row>
    <row r="105" spans="1:18" ht="18.95" customHeight="1" thickBot="1">
      <c r="A105" s="297" t="s">
        <v>2721</v>
      </c>
      <c r="B105" s="298" t="s">
        <v>187</v>
      </c>
      <c r="C105" s="95" t="s">
        <v>28</v>
      </c>
      <c r="D105" s="38"/>
      <c r="E105" s="38"/>
      <c r="F105" s="103" t="s">
        <v>399</v>
      </c>
      <c r="G105" s="96" t="s">
        <v>70</v>
      </c>
      <c r="H105" s="38"/>
      <c r="I105" s="99">
        <v>1</v>
      </c>
      <c r="J105" s="99"/>
      <c r="K105" s="99"/>
      <c r="L105" s="99"/>
      <c r="M105" s="99"/>
      <c r="N105" s="99"/>
      <c r="O105" s="38"/>
      <c r="P105" s="38"/>
      <c r="Q105" s="38"/>
      <c r="R105" s="38"/>
    </row>
    <row r="106" spans="1:18" ht="17.100000000000001" customHeight="1" thickBot="1">
      <c r="A106" s="295" t="s">
        <v>2721</v>
      </c>
      <c r="B106" s="296" t="s">
        <v>187</v>
      </c>
      <c r="C106" s="89" t="s">
        <v>28</v>
      </c>
      <c r="D106" s="89"/>
      <c r="E106" s="89" t="s">
        <v>400</v>
      </c>
      <c r="F106" s="91" t="s">
        <v>401</v>
      </c>
      <c r="G106" s="90" t="s">
        <v>9449</v>
      </c>
      <c r="H106" s="89"/>
      <c r="I106" s="93"/>
      <c r="J106" s="93"/>
      <c r="K106" s="93">
        <v>1</v>
      </c>
      <c r="L106" s="93"/>
      <c r="M106" s="93"/>
      <c r="N106" s="93"/>
      <c r="O106" s="89" t="s">
        <v>402</v>
      </c>
      <c r="P106" s="89" t="s">
        <v>9479</v>
      </c>
      <c r="Q106" s="94">
        <v>176</v>
      </c>
      <c r="R106" s="89" t="s">
        <v>403</v>
      </c>
    </row>
    <row r="107" spans="1:18" ht="17.100000000000001" customHeight="1" thickBot="1">
      <c r="A107" s="295" t="s">
        <v>2723</v>
      </c>
      <c r="B107" s="296" t="s">
        <v>2724</v>
      </c>
      <c r="C107" s="89" t="s">
        <v>28</v>
      </c>
      <c r="D107" s="89"/>
      <c r="E107" s="89" t="s">
        <v>404</v>
      </c>
      <c r="F107" s="91" t="s">
        <v>405</v>
      </c>
      <c r="G107" s="90" t="s">
        <v>9449</v>
      </c>
      <c r="H107" s="89"/>
      <c r="I107" s="93"/>
      <c r="J107" s="93"/>
      <c r="K107" s="93">
        <v>1</v>
      </c>
      <c r="L107" s="93"/>
      <c r="M107" s="93"/>
      <c r="N107" s="93"/>
      <c r="O107" s="89"/>
      <c r="P107" s="89"/>
      <c r="Q107" s="89"/>
      <c r="R107" s="89"/>
    </row>
    <row r="108" spans="1:18" ht="18.95" customHeight="1" thickBot="1">
      <c r="A108" s="297" t="s">
        <v>7307</v>
      </c>
      <c r="B108" s="298" t="s">
        <v>9480</v>
      </c>
      <c r="C108" s="95" t="s">
        <v>111</v>
      </c>
      <c r="D108" s="38"/>
      <c r="E108" s="38"/>
      <c r="F108" s="103" t="s">
        <v>406</v>
      </c>
      <c r="G108" s="96" t="s">
        <v>138</v>
      </c>
      <c r="H108" s="38"/>
      <c r="I108" s="99">
        <v>1</v>
      </c>
      <c r="J108" s="99"/>
      <c r="K108" s="99"/>
      <c r="L108" s="99"/>
      <c r="M108" s="99"/>
      <c r="N108" s="99"/>
      <c r="O108" s="38"/>
      <c r="P108" s="38"/>
      <c r="Q108" s="38"/>
      <c r="R108" s="38"/>
    </row>
    <row r="109" spans="1:18" ht="17.100000000000001" customHeight="1" thickBot="1">
      <c r="A109" s="299" t="s">
        <v>407</v>
      </c>
      <c r="B109" s="300" t="s">
        <v>408</v>
      </c>
      <c r="C109" s="38"/>
      <c r="D109" s="38"/>
      <c r="E109" s="38"/>
      <c r="F109" s="102" t="s">
        <v>409</v>
      </c>
      <c r="G109" s="101" t="s">
        <v>138</v>
      </c>
      <c r="H109" s="38"/>
      <c r="I109" s="99"/>
      <c r="J109" s="99">
        <v>1</v>
      </c>
      <c r="K109" s="99"/>
      <c r="L109" s="99"/>
      <c r="M109" s="99"/>
      <c r="N109" s="99"/>
      <c r="O109" s="38"/>
      <c r="P109" s="100" t="s">
        <v>410</v>
      </c>
      <c r="Q109" s="38"/>
      <c r="R109" s="38"/>
    </row>
    <row r="110" spans="1:18" ht="18.95" customHeight="1" thickBot="1">
      <c r="A110" s="297" t="s">
        <v>4138</v>
      </c>
      <c r="B110" s="298" t="s">
        <v>4137</v>
      </c>
      <c r="C110" s="95" t="s">
        <v>188</v>
      </c>
      <c r="D110" s="38"/>
      <c r="E110" s="38"/>
      <c r="F110" s="103" t="s">
        <v>413</v>
      </c>
      <c r="G110" s="96" t="s">
        <v>232</v>
      </c>
      <c r="H110" s="38"/>
      <c r="I110" s="99">
        <v>1</v>
      </c>
      <c r="J110" s="99"/>
      <c r="K110" s="99"/>
      <c r="L110" s="99"/>
      <c r="M110" s="99"/>
      <c r="N110" s="99"/>
      <c r="O110" s="38"/>
      <c r="P110" s="38"/>
      <c r="Q110" s="38"/>
      <c r="R110" s="38"/>
    </row>
    <row r="111" spans="1:18" ht="17.100000000000001" customHeight="1" thickBot="1">
      <c r="A111" s="295" t="s">
        <v>9297</v>
      </c>
      <c r="B111" s="296" t="s">
        <v>5854</v>
      </c>
      <c r="C111" s="89" t="s">
        <v>21</v>
      </c>
      <c r="D111" s="89"/>
      <c r="E111" s="89" t="s">
        <v>414</v>
      </c>
      <c r="F111" s="91" t="s">
        <v>415</v>
      </c>
      <c r="G111" s="90" t="s">
        <v>31</v>
      </c>
      <c r="H111" s="89"/>
      <c r="I111" s="93"/>
      <c r="J111" s="93"/>
      <c r="K111" s="93">
        <v>1</v>
      </c>
      <c r="L111" s="93"/>
      <c r="M111" s="93"/>
      <c r="N111" s="93"/>
      <c r="O111" s="89" t="s">
        <v>416</v>
      </c>
      <c r="P111" s="89" t="s">
        <v>417</v>
      </c>
      <c r="Q111" s="94">
        <v>22221000</v>
      </c>
      <c r="R111" s="89" t="s">
        <v>418</v>
      </c>
    </row>
    <row r="112" spans="1:18" ht="17.100000000000001" customHeight="1" thickBot="1">
      <c r="A112" s="299" t="s">
        <v>419</v>
      </c>
      <c r="B112" s="300" t="s">
        <v>420</v>
      </c>
      <c r="C112" s="38"/>
      <c r="D112" s="38"/>
      <c r="E112" s="38"/>
      <c r="F112" s="102" t="s">
        <v>421</v>
      </c>
      <c r="G112" s="101" t="s">
        <v>9481</v>
      </c>
      <c r="H112" s="38"/>
      <c r="I112" s="99"/>
      <c r="J112" s="99">
        <v>1</v>
      </c>
      <c r="K112" s="99"/>
      <c r="L112" s="99"/>
      <c r="M112" s="99"/>
      <c r="N112" s="99"/>
      <c r="O112" s="38"/>
      <c r="P112" s="100" t="s">
        <v>422</v>
      </c>
      <c r="Q112" s="38"/>
      <c r="R112" s="38"/>
    </row>
    <row r="113" spans="1:18" ht="17.100000000000001" customHeight="1" thickBot="1">
      <c r="A113" s="295" t="s">
        <v>9482</v>
      </c>
      <c r="B113" s="296" t="s">
        <v>5860</v>
      </c>
      <c r="C113" s="89" t="s">
        <v>21</v>
      </c>
      <c r="D113" s="89"/>
      <c r="E113" s="89" t="s">
        <v>423</v>
      </c>
      <c r="F113" s="91" t="s">
        <v>424</v>
      </c>
      <c r="G113" s="90" t="s">
        <v>31</v>
      </c>
      <c r="H113" s="89"/>
      <c r="I113" s="93"/>
      <c r="J113" s="93"/>
      <c r="K113" s="93">
        <v>1</v>
      </c>
      <c r="L113" s="93"/>
      <c r="M113" s="93"/>
      <c r="N113" s="93"/>
      <c r="O113" s="89" t="s">
        <v>425</v>
      </c>
      <c r="P113" s="89" t="s">
        <v>426</v>
      </c>
      <c r="Q113" s="94">
        <v>30130140</v>
      </c>
      <c r="R113" s="89" t="s">
        <v>427</v>
      </c>
    </row>
    <row r="114" spans="1:18" ht="17.100000000000001" customHeight="1" thickBot="1">
      <c r="A114" s="295" t="s">
        <v>2735</v>
      </c>
      <c r="B114" s="296" t="s">
        <v>2736</v>
      </c>
      <c r="C114" s="89" t="s">
        <v>28</v>
      </c>
      <c r="D114" s="89"/>
      <c r="E114" s="89" t="s">
        <v>428</v>
      </c>
      <c r="F114" s="91" t="s">
        <v>429</v>
      </c>
      <c r="G114" s="90" t="s">
        <v>9449</v>
      </c>
      <c r="H114" s="89"/>
      <c r="I114" s="93"/>
      <c r="J114" s="93"/>
      <c r="K114" s="93">
        <v>1</v>
      </c>
      <c r="L114" s="93"/>
      <c r="M114" s="93"/>
      <c r="N114" s="93"/>
      <c r="O114" s="89" t="s">
        <v>430</v>
      </c>
      <c r="P114" s="89" t="s">
        <v>431</v>
      </c>
      <c r="Q114" s="94">
        <v>167</v>
      </c>
      <c r="R114" s="89" t="s">
        <v>432</v>
      </c>
    </row>
    <row r="115" spans="1:18" ht="18.95" customHeight="1" thickBot="1">
      <c r="A115" s="297" t="s">
        <v>2735</v>
      </c>
      <c r="B115" s="298" t="s">
        <v>2736</v>
      </c>
      <c r="C115" s="95" t="s">
        <v>144</v>
      </c>
      <c r="D115" s="38"/>
      <c r="E115" s="38"/>
      <c r="F115" s="103" t="s">
        <v>429</v>
      </c>
      <c r="G115" s="96" t="s">
        <v>3612</v>
      </c>
      <c r="H115" s="38"/>
      <c r="I115" s="99">
        <v>1</v>
      </c>
      <c r="J115" s="99"/>
      <c r="K115" s="99"/>
      <c r="L115" s="99"/>
      <c r="M115" s="99"/>
      <c r="N115" s="99"/>
      <c r="O115" s="38"/>
      <c r="P115" s="38"/>
      <c r="Q115" s="38"/>
      <c r="R115" s="38"/>
    </row>
    <row r="116" spans="1:18" ht="17.100000000000001" customHeight="1" thickBot="1">
      <c r="A116" s="295" t="s">
        <v>9483</v>
      </c>
      <c r="B116" s="296" t="s">
        <v>5269</v>
      </c>
      <c r="C116" s="89" t="s">
        <v>28</v>
      </c>
      <c r="D116" s="89"/>
      <c r="E116" s="89" t="s">
        <v>435</v>
      </c>
      <c r="F116" s="91" t="s">
        <v>436</v>
      </c>
      <c r="G116" s="90" t="s">
        <v>50</v>
      </c>
      <c r="H116" s="89"/>
      <c r="I116" s="93"/>
      <c r="J116" s="93"/>
      <c r="K116" s="93">
        <v>1</v>
      </c>
      <c r="L116" s="93"/>
      <c r="M116" s="93"/>
      <c r="N116" s="93"/>
      <c r="O116" s="89" t="s">
        <v>437</v>
      </c>
      <c r="P116" s="89" t="s">
        <v>438</v>
      </c>
      <c r="Q116" s="94">
        <v>28040</v>
      </c>
      <c r="R116" s="89" t="s">
        <v>439</v>
      </c>
    </row>
    <row r="117" spans="1:18" ht="17.100000000000001" customHeight="1" thickBot="1">
      <c r="A117" s="295" t="s">
        <v>9298</v>
      </c>
      <c r="B117" s="296" t="s">
        <v>1534</v>
      </c>
      <c r="C117" s="89" t="s">
        <v>21</v>
      </c>
      <c r="D117" s="89"/>
      <c r="E117" s="89" t="s">
        <v>440</v>
      </c>
      <c r="F117" s="91" t="s">
        <v>441</v>
      </c>
      <c r="G117" s="90" t="s">
        <v>50</v>
      </c>
      <c r="H117" s="89"/>
      <c r="I117" s="93"/>
      <c r="J117" s="93"/>
      <c r="K117" s="93">
        <v>1</v>
      </c>
      <c r="L117" s="93"/>
      <c r="M117" s="93"/>
      <c r="N117" s="93"/>
      <c r="O117" s="89" t="s">
        <v>442</v>
      </c>
      <c r="P117" s="89" t="s">
        <v>9484</v>
      </c>
      <c r="Q117" s="94">
        <v>46005</v>
      </c>
      <c r="R117" s="89" t="s">
        <v>9447</v>
      </c>
    </row>
    <row r="118" spans="1:18" ht="18.95" customHeight="1" thickBot="1">
      <c r="A118" s="297" t="s">
        <v>443</v>
      </c>
      <c r="B118" s="298" t="s">
        <v>9299</v>
      </c>
      <c r="C118" s="95" t="s">
        <v>144</v>
      </c>
      <c r="D118" s="38"/>
      <c r="E118" s="38"/>
      <c r="F118" s="103" t="s">
        <v>444</v>
      </c>
      <c r="G118" s="96" t="s">
        <v>445</v>
      </c>
      <c r="H118" s="38"/>
      <c r="I118" s="99">
        <v>1</v>
      </c>
      <c r="J118" s="99"/>
      <c r="K118" s="99"/>
      <c r="L118" s="99"/>
      <c r="M118" s="99"/>
      <c r="N118" s="99"/>
      <c r="O118" s="38"/>
      <c r="P118" s="38"/>
      <c r="Q118" s="38"/>
      <c r="R118" s="38"/>
    </row>
    <row r="119" spans="1:18" ht="18.95" customHeight="1" thickBot="1">
      <c r="A119" s="297" t="s">
        <v>446</v>
      </c>
      <c r="B119" s="298" t="s">
        <v>447</v>
      </c>
      <c r="C119" s="95" t="s">
        <v>111</v>
      </c>
      <c r="D119" s="38"/>
      <c r="E119" s="38"/>
      <c r="F119" s="103" t="s">
        <v>448</v>
      </c>
      <c r="G119" s="96" t="s">
        <v>38</v>
      </c>
      <c r="H119" s="38"/>
      <c r="I119" s="99">
        <v>1</v>
      </c>
      <c r="J119" s="99"/>
      <c r="K119" s="99"/>
      <c r="L119" s="99"/>
      <c r="M119" s="99"/>
      <c r="N119" s="99"/>
      <c r="O119" s="38"/>
      <c r="P119" s="38"/>
      <c r="Q119" s="38"/>
      <c r="R119" s="38"/>
    </row>
    <row r="120" spans="1:18" ht="17.100000000000001" customHeight="1" thickBot="1">
      <c r="A120" s="299" t="s">
        <v>446</v>
      </c>
      <c r="B120" s="300" t="s">
        <v>449</v>
      </c>
      <c r="C120" s="38"/>
      <c r="D120" s="38"/>
      <c r="E120" s="38"/>
      <c r="F120" s="102" t="s">
        <v>450</v>
      </c>
      <c r="G120" s="101" t="s">
        <v>138</v>
      </c>
      <c r="H120" s="38"/>
      <c r="I120" s="99"/>
      <c r="J120" s="99">
        <v>1</v>
      </c>
      <c r="K120" s="99"/>
      <c r="L120" s="99"/>
      <c r="M120" s="99"/>
      <c r="N120" s="99"/>
      <c r="O120" s="38"/>
      <c r="P120" s="100" t="s">
        <v>418</v>
      </c>
      <c r="Q120" s="38"/>
      <c r="R120" s="38"/>
    </row>
    <row r="121" spans="1:18" ht="17.100000000000001" customHeight="1" thickBot="1">
      <c r="A121" s="299" t="s">
        <v>446</v>
      </c>
      <c r="B121" s="300" t="s">
        <v>9300</v>
      </c>
      <c r="C121" s="38"/>
      <c r="D121" s="38"/>
      <c r="E121" s="38"/>
      <c r="F121" s="102" t="s">
        <v>451</v>
      </c>
      <c r="G121" s="101" t="s">
        <v>138</v>
      </c>
      <c r="H121" s="38"/>
      <c r="I121" s="99"/>
      <c r="J121" s="99">
        <v>1</v>
      </c>
      <c r="K121" s="99"/>
      <c r="L121" s="99"/>
      <c r="M121" s="99"/>
      <c r="N121" s="99"/>
      <c r="O121" s="38"/>
      <c r="P121" s="100" t="s">
        <v>418</v>
      </c>
      <c r="Q121" s="38"/>
      <c r="R121" s="38"/>
    </row>
    <row r="122" spans="1:18" ht="17.100000000000001" customHeight="1" thickBot="1">
      <c r="A122" s="299" t="s">
        <v>9301</v>
      </c>
      <c r="B122" s="300" t="s">
        <v>453</v>
      </c>
      <c r="C122" s="38"/>
      <c r="D122" s="38"/>
      <c r="E122" s="38"/>
      <c r="F122" s="102" t="s">
        <v>454</v>
      </c>
      <c r="G122" s="101" t="s">
        <v>455</v>
      </c>
      <c r="H122" s="38"/>
      <c r="I122" s="99"/>
      <c r="J122" s="99">
        <v>1</v>
      </c>
      <c r="K122" s="99"/>
      <c r="L122" s="99"/>
      <c r="M122" s="99"/>
      <c r="N122" s="99"/>
      <c r="O122" s="38"/>
      <c r="P122" s="100" t="s">
        <v>456</v>
      </c>
      <c r="Q122" s="38"/>
      <c r="R122" s="38"/>
    </row>
    <row r="123" spans="1:18" ht="18.95" customHeight="1" thickBot="1">
      <c r="A123" s="297" t="s">
        <v>457</v>
      </c>
      <c r="B123" s="298" t="s">
        <v>458</v>
      </c>
      <c r="C123" s="95" t="s">
        <v>111</v>
      </c>
      <c r="D123" s="38"/>
      <c r="E123" s="38"/>
      <c r="F123" s="103" t="s">
        <v>459</v>
      </c>
      <c r="G123" s="96" t="s">
        <v>138</v>
      </c>
      <c r="H123" s="38"/>
      <c r="I123" s="99">
        <v>1</v>
      </c>
      <c r="J123" s="99"/>
      <c r="K123" s="99"/>
      <c r="L123" s="99"/>
      <c r="M123" s="99"/>
      <c r="N123" s="99"/>
      <c r="O123" s="38"/>
      <c r="P123" s="38"/>
      <c r="Q123" s="38"/>
      <c r="R123" s="38"/>
    </row>
    <row r="124" spans="1:18" ht="18.95" customHeight="1" thickBot="1">
      <c r="A124" s="297" t="s">
        <v>460</v>
      </c>
      <c r="B124" s="298" t="s">
        <v>461</v>
      </c>
      <c r="C124" s="95" t="s">
        <v>230</v>
      </c>
      <c r="D124" s="38"/>
      <c r="E124" s="38"/>
      <c r="F124" s="103" t="s">
        <v>462</v>
      </c>
      <c r="G124" s="96" t="s">
        <v>445</v>
      </c>
      <c r="H124" s="38"/>
      <c r="I124" s="99">
        <v>1</v>
      </c>
      <c r="J124" s="99"/>
      <c r="K124" s="99"/>
      <c r="L124" s="99"/>
      <c r="M124" s="99"/>
      <c r="N124" s="99"/>
      <c r="O124" s="38"/>
      <c r="P124" s="38"/>
      <c r="Q124" s="38"/>
      <c r="R124" s="38"/>
    </row>
    <row r="125" spans="1:18" ht="17.100000000000001" customHeight="1" thickBot="1">
      <c r="A125" s="295" t="s">
        <v>5881</v>
      </c>
      <c r="B125" s="296" t="s">
        <v>4170</v>
      </c>
      <c r="C125" s="89" t="s">
        <v>28</v>
      </c>
      <c r="D125" s="89"/>
      <c r="E125" s="89" t="s">
        <v>463</v>
      </c>
      <c r="F125" s="91" t="s">
        <v>464</v>
      </c>
      <c r="G125" s="90" t="s">
        <v>50</v>
      </c>
      <c r="H125" s="89"/>
      <c r="I125" s="93"/>
      <c r="J125" s="93"/>
      <c r="K125" s="93">
        <v>1</v>
      </c>
      <c r="L125" s="93"/>
      <c r="M125" s="93"/>
      <c r="N125" s="93"/>
      <c r="O125" s="89" t="s">
        <v>465</v>
      </c>
      <c r="P125" s="89" t="s">
        <v>466</v>
      </c>
      <c r="Q125" s="94">
        <v>2002</v>
      </c>
      <c r="R125" s="89" t="s">
        <v>467</v>
      </c>
    </row>
    <row r="126" spans="1:18" ht="17.100000000000001" customHeight="1" thickBot="1">
      <c r="A126" s="295" t="s">
        <v>5885</v>
      </c>
      <c r="B126" s="296" t="s">
        <v>5886</v>
      </c>
      <c r="C126" s="89" t="s">
        <v>21</v>
      </c>
      <c r="D126" s="89"/>
      <c r="E126" s="89" t="s">
        <v>9485</v>
      </c>
      <c r="F126" s="91" t="s">
        <v>468</v>
      </c>
      <c r="G126" s="90" t="s">
        <v>70</v>
      </c>
      <c r="H126" s="89"/>
      <c r="I126" s="93"/>
      <c r="J126" s="93"/>
      <c r="K126" s="93">
        <v>1</v>
      </c>
      <c r="L126" s="93"/>
      <c r="M126" s="93"/>
      <c r="N126" s="93"/>
      <c r="O126" s="89" t="s">
        <v>469</v>
      </c>
      <c r="P126" s="89" t="s">
        <v>9486</v>
      </c>
      <c r="Q126" s="94">
        <v>34437</v>
      </c>
      <c r="R126" s="89" t="s">
        <v>9438</v>
      </c>
    </row>
    <row r="127" spans="1:18" ht="18.95" customHeight="1" thickBot="1">
      <c r="A127" s="297" t="s">
        <v>470</v>
      </c>
      <c r="B127" s="298" t="s">
        <v>471</v>
      </c>
      <c r="C127" s="95" t="s">
        <v>40</v>
      </c>
      <c r="D127" s="38"/>
      <c r="E127" s="38"/>
      <c r="F127" s="103" t="s">
        <v>472</v>
      </c>
      <c r="G127" s="96" t="s">
        <v>473</v>
      </c>
      <c r="H127" s="38"/>
      <c r="I127" s="99">
        <v>1</v>
      </c>
      <c r="J127" s="99"/>
      <c r="K127" s="99"/>
      <c r="L127" s="99"/>
      <c r="M127" s="99"/>
      <c r="N127" s="99"/>
      <c r="O127" s="38"/>
      <c r="P127" s="38"/>
      <c r="Q127" s="38"/>
      <c r="R127" s="38"/>
    </row>
    <row r="128" spans="1:18" ht="17.100000000000001" customHeight="1" thickBot="1">
      <c r="A128" s="295" t="s">
        <v>470</v>
      </c>
      <c r="B128" s="296" t="s">
        <v>471</v>
      </c>
      <c r="C128" s="89" t="s">
        <v>28</v>
      </c>
      <c r="D128" s="89"/>
      <c r="E128" s="89" t="s">
        <v>474</v>
      </c>
      <c r="F128" s="91" t="s">
        <v>472</v>
      </c>
      <c r="G128" s="90" t="s">
        <v>473</v>
      </c>
      <c r="H128" s="89"/>
      <c r="I128" s="93"/>
      <c r="J128" s="93"/>
      <c r="K128" s="93">
        <v>1</v>
      </c>
      <c r="L128" s="93"/>
      <c r="M128" s="93"/>
      <c r="N128" s="93"/>
      <c r="O128" s="89" t="s">
        <v>475</v>
      </c>
      <c r="P128" s="89" t="s">
        <v>476</v>
      </c>
      <c r="Q128" s="94">
        <v>2548</v>
      </c>
      <c r="R128" s="89" t="s">
        <v>477</v>
      </c>
    </row>
    <row r="129" spans="1:18" ht="17.100000000000001" customHeight="1" thickBot="1">
      <c r="A129" s="299" t="s">
        <v>470</v>
      </c>
      <c r="B129" s="300" t="s">
        <v>471</v>
      </c>
      <c r="C129" s="38"/>
      <c r="D129" s="38"/>
      <c r="E129" s="38"/>
      <c r="F129" s="102" t="s">
        <v>472</v>
      </c>
      <c r="G129" s="101" t="s">
        <v>473</v>
      </c>
      <c r="H129" s="38"/>
      <c r="I129" s="99"/>
      <c r="J129" s="99">
        <v>1</v>
      </c>
      <c r="K129" s="99"/>
      <c r="L129" s="99"/>
      <c r="M129" s="99"/>
      <c r="N129" s="99"/>
      <c r="O129" s="38"/>
      <c r="P129" s="100" t="s">
        <v>477</v>
      </c>
      <c r="Q129" s="38"/>
      <c r="R129" s="38"/>
    </row>
    <row r="130" spans="1:18" ht="18.95" customHeight="1" thickBot="1">
      <c r="A130" s="297" t="s">
        <v>478</v>
      </c>
      <c r="B130" s="298" t="s">
        <v>5896</v>
      </c>
      <c r="C130" s="95" t="s">
        <v>230</v>
      </c>
      <c r="D130" s="38"/>
      <c r="E130" s="38"/>
      <c r="F130" s="103" t="s">
        <v>480</v>
      </c>
      <c r="G130" s="96" t="s">
        <v>481</v>
      </c>
      <c r="H130" s="38"/>
      <c r="I130" s="99">
        <v>1</v>
      </c>
      <c r="J130" s="99"/>
      <c r="K130" s="99"/>
      <c r="L130" s="99"/>
      <c r="M130" s="99"/>
      <c r="N130" s="99"/>
      <c r="O130" s="38"/>
      <c r="P130" s="38"/>
      <c r="Q130" s="38"/>
      <c r="R130" s="38"/>
    </row>
    <row r="131" spans="1:18" ht="18.95" customHeight="1" thickBot="1">
      <c r="A131" s="297" t="s">
        <v>478</v>
      </c>
      <c r="B131" s="298" t="s">
        <v>482</v>
      </c>
      <c r="C131" s="95" t="s">
        <v>40</v>
      </c>
      <c r="D131" s="38"/>
      <c r="E131" s="38"/>
      <c r="F131" s="103" t="s">
        <v>483</v>
      </c>
      <c r="G131" s="96" t="s">
        <v>87</v>
      </c>
      <c r="H131" s="38"/>
      <c r="I131" s="99">
        <v>1</v>
      </c>
      <c r="J131" s="99"/>
      <c r="K131" s="99"/>
      <c r="L131" s="99"/>
      <c r="M131" s="99"/>
      <c r="N131" s="99"/>
      <c r="O131" s="38"/>
      <c r="P131" s="38"/>
      <c r="Q131" s="38"/>
      <c r="R131" s="38"/>
    </row>
    <row r="132" spans="1:18" ht="18.95" customHeight="1" thickBot="1">
      <c r="A132" s="297" t="s">
        <v>478</v>
      </c>
      <c r="B132" s="298" t="s">
        <v>484</v>
      </c>
      <c r="C132" s="95" t="s">
        <v>144</v>
      </c>
      <c r="D132" s="38"/>
      <c r="E132" s="38"/>
      <c r="F132" s="103" t="s">
        <v>485</v>
      </c>
      <c r="G132" s="96" t="s">
        <v>232</v>
      </c>
      <c r="H132" s="38"/>
      <c r="I132" s="99">
        <v>1</v>
      </c>
      <c r="J132" s="99"/>
      <c r="K132" s="99"/>
      <c r="L132" s="99"/>
      <c r="M132" s="99"/>
      <c r="N132" s="99"/>
      <c r="O132" s="38"/>
      <c r="P132" s="38"/>
      <c r="Q132" s="38"/>
      <c r="R132" s="38"/>
    </row>
    <row r="133" spans="1:18" ht="17.100000000000001" customHeight="1" thickBot="1">
      <c r="A133" s="295" t="s">
        <v>478</v>
      </c>
      <c r="B133" s="296" t="s">
        <v>5905</v>
      </c>
      <c r="C133" s="89" t="s">
        <v>21</v>
      </c>
      <c r="D133" s="89"/>
      <c r="E133" s="89" t="s">
        <v>487</v>
      </c>
      <c r="F133" s="91" t="s">
        <v>488</v>
      </c>
      <c r="G133" s="90" t="s">
        <v>196</v>
      </c>
      <c r="H133" s="89"/>
      <c r="I133" s="93"/>
      <c r="J133" s="93"/>
      <c r="K133" s="93">
        <v>1</v>
      </c>
      <c r="L133" s="93"/>
      <c r="M133" s="93"/>
      <c r="N133" s="93"/>
      <c r="O133" s="89" t="s">
        <v>489</v>
      </c>
      <c r="P133" s="89" t="s">
        <v>490</v>
      </c>
      <c r="Q133" s="94">
        <v>37073</v>
      </c>
      <c r="R133" s="89" t="s">
        <v>491</v>
      </c>
    </row>
    <row r="134" spans="1:18" ht="17.100000000000001" customHeight="1" thickBot="1">
      <c r="A134" s="295" t="s">
        <v>478</v>
      </c>
      <c r="B134" s="296" t="s">
        <v>5915</v>
      </c>
      <c r="C134" s="89" t="s">
        <v>21</v>
      </c>
      <c r="D134" s="89"/>
      <c r="E134" s="89" t="s">
        <v>9487</v>
      </c>
      <c r="F134" s="91" t="s">
        <v>492</v>
      </c>
      <c r="G134" s="90" t="s">
        <v>232</v>
      </c>
      <c r="H134" s="89"/>
      <c r="I134" s="93"/>
      <c r="J134" s="93"/>
      <c r="K134" s="93">
        <v>1</v>
      </c>
      <c r="L134" s="93"/>
      <c r="M134" s="93"/>
      <c r="N134" s="93"/>
      <c r="O134" s="89" t="s">
        <v>493</v>
      </c>
      <c r="P134" s="89" t="s">
        <v>494</v>
      </c>
      <c r="Q134" s="94">
        <v>210008</v>
      </c>
      <c r="R134" s="89" t="s">
        <v>495</v>
      </c>
    </row>
    <row r="135" spans="1:18" ht="17.100000000000001" customHeight="1" thickBot="1">
      <c r="A135" s="295" t="s">
        <v>478</v>
      </c>
      <c r="B135" s="296" t="s">
        <v>5896</v>
      </c>
      <c r="C135" s="89" t="s">
        <v>28</v>
      </c>
      <c r="D135" s="89"/>
      <c r="E135" s="89" t="s">
        <v>496</v>
      </c>
      <c r="F135" s="91" t="s">
        <v>480</v>
      </c>
      <c r="G135" s="90" t="s">
        <v>481</v>
      </c>
      <c r="H135" s="89"/>
      <c r="I135" s="93"/>
      <c r="J135" s="93"/>
      <c r="K135" s="93">
        <v>1</v>
      </c>
      <c r="L135" s="93"/>
      <c r="M135" s="93"/>
      <c r="N135" s="93"/>
      <c r="O135" s="89" t="s">
        <v>497</v>
      </c>
      <c r="P135" s="89" t="s">
        <v>498</v>
      </c>
      <c r="Q135" s="94">
        <v>70101</v>
      </c>
      <c r="R135" s="89" t="s">
        <v>499</v>
      </c>
    </row>
    <row r="136" spans="1:18" ht="17.100000000000001" customHeight="1" thickBot="1">
      <c r="A136" s="295" t="s">
        <v>478</v>
      </c>
      <c r="B136" s="296" t="s">
        <v>5924</v>
      </c>
      <c r="C136" s="89"/>
      <c r="D136" s="89"/>
      <c r="E136" s="89" t="s">
        <v>500</v>
      </c>
      <c r="F136" s="91" t="s">
        <v>501</v>
      </c>
      <c r="G136" s="90" t="s">
        <v>124</v>
      </c>
      <c r="H136" s="89"/>
      <c r="I136" s="93"/>
      <c r="J136" s="93"/>
      <c r="K136" s="93">
        <v>1</v>
      </c>
      <c r="L136" s="93"/>
      <c r="M136" s="93"/>
      <c r="N136" s="93"/>
      <c r="O136" s="89"/>
      <c r="P136" s="89"/>
      <c r="Q136" s="89"/>
      <c r="R136" s="89"/>
    </row>
    <row r="137" spans="1:18" ht="17.100000000000001" customHeight="1" thickBot="1">
      <c r="A137" s="295" t="s">
        <v>478</v>
      </c>
      <c r="B137" s="296" t="s">
        <v>5920</v>
      </c>
      <c r="C137" s="89" t="s">
        <v>21</v>
      </c>
      <c r="D137" s="89"/>
      <c r="E137" s="89" t="s">
        <v>502</v>
      </c>
      <c r="F137" s="91" t="s">
        <v>503</v>
      </c>
      <c r="G137" s="90" t="s">
        <v>504</v>
      </c>
      <c r="H137" s="89"/>
      <c r="I137" s="93"/>
      <c r="J137" s="93"/>
      <c r="K137" s="93">
        <v>1</v>
      </c>
      <c r="L137" s="93"/>
      <c r="M137" s="93"/>
      <c r="N137" s="93"/>
      <c r="O137" s="89" t="s">
        <v>505</v>
      </c>
      <c r="P137" s="89" t="s">
        <v>506</v>
      </c>
      <c r="Q137" s="94">
        <v>2007</v>
      </c>
      <c r="R137" s="89" t="s">
        <v>507</v>
      </c>
    </row>
    <row r="138" spans="1:18" ht="17.100000000000001" customHeight="1" thickBot="1">
      <c r="A138" s="295" t="s">
        <v>478</v>
      </c>
      <c r="B138" s="296" t="s">
        <v>5910</v>
      </c>
      <c r="C138" s="89" t="s">
        <v>28</v>
      </c>
      <c r="D138" s="89"/>
      <c r="E138" s="89" t="s">
        <v>508</v>
      </c>
      <c r="F138" s="91" t="s">
        <v>509</v>
      </c>
      <c r="G138" s="90" t="s">
        <v>87</v>
      </c>
      <c r="H138" s="89"/>
      <c r="I138" s="93"/>
      <c r="J138" s="93"/>
      <c r="K138" s="93">
        <v>1</v>
      </c>
      <c r="L138" s="93"/>
      <c r="M138" s="93"/>
      <c r="N138" s="93"/>
      <c r="O138" s="89" t="s">
        <v>510</v>
      </c>
      <c r="P138" s="89" t="s">
        <v>511</v>
      </c>
      <c r="Q138" s="89" t="s">
        <v>512</v>
      </c>
      <c r="R138" s="89" t="s">
        <v>513</v>
      </c>
    </row>
    <row r="139" spans="1:18" ht="17.100000000000001" customHeight="1" thickBot="1">
      <c r="A139" s="295" t="s">
        <v>478</v>
      </c>
      <c r="B139" s="296" t="s">
        <v>482</v>
      </c>
      <c r="C139" s="89" t="s">
        <v>21</v>
      </c>
      <c r="D139" s="89"/>
      <c r="E139" s="89" t="s">
        <v>514</v>
      </c>
      <c r="F139" s="91" t="s">
        <v>483</v>
      </c>
      <c r="G139" s="90" t="s">
        <v>87</v>
      </c>
      <c r="H139" s="89"/>
      <c r="I139" s="93"/>
      <c r="J139" s="93"/>
      <c r="K139" s="93">
        <v>1</v>
      </c>
      <c r="L139" s="93"/>
      <c r="M139" s="93"/>
      <c r="N139" s="93"/>
      <c r="O139" s="89" t="s">
        <v>515</v>
      </c>
      <c r="P139" s="89" t="s">
        <v>516</v>
      </c>
      <c r="Q139" s="89" t="s">
        <v>517</v>
      </c>
      <c r="R139" s="89" t="s">
        <v>518</v>
      </c>
    </row>
    <row r="140" spans="1:18" ht="17.100000000000001" customHeight="1" thickBot="1">
      <c r="A140" s="299" t="s">
        <v>478</v>
      </c>
      <c r="B140" s="300" t="s">
        <v>519</v>
      </c>
      <c r="C140" s="38"/>
      <c r="D140" s="38"/>
      <c r="E140" s="38"/>
      <c r="F140" s="102" t="s">
        <v>520</v>
      </c>
      <c r="G140" s="101" t="s">
        <v>232</v>
      </c>
      <c r="H140" s="38"/>
      <c r="I140" s="99"/>
      <c r="J140" s="99">
        <v>1</v>
      </c>
      <c r="K140" s="99"/>
      <c r="L140" s="99"/>
      <c r="M140" s="99"/>
      <c r="N140" s="99"/>
      <c r="O140" s="38"/>
      <c r="P140" s="100" t="s">
        <v>521</v>
      </c>
      <c r="Q140" s="38"/>
      <c r="R140" s="38"/>
    </row>
    <row r="141" spans="1:18" ht="17.100000000000001" customHeight="1" thickBot="1">
      <c r="A141" s="299" t="s">
        <v>478</v>
      </c>
      <c r="B141" s="300" t="s">
        <v>5896</v>
      </c>
      <c r="C141" s="38"/>
      <c r="D141" s="38"/>
      <c r="E141" s="38"/>
      <c r="F141" s="102" t="s">
        <v>480</v>
      </c>
      <c r="G141" s="101" t="s">
        <v>9488</v>
      </c>
      <c r="H141" s="38"/>
      <c r="I141" s="99"/>
      <c r="J141" s="99">
        <v>1</v>
      </c>
      <c r="K141" s="99"/>
      <c r="L141" s="99"/>
      <c r="M141" s="99"/>
      <c r="N141" s="99"/>
      <c r="O141" s="38"/>
      <c r="P141" s="100" t="s">
        <v>522</v>
      </c>
      <c r="Q141" s="38"/>
      <c r="R141" s="38"/>
    </row>
    <row r="142" spans="1:18" ht="15.2" customHeight="1" thickBot="1">
      <c r="A142" s="299" t="s">
        <v>478</v>
      </c>
      <c r="B142" s="300" t="s">
        <v>523</v>
      </c>
      <c r="C142" s="38"/>
      <c r="D142" s="38"/>
      <c r="E142" s="38"/>
      <c r="F142" s="102"/>
      <c r="G142" s="101" t="s">
        <v>232</v>
      </c>
      <c r="H142" s="38"/>
      <c r="I142" s="99"/>
      <c r="J142" s="99">
        <v>1</v>
      </c>
      <c r="K142" s="99"/>
      <c r="L142" s="99"/>
      <c r="M142" s="99"/>
      <c r="N142" s="99"/>
      <c r="O142" s="38"/>
      <c r="P142" s="100" t="s">
        <v>524</v>
      </c>
      <c r="Q142" s="38"/>
      <c r="R142" s="38"/>
    </row>
    <row r="143" spans="1:18" ht="17.100000000000001" customHeight="1" thickBot="1">
      <c r="A143" s="299" t="s">
        <v>478</v>
      </c>
      <c r="B143" s="300" t="s">
        <v>9302</v>
      </c>
      <c r="C143" s="38"/>
      <c r="D143" s="38"/>
      <c r="E143" s="38"/>
      <c r="F143" s="102" t="s">
        <v>526</v>
      </c>
      <c r="G143" s="101" t="s">
        <v>9488</v>
      </c>
      <c r="H143" s="38"/>
      <c r="I143" s="99"/>
      <c r="J143" s="99">
        <v>1</v>
      </c>
      <c r="K143" s="99"/>
      <c r="L143" s="99"/>
      <c r="M143" s="99"/>
      <c r="N143" s="99"/>
      <c r="O143" s="38"/>
      <c r="P143" s="100" t="s">
        <v>522</v>
      </c>
      <c r="Q143" s="38"/>
      <c r="R143" s="38"/>
    </row>
    <row r="144" spans="1:18" ht="17.100000000000001" customHeight="1" thickBot="1">
      <c r="A144" s="299" t="s">
        <v>478</v>
      </c>
      <c r="B144" s="300" t="s">
        <v>484</v>
      </c>
      <c r="C144" s="38"/>
      <c r="D144" s="38"/>
      <c r="E144" s="38"/>
      <c r="F144" s="102" t="s">
        <v>529</v>
      </c>
      <c r="G144" s="101" t="s">
        <v>232</v>
      </c>
      <c r="H144" s="38"/>
      <c r="I144" s="99"/>
      <c r="J144" s="99">
        <v>1</v>
      </c>
      <c r="K144" s="99"/>
      <c r="L144" s="99"/>
      <c r="M144" s="99"/>
      <c r="N144" s="99"/>
      <c r="O144" s="38"/>
      <c r="P144" s="100" t="s">
        <v>530</v>
      </c>
      <c r="Q144" s="38"/>
      <c r="R144" s="38"/>
    </row>
    <row r="145" spans="1:18" ht="18.95" customHeight="1" thickBot="1">
      <c r="A145" s="297" t="s">
        <v>531</v>
      </c>
      <c r="B145" s="298" t="s">
        <v>9303</v>
      </c>
      <c r="C145" s="95" t="s">
        <v>188</v>
      </c>
      <c r="D145" s="38"/>
      <c r="E145" s="38"/>
      <c r="F145" s="103" t="s">
        <v>532</v>
      </c>
      <c r="G145" s="96" t="s">
        <v>481</v>
      </c>
      <c r="H145" s="38"/>
      <c r="I145" s="99">
        <v>1</v>
      </c>
      <c r="J145" s="99"/>
      <c r="K145" s="99"/>
      <c r="L145" s="99"/>
      <c r="M145" s="99"/>
      <c r="N145" s="99"/>
      <c r="O145" s="38"/>
      <c r="P145" s="38"/>
      <c r="Q145" s="38"/>
      <c r="R145" s="38"/>
    </row>
    <row r="146" spans="1:18" ht="17.100000000000001" customHeight="1" thickBot="1">
      <c r="A146" s="295" t="s">
        <v>531</v>
      </c>
      <c r="B146" s="296" t="s">
        <v>4121</v>
      </c>
      <c r="C146" s="89"/>
      <c r="D146" s="89"/>
      <c r="E146" s="89" t="s">
        <v>533</v>
      </c>
      <c r="F146" s="91" t="s">
        <v>534</v>
      </c>
      <c r="G146" s="90" t="s">
        <v>124</v>
      </c>
      <c r="H146" s="89"/>
      <c r="I146" s="93"/>
      <c r="J146" s="93"/>
      <c r="K146" s="93">
        <v>1</v>
      </c>
      <c r="L146" s="93"/>
      <c r="M146" s="93"/>
      <c r="N146" s="93"/>
      <c r="O146" s="89"/>
      <c r="P146" s="89"/>
      <c r="Q146" s="89"/>
      <c r="R146" s="89"/>
    </row>
    <row r="147" spans="1:18" ht="18.95" customHeight="1" thickBot="1">
      <c r="A147" s="297" t="s">
        <v>9489</v>
      </c>
      <c r="B147" s="298" t="s">
        <v>7332</v>
      </c>
      <c r="C147" s="95" t="s">
        <v>188</v>
      </c>
      <c r="D147" s="38"/>
      <c r="E147" s="38"/>
      <c r="F147" s="103" t="s">
        <v>535</v>
      </c>
      <c r="G147" s="96" t="s">
        <v>481</v>
      </c>
      <c r="H147" s="38"/>
      <c r="I147" s="99">
        <v>1</v>
      </c>
      <c r="J147" s="99"/>
      <c r="K147" s="99"/>
      <c r="L147" s="99"/>
      <c r="M147" s="99"/>
      <c r="N147" s="99"/>
      <c r="O147" s="38"/>
      <c r="P147" s="38"/>
      <c r="Q147" s="38"/>
      <c r="R147" s="38"/>
    </row>
    <row r="148" spans="1:18" ht="17.100000000000001" customHeight="1" thickBot="1">
      <c r="A148" s="295" t="s">
        <v>5929</v>
      </c>
      <c r="B148" s="296" t="s">
        <v>5930</v>
      </c>
      <c r="C148" s="89" t="s">
        <v>21</v>
      </c>
      <c r="D148" s="89"/>
      <c r="E148" s="89" t="s">
        <v>536</v>
      </c>
      <c r="F148" s="91" t="s">
        <v>537</v>
      </c>
      <c r="G148" s="90" t="s">
        <v>124</v>
      </c>
      <c r="H148" s="89"/>
      <c r="I148" s="93"/>
      <c r="J148" s="93"/>
      <c r="K148" s="93">
        <v>1</v>
      </c>
      <c r="L148" s="93"/>
      <c r="M148" s="93"/>
      <c r="N148" s="93"/>
      <c r="O148" s="89"/>
      <c r="P148" s="89"/>
      <c r="Q148" s="89"/>
      <c r="R148" s="89"/>
    </row>
    <row r="149" spans="1:18" ht="18.95" customHeight="1" thickBot="1">
      <c r="A149" s="297" t="s">
        <v>538</v>
      </c>
      <c r="B149" s="298" t="s">
        <v>539</v>
      </c>
      <c r="C149" s="95" t="s">
        <v>111</v>
      </c>
      <c r="D149" s="38"/>
      <c r="E149" s="38"/>
      <c r="F149" s="103" t="s">
        <v>540</v>
      </c>
      <c r="G149" s="96" t="s">
        <v>473</v>
      </c>
      <c r="H149" s="38"/>
      <c r="I149" s="99">
        <v>1</v>
      </c>
      <c r="J149" s="99"/>
      <c r="K149" s="99"/>
      <c r="L149" s="99"/>
      <c r="M149" s="99"/>
      <c r="N149" s="99"/>
      <c r="O149" s="38"/>
      <c r="P149" s="38"/>
      <c r="Q149" s="38"/>
      <c r="R149" s="38"/>
    </row>
    <row r="150" spans="1:18" ht="17.100000000000001" customHeight="1" thickBot="1">
      <c r="A150" s="295" t="s">
        <v>5934</v>
      </c>
      <c r="B150" s="296" t="s">
        <v>5935</v>
      </c>
      <c r="C150" s="89" t="s">
        <v>21</v>
      </c>
      <c r="D150" s="89"/>
      <c r="E150" s="89" t="s">
        <v>496</v>
      </c>
      <c r="F150" s="91" t="s">
        <v>541</v>
      </c>
      <c r="G150" s="90" t="s">
        <v>481</v>
      </c>
      <c r="H150" s="89"/>
      <c r="I150" s="93"/>
      <c r="J150" s="93"/>
      <c r="K150" s="93">
        <v>1</v>
      </c>
      <c r="L150" s="93"/>
      <c r="M150" s="93"/>
      <c r="N150" s="93"/>
      <c r="O150" s="89" t="s">
        <v>542</v>
      </c>
      <c r="P150" s="89" t="s">
        <v>543</v>
      </c>
      <c r="Q150" s="94">
        <v>701</v>
      </c>
      <c r="R150" s="89" t="s">
        <v>544</v>
      </c>
    </row>
    <row r="151" spans="1:18" ht="17.100000000000001" customHeight="1" thickBot="1">
      <c r="A151" s="295" t="s">
        <v>5450</v>
      </c>
      <c r="B151" s="296" t="s">
        <v>9490</v>
      </c>
      <c r="C151" s="89"/>
      <c r="D151" s="89"/>
      <c r="E151" s="89" t="s">
        <v>313</v>
      </c>
      <c r="F151" s="91" t="s">
        <v>545</v>
      </c>
      <c r="G151" s="90" t="s">
        <v>124</v>
      </c>
      <c r="H151" s="89"/>
      <c r="I151" s="93"/>
      <c r="J151" s="93"/>
      <c r="K151" s="93">
        <v>1</v>
      </c>
      <c r="L151" s="93"/>
      <c r="M151" s="93"/>
      <c r="N151" s="93"/>
      <c r="O151" s="89"/>
      <c r="P151" s="89"/>
      <c r="Q151" s="89"/>
      <c r="R151" s="89"/>
    </row>
    <row r="152" spans="1:18" ht="18.95" customHeight="1" thickBot="1">
      <c r="A152" s="297" t="s">
        <v>546</v>
      </c>
      <c r="B152" s="298" t="s">
        <v>9304</v>
      </c>
      <c r="C152" s="95" t="s">
        <v>37</v>
      </c>
      <c r="D152" s="38"/>
      <c r="E152" s="38"/>
      <c r="F152" s="103" t="s">
        <v>547</v>
      </c>
      <c r="G152" s="96" t="s">
        <v>481</v>
      </c>
      <c r="H152" s="38"/>
      <c r="I152" s="99">
        <v>1</v>
      </c>
      <c r="J152" s="99"/>
      <c r="K152" s="99"/>
      <c r="L152" s="99"/>
      <c r="M152" s="99"/>
      <c r="N152" s="99"/>
      <c r="O152" s="38"/>
      <c r="P152" s="38"/>
      <c r="Q152" s="38"/>
      <c r="R152" s="38"/>
    </row>
    <row r="153" spans="1:18" ht="17.100000000000001" customHeight="1" thickBot="1">
      <c r="A153" s="299" t="s">
        <v>9491</v>
      </c>
      <c r="B153" s="300" t="s">
        <v>2253</v>
      </c>
      <c r="C153" s="38"/>
      <c r="D153" s="38"/>
      <c r="E153" s="38"/>
      <c r="F153" s="102" t="s">
        <v>548</v>
      </c>
      <c r="G153" s="101" t="s">
        <v>9492</v>
      </c>
      <c r="H153" s="38"/>
      <c r="I153" s="99"/>
      <c r="J153" s="99">
        <v>1</v>
      </c>
      <c r="K153" s="99"/>
      <c r="L153" s="99"/>
      <c r="M153" s="99"/>
      <c r="N153" s="99"/>
      <c r="O153" s="38"/>
      <c r="P153" s="100" t="s">
        <v>9493</v>
      </c>
      <c r="Q153" s="38"/>
      <c r="R153" s="38"/>
    </row>
    <row r="154" spans="1:18" ht="17.100000000000001" customHeight="1" thickBot="1">
      <c r="A154" s="295" t="s">
        <v>5942</v>
      </c>
      <c r="B154" s="296" t="s">
        <v>5943</v>
      </c>
      <c r="C154" s="89" t="s">
        <v>28</v>
      </c>
      <c r="D154" s="89"/>
      <c r="E154" s="89" t="s">
        <v>173</v>
      </c>
      <c r="F154" s="91" t="s">
        <v>549</v>
      </c>
      <c r="G154" s="90" t="s">
        <v>50</v>
      </c>
      <c r="H154" s="89"/>
      <c r="I154" s="93"/>
      <c r="J154" s="93"/>
      <c r="K154" s="93">
        <v>1</v>
      </c>
      <c r="L154" s="93"/>
      <c r="M154" s="93"/>
      <c r="N154" s="93"/>
      <c r="O154" s="89" t="s">
        <v>550</v>
      </c>
      <c r="P154" s="89" t="s">
        <v>551</v>
      </c>
      <c r="Q154" s="94">
        <v>8010</v>
      </c>
      <c r="R154" s="89" t="s">
        <v>177</v>
      </c>
    </row>
    <row r="155" spans="1:18" ht="17.100000000000001" customHeight="1" thickBot="1">
      <c r="A155" s="295" t="s">
        <v>4928</v>
      </c>
      <c r="B155" s="296" t="s">
        <v>4927</v>
      </c>
      <c r="C155" s="89"/>
      <c r="D155" s="89"/>
      <c r="E155" s="89" t="s">
        <v>9494</v>
      </c>
      <c r="F155" s="91" t="s">
        <v>552</v>
      </c>
      <c r="G155" s="90" t="s">
        <v>124</v>
      </c>
      <c r="H155" s="89"/>
      <c r="I155" s="93"/>
      <c r="J155" s="93"/>
      <c r="K155" s="93">
        <v>1</v>
      </c>
      <c r="L155" s="93"/>
      <c r="M155" s="93"/>
      <c r="N155" s="93"/>
      <c r="O155" s="89"/>
      <c r="P155" s="89"/>
      <c r="Q155" s="89"/>
      <c r="R155" s="89"/>
    </row>
    <row r="156" spans="1:18" ht="17.100000000000001" customHeight="1" thickBot="1">
      <c r="A156" s="295" t="s">
        <v>9495</v>
      </c>
      <c r="B156" s="296" t="s">
        <v>9496</v>
      </c>
      <c r="C156" s="89" t="s">
        <v>28</v>
      </c>
      <c r="D156" s="89"/>
      <c r="E156" s="89" t="s">
        <v>553</v>
      </c>
      <c r="F156" s="91" t="s">
        <v>554</v>
      </c>
      <c r="G156" s="90" t="s">
        <v>50</v>
      </c>
      <c r="H156" s="89"/>
      <c r="I156" s="93"/>
      <c r="J156" s="93"/>
      <c r="K156" s="93">
        <v>1</v>
      </c>
      <c r="L156" s="93"/>
      <c r="M156" s="93"/>
      <c r="N156" s="93"/>
      <c r="O156" s="89" t="s">
        <v>555</v>
      </c>
      <c r="P156" s="89" t="s">
        <v>556</v>
      </c>
      <c r="Q156" s="94">
        <v>46021</v>
      </c>
      <c r="R156" s="89" t="s">
        <v>9447</v>
      </c>
    </row>
    <row r="157" spans="1:18" ht="18.95" customHeight="1" thickBot="1">
      <c r="A157" s="297" t="s">
        <v>557</v>
      </c>
      <c r="B157" s="298" t="s">
        <v>558</v>
      </c>
      <c r="C157" s="95" t="s">
        <v>188</v>
      </c>
      <c r="D157" s="38"/>
      <c r="E157" s="38"/>
      <c r="F157" s="103" t="s">
        <v>559</v>
      </c>
      <c r="G157" s="96" t="s">
        <v>50</v>
      </c>
      <c r="H157" s="38"/>
      <c r="I157" s="99">
        <v>1</v>
      </c>
      <c r="J157" s="99"/>
      <c r="K157" s="99"/>
      <c r="L157" s="99"/>
      <c r="M157" s="99"/>
      <c r="N157" s="99"/>
      <c r="O157" s="38"/>
      <c r="P157" s="38"/>
      <c r="Q157" s="38"/>
      <c r="R157" s="38"/>
    </row>
    <row r="158" spans="1:18" ht="17.100000000000001" customHeight="1" thickBot="1">
      <c r="A158" s="299" t="s">
        <v>557</v>
      </c>
      <c r="B158" s="300" t="s">
        <v>560</v>
      </c>
      <c r="C158" s="38"/>
      <c r="D158" s="38"/>
      <c r="E158" s="38"/>
      <c r="F158" s="102" t="s">
        <v>561</v>
      </c>
      <c r="G158" s="101" t="s">
        <v>50</v>
      </c>
      <c r="H158" s="38"/>
      <c r="I158" s="99"/>
      <c r="J158" s="99">
        <v>1</v>
      </c>
      <c r="K158" s="99"/>
      <c r="L158" s="99"/>
      <c r="M158" s="99"/>
      <c r="N158" s="99"/>
      <c r="O158" s="38"/>
      <c r="P158" s="100" t="s">
        <v>9447</v>
      </c>
      <c r="Q158" s="38"/>
      <c r="R158" s="38"/>
    </row>
    <row r="159" spans="1:18" ht="15.2" customHeight="1" thickBot="1">
      <c r="A159" s="299" t="s">
        <v>557</v>
      </c>
      <c r="B159" s="300" t="s">
        <v>560</v>
      </c>
      <c r="C159" s="38"/>
      <c r="D159" s="38"/>
      <c r="E159" s="38"/>
      <c r="F159" s="102"/>
      <c r="G159" s="101" t="s">
        <v>50</v>
      </c>
      <c r="H159" s="38"/>
      <c r="I159" s="99"/>
      <c r="J159" s="99">
        <v>1</v>
      </c>
      <c r="K159" s="99"/>
      <c r="L159" s="99"/>
      <c r="M159" s="99"/>
      <c r="N159" s="99"/>
      <c r="O159" s="38"/>
      <c r="P159" s="100" t="s">
        <v>216</v>
      </c>
      <c r="Q159" s="38"/>
      <c r="R159" s="38"/>
    </row>
    <row r="160" spans="1:18" ht="17.100000000000001" customHeight="1" thickBot="1">
      <c r="A160" s="299" t="s">
        <v>557</v>
      </c>
      <c r="B160" s="300" t="s">
        <v>558</v>
      </c>
      <c r="C160" s="38"/>
      <c r="D160" s="38"/>
      <c r="E160" s="38"/>
      <c r="F160" s="102" t="s">
        <v>559</v>
      </c>
      <c r="G160" s="101" t="s">
        <v>562</v>
      </c>
      <c r="H160" s="38"/>
      <c r="I160" s="99"/>
      <c r="J160" s="99">
        <v>1</v>
      </c>
      <c r="K160" s="99"/>
      <c r="L160" s="99"/>
      <c r="M160" s="99"/>
      <c r="N160" s="99"/>
      <c r="O160" s="38"/>
      <c r="P160" s="100" t="s">
        <v>9447</v>
      </c>
      <c r="Q160" s="38"/>
      <c r="R160" s="38"/>
    </row>
    <row r="161" spans="1:18" ht="17.100000000000001" customHeight="1" thickBot="1">
      <c r="A161" s="295" t="s">
        <v>9305</v>
      </c>
      <c r="B161" s="296" t="s">
        <v>560</v>
      </c>
      <c r="C161" s="89" t="s">
        <v>28</v>
      </c>
      <c r="D161" s="89"/>
      <c r="E161" s="89" t="s">
        <v>125</v>
      </c>
      <c r="F161" s="91" t="s">
        <v>561</v>
      </c>
      <c r="G161" s="90" t="s">
        <v>50</v>
      </c>
      <c r="H161" s="89"/>
      <c r="I161" s="93"/>
      <c r="J161" s="93"/>
      <c r="K161" s="93">
        <v>1</v>
      </c>
      <c r="L161" s="93"/>
      <c r="M161" s="93"/>
      <c r="N161" s="93"/>
      <c r="O161" s="89" t="s">
        <v>563</v>
      </c>
      <c r="P161" s="89" t="s">
        <v>564</v>
      </c>
      <c r="Q161" s="94">
        <v>46001</v>
      </c>
      <c r="R161" s="89" t="s">
        <v>9447</v>
      </c>
    </row>
    <row r="162" spans="1:18" ht="17.100000000000001" customHeight="1" thickBot="1">
      <c r="A162" s="295" t="s">
        <v>9306</v>
      </c>
      <c r="B162" s="296" t="s">
        <v>558</v>
      </c>
      <c r="C162" s="89" t="s">
        <v>28</v>
      </c>
      <c r="D162" s="89"/>
      <c r="E162" s="89" t="s">
        <v>565</v>
      </c>
      <c r="F162" s="91" t="s">
        <v>559</v>
      </c>
      <c r="G162" s="90" t="s">
        <v>50</v>
      </c>
      <c r="H162" s="89"/>
      <c r="I162" s="93"/>
      <c r="J162" s="93"/>
      <c r="K162" s="93">
        <v>1</v>
      </c>
      <c r="L162" s="93"/>
      <c r="M162" s="93"/>
      <c r="N162" s="93"/>
      <c r="O162" s="89" t="s">
        <v>566</v>
      </c>
      <c r="P162" s="89" t="s">
        <v>9497</v>
      </c>
      <c r="Q162" s="94">
        <v>46010</v>
      </c>
      <c r="R162" s="89" t="s">
        <v>9447</v>
      </c>
    </row>
    <row r="163" spans="1:18" ht="17.100000000000001" customHeight="1" thickBot="1">
      <c r="A163" s="295" t="s">
        <v>1524</v>
      </c>
      <c r="B163" s="296" t="s">
        <v>3579</v>
      </c>
      <c r="C163" s="89" t="s">
        <v>21</v>
      </c>
      <c r="D163" s="89"/>
      <c r="E163" s="89" t="s">
        <v>567</v>
      </c>
      <c r="F163" s="91" t="s">
        <v>568</v>
      </c>
      <c r="G163" s="90" t="s">
        <v>9449</v>
      </c>
      <c r="H163" s="89"/>
      <c r="I163" s="93"/>
      <c r="J163" s="93"/>
      <c r="K163" s="93">
        <v>1</v>
      </c>
      <c r="L163" s="93"/>
      <c r="M163" s="93"/>
      <c r="N163" s="93"/>
      <c r="O163" s="89" t="s">
        <v>569</v>
      </c>
      <c r="P163" s="89" t="s">
        <v>570</v>
      </c>
      <c r="Q163" s="94">
        <v>80122</v>
      </c>
      <c r="R163" s="89" t="s">
        <v>571</v>
      </c>
    </row>
    <row r="164" spans="1:18" ht="17.100000000000001" customHeight="1" thickBot="1">
      <c r="A164" s="299" t="s">
        <v>9307</v>
      </c>
      <c r="B164" s="300" t="s">
        <v>573</v>
      </c>
      <c r="C164" s="38"/>
      <c r="D164" s="38"/>
      <c r="E164" s="38"/>
      <c r="F164" s="102" t="s">
        <v>574</v>
      </c>
      <c r="G164" s="101" t="s">
        <v>445</v>
      </c>
      <c r="H164" s="38"/>
      <c r="I164" s="99"/>
      <c r="J164" s="99">
        <v>1</v>
      </c>
      <c r="K164" s="99"/>
      <c r="L164" s="99"/>
      <c r="M164" s="99"/>
      <c r="N164" s="99"/>
      <c r="O164" s="38"/>
      <c r="P164" s="100" t="s">
        <v>575</v>
      </c>
      <c r="Q164" s="38"/>
      <c r="R164" s="38"/>
    </row>
    <row r="165" spans="1:18" ht="17.100000000000001" customHeight="1" thickBot="1">
      <c r="A165" s="299" t="s">
        <v>576</v>
      </c>
      <c r="B165" s="300" t="s">
        <v>577</v>
      </c>
      <c r="C165" s="38"/>
      <c r="D165" s="38"/>
      <c r="E165" s="38"/>
      <c r="F165" s="102" t="s">
        <v>578</v>
      </c>
      <c r="G165" s="101" t="s">
        <v>232</v>
      </c>
      <c r="H165" s="38"/>
      <c r="I165" s="99"/>
      <c r="J165" s="99">
        <v>1</v>
      </c>
      <c r="K165" s="99"/>
      <c r="L165" s="99"/>
      <c r="M165" s="99"/>
      <c r="N165" s="99"/>
      <c r="O165" s="38"/>
      <c r="P165" s="100" t="s">
        <v>495</v>
      </c>
      <c r="Q165" s="38"/>
      <c r="R165" s="38"/>
    </row>
    <row r="166" spans="1:18" ht="17.100000000000001" customHeight="1" thickBot="1">
      <c r="A166" s="295" t="s">
        <v>4123</v>
      </c>
      <c r="B166" s="296" t="s">
        <v>9308</v>
      </c>
      <c r="C166" s="89"/>
      <c r="D166" s="89"/>
      <c r="E166" s="89" t="s">
        <v>579</v>
      </c>
      <c r="F166" s="91" t="s">
        <v>580</v>
      </c>
      <c r="G166" s="90" t="s">
        <v>124</v>
      </c>
      <c r="H166" s="89"/>
      <c r="I166" s="93"/>
      <c r="J166" s="93"/>
      <c r="K166" s="93">
        <v>1</v>
      </c>
      <c r="L166" s="93"/>
      <c r="M166" s="93"/>
      <c r="N166" s="93"/>
      <c r="O166" s="89"/>
      <c r="P166" s="89"/>
      <c r="Q166" s="89"/>
      <c r="R166" s="89"/>
    </row>
    <row r="167" spans="1:18" ht="18.95" customHeight="1" thickBot="1">
      <c r="A167" s="297" t="s">
        <v>581</v>
      </c>
      <c r="B167" s="298" t="s">
        <v>582</v>
      </c>
      <c r="C167" s="95" t="s">
        <v>37</v>
      </c>
      <c r="D167" s="38"/>
      <c r="E167" s="38"/>
      <c r="F167" s="103" t="s">
        <v>583</v>
      </c>
      <c r="G167" s="96" t="s">
        <v>3612</v>
      </c>
      <c r="H167" s="38"/>
      <c r="I167" s="99">
        <v>1</v>
      </c>
      <c r="J167" s="99"/>
      <c r="K167" s="99"/>
      <c r="L167" s="99"/>
      <c r="M167" s="99"/>
      <c r="N167" s="99"/>
      <c r="O167" s="38"/>
      <c r="P167" s="38"/>
      <c r="Q167" s="38"/>
      <c r="R167" s="38"/>
    </row>
    <row r="168" spans="1:18" ht="17.100000000000001" customHeight="1" thickBot="1">
      <c r="A168" s="295" t="s">
        <v>581</v>
      </c>
      <c r="B168" s="296" t="s">
        <v>582</v>
      </c>
      <c r="C168" s="89" t="s">
        <v>28</v>
      </c>
      <c r="D168" s="89"/>
      <c r="E168" s="89" t="s">
        <v>584</v>
      </c>
      <c r="F168" s="91" t="s">
        <v>585</v>
      </c>
      <c r="G168" s="90" t="s">
        <v>9449</v>
      </c>
      <c r="H168" s="89"/>
      <c r="I168" s="93"/>
      <c r="J168" s="93"/>
      <c r="K168" s="93">
        <v>1</v>
      </c>
      <c r="L168" s="93"/>
      <c r="M168" s="93"/>
      <c r="N168" s="93"/>
      <c r="O168" s="89"/>
      <c r="P168" s="89"/>
      <c r="Q168" s="89"/>
      <c r="R168" s="89"/>
    </row>
    <row r="169" spans="1:18" ht="18.95" customHeight="1" thickBot="1">
      <c r="A169" s="297" t="s">
        <v>586</v>
      </c>
      <c r="B169" s="298" t="s">
        <v>587</v>
      </c>
      <c r="C169" s="95" t="s">
        <v>144</v>
      </c>
      <c r="D169" s="38"/>
      <c r="E169" s="38"/>
      <c r="F169" s="103" t="s">
        <v>588</v>
      </c>
      <c r="G169" s="96" t="s">
        <v>196</v>
      </c>
      <c r="H169" s="38"/>
      <c r="I169" s="99">
        <v>1</v>
      </c>
      <c r="J169" s="99"/>
      <c r="K169" s="99"/>
      <c r="L169" s="99"/>
      <c r="M169" s="99"/>
      <c r="N169" s="99"/>
      <c r="O169" s="38"/>
      <c r="P169" s="38"/>
      <c r="Q169" s="38"/>
      <c r="R169" s="38"/>
    </row>
    <row r="170" spans="1:18" ht="17.100000000000001" customHeight="1" thickBot="1">
      <c r="A170" s="295" t="s">
        <v>2798</v>
      </c>
      <c r="B170" s="296" t="s">
        <v>5976</v>
      </c>
      <c r="C170" s="89" t="s">
        <v>28</v>
      </c>
      <c r="D170" s="89"/>
      <c r="E170" s="89" t="s">
        <v>589</v>
      </c>
      <c r="F170" s="91" t="s">
        <v>590</v>
      </c>
      <c r="G170" s="90" t="s">
        <v>232</v>
      </c>
      <c r="H170" s="89"/>
      <c r="I170" s="93"/>
      <c r="J170" s="93"/>
      <c r="K170" s="93">
        <v>1</v>
      </c>
      <c r="L170" s="93"/>
      <c r="M170" s="93"/>
      <c r="N170" s="93"/>
      <c r="O170" s="89" t="s">
        <v>591</v>
      </c>
      <c r="P170" s="89" t="s">
        <v>592</v>
      </c>
      <c r="Q170" s="94">
        <v>215000</v>
      </c>
      <c r="R170" s="89" t="s">
        <v>593</v>
      </c>
    </row>
    <row r="171" spans="1:18" ht="17.100000000000001" customHeight="1" thickBot="1">
      <c r="A171" s="299" t="s">
        <v>9309</v>
      </c>
      <c r="B171" s="300" t="s">
        <v>595</v>
      </c>
      <c r="C171" s="38"/>
      <c r="D171" s="38"/>
      <c r="E171" s="38"/>
      <c r="F171" s="102" t="s">
        <v>596</v>
      </c>
      <c r="G171" s="101" t="s">
        <v>597</v>
      </c>
      <c r="H171" s="38"/>
      <c r="I171" s="99"/>
      <c r="J171" s="99">
        <v>1</v>
      </c>
      <c r="K171" s="99"/>
      <c r="L171" s="99"/>
      <c r="M171" s="99"/>
      <c r="N171" s="99"/>
      <c r="O171" s="38"/>
      <c r="P171" s="100" t="s">
        <v>264</v>
      </c>
      <c r="Q171" s="38"/>
      <c r="R171" s="38"/>
    </row>
    <row r="172" spans="1:18" ht="18.95" customHeight="1" thickBot="1">
      <c r="A172" s="297" t="s">
        <v>9310</v>
      </c>
      <c r="B172" s="298" t="s">
        <v>595</v>
      </c>
      <c r="C172" s="95" t="s">
        <v>111</v>
      </c>
      <c r="D172" s="38"/>
      <c r="E172" s="38"/>
      <c r="F172" s="103" t="s">
        <v>596</v>
      </c>
      <c r="G172" s="96" t="s">
        <v>146</v>
      </c>
      <c r="H172" s="38"/>
      <c r="I172" s="99">
        <v>1</v>
      </c>
      <c r="J172" s="99"/>
      <c r="K172" s="99"/>
      <c r="L172" s="99"/>
      <c r="M172" s="99"/>
      <c r="N172" s="99"/>
      <c r="O172" s="38"/>
      <c r="P172" s="38"/>
      <c r="Q172" s="38"/>
      <c r="R172" s="38"/>
    </row>
    <row r="173" spans="1:18" ht="17.100000000000001" customHeight="1" thickBot="1">
      <c r="A173" s="299" t="s">
        <v>598</v>
      </c>
      <c r="B173" s="300" t="s">
        <v>599</v>
      </c>
      <c r="C173" s="38"/>
      <c r="D173" s="38"/>
      <c r="E173" s="38"/>
      <c r="F173" s="102" t="s">
        <v>600</v>
      </c>
      <c r="G173" s="101" t="s">
        <v>87</v>
      </c>
      <c r="H173" s="38"/>
      <c r="I173" s="99"/>
      <c r="J173" s="99">
        <v>1</v>
      </c>
      <c r="K173" s="99"/>
      <c r="L173" s="99"/>
      <c r="M173" s="99"/>
      <c r="N173" s="99"/>
      <c r="O173" s="38"/>
      <c r="P173" s="100" t="s">
        <v>601</v>
      </c>
      <c r="Q173" s="38"/>
      <c r="R173" s="38"/>
    </row>
    <row r="174" spans="1:18" ht="18.95" customHeight="1" thickBot="1">
      <c r="A174" s="297" t="s">
        <v>602</v>
      </c>
      <c r="B174" s="298" t="s">
        <v>603</v>
      </c>
      <c r="C174" s="95" t="s">
        <v>230</v>
      </c>
      <c r="D174" s="38"/>
      <c r="E174" s="38"/>
      <c r="F174" s="103" t="s">
        <v>604</v>
      </c>
      <c r="G174" s="96" t="s">
        <v>141</v>
      </c>
      <c r="H174" s="38"/>
      <c r="I174" s="99">
        <v>1</v>
      </c>
      <c r="J174" s="99"/>
      <c r="K174" s="99"/>
      <c r="L174" s="99"/>
      <c r="M174" s="99"/>
      <c r="N174" s="99"/>
      <c r="O174" s="38"/>
      <c r="P174" s="38"/>
      <c r="Q174" s="38"/>
      <c r="R174" s="38"/>
    </row>
    <row r="175" spans="1:18" ht="17.100000000000001" customHeight="1" thickBot="1">
      <c r="A175" s="299" t="s">
        <v>602</v>
      </c>
      <c r="B175" s="300" t="s">
        <v>603</v>
      </c>
      <c r="C175" s="38"/>
      <c r="D175" s="38"/>
      <c r="E175" s="38"/>
      <c r="F175" s="102" t="s">
        <v>604</v>
      </c>
      <c r="G175" s="101" t="s">
        <v>141</v>
      </c>
      <c r="H175" s="38"/>
      <c r="I175" s="99"/>
      <c r="J175" s="99">
        <v>1</v>
      </c>
      <c r="K175" s="99"/>
      <c r="L175" s="99"/>
      <c r="M175" s="99"/>
      <c r="N175" s="99"/>
      <c r="O175" s="38"/>
      <c r="P175" s="100" t="s">
        <v>605</v>
      </c>
      <c r="Q175" s="38"/>
      <c r="R175" s="38"/>
    </row>
    <row r="176" spans="1:18" ht="17.100000000000001" customHeight="1" thickBot="1">
      <c r="A176" s="299" t="s">
        <v>9311</v>
      </c>
      <c r="B176" s="300" t="s">
        <v>607</v>
      </c>
      <c r="C176" s="38"/>
      <c r="D176" s="38"/>
      <c r="E176" s="38"/>
      <c r="F176" s="102" t="s">
        <v>608</v>
      </c>
      <c r="G176" s="101" t="s">
        <v>336</v>
      </c>
      <c r="H176" s="38"/>
      <c r="I176" s="99"/>
      <c r="J176" s="99">
        <v>1</v>
      </c>
      <c r="K176" s="99"/>
      <c r="L176" s="99"/>
      <c r="M176" s="99"/>
      <c r="N176" s="99"/>
      <c r="O176" s="38"/>
      <c r="P176" s="100" t="s">
        <v>609</v>
      </c>
      <c r="Q176" s="38"/>
      <c r="R176" s="38"/>
    </row>
    <row r="177" spans="1:18" ht="17.100000000000001" customHeight="1" thickBot="1">
      <c r="A177" s="295" t="s">
        <v>9498</v>
      </c>
      <c r="B177" s="296" t="s">
        <v>9499</v>
      </c>
      <c r="C177" s="89" t="s">
        <v>28</v>
      </c>
      <c r="D177" s="89"/>
      <c r="E177" s="89" t="s">
        <v>610</v>
      </c>
      <c r="F177" s="91" t="s">
        <v>611</v>
      </c>
      <c r="G177" s="90" t="s">
        <v>31</v>
      </c>
      <c r="H177" s="89"/>
      <c r="I177" s="93"/>
      <c r="J177" s="93"/>
      <c r="K177" s="93">
        <v>1</v>
      </c>
      <c r="L177" s="93"/>
      <c r="M177" s="93"/>
      <c r="N177" s="93"/>
      <c r="O177" s="89" t="s">
        <v>612</v>
      </c>
      <c r="P177" s="89" t="s">
        <v>613</v>
      </c>
      <c r="Q177" s="94">
        <v>70254010</v>
      </c>
      <c r="R177" s="89" t="s">
        <v>614</v>
      </c>
    </row>
    <row r="178" spans="1:18" ht="17.100000000000001" customHeight="1" thickBot="1">
      <c r="A178" s="295" t="s">
        <v>9312</v>
      </c>
      <c r="B178" s="296" t="s">
        <v>5281</v>
      </c>
      <c r="C178" s="89" t="s">
        <v>28</v>
      </c>
      <c r="D178" s="89"/>
      <c r="E178" s="89" t="s">
        <v>615</v>
      </c>
      <c r="F178" s="91" t="s">
        <v>616</v>
      </c>
      <c r="G178" s="90" t="s">
        <v>50</v>
      </c>
      <c r="H178" s="89"/>
      <c r="I178" s="93"/>
      <c r="J178" s="93"/>
      <c r="K178" s="93">
        <v>1</v>
      </c>
      <c r="L178" s="93"/>
      <c r="M178" s="93"/>
      <c r="N178" s="93"/>
      <c r="O178" s="89" t="s">
        <v>617</v>
      </c>
      <c r="P178" s="89" t="s">
        <v>618</v>
      </c>
      <c r="Q178" s="94">
        <v>25003</v>
      </c>
      <c r="R178" s="89" t="s">
        <v>619</v>
      </c>
    </row>
    <row r="179" spans="1:18" ht="17.100000000000001" customHeight="1" thickBot="1">
      <c r="A179" s="295" t="s">
        <v>2826</v>
      </c>
      <c r="B179" s="296" t="s">
        <v>9500</v>
      </c>
      <c r="C179" s="89" t="s">
        <v>28</v>
      </c>
      <c r="D179" s="89"/>
      <c r="E179" s="89" t="s">
        <v>620</v>
      </c>
      <c r="F179" s="91" t="s">
        <v>621</v>
      </c>
      <c r="G179" s="90" t="s">
        <v>87</v>
      </c>
      <c r="H179" s="89"/>
      <c r="I179" s="93"/>
      <c r="J179" s="93"/>
      <c r="K179" s="93">
        <v>1</v>
      </c>
      <c r="L179" s="93"/>
      <c r="M179" s="93"/>
      <c r="N179" s="93"/>
      <c r="O179" s="89" t="s">
        <v>622</v>
      </c>
      <c r="P179" s="89" t="s">
        <v>623</v>
      </c>
      <c r="Q179" s="89" t="s">
        <v>624</v>
      </c>
      <c r="R179" s="89" t="s">
        <v>625</v>
      </c>
    </row>
    <row r="180" spans="1:18" ht="17.100000000000001" customHeight="1" thickBot="1">
      <c r="A180" s="295" t="s">
        <v>9313</v>
      </c>
      <c r="B180" s="296" t="s">
        <v>9501</v>
      </c>
      <c r="C180" s="89" t="s">
        <v>21</v>
      </c>
      <c r="D180" s="89"/>
      <c r="E180" s="89" t="s">
        <v>626</v>
      </c>
      <c r="F180" s="91" t="s">
        <v>627</v>
      </c>
      <c r="G180" s="90" t="s">
        <v>50</v>
      </c>
      <c r="H180" s="89"/>
      <c r="I180" s="93"/>
      <c r="J180" s="93"/>
      <c r="K180" s="93">
        <v>1</v>
      </c>
      <c r="L180" s="93"/>
      <c r="M180" s="93"/>
      <c r="N180" s="93"/>
      <c r="O180" s="89" t="s">
        <v>628</v>
      </c>
      <c r="P180" s="89" t="s">
        <v>629</v>
      </c>
      <c r="Q180" s="94">
        <v>46015</v>
      </c>
      <c r="R180" s="89" t="s">
        <v>9447</v>
      </c>
    </row>
    <row r="181" spans="1:18" ht="17.100000000000001" customHeight="1" thickBot="1">
      <c r="A181" s="295" t="s">
        <v>6001</v>
      </c>
      <c r="B181" s="296" t="s">
        <v>6002</v>
      </c>
      <c r="C181" s="89" t="s">
        <v>21</v>
      </c>
      <c r="D181" s="89"/>
      <c r="E181" s="89" t="s">
        <v>630</v>
      </c>
      <c r="F181" s="91" t="s">
        <v>631</v>
      </c>
      <c r="G181" s="90" t="s">
        <v>9449</v>
      </c>
      <c r="H181" s="89"/>
      <c r="I181" s="93"/>
      <c r="J181" s="93"/>
      <c r="K181" s="93">
        <v>1</v>
      </c>
      <c r="L181" s="93"/>
      <c r="M181" s="93"/>
      <c r="N181" s="93"/>
      <c r="O181" s="89" t="s">
        <v>632</v>
      </c>
      <c r="P181" s="89" t="s">
        <v>633</v>
      </c>
      <c r="Q181" s="94">
        <v>10125</v>
      </c>
      <c r="R181" s="89" t="s">
        <v>9502</v>
      </c>
    </row>
    <row r="182" spans="1:18" ht="18.95" customHeight="1" thickBot="1">
      <c r="A182" s="297" t="s">
        <v>634</v>
      </c>
      <c r="B182" s="298" t="s">
        <v>635</v>
      </c>
      <c r="C182" s="95" t="s">
        <v>188</v>
      </c>
      <c r="D182" s="38"/>
      <c r="E182" s="38"/>
      <c r="F182" s="103" t="s">
        <v>636</v>
      </c>
      <c r="G182" s="96" t="s">
        <v>232</v>
      </c>
      <c r="H182" s="38"/>
      <c r="I182" s="99">
        <v>1</v>
      </c>
      <c r="J182" s="99"/>
      <c r="K182" s="99"/>
      <c r="L182" s="99"/>
      <c r="M182" s="99"/>
      <c r="N182" s="99"/>
      <c r="O182" s="38"/>
      <c r="P182" s="38"/>
      <c r="Q182" s="38"/>
      <c r="R182" s="38"/>
    </row>
    <row r="183" spans="1:18" ht="17.100000000000001" customHeight="1" thickBot="1">
      <c r="A183" s="297" t="s">
        <v>634</v>
      </c>
      <c r="B183" s="298" t="s">
        <v>5291</v>
      </c>
      <c r="C183" s="106" t="s">
        <v>188</v>
      </c>
      <c r="D183" s="38"/>
      <c r="E183" s="38"/>
      <c r="F183" s="107" t="s">
        <v>637</v>
      </c>
      <c r="G183" s="96" t="s">
        <v>232</v>
      </c>
      <c r="H183" s="38"/>
      <c r="I183" s="99">
        <v>1</v>
      </c>
      <c r="J183" s="99"/>
      <c r="K183" s="99"/>
      <c r="L183" s="99"/>
      <c r="M183" s="99"/>
      <c r="N183" s="99"/>
      <c r="O183" s="38"/>
      <c r="P183" s="38"/>
      <c r="Q183" s="38"/>
      <c r="R183" s="38"/>
    </row>
    <row r="184" spans="1:18" ht="17.100000000000001" customHeight="1" thickBot="1">
      <c r="A184" s="295" t="s">
        <v>634</v>
      </c>
      <c r="B184" s="296" t="s">
        <v>635</v>
      </c>
      <c r="C184" s="89" t="s">
        <v>28</v>
      </c>
      <c r="D184" s="89"/>
      <c r="E184" s="89" t="s">
        <v>638</v>
      </c>
      <c r="F184" s="91" t="s">
        <v>639</v>
      </c>
      <c r="G184" s="90" t="s">
        <v>232</v>
      </c>
      <c r="H184" s="89"/>
      <c r="I184" s="93"/>
      <c r="J184" s="93"/>
      <c r="K184" s="93">
        <v>1</v>
      </c>
      <c r="L184" s="93"/>
      <c r="M184" s="93"/>
      <c r="N184" s="93"/>
      <c r="O184" s="89" t="s">
        <v>640</v>
      </c>
      <c r="P184" s="89" t="s">
        <v>641</v>
      </c>
      <c r="Q184" s="94">
        <v>100871</v>
      </c>
      <c r="R184" s="89" t="s">
        <v>642</v>
      </c>
    </row>
    <row r="185" spans="1:18" ht="17.100000000000001" customHeight="1" thickBot="1">
      <c r="A185" s="295" t="s">
        <v>634</v>
      </c>
      <c r="B185" s="296" t="s">
        <v>2563</v>
      </c>
      <c r="C185" s="89" t="s">
        <v>21</v>
      </c>
      <c r="D185" s="89"/>
      <c r="E185" s="89" t="s">
        <v>643</v>
      </c>
      <c r="F185" s="91" t="s">
        <v>644</v>
      </c>
      <c r="G185" s="90" t="s">
        <v>154</v>
      </c>
      <c r="H185" s="89"/>
      <c r="I185" s="93"/>
      <c r="J185" s="93"/>
      <c r="K185" s="93">
        <v>1</v>
      </c>
      <c r="L185" s="93"/>
      <c r="M185" s="93"/>
      <c r="N185" s="93"/>
      <c r="O185" s="89"/>
      <c r="P185" s="89"/>
      <c r="Q185" s="89"/>
      <c r="R185" s="89"/>
    </row>
    <row r="186" spans="1:18" ht="18.95" customHeight="1" thickBot="1">
      <c r="A186" s="297" t="s">
        <v>9314</v>
      </c>
      <c r="B186" s="298" t="s">
        <v>9503</v>
      </c>
      <c r="C186" s="95" t="s">
        <v>40</v>
      </c>
      <c r="D186" s="38"/>
      <c r="E186" s="38"/>
      <c r="F186" s="103" t="s">
        <v>645</v>
      </c>
      <c r="G186" s="96" t="s">
        <v>646</v>
      </c>
      <c r="H186" s="38"/>
      <c r="I186" s="99">
        <v>1</v>
      </c>
      <c r="J186" s="99"/>
      <c r="K186" s="99"/>
      <c r="L186" s="99"/>
      <c r="M186" s="99"/>
      <c r="N186" s="99"/>
      <c r="O186" s="38"/>
      <c r="P186" s="38"/>
      <c r="Q186" s="38"/>
      <c r="R186" s="38"/>
    </row>
    <row r="187" spans="1:18" ht="17.100000000000001" customHeight="1" thickBot="1">
      <c r="A187" s="299" t="s">
        <v>647</v>
      </c>
      <c r="B187" s="300" t="s">
        <v>648</v>
      </c>
      <c r="C187" s="38"/>
      <c r="D187" s="38"/>
      <c r="E187" s="38"/>
      <c r="F187" s="102" t="s">
        <v>649</v>
      </c>
      <c r="G187" s="101" t="s">
        <v>650</v>
      </c>
      <c r="H187" s="38"/>
      <c r="I187" s="99"/>
      <c r="J187" s="99">
        <v>1</v>
      </c>
      <c r="K187" s="99"/>
      <c r="L187" s="99"/>
      <c r="M187" s="99"/>
      <c r="N187" s="99"/>
      <c r="O187" s="38"/>
      <c r="P187" s="100" t="s">
        <v>651</v>
      </c>
      <c r="Q187" s="38"/>
      <c r="R187" s="38"/>
    </row>
    <row r="188" spans="1:18" ht="17.100000000000001" customHeight="1" thickBot="1">
      <c r="A188" s="295" t="s">
        <v>9316</v>
      </c>
      <c r="B188" s="296" t="s">
        <v>673</v>
      </c>
      <c r="C188" s="89" t="s">
        <v>28</v>
      </c>
      <c r="D188" s="89"/>
      <c r="E188" s="89" t="s">
        <v>652</v>
      </c>
      <c r="F188" s="91" t="s">
        <v>653</v>
      </c>
      <c r="G188" s="90" t="s">
        <v>146</v>
      </c>
      <c r="H188" s="89"/>
      <c r="I188" s="93"/>
      <c r="J188" s="93"/>
      <c r="K188" s="93">
        <v>1</v>
      </c>
      <c r="L188" s="93"/>
      <c r="M188" s="93"/>
      <c r="N188" s="93"/>
      <c r="O188" s="89" t="s">
        <v>654</v>
      </c>
      <c r="P188" s="89" t="s">
        <v>655</v>
      </c>
      <c r="Q188" s="89" t="s">
        <v>656</v>
      </c>
      <c r="R188" s="89" t="s">
        <v>264</v>
      </c>
    </row>
    <row r="189" spans="1:18" ht="17.100000000000001" customHeight="1" thickBot="1">
      <c r="A189" s="295" t="s">
        <v>6022</v>
      </c>
      <c r="B189" s="296" t="s">
        <v>5008</v>
      </c>
      <c r="C189" s="89" t="s">
        <v>21</v>
      </c>
      <c r="D189" s="89"/>
      <c r="E189" s="89" t="s">
        <v>657</v>
      </c>
      <c r="F189" s="91" t="s">
        <v>658</v>
      </c>
      <c r="G189" s="90" t="s">
        <v>50</v>
      </c>
      <c r="H189" s="89"/>
      <c r="I189" s="93"/>
      <c r="J189" s="93"/>
      <c r="K189" s="93">
        <v>1</v>
      </c>
      <c r="L189" s="93"/>
      <c r="M189" s="93"/>
      <c r="N189" s="93"/>
      <c r="O189" s="89" t="s">
        <v>659</v>
      </c>
      <c r="P189" s="89" t="s">
        <v>660</v>
      </c>
      <c r="Q189" s="94">
        <v>28003</v>
      </c>
      <c r="R189" s="89" t="s">
        <v>439</v>
      </c>
    </row>
    <row r="190" spans="1:18" ht="17.100000000000001" customHeight="1" thickBot="1">
      <c r="A190" s="295" t="s">
        <v>9315</v>
      </c>
      <c r="B190" s="296" t="s">
        <v>6017</v>
      </c>
      <c r="C190" s="89" t="s">
        <v>28</v>
      </c>
      <c r="D190" s="89"/>
      <c r="E190" s="89" t="s">
        <v>661</v>
      </c>
      <c r="F190" s="91" t="s">
        <v>662</v>
      </c>
      <c r="G190" s="90" t="s">
        <v>50</v>
      </c>
      <c r="H190" s="89"/>
      <c r="I190" s="93"/>
      <c r="J190" s="93"/>
      <c r="K190" s="93">
        <v>1</v>
      </c>
      <c r="L190" s="93"/>
      <c r="M190" s="93"/>
      <c r="N190" s="93"/>
      <c r="O190" s="89" t="s">
        <v>663</v>
      </c>
      <c r="P190" s="89" t="s">
        <v>9504</v>
      </c>
      <c r="Q190" s="94">
        <v>20280</v>
      </c>
      <c r="R190" s="89" t="s">
        <v>664</v>
      </c>
    </row>
    <row r="191" spans="1:18" ht="17.100000000000001" customHeight="1" thickBot="1">
      <c r="A191" s="295" t="s">
        <v>3659</v>
      </c>
      <c r="B191" s="296" t="s">
        <v>681</v>
      </c>
      <c r="C191" s="89" t="s">
        <v>21</v>
      </c>
      <c r="D191" s="89"/>
      <c r="E191" s="89" t="s">
        <v>105</v>
      </c>
      <c r="F191" s="91" t="s">
        <v>665</v>
      </c>
      <c r="G191" s="90" t="s">
        <v>107</v>
      </c>
      <c r="H191" s="89"/>
      <c r="I191" s="93"/>
      <c r="J191" s="93"/>
      <c r="K191" s="93">
        <v>1</v>
      </c>
      <c r="L191" s="93"/>
      <c r="M191" s="93"/>
      <c r="N191" s="93"/>
      <c r="O191" s="89" t="s">
        <v>666</v>
      </c>
      <c r="P191" s="89" t="s">
        <v>667</v>
      </c>
      <c r="Q191" s="94">
        <v>10251</v>
      </c>
      <c r="R191" s="89" t="s">
        <v>110</v>
      </c>
    </row>
    <row r="192" spans="1:18" ht="17.100000000000001" customHeight="1" thickBot="1">
      <c r="A192" s="295" t="s">
        <v>685</v>
      </c>
      <c r="B192" s="296" t="s">
        <v>686</v>
      </c>
      <c r="C192" s="89" t="s">
        <v>21</v>
      </c>
      <c r="D192" s="89"/>
      <c r="E192" s="89" t="s">
        <v>668</v>
      </c>
      <c r="F192" s="91" t="s">
        <v>669</v>
      </c>
      <c r="G192" s="90" t="s">
        <v>232</v>
      </c>
      <c r="H192" s="89"/>
      <c r="I192" s="93"/>
      <c r="J192" s="93"/>
      <c r="K192" s="93">
        <v>1</v>
      </c>
      <c r="L192" s="93"/>
      <c r="M192" s="93"/>
      <c r="N192" s="93"/>
      <c r="O192" s="89" t="s">
        <v>670</v>
      </c>
      <c r="P192" s="89" t="s">
        <v>671</v>
      </c>
      <c r="Q192" s="94">
        <v>210093</v>
      </c>
      <c r="R192" s="89" t="s">
        <v>495</v>
      </c>
    </row>
    <row r="193" spans="1:18" ht="17.100000000000001" customHeight="1" thickBot="1">
      <c r="A193" s="299" t="s">
        <v>9316</v>
      </c>
      <c r="B193" s="300" t="s">
        <v>673</v>
      </c>
      <c r="C193" s="38"/>
      <c r="D193" s="38"/>
      <c r="E193" s="38"/>
      <c r="F193" s="102" t="s">
        <v>653</v>
      </c>
      <c r="G193" s="101" t="s">
        <v>146</v>
      </c>
      <c r="H193" s="38"/>
      <c r="I193" s="99"/>
      <c r="J193" s="99">
        <v>1</v>
      </c>
      <c r="K193" s="99"/>
      <c r="L193" s="99"/>
      <c r="M193" s="99"/>
      <c r="N193" s="99"/>
      <c r="O193" s="38"/>
      <c r="P193" s="100" t="s">
        <v>377</v>
      </c>
      <c r="Q193" s="38"/>
      <c r="R193" s="38"/>
    </row>
    <row r="194" spans="1:18" ht="18.95" customHeight="1" thickBot="1">
      <c r="A194" s="297" t="s">
        <v>9317</v>
      </c>
      <c r="B194" s="298" t="s">
        <v>673</v>
      </c>
      <c r="C194" s="95" t="s">
        <v>188</v>
      </c>
      <c r="D194" s="38"/>
      <c r="E194" s="38"/>
      <c r="F194" s="103" t="s">
        <v>653</v>
      </c>
      <c r="G194" s="96" t="s">
        <v>146</v>
      </c>
      <c r="H194" s="38"/>
      <c r="I194" s="99">
        <v>1</v>
      </c>
      <c r="J194" s="99"/>
      <c r="K194" s="99"/>
      <c r="L194" s="99"/>
      <c r="M194" s="99"/>
      <c r="N194" s="99"/>
      <c r="O194" s="38"/>
      <c r="P194" s="38"/>
      <c r="Q194" s="38"/>
      <c r="R194" s="38"/>
    </row>
    <row r="195" spans="1:18" ht="18.95" customHeight="1" thickBot="1">
      <c r="A195" s="297" t="s">
        <v>674</v>
      </c>
      <c r="B195" s="298" t="s">
        <v>675</v>
      </c>
      <c r="C195" s="95" t="s">
        <v>37</v>
      </c>
      <c r="D195" s="38"/>
      <c r="E195" s="38"/>
      <c r="F195" s="103" t="s">
        <v>676</v>
      </c>
      <c r="G195" s="96" t="s">
        <v>183</v>
      </c>
      <c r="H195" s="38"/>
      <c r="I195" s="99">
        <v>1</v>
      </c>
      <c r="J195" s="99"/>
      <c r="K195" s="99"/>
      <c r="L195" s="99"/>
      <c r="M195" s="99"/>
      <c r="N195" s="99"/>
      <c r="O195" s="38"/>
      <c r="P195" s="38"/>
      <c r="Q195" s="38"/>
      <c r="R195" s="38"/>
    </row>
    <row r="196" spans="1:18" ht="17.100000000000001" customHeight="1" thickBot="1">
      <c r="A196" s="299" t="s">
        <v>677</v>
      </c>
      <c r="B196" s="300" t="s">
        <v>678</v>
      </c>
      <c r="C196" s="38"/>
      <c r="D196" s="38"/>
      <c r="E196" s="38"/>
      <c r="F196" s="102" t="s">
        <v>679</v>
      </c>
      <c r="G196" s="101" t="s">
        <v>1621</v>
      </c>
      <c r="H196" s="38"/>
      <c r="I196" s="99"/>
      <c r="J196" s="99">
        <v>1</v>
      </c>
      <c r="K196" s="99"/>
      <c r="L196" s="99"/>
      <c r="M196" s="99"/>
      <c r="N196" s="99"/>
      <c r="O196" s="38"/>
      <c r="P196" s="100" t="s">
        <v>82</v>
      </c>
      <c r="Q196" s="38"/>
      <c r="R196" s="38"/>
    </row>
    <row r="197" spans="1:18" ht="18.95" customHeight="1" thickBot="1">
      <c r="A197" s="297" t="s">
        <v>680</v>
      </c>
      <c r="B197" s="298" t="s">
        <v>681</v>
      </c>
      <c r="C197" s="95" t="s">
        <v>40</v>
      </c>
      <c r="D197" s="38"/>
      <c r="E197" s="38"/>
      <c r="F197" s="103" t="s">
        <v>665</v>
      </c>
      <c r="G197" s="96" t="s">
        <v>107</v>
      </c>
      <c r="H197" s="38"/>
      <c r="I197" s="99">
        <v>1</v>
      </c>
      <c r="J197" s="99"/>
      <c r="K197" s="99"/>
      <c r="L197" s="99"/>
      <c r="M197" s="99"/>
      <c r="N197" s="99"/>
      <c r="O197" s="38"/>
      <c r="P197" s="38"/>
      <c r="Q197" s="38"/>
      <c r="R197" s="38"/>
    </row>
    <row r="198" spans="1:18" ht="18.95" customHeight="1" thickBot="1">
      <c r="A198" s="297" t="s">
        <v>9318</v>
      </c>
      <c r="B198" s="298" t="s">
        <v>682</v>
      </c>
      <c r="C198" s="95" t="s">
        <v>188</v>
      </c>
      <c r="D198" s="38"/>
      <c r="E198" s="38"/>
      <c r="F198" s="103" t="s">
        <v>683</v>
      </c>
      <c r="G198" s="96" t="s">
        <v>3612</v>
      </c>
      <c r="H198" s="38"/>
      <c r="I198" s="99">
        <v>1</v>
      </c>
      <c r="J198" s="99"/>
      <c r="K198" s="99"/>
      <c r="L198" s="99"/>
      <c r="M198" s="99"/>
      <c r="N198" s="99"/>
      <c r="O198" s="38"/>
      <c r="P198" s="38"/>
      <c r="Q198" s="38"/>
      <c r="R198" s="38"/>
    </row>
    <row r="199" spans="1:18" ht="18.95" customHeight="1" thickBot="1">
      <c r="A199" s="297" t="s">
        <v>685</v>
      </c>
      <c r="B199" s="298" t="s">
        <v>686</v>
      </c>
      <c r="C199" s="95" t="s">
        <v>144</v>
      </c>
      <c r="D199" s="38"/>
      <c r="E199" s="38"/>
      <c r="F199" s="103" t="s">
        <v>684</v>
      </c>
      <c r="G199" s="96" t="s">
        <v>232</v>
      </c>
      <c r="H199" s="38"/>
      <c r="I199" s="99">
        <v>1</v>
      </c>
      <c r="J199" s="99"/>
      <c r="K199" s="99"/>
      <c r="L199" s="99"/>
      <c r="M199" s="99"/>
      <c r="N199" s="99"/>
      <c r="O199" s="38"/>
      <c r="P199" s="38"/>
      <c r="Q199" s="38"/>
      <c r="R199" s="38"/>
    </row>
    <row r="200" spans="1:18" ht="17.100000000000001" customHeight="1" thickBot="1">
      <c r="A200" s="299" t="s">
        <v>685</v>
      </c>
      <c r="B200" s="300" t="s">
        <v>686</v>
      </c>
      <c r="C200" s="38"/>
      <c r="D200" s="38"/>
      <c r="E200" s="38"/>
      <c r="F200" s="102" t="s">
        <v>669</v>
      </c>
      <c r="G200" s="101" t="s">
        <v>232</v>
      </c>
      <c r="H200" s="38"/>
      <c r="I200" s="104"/>
      <c r="J200" s="99">
        <v>1</v>
      </c>
      <c r="K200" s="99"/>
      <c r="L200" s="99"/>
      <c r="M200" s="99"/>
      <c r="N200" s="99"/>
      <c r="O200" s="38"/>
      <c r="P200" s="100" t="s">
        <v>495</v>
      </c>
      <c r="Q200" s="38"/>
      <c r="R200" s="38"/>
    </row>
    <row r="201" spans="1:18" ht="18.95" customHeight="1" thickBot="1">
      <c r="A201" s="297" t="s">
        <v>687</v>
      </c>
      <c r="B201" s="298" t="s">
        <v>688</v>
      </c>
      <c r="C201" s="95" t="s">
        <v>37</v>
      </c>
      <c r="D201" s="38"/>
      <c r="E201" s="38"/>
      <c r="F201" s="103" t="s">
        <v>689</v>
      </c>
      <c r="G201" s="96" t="s">
        <v>138</v>
      </c>
      <c r="H201" s="38"/>
      <c r="I201" s="99">
        <v>1</v>
      </c>
      <c r="J201" s="104"/>
      <c r="K201" s="99"/>
      <c r="L201" s="99"/>
      <c r="M201" s="99"/>
      <c r="N201" s="99"/>
      <c r="O201" s="38"/>
      <c r="P201" s="38"/>
      <c r="Q201" s="38"/>
      <c r="R201" s="38"/>
    </row>
    <row r="202" spans="1:18" ht="17.100000000000001" customHeight="1" thickBot="1">
      <c r="A202" s="299" t="s">
        <v>690</v>
      </c>
      <c r="B202" s="300" t="s">
        <v>691</v>
      </c>
      <c r="C202" s="38"/>
      <c r="D202" s="38"/>
      <c r="E202" s="38"/>
      <c r="F202" s="102" t="s">
        <v>692</v>
      </c>
      <c r="G202" s="101" t="s">
        <v>353</v>
      </c>
      <c r="H202" s="38"/>
      <c r="I202" s="99"/>
      <c r="J202" s="98">
        <v>1</v>
      </c>
      <c r="K202" s="99"/>
      <c r="L202" s="99"/>
      <c r="M202" s="99"/>
      <c r="N202" s="99"/>
      <c r="O202" s="38"/>
      <c r="P202" s="100" t="s">
        <v>693</v>
      </c>
      <c r="Q202" s="38"/>
      <c r="R202" s="38"/>
    </row>
    <row r="203" spans="1:18" ht="18.95" customHeight="1" thickBot="1">
      <c r="A203" s="297" t="s">
        <v>694</v>
      </c>
      <c r="B203" s="298" t="s">
        <v>695</v>
      </c>
      <c r="C203" s="95" t="s">
        <v>111</v>
      </c>
      <c r="D203" s="38"/>
      <c r="E203" s="38"/>
      <c r="F203" s="103" t="s">
        <v>696</v>
      </c>
      <c r="G203" s="96" t="s">
        <v>353</v>
      </c>
      <c r="H203" s="38"/>
      <c r="I203" s="99"/>
      <c r="J203" s="99">
        <v>1</v>
      </c>
      <c r="K203" s="99"/>
      <c r="L203" s="99"/>
      <c r="M203" s="99"/>
      <c r="N203" s="99"/>
      <c r="O203" s="38"/>
      <c r="P203" s="38"/>
      <c r="Q203" s="38"/>
      <c r="R203" s="38"/>
    </row>
    <row r="204" spans="1:18" ht="17.100000000000001" customHeight="1" thickBot="1">
      <c r="A204" s="299" t="s">
        <v>694</v>
      </c>
      <c r="B204" s="300" t="s">
        <v>695</v>
      </c>
      <c r="C204" s="38"/>
      <c r="D204" s="38"/>
      <c r="E204" s="38"/>
      <c r="F204" s="102" t="s">
        <v>696</v>
      </c>
      <c r="G204" s="101" t="s">
        <v>353</v>
      </c>
      <c r="H204" s="38"/>
      <c r="I204" s="99"/>
      <c r="J204" s="99"/>
      <c r="K204" s="99">
        <v>1</v>
      </c>
      <c r="L204" s="99"/>
      <c r="M204" s="99"/>
      <c r="N204" s="99"/>
      <c r="O204" s="38"/>
      <c r="P204" s="100" t="s">
        <v>693</v>
      </c>
      <c r="Q204" s="38"/>
      <c r="R204" s="38"/>
    </row>
    <row r="205" spans="1:18" ht="17.100000000000001" customHeight="1" thickBot="1">
      <c r="A205" s="295" t="s">
        <v>9319</v>
      </c>
      <c r="B205" s="296" t="s">
        <v>375</v>
      </c>
      <c r="C205" s="89" t="s">
        <v>21</v>
      </c>
      <c r="D205" s="89"/>
      <c r="E205" s="89" t="s">
        <v>697</v>
      </c>
      <c r="F205" s="91" t="s">
        <v>698</v>
      </c>
      <c r="G205" s="90" t="s">
        <v>146</v>
      </c>
      <c r="H205" s="89"/>
      <c r="I205" s="93"/>
      <c r="J205" s="93"/>
      <c r="K205" s="93">
        <v>1</v>
      </c>
      <c r="L205" s="93"/>
      <c r="M205" s="93"/>
      <c r="N205" s="93"/>
      <c r="O205" s="89" t="s">
        <v>699</v>
      </c>
      <c r="P205" s="89" t="s">
        <v>700</v>
      </c>
      <c r="Q205" s="89" t="s">
        <v>701</v>
      </c>
      <c r="R205" s="89" t="s">
        <v>702</v>
      </c>
    </row>
    <row r="206" spans="1:18" ht="18.95" customHeight="1" thickBot="1">
      <c r="A206" s="297" t="s">
        <v>703</v>
      </c>
      <c r="B206" s="298" t="s">
        <v>704</v>
      </c>
      <c r="C206" s="95" t="s">
        <v>40</v>
      </c>
      <c r="D206" s="38"/>
      <c r="E206" s="38"/>
      <c r="F206" s="103" t="s">
        <v>705</v>
      </c>
      <c r="G206" s="96" t="s">
        <v>141</v>
      </c>
      <c r="H206" s="38"/>
      <c r="I206" s="99">
        <v>1</v>
      </c>
      <c r="J206" s="99"/>
      <c r="K206" s="99"/>
      <c r="L206" s="99"/>
      <c r="M206" s="99"/>
      <c r="N206" s="99"/>
      <c r="O206" s="38"/>
      <c r="P206" s="38"/>
      <c r="Q206" s="38"/>
      <c r="R206" s="38"/>
    </row>
    <row r="207" spans="1:18" ht="18.95" customHeight="1" thickBot="1">
      <c r="A207" s="297" t="s">
        <v>4128</v>
      </c>
      <c r="B207" s="298" t="s">
        <v>4129</v>
      </c>
      <c r="C207" s="95" t="s">
        <v>144</v>
      </c>
      <c r="D207" s="38"/>
      <c r="E207" s="38"/>
      <c r="F207" s="103" t="s">
        <v>706</v>
      </c>
      <c r="G207" s="96" t="s">
        <v>3612</v>
      </c>
      <c r="H207" s="38"/>
      <c r="I207" s="99">
        <v>1</v>
      </c>
      <c r="J207" s="99"/>
      <c r="K207" s="99"/>
      <c r="L207" s="99"/>
      <c r="M207" s="99"/>
      <c r="N207" s="99"/>
      <c r="O207" s="38"/>
      <c r="P207" s="38"/>
      <c r="Q207" s="38"/>
      <c r="R207" s="38"/>
    </row>
    <row r="208" spans="1:18" ht="17.100000000000001" customHeight="1" thickBot="1">
      <c r="A208" s="299" t="s">
        <v>4128</v>
      </c>
      <c r="B208" s="300" t="s">
        <v>707</v>
      </c>
      <c r="C208" s="38"/>
      <c r="D208" s="38"/>
      <c r="E208" s="38"/>
      <c r="F208" s="102" t="s">
        <v>708</v>
      </c>
      <c r="G208" s="101" t="s">
        <v>232</v>
      </c>
      <c r="H208" s="38"/>
      <c r="I208" s="99"/>
      <c r="J208" s="99">
        <v>1</v>
      </c>
      <c r="K208" s="99"/>
      <c r="L208" s="99"/>
      <c r="M208" s="99"/>
      <c r="N208" s="99"/>
      <c r="O208" s="38"/>
      <c r="P208" s="100" t="s">
        <v>521</v>
      </c>
      <c r="Q208" s="38"/>
      <c r="R208" s="38"/>
    </row>
    <row r="209" spans="1:18" ht="17.100000000000001" customHeight="1" thickBot="1">
      <c r="A209" s="295" t="s">
        <v>9505</v>
      </c>
      <c r="B209" s="296" t="s">
        <v>3279</v>
      </c>
      <c r="C209" s="89" t="s">
        <v>21</v>
      </c>
      <c r="D209" s="89"/>
      <c r="E209" s="89" t="s">
        <v>709</v>
      </c>
      <c r="F209" s="91" t="s">
        <v>710</v>
      </c>
      <c r="G209" s="90" t="s">
        <v>31</v>
      </c>
      <c r="H209" s="89"/>
      <c r="I209" s="93"/>
      <c r="J209" s="93"/>
      <c r="K209" s="93">
        <v>1</v>
      </c>
      <c r="L209" s="93"/>
      <c r="M209" s="93"/>
      <c r="N209" s="93"/>
      <c r="O209" s="89" t="s">
        <v>711</v>
      </c>
      <c r="P209" s="89" t="s">
        <v>712</v>
      </c>
      <c r="Q209" s="89" t="s">
        <v>713</v>
      </c>
      <c r="R209" s="89" t="s">
        <v>104</v>
      </c>
    </row>
    <row r="210" spans="1:18" ht="18.95" customHeight="1" thickBot="1">
      <c r="A210" s="297" t="s">
        <v>714</v>
      </c>
      <c r="B210" s="298" t="s">
        <v>715</v>
      </c>
      <c r="C210" s="95" t="s">
        <v>230</v>
      </c>
      <c r="D210" s="38"/>
      <c r="E210" s="38"/>
      <c r="F210" s="103" t="s">
        <v>716</v>
      </c>
      <c r="G210" s="96" t="s">
        <v>504</v>
      </c>
      <c r="H210" s="38"/>
      <c r="I210" s="99">
        <v>1</v>
      </c>
      <c r="J210" s="99"/>
      <c r="K210" s="99"/>
      <c r="L210" s="99"/>
      <c r="M210" s="99"/>
      <c r="N210" s="99"/>
      <c r="O210" s="38"/>
      <c r="P210" s="38"/>
      <c r="Q210" s="38"/>
      <c r="R210" s="38"/>
    </row>
    <row r="211" spans="1:18" ht="18.95" customHeight="1" thickBot="1">
      <c r="A211" s="297" t="s">
        <v>717</v>
      </c>
      <c r="B211" s="298" t="s">
        <v>718</v>
      </c>
      <c r="C211" s="95" t="s">
        <v>37</v>
      </c>
      <c r="D211" s="38"/>
      <c r="E211" s="38"/>
      <c r="F211" s="103" t="s">
        <v>719</v>
      </c>
      <c r="G211" s="96" t="s">
        <v>232</v>
      </c>
      <c r="H211" s="38"/>
      <c r="I211" s="99">
        <v>1</v>
      </c>
      <c r="J211" s="99"/>
      <c r="K211" s="99"/>
      <c r="L211" s="99"/>
      <c r="M211" s="99"/>
      <c r="N211" s="99"/>
      <c r="O211" s="38"/>
      <c r="P211" s="38"/>
      <c r="Q211" s="38"/>
      <c r="R211" s="38"/>
    </row>
    <row r="212" spans="1:18" ht="17.100000000000001" customHeight="1" thickBot="1">
      <c r="A212" s="299" t="s">
        <v>717</v>
      </c>
      <c r="B212" s="300" t="s">
        <v>9506</v>
      </c>
      <c r="C212" s="38"/>
      <c r="D212" s="38"/>
      <c r="E212" s="38"/>
      <c r="F212" s="102" t="s">
        <v>720</v>
      </c>
      <c r="G212" s="101" t="s">
        <v>9507</v>
      </c>
      <c r="H212" s="38"/>
      <c r="I212" s="99"/>
      <c r="J212" s="99">
        <v>1</v>
      </c>
      <c r="K212" s="99"/>
      <c r="L212" s="99"/>
      <c r="M212" s="99"/>
      <c r="N212" s="99"/>
      <c r="O212" s="38"/>
      <c r="P212" s="100" t="s">
        <v>721</v>
      </c>
      <c r="Q212" s="38"/>
      <c r="R212" s="38"/>
    </row>
    <row r="213" spans="1:18" ht="17.100000000000001" customHeight="1" thickBot="1">
      <c r="A213" s="299" t="s">
        <v>717</v>
      </c>
      <c r="B213" s="300" t="s">
        <v>722</v>
      </c>
      <c r="C213" s="38"/>
      <c r="D213" s="38"/>
      <c r="E213" s="38"/>
      <c r="F213" s="102" t="s">
        <v>723</v>
      </c>
      <c r="G213" s="101" t="s">
        <v>232</v>
      </c>
      <c r="H213" s="38"/>
      <c r="I213" s="99"/>
      <c r="J213" s="99">
        <v>1</v>
      </c>
      <c r="K213" s="99"/>
      <c r="L213" s="99"/>
      <c r="M213" s="99"/>
      <c r="N213" s="99"/>
      <c r="O213" s="38"/>
      <c r="P213" s="100" t="s">
        <v>521</v>
      </c>
      <c r="Q213" s="38"/>
      <c r="R213" s="38"/>
    </row>
    <row r="214" spans="1:18" ht="17.100000000000001" customHeight="1" thickBot="1">
      <c r="A214" s="295" t="s">
        <v>6041</v>
      </c>
      <c r="B214" s="296" t="s">
        <v>6042</v>
      </c>
      <c r="C214" s="89" t="s">
        <v>28</v>
      </c>
      <c r="D214" s="89"/>
      <c r="E214" s="89" t="s">
        <v>724</v>
      </c>
      <c r="F214" s="91" t="s">
        <v>725</v>
      </c>
      <c r="G214" s="90" t="s">
        <v>445</v>
      </c>
      <c r="H214" s="89"/>
      <c r="I214" s="93"/>
      <c r="J214" s="93"/>
      <c r="K214" s="93">
        <v>1</v>
      </c>
      <c r="L214" s="93"/>
      <c r="M214" s="93"/>
      <c r="N214" s="93"/>
      <c r="O214" s="89" t="s">
        <v>726</v>
      </c>
      <c r="P214" s="89" t="s">
        <v>727</v>
      </c>
      <c r="Q214" s="94">
        <v>170150</v>
      </c>
      <c r="R214" s="89" t="s">
        <v>728</v>
      </c>
    </row>
    <row r="215" spans="1:18" ht="18.95" customHeight="1" thickBot="1">
      <c r="A215" s="297" t="s">
        <v>729</v>
      </c>
      <c r="B215" s="298" t="s">
        <v>76</v>
      </c>
      <c r="C215" s="95" t="s">
        <v>111</v>
      </c>
      <c r="D215" s="38"/>
      <c r="E215" s="38"/>
      <c r="F215" s="103" t="s">
        <v>730</v>
      </c>
      <c r="G215" s="96" t="s">
        <v>172</v>
      </c>
      <c r="H215" s="38"/>
      <c r="I215" s="99">
        <v>1</v>
      </c>
      <c r="J215" s="99"/>
      <c r="K215" s="99"/>
      <c r="L215" s="99"/>
      <c r="M215" s="99"/>
      <c r="N215" s="99"/>
      <c r="O215" s="38"/>
      <c r="P215" s="38"/>
      <c r="Q215" s="38"/>
      <c r="R215" s="38"/>
    </row>
    <row r="216" spans="1:18" ht="17.100000000000001" customHeight="1" thickBot="1">
      <c r="A216" s="299" t="s">
        <v>731</v>
      </c>
      <c r="B216" s="300" t="s">
        <v>732</v>
      </c>
      <c r="C216" s="38"/>
      <c r="D216" s="38"/>
      <c r="E216" s="38"/>
      <c r="F216" s="102" t="s">
        <v>733</v>
      </c>
      <c r="G216" s="101" t="s">
        <v>1621</v>
      </c>
      <c r="H216" s="38"/>
      <c r="I216" s="99"/>
      <c r="J216" s="99">
        <v>1</v>
      </c>
      <c r="K216" s="99"/>
      <c r="L216" s="99"/>
      <c r="M216" s="99"/>
      <c r="N216" s="99"/>
      <c r="O216" s="38"/>
      <c r="P216" s="100" t="s">
        <v>82</v>
      </c>
      <c r="Q216" s="38"/>
      <c r="R216" s="38"/>
    </row>
    <row r="217" spans="1:18" ht="18.95" customHeight="1" thickBot="1">
      <c r="A217" s="297" t="s">
        <v>734</v>
      </c>
      <c r="B217" s="298" t="s">
        <v>9320</v>
      </c>
      <c r="C217" s="95" t="s">
        <v>188</v>
      </c>
      <c r="D217" s="38"/>
      <c r="E217" s="38"/>
      <c r="F217" s="103" t="s">
        <v>735</v>
      </c>
      <c r="G217" s="96" t="s">
        <v>3612</v>
      </c>
      <c r="H217" s="38"/>
      <c r="I217" s="99">
        <v>1</v>
      </c>
      <c r="J217" s="99"/>
      <c r="K217" s="99"/>
      <c r="L217" s="99"/>
      <c r="M217" s="99"/>
      <c r="N217" s="99"/>
      <c r="O217" s="38"/>
      <c r="P217" s="38"/>
      <c r="Q217" s="38"/>
      <c r="R217" s="38"/>
    </row>
    <row r="218" spans="1:18" ht="18.95" customHeight="1" thickBot="1">
      <c r="A218" s="297" t="s">
        <v>9321</v>
      </c>
      <c r="B218" s="298" t="s">
        <v>9322</v>
      </c>
      <c r="C218" s="95" t="s">
        <v>188</v>
      </c>
      <c r="D218" s="38"/>
      <c r="E218" s="38"/>
      <c r="F218" s="103" t="s">
        <v>738</v>
      </c>
      <c r="G218" s="96" t="s">
        <v>237</v>
      </c>
      <c r="H218" s="38"/>
      <c r="I218" s="99">
        <v>1</v>
      </c>
      <c r="J218" s="99"/>
      <c r="K218" s="99"/>
      <c r="L218" s="99"/>
      <c r="M218" s="99"/>
      <c r="N218" s="99"/>
      <c r="O218" s="38"/>
      <c r="P218" s="38"/>
      <c r="Q218" s="38"/>
      <c r="R218" s="38"/>
    </row>
    <row r="219" spans="1:18" ht="17.100000000000001" customHeight="1" thickBot="1">
      <c r="A219" s="295" t="s">
        <v>6046</v>
      </c>
      <c r="B219" s="296" t="s">
        <v>3710</v>
      </c>
      <c r="C219" s="89" t="s">
        <v>28</v>
      </c>
      <c r="D219" s="89"/>
      <c r="E219" s="89" t="s">
        <v>739</v>
      </c>
      <c r="F219" s="91" t="s">
        <v>740</v>
      </c>
      <c r="G219" s="90" t="s">
        <v>9449</v>
      </c>
      <c r="H219" s="89"/>
      <c r="I219" s="93"/>
      <c r="J219" s="93"/>
      <c r="K219" s="93">
        <v>1</v>
      </c>
      <c r="L219" s="93"/>
      <c r="M219" s="93"/>
      <c r="N219" s="93"/>
      <c r="O219" s="89" t="s">
        <v>741</v>
      </c>
      <c r="P219" s="89" t="s">
        <v>9508</v>
      </c>
      <c r="Q219" s="94">
        <v>96016</v>
      </c>
      <c r="R219" s="89" t="s">
        <v>742</v>
      </c>
    </row>
    <row r="220" spans="1:18" ht="18.95" customHeight="1" thickBot="1">
      <c r="A220" s="297" t="s">
        <v>743</v>
      </c>
      <c r="B220" s="298" t="s">
        <v>744</v>
      </c>
      <c r="C220" s="95" t="s">
        <v>37</v>
      </c>
      <c r="D220" s="38"/>
      <c r="E220" s="38"/>
      <c r="F220" s="103" t="s">
        <v>745</v>
      </c>
      <c r="G220" s="96" t="s">
        <v>146</v>
      </c>
      <c r="H220" s="38"/>
      <c r="I220" s="99">
        <v>1</v>
      </c>
      <c r="J220" s="99"/>
      <c r="K220" s="99"/>
      <c r="L220" s="99"/>
      <c r="M220" s="99"/>
      <c r="N220" s="99"/>
      <c r="O220" s="38"/>
      <c r="P220" s="38"/>
      <c r="Q220" s="38"/>
      <c r="R220" s="38"/>
    </row>
    <row r="221" spans="1:18" ht="18.95" customHeight="1" thickBot="1">
      <c r="A221" s="297" t="s">
        <v>9509</v>
      </c>
      <c r="B221" s="298" t="s">
        <v>2344</v>
      </c>
      <c r="C221" s="95" t="s">
        <v>40</v>
      </c>
      <c r="D221" s="38"/>
      <c r="E221" s="38"/>
      <c r="F221" s="103" t="s">
        <v>747</v>
      </c>
      <c r="G221" s="96" t="s">
        <v>232</v>
      </c>
      <c r="H221" s="38"/>
      <c r="I221" s="99">
        <v>1</v>
      </c>
      <c r="J221" s="99"/>
      <c r="K221" s="99"/>
      <c r="L221" s="99"/>
      <c r="M221" s="99"/>
      <c r="N221" s="99"/>
      <c r="O221" s="38"/>
      <c r="P221" s="38"/>
      <c r="Q221" s="38"/>
      <c r="R221" s="38"/>
    </row>
    <row r="222" spans="1:18" ht="17.100000000000001" customHeight="1" thickBot="1">
      <c r="A222" s="295" t="s">
        <v>6052</v>
      </c>
      <c r="B222" s="296" t="s">
        <v>4130</v>
      </c>
      <c r="C222" s="89"/>
      <c r="D222" s="89"/>
      <c r="E222" s="89" t="s">
        <v>748</v>
      </c>
      <c r="F222" s="91" t="s">
        <v>749</v>
      </c>
      <c r="G222" s="90" t="s">
        <v>124</v>
      </c>
      <c r="H222" s="89"/>
      <c r="I222" s="93"/>
      <c r="J222" s="93"/>
      <c r="K222" s="93">
        <v>1</v>
      </c>
      <c r="L222" s="93"/>
      <c r="M222" s="93"/>
      <c r="N222" s="93"/>
      <c r="O222" s="89"/>
      <c r="P222" s="89"/>
      <c r="Q222" s="89"/>
      <c r="R222" s="89"/>
    </row>
    <row r="223" spans="1:18" ht="17.100000000000001" customHeight="1" thickBot="1">
      <c r="A223" s="295" t="s">
        <v>6055</v>
      </c>
      <c r="B223" s="296" t="s">
        <v>755</v>
      </c>
      <c r="C223" s="89" t="s">
        <v>21</v>
      </c>
      <c r="D223" s="89"/>
      <c r="E223" s="89" t="s">
        <v>750</v>
      </c>
      <c r="F223" s="91" t="s">
        <v>751</v>
      </c>
      <c r="G223" s="90" t="s">
        <v>70</v>
      </c>
      <c r="H223" s="89"/>
      <c r="I223" s="93"/>
      <c r="J223" s="93"/>
      <c r="K223" s="93">
        <v>1</v>
      </c>
      <c r="L223" s="93"/>
      <c r="M223" s="93"/>
      <c r="N223" s="93"/>
      <c r="O223" s="89" t="s">
        <v>752</v>
      </c>
      <c r="P223" s="89" t="s">
        <v>753</v>
      </c>
      <c r="Q223" s="94">
        <v>35160</v>
      </c>
      <c r="R223" s="89" t="s">
        <v>754</v>
      </c>
    </row>
    <row r="224" spans="1:18" ht="18.95" customHeight="1" thickBot="1">
      <c r="A224" s="297" t="s">
        <v>6055</v>
      </c>
      <c r="B224" s="298" t="s">
        <v>7379</v>
      </c>
      <c r="C224" s="95" t="s">
        <v>37</v>
      </c>
      <c r="D224" s="38"/>
      <c r="E224" s="38"/>
      <c r="F224" s="103" t="s">
        <v>751</v>
      </c>
      <c r="G224" s="96" t="s">
        <v>70</v>
      </c>
      <c r="H224" s="38"/>
      <c r="I224" s="99">
        <v>1</v>
      </c>
      <c r="J224" s="99"/>
      <c r="K224" s="99"/>
      <c r="L224" s="99"/>
      <c r="M224" s="99"/>
      <c r="N224" s="99"/>
      <c r="O224" s="38"/>
      <c r="P224" s="38"/>
      <c r="Q224" s="38"/>
      <c r="R224" s="38"/>
    </row>
    <row r="225" spans="1:18" ht="17.100000000000001" customHeight="1" thickBot="1">
      <c r="A225" s="299" t="s">
        <v>756</v>
      </c>
      <c r="B225" s="300" t="s">
        <v>757</v>
      </c>
      <c r="C225" s="38"/>
      <c r="D225" s="38"/>
      <c r="E225" s="38"/>
      <c r="F225" s="102" t="s">
        <v>758</v>
      </c>
      <c r="G225" s="101" t="s">
        <v>70</v>
      </c>
      <c r="H225" s="38"/>
      <c r="I225" s="99"/>
      <c r="J225" s="99">
        <v>1</v>
      </c>
      <c r="K225" s="99"/>
      <c r="L225" s="99"/>
      <c r="M225" s="99"/>
      <c r="N225" s="99"/>
      <c r="O225" s="38"/>
      <c r="P225" s="100" t="s">
        <v>9438</v>
      </c>
      <c r="Q225" s="38"/>
      <c r="R225" s="38"/>
    </row>
    <row r="226" spans="1:18" ht="17.100000000000001" customHeight="1" thickBot="1">
      <c r="A226" s="299" t="s">
        <v>9323</v>
      </c>
      <c r="B226" s="300" t="s">
        <v>9510</v>
      </c>
      <c r="C226" s="38"/>
      <c r="D226" s="38"/>
      <c r="E226" s="38"/>
      <c r="F226" s="102" t="s">
        <v>760</v>
      </c>
      <c r="G226" s="101" t="s">
        <v>445</v>
      </c>
      <c r="H226" s="38"/>
      <c r="I226" s="99"/>
      <c r="J226" s="99">
        <v>1</v>
      </c>
      <c r="K226" s="99"/>
      <c r="L226" s="99"/>
      <c r="M226" s="99"/>
      <c r="N226" s="99"/>
      <c r="O226" s="38"/>
      <c r="P226" s="100" t="s">
        <v>575</v>
      </c>
      <c r="Q226" s="38"/>
      <c r="R226" s="38"/>
    </row>
    <row r="227" spans="1:18" ht="17.100000000000001" customHeight="1" thickBot="1">
      <c r="A227" s="299" t="s">
        <v>761</v>
      </c>
      <c r="B227" s="300" t="s">
        <v>762</v>
      </c>
      <c r="C227" s="38"/>
      <c r="D227" s="38"/>
      <c r="E227" s="38"/>
      <c r="F227" s="102" t="s">
        <v>763</v>
      </c>
      <c r="G227" s="101" t="s">
        <v>70</v>
      </c>
      <c r="H227" s="38"/>
      <c r="I227" s="99"/>
      <c r="J227" s="99">
        <v>1</v>
      </c>
      <c r="K227" s="99"/>
      <c r="L227" s="99"/>
      <c r="M227" s="99"/>
      <c r="N227" s="99"/>
      <c r="O227" s="38"/>
      <c r="P227" s="100" t="s">
        <v>9438</v>
      </c>
      <c r="Q227" s="38"/>
      <c r="R227" s="38"/>
    </row>
    <row r="228" spans="1:18" ht="18.95" customHeight="1" thickBot="1">
      <c r="A228" s="297" t="s">
        <v>764</v>
      </c>
      <c r="B228" s="298" t="s">
        <v>9510</v>
      </c>
      <c r="C228" s="95" t="s">
        <v>37</v>
      </c>
      <c r="D228" s="38"/>
      <c r="E228" s="38"/>
      <c r="F228" s="103" t="s">
        <v>765</v>
      </c>
      <c r="G228" s="96" t="s">
        <v>50</v>
      </c>
      <c r="H228" s="38"/>
      <c r="I228" s="99">
        <v>1</v>
      </c>
      <c r="J228" s="99"/>
      <c r="K228" s="99"/>
      <c r="L228" s="99"/>
      <c r="M228" s="99"/>
      <c r="N228" s="99"/>
      <c r="O228" s="38"/>
      <c r="P228" s="38"/>
      <c r="Q228" s="38"/>
      <c r="R228" s="38"/>
    </row>
    <row r="229" spans="1:18" ht="17.100000000000001" customHeight="1" thickBot="1">
      <c r="A229" s="295" t="s">
        <v>770</v>
      </c>
      <c r="B229" s="296" t="s">
        <v>771</v>
      </c>
      <c r="C229" s="89" t="s">
        <v>28</v>
      </c>
      <c r="D229" s="89"/>
      <c r="E229" s="89" t="s">
        <v>766</v>
      </c>
      <c r="F229" s="91" t="s">
        <v>767</v>
      </c>
      <c r="G229" s="90" t="s">
        <v>9449</v>
      </c>
      <c r="H229" s="89"/>
      <c r="I229" s="93"/>
      <c r="J229" s="93"/>
      <c r="K229" s="93">
        <v>1</v>
      </c>
      <c r="L229" s="93"/>
      <c r="M229" s="93"/>
      <c r="N229" s="93"/>
      <c r="O229" s="89" t="s">
        <v>768</v>
      </c>
      <c r="P229" s="89" t="s">
        <v>769</v>
      </c>
      <c r="Q229" s="94">
        <v>161</v>
      </c>
      <c r="R229" s="89" t="s">
        <v>151</v>
      </c>
    </row>
    <row r="230" spans="1:18" ht="18.95" customHeight="1" thickBot="1">
      <c r="A230" s="297" t="s">
        <v>770</v>
      </c>
      <c r="B230" s="298" t="s">
        <v>771</v>
      </c>
      <c r="C230" s="95" t="s">
        <v>40</v>
      </c>
      <c r="D230" s="38"/>
      <c r="E230" s="38"/>
      <c r="F230" s="103" t="s">
        <v>772</v>
      </c>
      <c r="G230" s="96" t="s">
        <v>3612</v>
      </c>
      <c r="H230" s="38"/>
      <c r="I230" s="99">
        <v>1</v>
      </c>
      <c r="J230" s="99"/>
      <c r="K230" s="99"/>
      <c r="L230" s="99"/>
      <c r="M230" s="99"/>
      <c r="N230" s="99"/>
      <c r="O230" s="38"/>
      <c r="P230" s="38"/>
      <c r="Q230" s="38"/>
      <c r="R230" s="38"/>
    </row>
    <row r="231" spans="1:18" ht="18.95" customHeight="1" thickBot="1">
      <c r="A231" s="297" t="s">
        <v>773</v>
      </c>
      <c r="B231" s="298" t="s">
        <v>774</v>
      </c>
      <c r="C231" s="95" t="s">
        <v>144</v>
      </c>
      <c r="D231" s="38"/>
      <c r="E231" s="38"/>
      <c r="F231" s="103" t="s">
        <v>775</v>
      </c>
      <c r="G231" s="96" t="s">
        <v>232</v>
      </c>
      <c r="H231" s="38"/>
      <c r="I231" s="99">
        <v>1</v>
      </c>
      <c r="J231" s="99"/>
      <c r="K231" s="99"/>
      <c r="L231" s="99"/>
      <c r="M231" s="99"/>
      <c r="N231" s="99"/>
      <c r="O231" s="38"/>
      <c r="P231" s="38"/>
      <c r="Q231" s="38"/>
      <c r="R231" s="38"/>
    </row>
    <row r="232" spans="1:18" ht="17.100000000000001" customHeight="1" thickBot="1">
      <c r="A232" s="295" t="s">
        <v>773</v>
      </c>
      <c r="B232" s="296" t="s">
        <v>4608</v>
      </c>
      <c r="C232" s="89"/>
      <c r="D232" s="89"/>
      <c r="E232" s="89" t="s">
        <v>776</v>
      </c>
      <c r="F232" s="91" t="s">
        <v>777</v>
      </c>
      <c r="G232" s="90" t="s">
        <v>124</v>
      </c>
      <c r="H232" s="89"/>
      <c r="I232" s="93"/>
      <c r="J232" s="93"/>
      <c r="K232" s="93">
        <v>1</v>
      </c>
      <c r="L232" s="93"/>
      <c r="M232" s="93"/>
      <c r="N232" s="93"/>
      <c r="O232" s="89"/>
      <c r="P232" s="89"/>
      <c r="Q232" s="89"/>
      <c r="R232" s="89"/>
    </row>
    <row r="233" spans="1:18" ht="17.100000000000001" customHeight="1" thickBot="1">
      <c r="A233" s="299" t="s">
        <v>523</v>
      </c>
      <c r="B233" s="300" t="s">
        <v>478</v>
      </c>
      <c r="C233" s="38"/>
      <c r="D233" s="38"/>
      <c r="E233" s="38"/>
      <c r="F233" s="102" t="s">
        <v>380</v>
      </c>
      <c r="G233" s="101" t="s">
        <v>232</v>
      </c>
      <c r="H233" s="38"/>
      <c r="I233" s="99"/>
      <c r="J233" s="99">
        <v>1</v>
      </c>
      <c r="K233" s="99"/>
      <c r="L233" s="99"/>
      <c r="M233" s="99"/>
      <c r="N233" s="99"/>
      <c r="O233" s="38"/>
      <c r="P233" s="100" t="s">
        <v>524</v>
      </c>
      <c r="Q233" s="38"/>
      <c r="R233" s="38"/>
    </row>
    <row r="234" spans="1:18" ht="17.100000000000001" customHeight="1" thickBot="1">
      <c r="A234" s="295" t="s">
        <v>482</v>
      </c>
      <c r="B234" s="296" t="s">
        <v>484</v>
      </c>
      <c r="C234" s="89" t="s">
        <v>21</v>
      </c>
      <c r="D234" s="89"/>
      <c r="E234" s="89" t="s">
        <v>778</v>
      </c>
      <c r="F234" s="91" t="s">
        <v>779</v>
      </c>
      <c r="G234" s="90" t="s">
        <v>232</v>
      </c>
      <c r="H234" s="89"/>
      <c r="I234" s="93"/>
      <c r="J234" s="93"/>
      <c r="K234" s="93">
        <v>1</v>
      </c>
      <c r="L234" s="93"/>
      <c r="M234" s="93"/>
      <c r="N234" s="93"/>
      <c r="O234" s="89" t="s">
        <v>780</v>
      </c>
      <c r="P234" s="89" t="s">
        <v>781</v>
      </c>
      <c r="Q234" s="94">
        <v>210096</v>
      </c>
      <c r="R234" s="89" t="s">
        <v>782</v>
      </c>
    </row>
    <row r="235" spans="1:18" ht="17.100000000000001" customHeight="1" thickBot="1">
      <c r="A235" s="299" t="s">
        <v>783</v>
      </c>
      <c r="B235" s="300" t="s">
        <v>784</v>
      </c>
      <c r="C235" s="38"/>
      <c r="D235" s="38"/>
      <c r="E235" s="38"/>
      <c r="F235" s="102" t="s">
        <v>785</v>
      </c>
      <c r="G235" s="101" t="s">
        <v>38</v>
      </c>
      <c r="H235" s="38"/>
      <c r="I235" s="99"/>
      <c r="J235" s="99">
        <v>1</v>
      </c>
      <c r="K235" s="99"/>
      <c r="L235" s="99"/>
      <c r="M235" s="99"/>
      <c r="N235" s="99"/>
      <c r="O235" s="38"/>
      <c r="P235" s="100" t="s">
        <v>786</v>
      </c>
      <c r="Q235" s="38"/>
      <c r="R235" s="38"/>
    </row>
    <row r="236" spans="1:18" ht="18.95" customHeight="1" thickBot="1">
      <c r="A236" s="297" t="s">
        <v>787</v>
      </c>
      <c r="B236" s="298" t="s">
        <v>788</v>
      </c>
      <c r="C236" s="95" t="s">
        <v>188</v>
      </c>
      <c r="D236" s="38"/>
      <c r="E236" s="38"/>
      <c r="F236" s="103" t="s">
        <v>789</v>
      </c>
      <c r="G236" s="96" t="s">
        <v>790</v>
      </c>
      <c r="H236" s="38"/>
      <c r="I236" s="99">
        <v>1</v>
      </c>
      <c r="J236" s="99"/>
      <c r="K236" s="99"/>
      <c r="L236" s="99"/>
      <c r="M236" s="99"/>
      <c r="N236" s="99"/>
      <c r="O236" s="38"/>
      <c r="P236" s="38"/>
      <c r="Q236" s="38"/>
      <c r="R236" s="38"/>
    </row>
    <row r="237" spans="1:18" ht="18.95" customHeight="1" thickBot="1">
      <c r="A237" s="297" t="s">
        <v>791</v>
      </c>
      <c r="B237" s="298" t="s">
        <v>247</v>
      </c>
      <c r="C237" s="95" t="s">
        <v>188</v>
      </c>
      <c r="D237" s="38"/>
      <c r="E237" s="38"/>
      <c r="F237" s="103" t="s">
        <v>792</v>
      </c>
      <c r="G237" s="96" t="s">
        <v>146</v>
      </c>
      <c r="H237" s="38"/>
      <c r="I237" s="99">
        <v>1</v>
      </c>
      <c r="J237" s="99"/>
      <c r="K237" s="99"/>
      <c r="L237" s="99"/>
      <c r="M237" s="99"/>
      <c r="N237" s="99"/>
      <c r="O237" s="38"/>
      <c r="P237" s="38"/>
      <c r="Q237" s="38"/>
      <c r="R237" s="38"/>
    </row>
    <row r="238" spans="1:18" ht="17.100000000000001" customHeight="1" thickBot="1">
      <c r="A238" s="299" t="s">
        <v>791</v>
      </c>
      <c r="B238" s="300" t="s">
        <v>247</v>
      </c>
      <c r="C238" s="38"/>
      <c r="D238" s="38"/>
      <c r="E238" s="38"/>
      <c r="F238" s="102" t="s">
        <v>792</v>
      </c>
      <c r="G238" s="101" t="s">
        <v>146</v>
      </c>
      <c r="H238" s="38"/>
      <c r="I238" s="99"/>
      <c r="J238" s="99">
        <v>1</v>
      </c>
      <c r="K238" s="99"/>
      <c r="L238" s="99"/>
      <c r="M238" s="99"/>
      <c r="N238" s="99"/>
      <c r="O238" s="38"/>
      <c r="P238" s="100" t="s">
        <v>377</v>
      </c>
      <c r="Q238" s="38"/>
      <c r="R238" s="38"/>
    </row>
    <row r="239" spans="1:18" ht="17.100000000000001" customHeight="1" thickBot="1">
      <c r="A239" s="295" t="s">
        <v>9324</v>
      </c>
      <c r="B239" s="296" t="s">
        <v>3373</v>
      </c>
      <c r="C239" s="89" t="s">
        <v>28</v>
      </c>
      <c r="D239" s="89"/>
      <c r="E239" s="89" t="s">
        <v>9511</v>
      </c>
      <c r="F239" s="91" t="s">
        <v>793</v>
      </c>
      <c r="G239" s="90" t="s">
        <v>50</v>
      </c>
      <c r="H239" s="89"/>
      <c r="I239" s="93"/>
      <c r="J239" s="93"/>
      <c r="K239" s="93">
        <v>1</v>
      </c>
      <c r="L239" s="93"/>
      <c r="M239" s="93"/>
      <c r="N239" s="93"/>
      <c r="O239" s="89"/>
      <c r="P239" s="89" t="s">
        <v>794</v>
      </c>
      <c r="Q239" s="94">
        <v>47007</v>
      </c>
      <c r="R239" s="89" t="s">
        <v>795</v>
      </c>
    </row>
    <row r="240" spans="1:18" ht="17.100000000000001" customHeight="1" thickBot="1">
      <c r="A240" s="295" t="s">
        <v>9512</v>
      </c>
      <c r="B240" s="296" t="s">
        <v>6074</v>
      </c>
      <c r="C240" s="89" t="s">
        <v>28</v>
      </c>
      <c r="D240" s="89"/>
      <c r="E240" s="89" t="s">
        <v>613</v>
      </c>
      <c r="F240" s="91" t="s">
        <v>796</v>
      </c>
      <c r="G240" s="90" t="s">
        <v>154</v>
      </c>
      <c r="H240" s="89"/>
      <c r="I240" s="93"/>
      <c r="J240" s="93"/>
      <c r="K240" s="93">
        <v>1</v>
      </c>
      <c r="L240" s="93"/>
      <c r="M240" s="93"/>
      <c r="N240" s="93"/>
      <c r="O240" s="89"/>
      <c r="P240" s="89"/>
      <c r="Q240" s="89"/>
      <c r="R240" s="89"/>
    </row>
    <row r="241" spans="1:18" ht="17.100000000000001" customHeight="1" thickBot="1">
      <c r="A241" s="295" t="s">
        <v>814</v>
      </c>
      <c r="B241" s="296" t="s">
        <v>815</v>
      </c>
      <c r="C241" s="89" t="s">
        <v>28</v>
      </c>
      <c r="D241" s="89"/>
      <c r="E241" s="89" t="s">
        <v>797</v>
      </c>
      <c r="F241" s="91" t="s">
        <v>798</v>
      </c>
      <c r="G241" s="90" t="s">
        <v>43</v>
      </c>
      <c r="H241" s="89"/>
      <c r="I241" s="93"/>
      <c r="J241" s="93"/>
      <c r="K241" s="93">
        <v>1</v>
      </c>
      <c r="L241" s="93"/>
      <c r="M241" s="93"/>
      <c r="N241" s="93"/>
      <c r="O241" s="89" t="s">
        <v>799</v>
      </c>
      <c r="P241" s="89" t="s">
        <v>800</v>
      </c>
      <c r="Q241" s="89" t="s">
        <v>801</v>
      </c>
      <c r="R241" s="89" t="s">
        <v>802</v>
      </c>
    </row>
    <row r="242" spans="1:18" ht="17.100000000000001" customHeight="1" thickBot="1">
      <c r="A242" s="295" t="s">
        <v>9513</v>
      </c>
      <c r="B242" s="296" t="s">
        <v>5031</v>
      </c>
      <c r="C242" s="89" t="s">
        <v>21</v>
      </c>
      <c r="D242" s="89"/>
      <c r="E242" s="89" t="s">
        <v>803</v>
      </c>
      <c r="F242" s="91" t="s">
        <v>804</v>
      </c>
      <c r="G242" s="90" t="s">
        <v>50</v>
      </c>
      <c r="H242" s="89"/>
      <c r="I242" s="93"/>
      <c r="J242" s="93"/>
      <c r="K242" s="93">
        <v>1</v>
      </c>
      <c r="L242" s="93"/>
      <c r="M242" s="93"/>
      <c r="N242" s="93"/>
      <c r="O242" s="89" t="s">
        <v>805</v>
      </c>
      <c r="P242" s="89" t="s">
        <v>806</v>
      </c>
      <c r="Q242" s="94">
        <v>8040</v>
      </c>
      <c r="R242" s="89" t="s">
        <v>177</v>
      </c>
    </row>
    <row r="243" spans="1:18" ht="17.100000000000001" customHeight="1" thickBot="1">
      <c r="A243" s="295" t="s">
        <v>9514</v>
      </c>
      <c r="B243" s="296" t="s">
        <v>9325</v>
      </c>
      <c r="C243" s="89" t="s">
        <v>28</v>
      </c>
      <c r="D243" s="89"/>
      <c r="E243" s="89" t="s">
        <v>807</v>
      </c>
      <c r="F243" s="91" t="s">
        <v>808</v>
      </c>
      <c r="G243" s="90" t="s">
        <v>9515</v>
      </c>
      <c r="H243" s="89"/>
      <c r="I243" s="93"/>
      <c r="J243" s="93"/>
      <c r="K243" s="93">
        <v>1</v>
      </c>
      <c r="L243" s="93"/>
      <c r="M243" s="93"/>
      <c r="N243" s="93"/>
      <c r="O243" s="89" t="s">
        <v>809</v>
      </c>
      <c r="P243" s="89" t="s">
        <v>810</v>
      </c>
      <c r="Q243" s="94">
        <v>4510</v>
      </c>
      <c r="R243" s="89" t="s">
        <v>614</v>
      </c>
    </row>
    <row r="244" spans="1:18" ht="17.100000000000001" customHeight="1" thickBot="1">
      <c r="A244" s="299" t="s">
        <v>811</v>
      </c>
      <c r="B244" s="300" t="s">
        <v>812</v>
      </c>
      <c r="C244" s="38"/>
      <c r="D244" s="38"/>
      <c r="E244" s="38"/>
      <c r="F244" s="102" t="s">
        <v>813</v>
      </c>
      <c r="G244" s="101" t="s">
        <v>445</v>
      </c>
      <c r="H244" s="38"/>
      <c r="I244" s="99"/>
      <c r="J244" s="99">
        <v>1</v>
      </c>
      <c r="K244" s="99"/>
      <c r="L244" s="99"/>
      <c r="M244" s="99"/>
      <c r="N244" s="99"/>
      <c r="O244" s="38"/>
      <c r="P244" s="100" t="s">
        <v>728</v>
      </c>
      <c r="Q244" s="38"/>
      <c r="R244" s="38"/>
    </row>
    <row r="245" spans="1:18" ht="17.100000000000001" customHeight="1" thickBot="1">
      <c r="A245" s="299" t="s">
        <v>9326</v>
      </c>
      <c r="B245" s="300" t="s">
        <v>812</v>
      </c>
      <c r="C245" s="38"/>
      <c r="D245" s="38"/>
      <c r="E245" s="38"/>
      <c r="F245" s="102" t="s">
        <v>813</v>
      </c>
      <c r="G245" s="101" t="s">
        <v>445</v>
      </c>
      <c r="H245" s="38"/>
      <c r="I245" s="99"/>
      <c r="J245" s="99">
        <v>1</v>
      </c>
      <c r="K245" s="99"/>
      <c r="L245" s="99"/>
      <c r="M245" s="99"/>
      <c r="N245" s="99"/>
      <c r="O245" s="38"/>
      <c r="P245" s="100" t="s">
        <v>728</v>
      </c>
      <c r="Q245" s="38"/>
      <c r="R245" s="38"/>
    </row>
    <row r="246" spans="1:18" ht="18.95" customHeight="1" thickBot="1">
      <c r="A246" s="297" t="s">
        <v>814</v>
      </c>
      <c r="B246" s="298" t="s">
        <v>815</v>
      </c>
      <c r="C246" s="95" t="s">
        <v>40</v>
      </c>
      <c r="D246" s="38"/>
      <c r="E246" s="38"/>
      <c r="F246" s="103" t="s">
        <v>816</v>
      </c>
      <c r="G246" s="96" t="s">
        <v>43</v>
      </c>
      <c r="H246" s="38"/>
      <c r="I246" s="99">
        <v>1</v>
      </c>
      <c r="J246" s="99"/>
      <c r="K246" s="99"/>
      <c r="L246" s="99"/>
      <c r="M246" s="99"/>
      <c r="N246" s="99"/>
      <c r="O246" s="38"/>
      <c r="P246" s="38"/>
      <c r="Q246" s="38"/>
      <c r="R246" s="38"/>
    </row>
    <row r="247" spans="1:18" ht="17.100000000000001" customHeight="1" thickBot="1">
      <c r="A247" s="299" t="s">
        <v>814</v>
      </c>
      <c r="B247" s="300" t="s">
        <v>815</v>
      </c>
      <c r="C247" s="38"/>
      <c r="D247" s="38"/>
      <c r="E247" s="38"/>
      <c r="F247" s="102" t="s">
        <v>816</v>
      </c>
      <c r="G247" s="101" t="s">
        <v>43</v>
      </c>
      <c r="H247" s="38"/>
      <c r="I247" s="99"/>
      <c r="J247" s="99">
        <v>1</v>
      </c>
      <c r="K247" s="99"/>
      <c r="L247" s="99"/>
      <c r="M247" s="99"/>
      <c r="N247" s="99"/>
      <c r="O247" s="38"/>
      <c r="P247" s="100" t="s">
        <v>817</v>
      </c>
      <c r="Q247" s="38"/>
      <c r="R247" s="38"/>
    </row>
    <row r="248" spans="1:18" ht="18.95" customHeight="1" thickBot="1">
      <c r="A248" s="297" t="s">
        <v>818</v>
      </c>
      <c r="B248" s="298" t="s">
        <v>819</v>
      </c>
      <c r="C248" s="95" t="s">
        <v>188</v>
      </c>
      <c r="D248" s="38"/>
      <c r="E248" s="38"/>
      <c r="F248" s="103" t="s">
        <v>820</v>
      </c>
      <c r="G248" s="96" t="s">
        <v>87</v>
      </c>
      <c r="H248" s="38"/>
      <c r="I248" s="99">
        <v>1</v>
      </c>
      <c r="J248" s="99"/>
      <c r="K248" s="99"/>
      <c r="L248" s="99"/>
      <c r="M248" s="99"/>
      <c r="N248" s="99"/>
      <c r="O248" s="38"/>
      <c r="P248" s="38"/>
      <c r="Q248" s="38"/>
      <c r="R248" s="38"/>
    </row>
    <row r="249" spans="1:18" ht="33.950000000000003" customHeight="1" thickBot="1">
      <c r="A249" s="295" t="s">
        <v>9327</v>
      </c>
      <c r="B249" s="296" t="s">
        <v>6092</v>
      </c>
      <c r="C249" s="89"/>
      <c r="D249" s="89"/>
      <c r="E249" s="89" t="s">
        <v>613</v>
      </c>
      <c r="F249" s="91" t="s">
        <v>821</v>
      </c>
      <c r="G249" s="90" t="s">
        <v>124</v>
      </c>
      <c r="H249" s="89"/>
      <c r="I249" s="93"/>
      <c r="J249" s="93"/>
      <c r="K249" s="93">
        <v>1</v>
      </c>
      <c r="L249" s="93"/>
      <c r="M249" s="93"/>
      <c r="N249" s="93"/>
      <c r="O249" s="89"/>
      <c r="P249" s="89"/>
      <c r="Q249" s="89"/>
      <c r="R249" s="89"/>
    </row>
    <row r="250" spans="1:18" ht="17.100000000000001" customHeight="1" thickBot="1">
      <c r="A250" s="295" t="s">
        <v>6095</v>
      </c>
      <c r="B250" s="296" t="s">
        <v>6096</v>
      </c>
      <c r="C250" s="89" t="s">
        <v>28</v>
      </c>
      <c r="D250" s="89"/>
      <c r="E250" s="89"/>
      <c r="F250" s="91" t="s">
        <v>822</v>
      </c>
      <c r="G250" s="90" t="s">
        <v>87</v>
      </c>
      <c r="H250" s="89"/>
      <c r="I250" s="93"/>
      <c r="J250" s="93"/>
      <c r="K250" s="93">
        <v>1</v>
      </c>
      <c r="L250" s="93"/>
      <c r="M250" s="93"/>
      <c r="N250" s="93"/>
      <c r="O250" s="89" t="s">
        <v>823</v>
      </c>
      <c r="P250" s="89" t="s">
        <v>824</v>
      </c>
      <c r="Q250" s="89" t="s">
        <v>825</v>
      </c>
      <c r="R250" s="89" t="s">
        <v>513</v>
      </c>
    </row>
    <row r="251" spans="1:18" ht="17.100000000000001" customHeight="1" thickBot="1">
      <c r="A251" s="295" t="s">
        <v>6099</v>
      </c>
      <c r="B251" s="296" t="s">
        <v>6100</v>
      </c>
      <c r="C251" s="89" t="s">
        <v>21</v>
      </c>
      <c r="D251" s="89"/>
      <c r="E251" s="89"/>
      <c r="F251" s="91" t="s">
        <v>826</v>
      </c>
      <c r="G251" s="90" t="s">
        <v>63</v>
      </c>
      <c r="H251" s="89"/>
      <c r="I251" s="93"/>
      <c r="J251" s="93"/>
      <c r="K251" s="93">
        <v>1</v>
      </c>
      <c r="L251" s="93"/>
      <c r="M251" s="93"/>
      <c r="N251" s="93"/>
      <c r="O251" s="89" t="s">
        <v>827</v>
      </c>
      <c r="P251" s="89" t="s">
        <v>828</v>
      </c>
      <c r="Q251" s="94">
        <v>83871</v>
      </c>
      <c r="R251" s="89" t="s">
        <v>829</v>
      </c>
    </row>
    <row r="252" spans="1:18" ht="18.95" customHeight="1" thickBot="1">
      <c r="A252" s="297" t="s">
        <v>5088</v>
      </c>
      <c r="B252" s="298" t="s">
        <v>830</v>
      </c>
      <c r="C252" s="95" t="s">
        <v>144</v>
      </c>
      <c r="D252" s="38"/>
      <c r="E252" s="38"/>
      <c r="F252" s="103" t="s">
        <v>831</v>
      </c>
      <c r="G252" s="96" t="s">
        <v>232</v>
      </c>
      <c r="H252" s="38"/>
      <c r="I252" s="99">
        <v>1</v>
      </c>
      <c r="J252" s="99"/>
      <c r="K252" s="99"/>
      <c r="L252" s="99"/>
      <c r="M252" s="99"/>
      <c r="N252" s="99"/>
      <c r="O252" s="38"/>
      <c r="P252" s="38"/>
      <c r="Q252" s="38"/>
      <c r="R252" s="38"/>
    </row>
    <row r="253" spans="1:18" ht="17.100000000000001" customHeight="1" thickBot="1">
      <c r="A253" s="295" t="s">
        <v>5088</v>
      </c>
      <c r="B253" s="296" t="s">
        <v>6106</v>
      </c>
      <c r="C253" s="89" t="s">
        <v>28</v>
      </c>
      <c r="D253" s="89"/>
      <c r="E253" s="89" t="s">
        <v>638</v>
      </c>
      <c r="F253" s="91" t="s">
        <v>832</v>
      </c>
      <c r="G253" s="90" t="s">
        <v>232</v>
      </c>
      <c r="H253" s="89"/>
      <c r="I253" s="93"/>
      <c r="J253" s="93"/>
      <c r="K253" s="93">
        <v>1</v>
      </c>
      <c r="L253" s="93"/>
      <c r="M253" s="93"/>
      <c r="N253" s="93"/>
      <c r="O253" s="89" t="s">
        <v>833</v>
      </c>
      <c r="P253" s="89"/>
      <c r="Q253" s="89"/>
      <c r="R253" s="89" t="s">
        <v>642</v>
      </c>
    </row>
    <row r="254" spans="1:18" ht="17.100000000000001" customHeight="1" thickBot="1">
      <c r="A254" s="295" t="s">
        <v>5112</v>
      </c>
      <c r="B254" s="296" t="s">
        <v>3593</v>
      </c>
      <c r="C254" s="89" t="s">
        <v>28</v>
      </c>
      <c r="D254" s="89"/>
      <c r="E254" s="89" t="s">
        <v>834</v>
      </c>
      <c r="F254" s="91" t="s">
        <v>835</v>
      </c>
      <c r="G254" s="90" t="s">
        <v>183</v>
      </c>
      <c r="H254" s="89"/>
      <c r="I254" s="93"/>
      <c r="J254" s="93"/>
      <c r="K254" s="93">
        <v>1</v>
      </c>
      <c r="L254" s="93"/>
      <c r="M254" s="93"/>
      <c r="N254" s="93"/>
      <c r="O254" s="89" t="s">
        <v>836</v>
      </c>
      <c r="P254" s="89" t="s">
        <v>837</v>
      </c>
      <c r="Q254" s="94">
        <v>62000</v>
      </c>
      <c r="R254" s="89" t="s">
        <v>186</v>
      </c>
    </row>
    <row r="255" spans="1:18" ht="17.100000000000001" customHeight="1" thickBot="1">
      <c r="A255" s="299" t="s">
        <v>838</v>
      </c>
      <c r="B255" s="300" t="s">
        <v>839</v>
      </c>
      <c r="C255" s="38"/>
      <c r="D255" s="38"/>
      <c r="E255" s="38"/>
      <c r="F255" s="102" t="s">
        <v>840</v>
      </c>
      <c r="G255" s="101" t="s">
        <v>3939</v>
      </c>
      <c r="H255" s="38"/>
      <c r="I255" s="99"/>
      <c r="J255" s="99">
        <v>1</v>
      </c>
      <c r="K255" s="99"/>
      <c r="L255" s="99"/>
      <c r="M255" s="99"/>
      <c r="N255" s="99"/>
      <c r="O255" s="38"/>
      <c r="P255" s="100" t="s">
        <v>841</v>
      </c>
      <c r="Q255" s="38"/>
      <c r="R255" s="38"/>
    </row>
    <row r="256" spans="1:18" ht="17.100000000000001" customHeight="1" thickBot="1">
      <c r="A256" s="295" t="s">
        <v>6112</v>
      </c>
      <c r="B256" s="296" t="s">
        <v>375</v>
      </c>
      <c r="C256" s="89" t="s">
        <v>21</v>
      </c>
      <c r="D256" s="89"/>
      <c r="E256" s="89" t="s">
        <v>842</v>
      </c>
      <c r="F256" s="91" t="s">
        <v>843</v>
      </c>
      <c r="G256" s="90" t="s">
        <v>50</v>
      </c>
      <c r="H256" s="89"/>
      <c r="I256" s="93"/>
      <c r="J256" s="93"/>
      <c r="K256" s="93">
        <v>1</v>
      </c>
      <c r="L256" s="93"/>
      <c r="M256" s="93"/>
      <c r="N256" s="93"/>
      <c r="O256" s="89" t="s">
        <v>844</v>
      </c>
      <c r="P256" s="89" t="s">
        <v>845</v>
      </c>
      <c r="Q256" s="94">
        <v>8014</v>
      </c>
      <c r="R256" s="89" t="s">
        <v>846</v>
      </c>
    </row>
    <row r="257" spans="1:18" ht="17.100000000000001" customHeight="1" thickBot="1">
      <c r="A257" s="295" t="s">
        <v>6115</v>
      </c>
      <c r="B257" s="296" t="s">
        <v>6116</v>
      </c>
      <c r="C257" s="89" t="s">
        <v>21</v>
      </c>
      <c r="D257" s="89"/>
      <c r="E257" s="89" t="s">
        <v>847</v>
      </c>
      <c r="F257" s="91" t="s">
        <v>848</v>
      </c>
      <c r="G257" s="90" t="s">
        <v>9449</v>
      </c>
      <c r="H257" s="89"/>
      <c r="I257" s="93"/>
      <c r="J257" s="93"/>
      <c r="K257" s="93">
        <v>1</v>
      </c>
      <c r="L257" s="93"/>
      <c r="M257" s="93"/>
      <c r="N257" s="93"/>
      <c r="O257" s="89" t="s">
        <v>849</v>
      </c>
      <c r="P257" s="89" t="s">
        <v>850</v>
      </c>
      <c r="Q257" s="94">
        <v>20037</v>
      </c>
      <c r="R257" s="89" t="s">
        <v>851</v>
      </c>
    </row>
    <row r="258" spans="1:18" ht="17.100000000000001" customHeight="1" thickBot="1">
      <c r="A258" s="295" t="s">
        <v>6120</v>
      </c>
      <c r="B258" s="296" t="s">
        <v>6121</v>
      </c>
      <c r="C258" s="89" t="s">
        <v>28</v>
      </c>
      <c r="D258" s="89"/>
      <c r="E258" s="89"/>
      <c r="F258" s="91" t="s">
        <v>852</v>
      </c>
      <c r="G258" s="90" t="s">
        <v>9449</v>
      </c>
      <c r="H258" s="89"/>
      <c r="I258" s="93"/>
      <c r="J258" s="93"/>
      <c r="K258" s="93">
        <v>1</v>
      </c>
      <c r="L258" s="93"/>
      <c r="M258" s="93"/>
      <c r="N258" s="93"/>
      <c r="O258" s="89" t="s">
        <v>853</v>
      </c>
      <c r="P258" s="89" t="s">
        <v>854</v>
      </c>
      <c r="Q258" s="94">
        <v>16145</v>
      </c>
      <c r="R258" s="89" t="s">
        <v>855</v>
      </c>
    </row>
    <row r="259" spans="1:18" ht="18.95" customHeight="1" thickBot="1">
      <c r="A259" s="297" t="s">
        <v>5257</v>
      </c>
      <c r="B259" s="298" t="s">
        <v>9516</v>
      </c>
      <c r="C259" s="95" t="s">
        <v>37</v>
      </c>
      <c r="D259" s="38"/>
      <c r="E259" s="38"/>
      <c r="F259" s="103" t="s">
        <v>856</v>
      </c>
      <c r="G259" s="96" t="s">
        <v>232</v>
      </c>
      <c r="H259" s="38"/>
      <c r="I259" s="99">
        <v>1</v>
      </c>
      <c r="J259" s="99"/>
      <c r="K259" s="99"/>
      <c r="L259" s="99"/>
      <c r="M259" s="99"/>
      <c r="N259" s="99"/>
      <c r="O259" s="38"/>
      <c r="P259" s="38"/>
      <c r="Q259" s="38"/>
      <c r="R259" s="38"/>
    </row>
    <row r="260" spans="1:18" ht="18.95" customHeight="1" thickBot="1">
      <c r="A260" s="297" t="s">
        <v>857</v>
      </c>
      <c r="B260" s="298" t="s">
        <v>858</v>
      </c>
      <c r="C260" s="95" t="s">
        <v>230</v>
      </c>
      <c r="D260" s="38"/>
      <c r="E260" s="38"/>
      <c r="F260" s="103" t="s">
        <v>859</v>
      </c>
      <c r="G260" s="96" t="s">
        <v>232</v>
      </c>
      <c r="H260" s="38"/>
      <c r="I260" s="99">
        <v>1</v>
      </c>
      <c r="J260" s="99"/>
      <c r="K260" s="99"/>
      <c r="L260" s="99"/>
      <c r="M260" s="99"/>
      <c r="N260" s="99"/>
      <c r="O260" s="38"/>
      <c r="P260" s="38"/>
      <c r="Q260" s="38"/>
      <c r="R260" s="38"/>
    </row>
    <row r="261" spans="1:18" ht="18.95" customHeight="1" thickBot="1">
      <c r="A261" s="297" t="s">
        <v>857</v>
      </c>
      <c r="B261" s="298" t="s">
        <v>9026</v>
      </c>
      <c r="C261" s="95" t="s">
        <v>37</v>
      </c>
      <c r="D261" s="38"/>
      <c r="E261" s="38"/>
      <c r="F261" s="103" t="s">
        <v>862</v>
      </c>
      <c r="G261" s="96" t="s">
        <v>232</v>
      </c>
      <c r="H261" s="38"/>
      <c r="I261" s="99">
        <v>1</v>
      </c>
      <c r="J261" s="99"/>
      <c r="K261" s="99"/>
      <c r="L261" s="99"/>
      <c r="M261" s="99"/>
      <c r="N261" s="99"/>
      <c r="O261" s="38"/>
      <c r="P261" s="38"/>
      <c r="Q261" s="38"/>
      <c r="R261" s="38"/>
    </row>
    <row r="262" spans="1:18" ht="17.100000000000001" customHeight="1" thickBot="1">
      <c r="A262" s="295" t="s">
        <v>9328</v>
      </c>
      <c r="B262" s="296" t="s">
        <v>9517</v>
      </c>
      <c r="C262" s="89" t="s">
        <v>28</v>
      </c>
      <c r="D262" s="89"/>
      <c r="E262" s="89" t="s">
        <v>863</v>
      </c>
      <c r="F262" s="91" t="s">
        <v>864</v>
      </c>
      <c r="G262" s="90" t="s">
        <v>50</v>
      </c>
      <c r="H262" s="89"/>
      <c r="I262" s="93"/>
      <c r="J262" s="93"/>
      <c r="K262" s="93">
        <v>1</v>
      </c>
      <c r="L262" s="93"/>
      <c r="M262" s="93"/>
      <c r="N262" s="93"/>
      <c r="O262" s="89" t="s">
        <v>865</v>
      </c>
      <c r="P262" s="89" t="s">
        <v>9518</v>
      </c>
      <c r="Q262" s="94">
        <v>30203</v>
      </c>
      <c r="R262" s="89" t="s">
        <v>866</v>
      </c>
    </row>
    <row r="263" spans="1:18" ht="17.100000000000001" customHeight="1" thickBot="1">
      <c r="A263" s="295" t="s">
        <v>9519</v>
      </c>
      <c r="B263" s="296" t="s">
        <v>9520</v>
      </c>
      <c r="C263" s="89" t="s">
        <v>21</v>
      </c>
      <c r="D263" s="89"/>
      <c r="E263" s="89" t="s">
        <v>867</v>
      </c>
      <c r="F263" s="91" t="s">
        <v>868</v>
      </c>
      <c r="G263" s="90" t="s">
        <v>50</v>
      </c>
      <c r="H263" s="89"/>
      <c r="I263" s="93"/>
      <c r="J263" s="93"/>
      <c r="K263" s="93">
        <v>1</v>
      </c>
      <c r="L263" s="93"/>
      <c r="M263" s="93"/>
      <c r="N263" s="93"/>
      <c r="O263" s="89" t="s">
        <v>869</v>
      </c>
      <c r="P263" s="89" t="s">
        <v>870</v>
      </c>
      <c r="Q263" s="94">
        <v>3540</v>
      </c>
      <c r="R263" s="89" t="s">
        <v>871</v>
      </c>
    </row>
    <row r="264" spans="1:18" ht="17.100000000000001" customHeight="1" thickBot="1">
      <c r="A264" s="295" t="s">
        <v>9329</v>
      </c>
      <c r="B264" s="296" t="s">
        <v>875</v>
      </c>
      <c r="C264" s="89" t="s">
        <v>28</v>
      </c>
      <c r="D264" s="89"/>
      <c r="E264" s="89" t="s">
        <v>223</v>
      </c>
      <c r="F264" s="91" t="s">
        <v>872</v>
      </c>
      <c r="G264" s="90" t="s">
        <v>50</v>
      </c>
      <c r="H264" s="89"/>
      <c r="I264" s="93"/>
      <c r="J264" s="93"/>
      <c r="K264" s="93">
        <v>1</v>
      </c>
      <c r="L264" s="93"/>
      <c r="M264" s="93"/>
      <c r="N264" s="93"/>
      <c r="O264" s="89" t="s">
        <v>873</v>
      </c>
      <c r="P264" s="89" t="s">
        <v>874</v>
      </c>
      <c r="Q264" s="94">
        <v>50018</v>
      </c>
      <c r="R264" s="89" t="s">
        <v>260</v>
      </c>
    </row>
    <row r="265" spans="1:18" ht="18.95" customHeight="1" thickBot="1">
      <c r="A265" s="297" t="s">
        <v>9330</v>
      </c>
      <c r="B265" s="298" t="s">
        <v>875</v>
      </c>
      <c r="C265" s="95" t="s">
        <v>188</v>
      </c>
      <c r="D265" s="38"/>
      <c r="E265" s="38"/>
      <c r="F265" s="103" t="s">
        <v>872</v>
      </c>
      <c r="G265" s="96" t="s">
        <v>50</v>
      </c>
      <c r="H265" s="38"/>
      <c r="I265" s="99">
        <v>1</v>
      </c>
      <c r="J265" s="99"/>
      <c r="K265" s="99"/>
      <c r="L265" s="99"/>
      <c r="M265" s="99"/>
      <c r="N265" s="99"/>
      <c r="O265" s="38"/>
      <c r="P265" s="38"/>
      <c r="Q265" s="38"/>
      <c r="R265" s="38"/>
    </row>
    <row r="266" spans="1:18" ht="17.100000000000001" customHeight="1" thickBot="1">
      <c r="A266" s="295" t="s">
        <v>881</v>
      </c>
      <c r="B266" s="296" t="s">
        <v>882</v>
      </c>
      <c r="C266" s="89" t="s">
        <v>28</v>
      </c>
      <c r="D266" s="89"/>
      <c r="E266" s="89" t="s">
        <v>876</v>
      </c>
      <c r="F266" s="91" t="s">
        <v>877</v>
      </c>
      <c r="G266" s="90" t="s">
        <v>38</v>
      </c>
      <c r="H266" s="89"/>
      <c r="I266" s="93"/>
      <c r="J266" s="93"/>
      <c r="K266" s="93">
        <v>1</v>
      </c>
      <c r="L266" s="93"/>
      <c r="M266" s="93"/>
      <c r="N266" s="93"/>
      <c r="O266" s="89" t="s">
        <v>878</v>
      </c>
      <c r="P266" s="89" t="s">
        <v>879</v>
      </c>
      <c r="Q266" s="89" t="s">
        <v>880</v>
      </c>
      <c r="R266" s="89" t="s">
        <v>786</v>
      </c>
    </row>
    <row r="267" spans="1:18" ht="17.100000000000001" customHeight="1" thickBot="1">
      <c r="A267" s="299" t="s">
        <v>881</v>
      </c>
      <c r="B267" s="300" t="s">
        <v>882</v>
      </c>
      <c r="C267" s="38"/>
      <c r="D267" s="38"/>
      <c r="E267" s="38"/>
      <c r="F267" s="102" t="s">
        <v>877</v>
      </c>
      <c r="G267" s="101" t="s">
        <v>38</v>
      </c>
      <c r="H267" s="38"/>
      <c r="I267" s="99"/>
      <c r="J267" s="99"/>
      <c r="K267" s="99"/>
      <c r="L267" s="99"/>
      <c r="M267" s="99"/>
      <c r="N267" s="99"/>
      <c r="O267" s="38"/>
      <c r="P267" s="100" t="s">
        <v>786</v>
      </c>
      <c r="Q267" s="38"/>
      <c r="R267" s="38"/>
    </row>
    <row r="268" spans="1:18" ht="17.100000000000001" customHeight="1" thickBot="1">
      <c r="A268" s="295" t="s">
        <v>5072</v>
      </c>
      <c r="B268" s="296" t="s">
        <v>1953</v>
      </c>
      <c r="C268" s="89"/>
      <c r="D268" s="89"/>
      <c r="E268" s="89" t="s">
        <v>778</v>
      </c>
      <c r="F268" s="91" t="s">
        <v>883</v>
      </c>
      <c r="G268" s="90" t="s">
        <v>124</v>
      </c>
      <c r="H268" s="89"/>
      <c r="I268" s="93"/>
      <c r="J268" s="93"/>
      <c r="K268" s="93">
        <v>1</v>
      </c>
      <c r="L268" s="93"/>
      <c r="M268" s="93"/>
      <c r="N268" s="93"/>
      <c r="O268" s="89"/>
      <c r="P268" s="89"/>
      <c r="Q268" s="89"/>
      <c r="R268" s="89"/>
    </row>
    <row r="269" spans="1:18" ht="18.95" customHeight="1" thickBot="1">
      <c r="A269" s="297" t="s">
        <v>884</v>
      </c>
      <c r="B269" s="298" t="s">
        <v>9521</v>
      </c>
      <c r="C269" s="95" t="s">
        <v>40</v>
      </c>
      <c r="D269" s="38"/>
      <c r="E269" s="38"/>
      <c r="F269" s="103" t="s">
        <v>885</v>
      </c>
      <c r="G269" s="96" t="s">
        <v>473</v>
      </c>
      <c r="H269" s="38"/>
      <c r="I269" s="99">
        <v>1</v>
      </c>
      <c r="J269" s="99"/>
      <c r="K269" s="99"/>
      <c r="L269" s="99"/>
      <c r="M269" s="99"/>
      <c r="N269" s="99"/>
      <c r="O269" s="38"/>
      <c r="P269" s="38"/>
      <c r="Q269" s="38"/>
      <c r="R269" s="38"/>
    </row>
    <row r="270" spans="1:18" ht="18.95" customHeight="1" thickBot="1">
      <c r="A270" s="297" t="s">
        <v>886</v>
      </c>
      <c r="B270" s="298" t="s">
        <v>887</v>
      </c>
      <c r="C270" s="95" t="s">
        <v>37</v>
      </c>
      <c r="D270" s="38"/>
      <c r="E270" s="38"/>
      <c r="F270" s="103" t="s">
        <v>888</v>
      </c>
      <c r="G270" s="96" t="s">
        <v>350</v>
      </c>
      <c r="H270" s="38"/>
      <c r="I270" s="99">
        <v>1</v>
      </c>
      <c r="J270" s="99"/>
      <c r="K270" s="99"/>
      <c r="L270" s="99"/>
      <c r="M270" s="99"/>
      <c r="N270" s="99"/>
      <c r="O270" s="38"/>
      <c r="P270" s="38"/>
      <c r="Q270" s="38"/>
      <c r="R270" s="38"/>
    </row>
    <row r="271" spans="1:18" ht="17.100000000000001" customHeight="1" thickBot="1">
      <c r="A271" s="299" t="s">
        <v>886</v>
      </c>
      <c r="B271" s="300" t="s">
        <v>889</v>
      </c>
      <c r="C271" s="38"/>
      <c r="D271" s="38"/>
      <c r="E271" s="38"/>
      <c r="F271" s="102" t="s">
        <v>890</v>
      </c>
      <c r="G271" s="101" t="s">
        <v>232</v>
      </c>
      <c r="H271" s="38"/>
      <c r="I271" s="99"/>
      <c r="J271" s="99">
        <v>1</v>
      </c>
      <c r="K271" s="99"/>
      <c r="L271" s="99"/>
      <c r="M271" s="99"/>
      <c r="N271" s="99"/>
      <c r="O271" s="38"/>
      <c r="P271" s="100" t="s">
        <v>495</v>
      </c>
      <c r="Q271" s="38"/>
      <c r="R271" s="38"/>
    </row>
    <row r="272" spans="1:18" ht="18.95" customHeight="1" thickBot="1">
      <c r="A272" s="297" t="s">
        <v>1006</v>
      </c>
      <c r="B272" s="298" t="s">
        <v>9331</v>
      </c>
      <c r="C272" s="95" t="s">
        <v>111</v>
      </c>
      <c r="D272" s="38"/>
      <c r="E272" s="38"/>
      <c r="F272" s="103" t="s">
        <v>893</v>
      </c>
      <c r="G272" s="96" t="s">
        <v>3939</v>
      </c>
      <c r="H272" s="38"/>
      <c r="I272" s="99">
        <v>1</v>
      </c>
      <c r="J272" s="99"/>
      <c r="K272" s="99"/>
      <c r="L272" s="99"/>
      <c r="M272" s="99"/>
      <c r="N272" s="99"/>
      <c r="O272" s="38"/>
      <c r="P272" s="38"/>
      <c r="Q272" s="38"/>
      <c r="R272" s="38"/>
    </row>
    <row r="273" spans="1:18" ht="17.100000000000001" customHeight="1" thickBot="1">
      <c r="A273" s="299" t="s">
        <v>894</v>
      </c>
      <c r="B273" s="300" t="s">
        <v>9332</v>
      </c>
      <c r="C273" s="38"/>
      <c r="D273" s="38"/>
      <c r="E273" s="38"/>
      <c r="F273" s="102" t="s">
        <v>895</v>
      </c>
      <c r="G273" s="101" t="s">
        <v>183</v>
      </c>
      <c r="H273" s="38"/>
      <c r="I273" s="99"/>
      <c r="J273" s="99">
        <v>1</v>
      </c>
      <c r="K273" s="99"/>
      <c r="L273" s="99"/>
      <c r="M273" s="99"/>
      <c r="N273" s="99"/>
      <c r="O273" s="38"/>
      <c r="P273" s="100" t="s">
        <v>896</v>
      </c>
      <c r="Q273" s="38"/>
      <c r="R273" s="38"/>
    </row>
    <row r="274" spans="1:18" ht="17.100000000000001" customHeight="1" thickBot="1">
      <c r="A274" s="295" t="s">
        <v>6145</v>
      </c>
      <c r="B274" s="296" t="s">
        <v>6146</v>
      </c>
      <c r="C274" s="89" t="s">
        <v>28</v>
      </c>
      <c r="D274" s="89"/>
      <c r="E274" s="89" t="s">
        <v>897</v>
      </c>
      <c r="F274" s="91" t="s">
        <v>898</v>
      </c>
      <c r="G274" s="90" t="s">
        <v>899</v>
      </c>
      <c r="H274" s="89"/>
      <c r="I274" s="93"/>
      <c r="J274" s="93"/>
      <c r="K274" s="93">
        <v>1</v>
      </c>
      <c r="L274" s="93"/>
      <c r="M274" s="93"/>
      <c r="N274" s="93"/>
      <c r="O274" s="89" t="s">
        <v>900</v>
      </c>
      <c r="P274" s="89" t="s">
        <v>901</v>
      </c>
      <c r="Q274" s="94">
        <v>7750365</v>
      </c>
      <c r="R274" s="89" t="s">
        <v>902</v>
      </c>
    </row>
    <row r="275" spans="1:18" ht="17.100000000000001" customHeight="1" thickBot="1">
      <c r="A275" s="295" t="s">
        <v>6151</v>
      </c>
      <c r="B275" s="296" t="s">
        <v>9522</v>
      </c>
      <c r="C275" s="89" t="s">
        <v>28</v>
      </c>
      <c r="D275" s="89"/>
      <c r="E275" s="89" t="s">
        <v>212</v>
      </c>
      <c r="F275" s="91" t="s">
        <v>903</v>
      </c>
      <c r="G275" s="90" t="s">
        <v>50</v>
      </c>
      <c r="H275" s="89"/>
      <c r="I275" s="93"/>
      <c r="J275" s="93"/>
      <c r="K275" s="93">
        <v>1</v>
      </c>
      <c r="L275" s="93"/>
      <c r="M275" s="93"/>
      <c r="N275" s="93"/>
      <c r="O275" s="89" t="s">
        <v>904</v>
      </c>
      <c r="P275" s="89" t="s">
        <v>905</v>
      </c>
      <c r="Q275" s="94">
        <v>46119</v>
      </c>
      <c r="R275" s="89" t="s">
        <v>906</v>
      </c>
    </row>
    <row r="276" spans="1:18" ht="17.100000000000001" customHeight="1" thickBot="1">
      <c r="A276" s="295" t="s">
        <v>9523</v>
      </c>
      <c r="B276" s="296" t="s">
        <v>9524</v>
      </c>
      <c r="C276" s="89" t="s">
        <v>28</v>
      </c>
      <c r="D276" s="89"/>
      <c r="E276" s="89" t="s">
        <v>9525</v>
      </c>
      <c r="F276" s="91" t="s">
        <v>907</v>
      </c>
      <c r="G276" s="90" t="s">
        <v>50</v>
      </c>
      <c r="H276" s="89"/>
      <c r="I276" s="93"/>
      <c r="J276" s="93"/>
      <c r="K276" s="93">
        <v>1</v>
      </c>
      <c r="L276" s="93"/>
      <c r="M276" s="93"/>
      <c r="N276" s="93"/>
      <c r="O276" s="89" t="s">
        <v>908</v>
      </c>
      <c r="P276" s="89" t="s">
        <v>9526</v>
      </c>
      <c r="Q276" s="94">
        <v>30600</v>
      </c>
      <c r="R276" s="89" t="s">
        <v>9527</v>
      </c>
    </row>
    <row r="277" spans="1:18" ht="17.100000000000001" customHeight="1" thickBot="1">
      <c r="A277" s="295" t="s">
        <v>2892</v>
      </c>
      <c r="B277" s="296" t="s">
        <v>1125</v>
      </c>
      <c r="C277" s="89" t="s">
        <v>28</v>
      </c>
      <c r="D277" s="89"/>
      <c r="E277" s="89" t="s">
        <v>909</v>
      </c>
      <c r="F277" s="91" t="s">
        <v>910</v>
      </c>
      <c r="G277" s="90" t="s">
        <v>38</v>
      </c>
      <c r="H277" s="89"/>
      <c r="I277" s="93"/>
      <c r="J277" s="93"/>
      <c r="K277" s="93">
        <v>1</v>
      </c>
      <c r="L277" s="93"/>
      <c r="M277" s="93"/>
      <c r="N277" s="93"/>
      <c r="O277" s="89" t="s">
        <v>911</v>
      </c>
      <c r="P277" s="89" t="s">
        <v>912</v>
      </c>
      <c r="Q277" s="89" t="s">
        <v>913</v>
      </c>
      <c r="R277" s="89" t="s">
        <v>513</v>
      </c>
    </row>
    <row r="278" spans="1:18" ht="17.100000000000001" customHeight="1" thickBot="1">
      <c r="A278" s="295" t="s">
        <v>9528</v>
      </c>
      <c r="B278" s="296" t="s">
        <v>1033</v>
      </c>
      <c r="C278" s="89" t="s">
        <v>28</v>
      </c>
      <c r="D278" s="89"/>
      <c r="E278" s="89" t="s">
        <v>914</v>
      </c>
      <c r="F278" s="91" t="s">
        <v>915</v>
      </c>
      <c r="G278" s="90" t="s">
        <v>50</v>
      </c>
      <c r="H278" s="89"/>
      <c r="I278" s="93"/>
      <c r="J278" s="93"/>
      <c r="K278" s="93">
        <v>1</v>
      </c>
      <c r="L278" s="93"/>
      <c r="M278" s="93"/>
      <c r="N278" s="93"/>
      <c r="O278" s="89" t="s">
        <v>916</v>
      </c>
      <c r="P278" s="89" t="s">
        <v>917</v>
      </c>
      <c r="Q278" s="94">
        <v>46010</v>
      </c>
      <c r="R278" s="89" t="s">
        <v>9447</v>
      </c>
    </row>
    <row r="279" spans="1:18" ht="17.100000000000001" customHeight="1" thickBot="1">
      <c r="A279" s="295" t="s">
        <v>5605</v>
      </c>
      <c r="B279" s="296" t="s">
        <v>5604</v>
      </c>
      <c r="C279" s="89" t="s">
        <v>21</v>
      </c>
      <c r="D279" s="89"/>
      <c r="E279" s="89" t="s">
        <v>918</v>
      </c>
      <c r="F279" s="91" t="s">
        <v>919</v>
      </c>
      <c r="G279" s="90" t="s">
        <v>646</v>
      </c>
      <c r="H279" s="89"/>
      <c r="I279" s="93"/>
      <c r="J279" s="93"/>
      <c r="K279" s="93">
        <v>1</v>
      </c>
      <c r="L279" s="93"/>
      <c r="M279" s="93"/>
      <c r="N279" s="93"/>
      <c r="O279" s="89" t="s">
        <v>920</v>
      </c>
      <c r="P279" s="89" t="s">
        <v>921</v>
      </c>
      <c r="Q279" s="94">
        <v>4102</v>
      </c>
      <c r="R279" s="89" t="s">
        <v>922</v>
      </c>
    </row>
    <row r="280" spans="1:18" ht="17.100000000000001" customHeight="1" thickBot="1">
      <c r="A280" s="295" t="s">
        <v>6175</v>
      </c>
      <c r="B280" s="296" t="s">
        <v>3752</v>
      </c>
      <c r="C280" s="89" t="s">
        <v>21</v>
      </c>
      <c r="D280" s="89"/>
      <c r="E280" s="89" t="s">
        <v>923</v>
      </c>
      <c r="F280" s="91" t="s">
        <v>924</v>
      </c>
      <c r="G280" s="90" t="s">
        <v>9449</v>
      </c>
      <c r="H280" s="89"/>
      <c r="I280" s="93"/>
      <c r="J280" s="93"/>
      <c r="K280" s="93">
        <v>1</v>
      </c>
      <c r="L280" s="93"/>
      <c r="M280" s="93"/>
      <c r="N280" s="93"/>
      <c r="O280" s="89" t="s">
        <v>925</v>
      </c>
      <c r="P280" s="89" t="s">
        <v>926</v>
      </c>
      <c r="Q280" s="94">
        <v>141</v>
      </c>
      <c r="R280" s="89" t="s">
        <v>432</v>
      </c>
    </row>
    <row r="281" spans="1:18" ht="17.100000000000001" customHeight="1" thickBot="1">
      <c r="A281" s="299" t="s">
        <v>9333</v>
      </c>
      <c r="B281" s="300" t="s">
        <v>9334</v>
      </c>
      <c r="C281" s="38"/>
      <c r="D281" s="38"/>
      <c r="E281" s="38"/>
      <c r="F281" s="102" t="s">
        <v>928</v>
      </c>
      <c r="G281" s="101" t="s">
        <v>50</v>
      </c>
      <c r="H281" s="38"/>
      <c r="I281" s="99"/>
      <c r="J281" s="99">
        <v>1</v>
      </c>
      <c r="K281" s="99"/>
      <c r="L281" s="99"/>
      <c r="M281" s="99"/>
      <c r="N281" s="99"/>
      <c r="O281" s="38"/>
      <c r="P281" s="100" t="s">
        <v>929</v>
      </c>
      <c r="Q281" s="38"/>
      <c r="R281" s="38"/>
    </row>
    <row r="282" spans="1:18" ht="17.100000000000001" customHeight="1" thickBot="1">
      <c r="A282" s="295" t="s">
        <v>2896</v>
      </c>
      <c r="B282" s="296" t="s">
        <v>2897</v>
      </c>
      <c r="C282" s="89" t="s">
        <v>21</v>
      </c>
      <c r="D282" s="89"/>
      <c r="E282" s="89" t="s">
        <v>514</v>
      </c>
      <c r="F282" s="91" t="s">
        <v>930</v>
      </c>
      <c r="G282" s="90" t="s">
        <v>70</v>
      </c>
      <c r="H282" s="89"/>
      <c r="I282" s="93"/>
      <c r="J282" s="93"/>
      <c r="K282" s="93">
        <v>1</v>
      </c>
      <c r="L282" s="93"/>
      <c r="M282" s="93"/>
      <c r="N282" s="93"/>
      <c r="O282" s="89" t="s">
        <v>931</v>
      </c>
      <c r="P282" s="89" t="s">
        <v>9529</v>
      </c>
      <c r="Q282" s="94">
        <v>6370</v>
      </c>
      <c r="R282" s="89" t="s">
        <v>932</v>
      </c>
    </row>
    <row r="283" spans="1:18" ht="17.100000000000001" customHeight="1" thickBot="1">
      <c r="A283" s="295" t="s">
        <v>9530</v>
      </c>
      <c r="B283" s="296" t="s">
        <v>3161</v>
      </c>
      <c r="C283" s="89" t="s">
        <v>21</v>
      </c>
      <c r="D283" s="89"/>
      <c r="E283" s="89" t="s">
        <v>933</v>
      </c>
      <c r="F283" s="91" t="s">
        <v>934</v>
      </c>
      <c r="G283" s="90" t="s">
        <v>146</v>
      </c>
      <c r="H283" s="89"/>
      <c r="I283" s="93"/>
      <c r="J283" s="93"/>
      <c r="K283" s="93">
        <v>1</v>
      </c>
      <c r="L283" s="93"/>
      <c r="M283" s="93"/>
      <c r="N283" s="93"/>
      <c r="O283" s="89" t="s">
        <v>935</v>
      </c>
      <c r="P283" s="89" t="s">
        <v>936</v>
      </c>
      <c r="Q283" s="94">
        <v>4150223</v>
      </c>
      <c r="R283" s="89" t="s">
        <v>937</v>
      </c>
    </row>
    <row r="284" spans="1:18" ht="17.100000000000001" customHeight="1" thickBot="1">
      <c r="A284" s="295" t="s">
        <v>9335</v>
      </c>
      <c r="B284" s="296" t="s">
        <v>6189</v>
      </c>
      <c r="C284" s="89"/>
      <c r="D284" s="89"/>
      <c r="E284" s="89" t="s">
        <v>938</v>
      </c>
      <c r="F284" s="91" t="s">
        <v>939</v>
      </c>
      <c r="G284" s="90" t="s">
        <v>124</v>
      </c>
      <c r="H284" s="89"/>
      <c r="I284" s="93"/>
      <c r="J284" s="93"/>
      <c r="K284" s="93">
        <v>1</v>
      </c>
      <c r="L284" s="93"/>
      <c r="M284" s="93"/>
      <c r="N284" s="93"/>
      <c r="O284" s="89"/>
      <c r="P284" s="89"/>
      <c r="Q284" s="89"/>
      <c r="R284" s="89"/>
    </row>
    <row r="285" spans="1:18" ht="17.100000000000001" customHeight="1" thickBot="1">
      <c r="A285" s="295" t="s">
        <v>9336</v>
      </c>
      <c r="B285" s="296" t="s">
        <v>6195</v>
      </c>
      <c r="C285" s="89" t="s">
        <v>21</v>
      </c>
      <c r="D285" s="89"/>
      <c r="E285" s="89" t="s">
        <v>553</v>
      </c>
      <c r="F285" s="91" t="s">
        <v>940</v>
      </c>
      <c r="G285" s="90" t="s">
        <v>50</v>
      </c>
      <c r="H285" s="89"/>
      <c r="I285" s="93"/>
      <c r="J285" s="93"/>
      <c r="K285" s="93">
        <v>1</v>
      </c>
      <c r="L285" s="93"/>
      <c r="M285" s="93"/>
      <c r="N285" s="93"/>
      <c r="O285" s="89" t="s">
        <v>941</v>
      </c>
      <c r="P285" s="89" t="s">
        <v>942</v>
      </c>
      <c r="Q285" s="94">
        <v>46300</v>
      </c>
      <c r="R285" s="89" t="s">
        <v>9531</v>
      </c>
    </row>
    <row r="286" spans="1:18" ht="17.100000000000001" customHeight="1" thickBot="1">
      <c r="A286" s="295" t="s">
        <v>4806</v>
      </c>
      <c r="B286" s="296" t="s">
        <v>3251</v>
      </c>
      <c r="C286" s="89" t="s">
        <v>21</v>
      </c>
      <c r="D286" s="89"/>
      <c r="E286" s="89" t="s">
        <v>944</v>
      </c>
      <c r="F286" s="91" t="s">
        <v>945</v>
      </c>
      <c r="G286" s="90" t="s">
        <v>232</v>
      </c>
      <c r="H286" s="89"/>
      <c r="I286" s="93"/>
      <c r="J286" s="93"/>
      <c r="K286" s="93">
        <v>1</v>
      </c>
      <c r="L286" s="93"/>
      <c r="M286" s="93"/>
      <c r="N286" s="93"/>
      <c r="O286" s="89"/>
      <c r="P286" s="89" t="s">
        <v>946</v>
      </c>
      <c r="Q286" s="94">
        <v>300072</v>
      </c>
      <c r="R286" s="89" t="s">
        <v>721</v>
      </c>
    </row>
    <row r="287" spans="1:18" ht="17.100000000000001" customHeight="1" thickBot="1">
      <c r="A287" s="295" t="s">
        <v>6206</v>
      </c>
      <c r="B287" s="296" t="s">
        <v>6207</v>
      </c>
      <c r="C287" s="89" t="s">
        <v>21</v>
      </c>
      <c r="D287" s="89"/>
      <c r="E287" s="89" t="s">
        <v>947</v>
      </c>
      <c r="F287" s="91" t="s">
        <v>948</v>
      </c>
      <c r="G287" s="90" t="s">
        <v>50</v>
      </c>
      <c r="H287" s="89"/>
      <c r="I287" s="93"/>
      <c r="J287" s="93"/>
      <c r="K287" s="93">
        <v>1</v>
      </c>
      <c r="L287" s="93"/>
      <c r="M287" s="93"/>
      <c r="N287" s="93"/>
      <c r="O287" s="89"/>
      <c r="P287" s="89" t="s">
        <v>949</v>
      </c>
      <c r="Q287" s="94">
        <v>8014</v>
      </c>
      <c r="R287" s="89" t="s">
        <v>177</v>
      </c>
    </row>
    <row r="288" spans="1:18" ht="17.100000000000001" customHeight="1" thickBot="1">
      <c r="A288" s="295" t="s">
        <v>6211</v>
      </c>
      <c r="B288" s="296" t="s">
        <v>1785</v>
      </c>
      <c r="C288" s="89" t="s">
        <v>28</v>
      </c>
      <c r="D288" s="89"/>
      <c r="E288" s="89" t="s">
        <v>950</v>
      </c>
      <c r="F288" s="91" t="s">
        <v>951</v>
      </c>
      <c r="G288" s="90" t="s">
        <v>87</v>
      </c>
      <c r="H288" s="89"/>
      <c r="I288" s="93"/>
      <c r="J288" s="93"/>
      <c r="K288" s="93">
        <v>1</v>
      </c>
      <c r="L288" s="93"/>
      <c r="M288" s="93"/>
      <c r="N288" s="93"/>
      <c r="O288" s="89"/>
      <c r="P288" s="89" t="s">
        <v>952</v>
      </c>
      <c r="Q288" s="89" t="s">
        <v>953</v>
      </c>
      <c r="R288" s="89" t="s">
        <v>513</v>
      </c>
    </row>
    <row r="289" spans="1:18" ht="18.95" customHeight="1" thickBot="1">
      <c r="A289" s="297" t="s">
        <v>954</v>
      </c>
      <c r="B289" s="298" t="s">
        <v>955</v>
      </c>
      <c r="C289" s="95" t="s">
        <v>37</v>
      </c>
      <c r="D289" s="38"/>
      <c r="E289" s="38"/>
      <c r="F289" s="103" t="s">
        <v>956</v>
      </c>
      <c r="G289" s="96" t="s">
        <v>3939</v>
      </c>
      <c r="H289" s="38"/>
      <c r="I289" s="99">
        <v>1</v>
      </c>
      <c r="J289" s="99"/>
      <c r="K289" s="99"/>
      <c r="L289" s="99"/>
      <c r="M289" s="99"/>
      <c r="N289" s="99"/>
      <c r="O289" s="38"/>
      <c r="P289" s="38"/>
      <c r="Q289" s="38"/>
      <c r="R289" s="38"/>
    </row>
    <row r="290" spans="1:18" ht="17.100000000000001" customHeight="1" thickBot="1">
      <c r="A290" s="295" t="s">
        <v>6214</v>
      </c>
      <c r="B290" s="296" t="s">
        <v>6215</v>
      </c>
      <c r="C290" s="89" t="s">
        <v>21</v>
      </c>
      <c r="D290" s="89"/>
      <c r="E290" s="89" t="s">
        <v>147</v>
      </c>
      <c r="F290" s="91" t="s">
        <v>957</v>
      </c>
      <c r="G290" s="90" t="s">
        <v>9449</v>
      </c>
      <c r="H290" s="89"/>
      <c r="I290" s="93"/>
      <c r="J290" s="93"/>
      <c r="K290" s="93">
        <v>1</v>
      </c>
      <c r="L290" s="93"/>
      <c r="M290" s="93"/>
      <c r="N290" s="93"/>
      <c r="O290" s="89" t="s">
        <v>958</v>
      </c>
      <c r="P290" s="89" t="s">
        <v>959</v>
      </c>
      <c r="Q290" s="94">
        <v>2100</v>
      </c>
      <c r="R290" s="89" t="s">
        <v>960</v>
      </c>
    </row>
    <row r="291" spans="1:18" ht="18.95" customHeight="1" thickBot="1">
      <c r="A291" s="297" t="s">
        <v>961</v>
      </c>
      <c r="B291" s="298" t="s">
        <v>962</v>
      </c>
      <c r="C291" s="95" t="s">
        <v>40</v>
      </c>
      <c r="D291" s="38"/>
      <c r="E291" s="38"/>
      <c r="F291" s="103" t="s">
        <v>963</v>
      </c>
      <c r="G291" s="96" t="s">
        <v>141</v>
      </c>
      <c r="H291" s="38"/>
      <c r="I291" s="99">
        <v>1</v>
      </c>
      <c r="J291" s="99"/>
      <c r="K291" s="99"/>
      <c r="L291" s="99"/>
      <c r="M291" s="99"/>
      <c r="N291" s="99"/>
      <c r="O291" s="38"/>
      <c r="P291" s="38"/>
      <c r="Q291" s="38"/>
      <c r="R291" s="38"/>
    </row>
    <row r="292" spans="1:18" ht="18.95" customHeight="1" thickBot="1">
      <c r="A292" s="297" t="s">
        <v>961</v>
      </c>
      <c r="B292" s="298" t="s">
        <v>964</v>
      </c>
      <c r="C292" s="95" t="s">
        <v>40</v>
      </c>
      <c r="D292" s="38"/>
      <c r="E292" s="38"/>
      <c r="F292" s="103" t="s">
        <v>965</v>
      </c>
      <c r="G292" s="96" t="s">
        <v>232</v>
      </c>
      <c r="H292" s="38"/>
      <c r="I292" s="99">
        <v>1</v>
      </c>
      <c r="J292" s="99"/>
      <c r="K292" s="99"/>
      <c r="L292" s="99"/>
      <c r="M292" s="99"/>
      <c r="N292" s="99"/>
      <c r="O292" s="38"/>
      <c r="P292" s="38"/>
      <c r="Q292" s="38"/>
      <c r="R292" s="38"/>
    </row>
    <row r="293" spans="1:18" ht="17.100000000000001" customHeight="1" thickBot="1">
      <c r="A293" s="295" t="s">
        <v>961</v>
      </c>
      <c r="B293" s="296" t="s">
        <v>6220</v>
      </c>
      <c r="C293" s="89" t="s">
        <v>21</v>
      </c>
      <c r="D293" s="89"/>
      <c r="E293" s="89" t="s">
        <v>668</v>
      </c>
      <c r="F293" s="91" t="s">
        <v>967</v>
      </c>
      <c r="G293" s="90" t="s">
        <v>232</v>
      </c>
      <c r="H293" s="89"/>
      <c r="I293" s="93"/>
      <c r="J293" s="93"/>
      <c r="K293" s="93">
        <v>1</v>
      </c>
      <c r="L293" s="93"/>
      <c r="M293" s="93"/>
      <c r="N293" s="93"/>
      <c r="O293" s="89" t="s">
        <v>968</v>
      </c>
      <c r="P293" s="89" t="s">
        <v>969</v>
      </c>
      <c r="Q293" s="94">
        <v>210000</v>
      </c>
      <c r="R293" s="89" t="s">
        <v>495</v>
      </c>
    </row>
    <row r="294" spans="1:18" ht="17.100000000000001" customHeight="1" thickBot="1">
      <c r="A294" s="295" t="s">
        <v>961</v>
      </c>
      <c r="B294" s="296" t="s">
        <v>6228</v>
      </c>
      <c r="C294" s="89" t="s">
        <v>28</v>
      </c>
      <c r="D294" s="89"/>
      <c r="E294" s="89" t="s">
        <v>668</v>
      </c>
      <c r="F294" s="91" t="s">
        <v>970</v>
      </c>
      <c r="G294" s="90" t="s">
        <v>232</v>
      </c>
      <c r="H294" s="89"/>
      <c r="I294" s="93"/>
      <c r="J294" s="93"/>
      <c r="K294" s="93">
        <v>1</v>
      </c>
      <c r="L294" s="93"/>
      <c r="M294" s="93"/>
      <c r="N294" s="93"/>
      <c r="O294" s="89" t="s">
        <v>971</v>
      </c>
      <c r="P294" s="89" t="s">
        <v>969</v>
      </c>
      <c r="Q294" s="94">
        <v>210093</v>
      </c>
      <c r="R294" s="89" t="s">
        <v>495</v>
      </c>
    </row>
    <row r="295" spans="1:18" ht="17.100000000000001" customHeight="1" thickBot="1">
      <c r="A295" s="295" t="s">
        <v>961</v>
      </c>
      <c r="B295" s="296" t="s">
        <v>979</v>
      </c>
      <c r="C295" s="89" t="s">
        <v>21</v>
      </c>
      <c r="D295" s="89"/>
      <c r="E295" s="89" t="s">
        <v>972</v>
      </c>
      <c r="F295" s="91" t="s">
        <v>973</v>
      </c>
      <c r="G295" s="90" t="s">
        <v>232</v>
      </c>
      <c r="H295" s="89"/>
      <c r="I295" s="93"/>
      <c r="J295" s="93"/>
      <c r="K295" s="93">
        <v>1</v>
      </c>
      <c r="L295" s="93"/>
      <c r="M295" s="93"/>
      <c r="N295" s="93"/>
      <c r="O295" s="89" t="s">
        <v>974</v>
      </c>
      <c r="P295" s="89" t="s">
        <v>975</v>
      </c>
      <c r="Q295" s="94">
        <v>200092</v>
      </c>
      <c r="R295" s="89" t="s">
        <v>521</v>
      </c>
    </row>
    <row r="296" spans="1:18" ht="17.100000000000001" customHeight="1" thickBot="1">
      <c r="A296" s="299" t="s">
        <v>961</v>
      </c>
      <c r="B296" s="300" t="s">
        <v>962</v>
      </c>
      <c r="C296" s="38"/>
      <c r="D296" s="38"/>
      <c r="E296" s="38"/>
      <c r="F296" s="102" t="s">
        <v>976</v>
      </c>
      <c r="G296" s="101" t="s">
        <v>977</v>
      </c>
      <c r="H296" s="38"/>
      <c r="I296" s="99"/>
      <c r="J296" s="99">
        <v>1</v>
      </c>
      <c r="K296" s="99"/>
      <c r="L296" s="99"/>
      <c r="M296" s="99"/>
      <c r="N296" s="99"/>
      <c r="O296" s="38"/>
      <c r="P296" s="100" t="s">
        <v>978</v>
      </c>
      <c r="Q296" s="38"/>
      <c r="R296" s="38"/>
    </row>
    <row r="297" spans="1:18" ht="17.100000000000001" customHeight="1" thickBot="1">
      <c r="A297" s="299" t="s">
        <v>961</v>
      </c>
      <c r="B297" s="300" t="s">
        <v>979</v>
      </c>
      <c r="C297" s="38"/>
      <c r="D297" s="38"/>
      <c r="E297" s="38"/>
      <c r="F297" s="102" t="s">
        <v>973</v>
      </c>
      <c r="G297" s="101" t="s">
        <v>232</v>
      </c>
      <c r="H297" s="38"/>
      <c r="I297" s="99"/>
      <c r="J297" s="99">
        <v>1</v>
      </c>
      <c r="K297" s="99"/>
      <c r="L297" s="99"/>
      <c r="M297" s="99"/>
      <c r="N297" s="99"/>
      <c r="O297" s="38"/>
      <c r="P297" s="100" t="s">
        <v>521</v>
      </c>
      <c r="Q297" s="38"/>
      <c r="R297" s="38"/>
    </row>
    <row r="298" spans="1:18" ht="17.100000000000001" customHeight="1" thickBot="1">
      <c r="A298" s="299" t="s">
        <v>961</v>
      </c>
      <c r="B298" s="300" t="s">
        <v>964</v>
      </c>
      <c r="C298" s="38"/>
      <c r="D298" s="38"/>
      <c r="E298" s="38"/>
      <c r="F298" s="102" t="s">
        <v>965</v>
      </c>
      <c r="G298" s="101" t="s">
        <v>232</v>
      </c>
      <c r="H298" s="38"/>
      <c r="I298" s="99"/>
      <c r="J298" s="99">
        <v>1</v>
      </c>
      <c r="K298" s="99"/>
      <c r="L298" s="99"/>
      <c r="M298" s="99"/>
      <c r="N298" s="99"/>
      <c r="O298" s="38"/>
      <c r="P298" s="100" t="s">
        <v>980</v>
      </c>
      <c r="Q298" s="38"/>
      <c r="R298" s="38"/>
    </row>
    <row r="299" spans="1:18" ht="17.100000000000001" customHeight="1" thickBot="1">
      <c r="A299" s="295" t="s">
        <v>3814</v>
      </c>
      <c r="B299" s="296" t="s">
        <v>229</v>
      </c>
      <c r="C299" s="89" t="s">
        <v>28</v>
      </c>
      <c r="D299" s="89"/>
      <c r="E299" s="89" t="s">
        <v>981</v>
      </c>
      <c r="F299" s="91" t="s">
        <v>982</v>
      </c>
      <c r="G299" s="90" t="s">
        <v>331</v>
      </c>
      <c r="H299" s="89"/>
      <c r="I299" s="93"/>
      <c r="J299" s="93"/>
      <c r="K299" s="93">
        <v>1</v>
      </c>
      <c r="L299" s="93"/>
      <c r="M299" s="93"/>
      <c r="N299" s="93"/>
      <c r="O299" s="89"/>
      <c r="P299" s="89"/>
      <c r="Q299" s="89"/>
      <c r="R299" s="89"/>
    </row>
    <row r="300" spans="1:18" ht="33.950000000000003" customHeight="1" thickBot="1">
      <c r="A300" s="295" t="s">
        <v>3724</v>
      </c>
      <c r="B300" s="296" t="s">
        <v>9532</v>
      </c>
      <c r="C300" s="89" t="s">
        <v>21</v>
      </c>
      <c r="D300" s="89"/>
      <c r="E300" s="89" t="s">
        <v>9533</v>
      </c>
      <c r="F300" s="91" t="s">
        <v>983</v>
      </c>
      <c r="G300" s="90" t="s">
        <v>124</v>
      </c>
      <c r="H300" s="89"/>
      <c r="I300" s="93"/>
      <c r="J300" s="93"/>
      <c r="K300" s="93">
        <v>1</v>
      </c>
      <c r="L300" s="93"/>
      <c r="M300" s="93"/>
      <c r="N300" s="93"/>
      <c r="O300" s="89"/>
      <c r="P300" s="89"/>
      <c r="Q300" s="89"/>
      <c r="R300" s="89"/>
    </row>
    <row r="301" spans="1:18" ht="17.100000000000001" customHeight="1" thickBot="1">
      <c r="A301" s="299" t="s">
        <v>984</v>
      </c>
      <c r="B301" s="300" t="s">
        <v>375</v>
      </c>
      <c r="C301" s="38"/>
      <c r="D301" s="38"/>
      <c r="E301" s="38"/>
      <c r="F301" s="102" t="s">
        <v>985</v>
      </c>
      <c r="G301" s="101" t="s">
        <v>146</v>
      </c>
      <c r="H301" s="38"/>
      <c r="I301" s="99"/>
      <c r="J301" s="99">
        <v>1</v>
      </c>
      <c r="K301" s="99"/>
      <c r="L301" s="99"/>
      <c r="M301" s="99"/>
      <c r="N301" s="99"/>
      <c r="O301" s="38"/>
      <c r="P301" s="100" t="s">
        <v>377</v>
      </c>
      <c r="Q301" s="38"/>
      <c r="R301" s="38"/>
    </row>
    <row r="302" spans="1:18" ht="17.100000000000001" customHeight="1" thickBot="1">
      <c r="A302" s="295" t="s">
        <v>6238</v>
      </c>
      <c r="B302" s="296" t="s">
        <v>375</v>
      </c>
      <c r="C302" s="89" t="s">
        <v>21</v>
      </c>
      <c r="D302" s="89"/>
      <c r="E302" s="89" t="s">
        <v>508</v>
      </c>
      <c r="F302" s="91" t="s">
        <v>986</v>
      </c>
      <c r="G302" s="90" t="s">
        <v>87</v>
      </c>
      <c r="H302" s="89"/>
      <c r="I302" s="93"/>
      <c r="J302" s="93"/>
      <c r="K302" s="93">
        <v>1</v>
      </c>
      <c r="L302" s="93"/>
      <c r="M302" s="93"/>
      <c r="N302" s="93"/>
      <c r="O302" s="89" t="s">
        <v>987</v>
      </c>
      <c r="P302" s="89" t="s">
        <v>988</v>
      </c>
      <c r="Q302" s="89" t="s">
        <v>989</v>
      </c>
      <c r="R302" s="89" t="s">
        <v>513</v>
      </c>
    </row>
    <row r="303" spans="1:18" ht="17.100000000000001" customHeight="1" thickBot="1">
      <c r="A303" s="299" t="s">
        <v>9337</v>
      </c>
      <c r="B303" s="300" t="s">
        <v>9338</v>
      </c>
      <c r="C303" s="38"/>
      <c r="D303" s="38"/>
      <c r="E303" s="38"/>
      <c r="F303" s="102" t="s">
        <v>991</v>
      </c>
      <c r="G303" s="101" t="s">
        <v>138</v>
      </c>
      <c r="H303" s="38"/>
      <c r="I303" s="99"/>
      <c r="J303" s="99">
        <v>1</v>
      </c>
      <c r="K303" s="99"/>
      <c r="L303" s="99"/>
      <c r="M303" s="99"/>
      <c r="N303" s="99"/>
      <c r="O303" s="38"/>
      <c r="P303" s="100" t="s">
        <v>104</v>
      </c>
      <c r="Q303" s="38"/>
      <c r="R303" s="38"/>
    </row>
    <row r="304" spans="1:18" ht="18.95" customHeight="1" thickBot="1">
      <c r="A304" s="297" t="s">
        <v>4127</v>
      </c>
      <c r="B304" s="298" t="s">
        <v>9339</v>
      </c>
      <c r="C304" s="95" t="s">
        <v>37</v>
      </c>
      <c r="D304" s="38"/>
      <c r="E304" s="38"/>
      <c r="F304" s="103" t="s">
        <v>992</v>
      </c>
      <c r="G304" s="96" t="s">
        <v>232</v>
      </c>
      <c r="H304" s="38"/>
      <c r="I304" s="99">
        <v>1</v>
      </c>
      <c r="J304" s="99"/>
      <c r="K304" s="99"/>
      <c r="L304" s="99"/>
      <c r="M304" s="99"/>
      <c r="N304" s="99"/>
      <c r="O304" s="38"/>
      <c r="P304" s="38"/>
      <c r="Q304" s="38"/>
      <c r="R304" s="38"/>
    </row>
    <row r="305" spans="1:18" ht="17.100000000000001" customHeight="1" thickBot="1">
      <c r="A305" s="295" t="s">
        <v>4127</v>
      </c>
      <c r="B305" s="296" t="s">
        <v>2550</v>
      </c>
      <c r="C305" s="89" t="s">
        <v>28</v>
      </c>
      <c r="D305" s="89"/>
      <c r="E305" s="89" t="s">
        <v>993</v>
      </c>
      <c r="F305" s="91" t="s">
        <v>994</v>
      </c>
      <c r="G305" s="90" t="s">
        <v>232</v>
      </c>
      <c r="H305" s="89"/>
      <c r="I305" s="93"/>
      <c r="J305" s="93"/>
      <c r="K305" s="93">
        <v>1</v>
      </c>
      <c r="L305" s="93"/>
      <c r="M305" s="93"/>
      <c r="N305" s="93"/>
      <c r="O305" s="89"/>
      <c r="P305" s="89"/>
      <c r="Q305" s="89"/>
      <c r="R305" s="89" t="s">
        <v>495</v>
      </c>
    </row>
    <row r="306" spans="1:18" ht="17.100000000000001" customHeight="1" thickBot="1">
      <c r="A306" s="299" t="s">
        <v>995</v>
      </c>
      <c r="B306" s="300" t="s">
        <v>996</v>
      </c>
      <c r="C306" s="38"/>
      <c r="D306" s="38"/>
      <c r="E306" s="38"/>
      <c r="F306" s="102" t="s">
        <v>997</v>
      </c>
      <c r="G306" s="101" t="s">
        <v>70</v>
      </c>
      <c r="H306" s="38"/>
      <c r="I306" s="99"/>
      <c r="J306" s="99">
        <v>1</v>
      </c>
      <c r="K306" s="99"/>
      <c r="L306" s="99"/>
      <c r="M306" s="99"/>
      <c r="N306" s="99"/>
      <c r="O306" s="38"/>
      <c r="P306" s="100" t="s">
        <v>9457</v>
      </c>
      <c r="Q306" s="38"/>
      <c r="R306" s="38"/>
    </row>
    <row r="307" spans="1:18" ht="17.100000000000001" customHeight="1" thickBot="1">
      <c r="A307" s="295" t="s">
        <v>6244</v>
      </c>
      <c r="B307" s="296" t="s">
        <v>5285</v>
      </c>
      <c r="C307" s="89" t="s">
        <v>28</v>
      </c>
      <c r="D307" s="89"/>
      <c r="E307" s="89" t="s">
        <v>897</v>
      </c>
      <c r="F307" s="91" t="s">
        <v>998</v>
      </c>
      <c r="G307" s="90" t="s">
        <v>899</v>
      </c>
      <c r="H307" s="89"/>
      <c r="I307" s="93"/>
      <c r="J307" s="93"/>
      <c r="K307" s="93">
        <v>1</v>
      </c>
      <c r="L307" s="93"/>
      <c r="M307" s="93"/>
      <c r="N307" s="93"/>
      <c r="O307" s="89" t="s">
        <v>999</v>
      </c>
      <c r="P307" s="89" t="s">
        <v>1000</v>
      </c>
      <c r="Q307" s="89" t="s">
        <v>1001</v>
      </c>
      <c r="R307" s="89" t="s">
        <v>1002</v>
      </c>
    </row>
    <row r="308" spans="1:18" ht="17.100000000000001" customHeight="1" thickBot="1">
      <c r="A308" s="295" t="s">
        <v>2920</v>
      </c>
      <c r="B308" s="296" t="s">
        <v>6249</v>
      </c>
      <c r="C308" s="89"/>
      <c r="D308" s="89"/>
      <c r="E308" s="89" t="s">
        <v>1003</v>
      </c>
      <c r="F308" s="91" t="s">
        <v>1004</v>
      </c>
      <c r="G308" s="90" t="s">
        <v>124</v>
      </c>
      <c r="H308" s="89"/>
      <c r="I308" s="93"/>
      <c r="J308" s="93"/>
      <c r="K308" s="93">
        <v>1</v>
      </c>
      <c r="L308" s="93"/>
      <c r="M308" s="93"/>
      <c r="N308" s="93"/>
      <c r="O308" s="89"/>
      <c r="P308" s="89"/>
      <c r="Q308" s="89"/>
      <c r="R308" s="89"/>
    </row>
    <row r="309" spans="1:18" ht="18.95" customHeight="1" thickBot="1">
      <c r="A309" s="297" t="s">
        <v>1005</v>
      </c>
      <c r="B309" s="298" t="s">
        <v>1006</v>
      </c>
      <c r="C309" s="95" t="s">
        <v>40</v>
      </c>
      <c r="D309" s="38"/>
      <c r="E309" s="38"/>
      <c r="F309" s="103" t="s">
        <v>1007</v>
      </c>
      <c r="G309" s="96" t="s">
        <v>141</v>
      </c>
      <c r="H309" s="38"/>
      <c r="I309" s="99">
        <v>1</v>
      </c>
      <c r="J309" s="99"/>
      <c r="K309" s="99"/>
      <c r="L309" s="99"/>
      <c r="M309" s="99"/>
      <c r="N309" s="99"/>
      <c r="O309" s="38"/>
      <c r="P309" s="38"/>
      <c r="Q309" s="38"/>
      <c r="R309" s="38"/>
    </row>
    <row r="310" spans="1:18" ht="17.100000000000001" customHeight="1" thickBot="1">
      <c r="A310" s="295" t="s">
        <v>2349</v>
      </c>
      <c r="B310" s="296" t="s">
        <v>5122</v>
      </c>
      <c r="C310" s="89" t="s">
        <v>28</v>
      </c>
      <c r="D310" s="89"/>
      <c r="E310" s="89" t="s">
        <v>9534</v>
      </c>
      <c r="F310" s="91" t="s">
        <v>1008</v>
      </c>
      <c r="G310" s="90" t="s">
        <v>232</v>
      </c>
      <c r="H310" s="89"/>
      <c r="I310" s="93"/>
      <c r="J310" s="93"/>
      <c r="K310" s="93">
        <v>1</v>
      </c>
      <c r="L310" s="93"/>
      <c r="M310" s="93"/>
      <c r="N310" s="93"/>
      <c r="O310" s="89" t="s">
        <v>1009</v>
      </c>
      <c r="P310" s="89" t="s">
        <v>1010</v>
      </c>
      <c r="Q310" s="94">
        <v>210096</v>
      </c>
      <c r="R310" s="89" t="s">
        <v>495</v>
      </c>
    </row>
    <row r="311" spans="1:18" ht="17.100000000000001" customHeight="1" thickBot="1">
      <c r="A311" s="295" t="s">
        <v>2924</v>
      </c>
      <c r="B311" s="296" t="s">
        <v>2925</v>
      </c>
      <c r="C311" s="89" t="s">
        <v>21</v>
      </c>
      <c r="D311" s="89"/>
      <c r="E311" s="89" t="s">
        <v>1011</v>
      </c>
      <c r="F311" s="91" t="s">
        <v>1012</v>
      </c>
      <c r="G311" s="90" t="s">
        <v>43</v>
      </c>
      <c r="H311" s="89"/>
      <c r="I311" s="93"/>
      <c r="J311" s="93"/>
      <c r="K311" s="93">
        <v>1</v>
      </c>
      <c r="L311" s="93"/>
      <c r="M311" s="93"/>
      <c r="N311" s="93"/>
      <c r="O311" s="89" t="s">
        <v>1013</v>
      </c>
      <c r="P311" s="89" t="s">
        <v>1014</v>
      </c>
      <c r="Q311" s="89" t="s">
        <v>1015</v>
      </c>
      <c r="R311" s="89" t="s">
        <v>817</v>
      </c>
    </row>
    <row r="312" spans="1:18" ht="17.100000000000001" customHeight="1" thickBot="1">
      <c r="A312" s="295" t="s">
        <v>6258</v>
      </c>
      <c r="B312" s="296" t="s">
        <v>1785</v>
      </c>
      <c r="C312" s="89" t="s">
        <v>28</v>
      </c>
      <c r="D312" s="89"/>
      <c r="E312" s="89" t="s">
        <v>1016</v>
      </c>
      <c r="F312" s="91" t="s">
        <v>1017</v>
      </c>
      <c r="G312" s="90" t="s">
        <v>646</v>
      </c>
      <c r="H312" s="89"/>
      <c r="I312" s="93"/>
      <c r="J312" s="93"/>
      <c r="K312" s="93">
        <v>1</v>
      </c>
      <c r="L312" s="93"/>
      <c r="M312" s="93"/>
      <c r="N312" s="93"/>
      <c r="O312" s="89" t="s">
        <v>1018</v>
      </c>
      <c r="P312" s="89" t="s">
        <v>1019</v>
      </c>
      <c r="Q312" s="94">
        <v>4000</v>
      </c>
      <c r="R312" s="89" t="s">
        <v>9535</v>
      </c>
    </row>
    <row r="313" spans="1:18" ht="18.95" customHeight="1" thickBot="1">
      <c r="A313" s="297" t="s">
        <v>1020</v>
      </c>
      <c r="B313" s="298" t="s">
        <v>1021</v>
      </c>
      <c r="C313" s="95" t="s">
        <v>40</v>
      </c>
      <c r="D313" s="38"/>
      <c r="E313" s="38"/>
      <c r="F313" s="103" t="s">
        <v>1022</v>
      </c>
      <c r="G313" s="96" t="s">
        <v>70</v>
      </c>
      <c r="H313" s="38"/>
      <c r="I313" s="99">
        <v>1</v>
      </c>
      <c r="J313" s="99"/>
      <c r="K313" s="99"/>
      <c r="L313" s="99"/>
      <c r="M313" s="99"/>
      <c r="N313" s="99"/>
      <c r="O313" s="38"/>
      <c r="P313" s="38"/>
      <c r="Q313" s="38"/>
      <c r="R313" s="38"/>
    </row>
    <row r="314" spans="1:18" ht="18.95" customHeight="1" thickBot="1">
      <c r="A314" s="297" t="s">
        <v>1023</v>
      </c>
      <c r="B314" s="298" t="s">
        <v>1024</v>
      </c>
      <c r="C314" s="95" t="s">
        <v>37</v>
      </c>
      <c r="D314" s="38"/>
      <c r="E314" s="38"/>
      <c r="F314" s="103" t="s">
        <v>1025</v>
      </c>
      <c r="G314" s="96" t="s">
        <v>3612</v>
      </c>
      <c r="H314" s="38"/>
      <c r="I314" s="99">
        <v>1</v>
      </c>
      <c r="J314" s="99"/>
      <c r="K314" s="99"/>
      <c r="L314" s="99"/>
      <c r="M314" s="99"/>
      <c r="N314" s="99"/>
      <c r="O314" s="38"/>
      <c r="P314" s="38"/>
      <c r="Q314" s="38"/>
      <c r="R314" s="38"/>
    </row>
    <row r="315" spans="1:18" ht="18.95" customHeight="1" thickBot="1">
      <c r="A315" s="297" t="s">
        <v>1023</v>
      </c>
      <c r="B315" s="298" t="s">
        <v>1026</v>
      </c>
      <c r="C315" s="95" t="s">
        <v>37</v>
      </c>
      <c r="D315" s="38"/>
      <c r="E315" s="38"/>
      <c r="F315" s="103" t="s">
        <v>1027</v>
      </c>
      <c r="G315" s="96" t="s">
        <v>232</v>
      </c>
      <c r="H315" s="38"/>
      <c r="I315" s="99">
        <v>1</v>
      </c>
      <c r="J315" s="99"/>
      <c r="K315" s="99"/>
      <c r="L315" s="99"/>
      <c r="M315" s="99"/>
      <c r="N315" s="99"/>
      <c r="O315" s="38"/>
      <c r="P315" s="38"/>
      <c r="Q315" s="38"/>
      <c r="R315" s="38"/>
    </row>
    <row r="316" spans="1:18" ht="17.100000000000001" customHeight="1" thickBot="1">
      <c r="A316" s="299" t="s">
        <v>1028</v>
      </c>
      <c r="B316" s="300" t="s">
        <v>392</v>
      </c>
      <c r="C316" s="38"/>
      <c r="D316" s="38"/>
      <c r="E316" s="38"/>
      <c r="F316" s="102" t="s">
        <v>1029</v>
      </c>
      <c r="G316" s="101" t="s">
        <v>1030</v>
      </c>
      <c r="H316" s="38"/>
      <c r="I316" s="99"/>
      <c r="J316" s="99">
        <v>1</v>
      </c>
      <c r="K316" s="99"/>
      <c r="L316" s="99"/>
      <c r="M316" s="99"/>
      <c r="N316" s="99"/>
      <c r="O316" s="38"/>
      <c r="P316" s="100" t="s">
        <v>1031</v>
      </c>
      <c r="Q316" s="38"/>
      <c r="R316" s="38"/>
    </row>
    <row r="317" spans="1:18" ht="17.100000000000001" customHeight="1" thickBot="1">
      <c r="A317" s="299" t="s">
        <v>9340</v>
      </c>
      <c r="B317" s="300" t="s">
        <v>1033</v>
      </c>
      <c r="C317" s="38"/>
      <c r="D317" s="38"/>
      <c r="E317" s="38"/>
      <c r="F317" s="102" t="s">
        <v>1034</v>
      </c>
      <c r="G317" s="101" t="s">
        <v>50</v>
      </c>
      <c r="H317" s="38"/>
      <c r="I317" s="99"/>
      <c r="J317" s="99">
        <v>1</v>
      </c>
      <c r="K317" s="99"/>
      <c r="L317" s="99"/>
      <c r="M317" s="99"/>
      <c r="N317" s="99"/>
      <c r="O317" s="38"/>
      <c r="P317" s="100" t="s">
        <v>929</v>
      </c>
      <c r="Q317" s="38"/>
      <c r="R317" s="38"/>
    </row>
    <row r="318" spans="1:18" ht="17.100000000000001" customHeight="1" thickBot="1">
      <c r="A318" s="295" t="s">
        <v>6263</v>
      </c>
      <c r="B318" s="296" t="s">
        <v>6264</v>
      </c>
      <c r="C318" s="89" t="s">
        <v>28</v>
      </c>
      <c r="D318" s="89"/>
      <c r="E318" s="89" t="s">
        <v>1035</v>
      </c>
      <c r="F318" s="91" t="s">
        <v>1036</v>
      </c>
      <c r="G318" s="90" t="s">
        <v>208</v>
      </c>
      <c r="H318" s="89"/>
      <c r="I318" s="93"/>
      <c r="J318" s="93"/>
      <c r="K318" s="93">
        <v>1</v>
      </c>
      <c r="L318" s="93"/>
      <c r="M318" s="93"/>
      <c r="N318" s="93"/>
      <c r="O318" s="89" t="s">
        <v>1037</v>
      </c>
      <c r="P318" s="89"/>
      <c r="Q318" s="89"/>
      <c r="R318" s="89"/>
    </row>
    <row r="319" spans="1:18" ht="17.100000000000001" customHeight="1" thickBot="1">
      <c r="A319" s="299" t="s">
        <v>1038</v>
      </c>
      <c r="B319" s="300" t="s">
        <v>1039</v>
      </c>
      <c r="C319" s="38"/>
      <c r="D319" s="38"/>
      <c r="E319" s="38"/>
      <c r="F319" s="102" t="s">
        <v>1040</v>
      </c>
      <c r="G319" s="101" t="s">
        <v>9536</v>
      </c>
      <c r="H319" s="38"/>
      <c r="I319" s="99"/>
      <c r="J319" s="99">
        <v>1</v>
      </c>
      <c r="K319" s="99"/>
      <c r="L319" s="99"/>
      <c r="M319" s="99"/>
      <c r="N319" s="99"/>
      <c r="O319" s="38"/>
      <c r="P319" s="100" t="s">
        <v>1041</v>
      </c>
      <c r="Q319" s="38"/>
      <c r="R319" s="38"/>
    </row>
    <row r="320" spans="1:18" ht="15.2" customHeight="1" thickBot="1">
      <c r="A320" s="299" t="s">
        <v>1042</v>
      </c>
      <c r="B320" s="300" t="s">
        <v>1043</v>
      </c>
      <c r="C320" s="38"/>
      <c r="D320" s="38"/>
      <c r="E320" s="38"/>
      <c r="F320" s="102"/>
      <c r="G320" s="101" t="s">
        <v>1044</v>
      </c>
      <c r="H320" s="38"/>
      <c r="I320" s="99"/>
      <c r="J320" s="99">
        <v>1</v>
      </c>
      <c r="K320" s="99"/>
      <c r="L320" s="99"/>
      <c r="M320" s="99"/>
      <c r="N320" s="99"/>
      <c r="O320" s="38"/>
      <c r="P320" s="100" t="s">
        <v>350</v>
      </c>
      <c r="Q320" s="38"/>
      <c r="R320" s="38"/>
    </row>
    <row r="321" spans="1:18" ht="15.2" customHeight="1" thickBot="1">
      <c r="A321" s="299" t="s">
        <v>1042</v>
      </c>
      <c r="B321" s="300" t="s">
        <v>1043</v>
      </c>
      <c r="C321" s="38"/>
      <c r="D321" s="38"/>
      <c r="E321" s="38"/>
      <c r="F321" s="102"/>
      <c r="G321" s="101" t="s">
        <v>350</v>
      </c>
      <c r="H321" s="38"/>
      <c r="I321" s="99"/>
      <c r="J321" s="99">
        <v>1</v>
      </c>
      <c r="K321" s="99"/>
      <c r="L321" s="99"/>
      <c r="M321" s="99"/>
      <c r="N321" s="99"/>
      <c r="O321" s="38"/>
      <c r="P321" s="100" t="s">
        <v>350</v>
      </c>
      <c r="Q321" s="38"/>
      <c r="R321" s="38"/>
    </row>
    <row r="322" spans="1:18" ht="17.100000000000001" customHeight="1" thickBot="1">
      <c r="A322" s="299" t="s">
        <v>1042</v>
      </c>
      <c r="B322" s="300" t="s">
        <v>1043</v>
      </c>
      <c r="C322" s="38"/>
      <c r="D322" s="38"/>
      <c r="E322" s="38"/>
      <c r="F322" s="102" t="s">
        <v>1045</v>
      </c>
      <c r="G322" s="101" t="s">
        <v>1044</v>
      </c>
      <c r="H322" s="38"/>
      <c r="I322" s="99"/>
      <c r="J322" s="99">
        <v>1</v>
      </c>
      <c r="K322" s="99"/>
      <c r="L322" s="99"/>
      <c r="M322" s="99"/>
      <c r="N322" s="99"/>
      <c r="O322" s="38"/>
      <c r="P322" s="100" t="s">
        <v>350</v>
      </c>
      <c r="Q322" s="38"/>
      <c r="R322" s="38"/>
    </row>
    <row r="323" spans="1:18" ht="17.100000000000001" customHeight="1" thickBot="1">
      <c r="A323" s="299" t="s">
        <v>1046</v>
      </c>
      <c r="B323" s="300" t="s">
        <v>1047</v>
      </c>
      <c r="C323" s="38"/>
      <c r="D323" s="38"/>
      <c r="E323" s="38"/>
      <c r="F323" s="102" t="s">
        <v>1048</v>
      </c>
      <c r="G323" s="101" t="s">
        <v>87</v>
      </c>
      <c r="H323" s="38"/>
      <c r="I323" s="99"/>
      <c r="J323" s="99">
        <v>1</v>
      </c>
      <c r="K323" s="99"/>
      <c r="L323" s="99"/>
      <c r="M323" s="99"/>
      <c r="N323" s="99"/>
      <c r="O323" s="38"/>
      <c r="P323" s="100" t="s">
        <v>1049</v>
      </c>
      <c r="Q323" s="38"/>
      <c r="R323" s="38"/>
    </row>
    <row r="324" spans="1:18" ht="17.100000000000001" customHeight="1" thickBot="1">
      <c r="A324" s="295" t="s">
        <v>5359</v>
      </c>
      <c r="B324" s="296" t="s">
        <v>5236</v>
      </c>
      <c r="C324" s="89" t="s">
        <v>21</v>
      </c>
      <c r="D324" s="89"/>
      <c r="E324" s="89" t="s">
        <v>1050</v>
      </c>
      <c r="F324" s="91" t="s">
        <v>1051</v>
      </c>
      <c r="G324" s="90" t="s">
        <v>473</v>
      </c>
      <c r="H324" s="89"/>
      <c r="I324" s="93"/>
      <c r="J324" s="93"/>
      <c r="K324" s="93">
        <v>1</v>
      </c>
      <c r="L324" s="93"/>
      <c r="M324" s="93"/>
      <c r="N324" s="93"/>
      <c r="O324" s="89" t="s">
        <v>1052</v>
      </c>
      <c r="P324" s="89" t="s">
        <v>1053</v>
      </c>
      <c r="Q324" s="94">
        <v>99450</v>
      </c>
      <c r="R324" s="89" t="s">
        <v>1054</v>
      </c>
    </row>
    <row r="325" spans="1:18" ht="17.100000000000001" customHeight="1" thickBot="1">
      <c r="A325" s="299" t="s">
        <v>1055</v>
      </c>
      <c r="B325" s="300" t="s">
        <v>1056</v>
      </c>
      <c r="C325" s="38"/>
      <c r="D325" s="38"/>
      <c r="E325" s="38"/>
      <c r="F325" s="102" t="s">
        <v>1057</v>
      </c>
      <c r="G325" s="101" t="s">
        <v>445</v>
      </c>
      <c r="H325" s="38"/>
      <c r="I325" s="99"/>
      <c r="J325" s="99">
        <v>1</v>
      </c>
      <c r="K325" s="99"/>
      <c r="L325" s="99"/>
      <c r="M325" s="99"/>
      <c r="N325" s="99"/>
      <c r="O325" s="38"/>
      <c r="P325" s="100" t="s">
        <v>728</v>
      </c>
      <c r="Q325" s="38"/>
      <c r="R325" s="38"/>
    </row>
    <row r="326" spans="1:18" ht="17.100000000000001" customHeight="1" thickBot="1">
      <c r="A326" s="299" t="s">
        <v>9341</v>
      </c>
      <c r="B326" s="300" t="s">
        <v>1056</v>
      </c>
      <c r="C326" s="38"/>
      <c r="D326" s="38"/>
      <c r="E326" s="38"/>
      <c r="F326" s="102" t="s">
        <v>1057</v>
      </c>
      <c r="G326" s="101" t="s">
        <v>445</v>
      </c>
      <c r="H326" s="38"/>
      <c r="I326" s="99"/>
      <c r="J326" s="99">
        <v>1</v>
      </c>
      <c r="K326" s="99"/>
      <c r="L326" s="99"/>
      <c r="M326" s="99"/>
      <c r="N326" s="99"/>
      <c r="O326" s="38"/>
      <c r="P326" s="100" t="s">
        <v>728</v>
      </c>
      <c r="Q326" s="38"/>
      <c r="R326" s="38"/>
    </row>
    <row r="327" spans="1:18" ht="18.95" customHeight="1" thickBot="1">
      <c r="A327" s="297" t="s">
        <v>1061</v>
      </c>
      <c r="B327" s="298" t="s">
        <v>1182</v>
      </c>
      <c r="C327" s="95" t="s">
        <v>188</v>
      </c>
      <c r="D327" s="38"/>
      <c r="E327" s="38"/>
      <c r="F327" s="103" t="s">
        <v>1060</v>
      </c>
      <c r="G327" s="96" t="s">
        <v>232</v>
      </c>
      <c r="H327" s="38"/>
      <c r="I327" s="99">
        <v>1</v>
      </c>
      <c r="J327" s="99"/>
      <c r="K327" s="99"/>
      <c r="L327" s="99"/>
      <c r="M327" s="99"/>
      <c r="N327" s="99"/>
      <c r="O327" s="38"/>
      <c r="P327" s="38"/>
      <c r="Q327" s="38"/>
      <c r="R327" s="38"/>
    </row>
    <row r="328" spans="1:18" ht="18.95" customHeight="1" thickBot="1">
      <c r="A328" s="297" t="s">
        <v>1061</v>
      </c>
      <c r="B328" s="298" t="s">
        <v>1062</v>
      </c>
      <c r="C328" s="95" t="s">
        <v>230</v>
      </c>
      <c r="D328" s="38"/>
      <c r="E328" s="38"/>
      <c r="F328" s="103" t="s">
        <v>1063</v>
      </c>
      <c r="G328" s="96" t="s">
        <v>232</v>
      </c>
      <c r="H328" s="38"/>
      <c r="I328" s="99">
        <v>1</v>
      </c>
      <c r="J328" s="99"/>
      <c r="K328" s="99"/>
      <c r="L328" s="99"/>
      <c r="M328" s="99"/>
      <c r="N328" s="99"/>
      <c r="O328" s="38"/>
      <c r="P328" s="38"/>
      <c r="Q328" s="38"/>
      <c r="R328" s="38"/>
    </row>
    <row r="329" spans="1:18" ht="17.100000000000001" customHeight="1" thickBot="1">
      <c r="A329" s="299" t="s">
        <v>1061</v>
      </c>
      <c r="B329" s="300" t="s">
        <v>1062</v>
      </c>
      <c r="C329" s="38"/>
      <c r="D329" s="38"/>
      <c r="E329" s="38"/>
      <c r="F329" s="102" t="s">
        <v>1063</v>
      </c>
      <c r="G329" s="101" t="s">
        <v>1064</v>
      </c>
      <c r="H329" s="38"/>
      <c r="I329" s="99"/>
      <c r="J329" s="99">
        <v>1</v>
      </c>
      <c r="K329" s="99"/>
      <c r="L329" s="99"/>
      <c r="M329" s="99"/>
      <c r="N329" s="99"/>
      <c r="O329" s="38"/>
      <c r="P329" s="100" t="s">
        <v>495</v>
      </c>
      <c r="Q329" s="38"/>
      <c r="R329" s="38"/>
    </row>
    <row r="330" spans="1:18" ht="17.100000000000001" customHeight="1" thickBot="1">
      <c r="A330" s="295" t="s">
        <v>6272</v>
      </c>
      <c r="B330" s="296" t="s">
        <v>1067</v>
      </c>
      <c r="C330" s="89" t="s">
        <v>28</v>
      </c>
      <c r="D330" s="89"/>
      <c r="E330" s="89" t="s">
        <v>668</v>
      </c>
      <c r="F330" s="91" t="s">
        <v>1065</v>
      </c>
      <c r="G330" s="90" t="s">
        <v>232</v>
      </c>
      <c r="H330" s="89"/>
      <c r="I330" s="93"/>
      <c r="J330" s="93"/>
      <c r="K330" s="93">
        <v>1</v>
      </c>
      <c r="L330" s="93"/>
      <c r="M330" s="93"/>
      <c r="N330" s="93"/>
      <c r="O330" s="89" t="s">
        <v>1066</v>
      </c>
      <c r="P330" s="89" t="s">
        <v>671</v>
      </c>
      <c r="Q330" s="94">
        <v>210093</v>
      </c>
      <c r="R330" s="89" t="s">
        <v>495</v>
      </c>
    </row>
    <row r="331" spans="1:18" ht="17.100000000000001" customHeight="1" thickBot="1">
      <c r="A331" s="299" t="s">
        <v>6272</v>
      </c>
      <c r="B331" s="300" t="s">
        <v>1067</v>
      </c>
      <c r="C331" s="38"/>
      <c r="D331" s="38"/>
      <c r="E331" s="38"/>
      <c r="F331" s="102" t="s">
        <v>1065</v>
      </c>
      <c r="G331" s="101" t="s">
        <v>1064</v>
      </c>
      <c r="H331" s="38"/>
      <c r="I331" s="99"/>
      <c r="J331" s="99">
        <v>1</v>
      </c>
      <c r="K331" s="99"/>
      <c r="L331" s="99"/>
      <c r="M331" s="99"/>
      <c r="N331" s="99"/>
      <c r="O331" s="38"/>
      <c r="P331" s="100" t="s">
        <v>495</v>
      </c>
      <c r="Q331" s="38"/>
      <c r="R331" s="38"/>
    </row>
    <row r="332" spans="1:18" ht="17.100000000000001" customHeight="1" thickBot="1">
      <c r="A332" s="295" t="s">
        <v>1072</v>
      </c>
      <c r="B332" s="296" t="s">
        <v>1073</v>
      </c>
      <c r="C332" s="89" t="s">
        <v>21</v>
      </c>
      <c r="D332" s="89"/>
      <c r="E332" s="89" t="s">
        <v>1068</v>
      </c>
      <c r="F332" s="91" t="s">
        <v>1069</v>
      </c>
      <c r="G332" s="90" t="s">
        <v>232</v>
      </c>
      <c r="H332" s="89"/>
      <c r="I332" s="93"/>
      <c r="J332" s="93"/>
      <c r="K332" s="93">
        <v>1</v>
      </c>
      <c r="L332" s="93"/>
      <c r="M332" s="93"/>
      <c r="N332" s="93"/>
      <c r="O332" s="89" t="s">
        <v>1070</v>
      </c>
      <c r="P332" s="89" t="s">
        <v>1071</v>
      </c>
      <c r="Q332" s="94">
        <v>611756</v>
      </c>
      <c r="R332" s="89" t="s">
        <v>524</v>
      </c>
    </row>
    <row r="333" spans="1:18" ht="17.100000000000001" customHeight="1" thickBot="1">
      <c r="A333" s="299" t="s">
        <v>1072</v>
      </c>
      <c r="B333" s="300" t="s">
        <v>1073</v>
      </c>
      <c r="C333" s="38"/>
      <c r="D333" s="38"/>
      <c r="E333" s="38"/>
      <c r="F333" s="102" t="s">
        <v>380</v>
      </c>
      <c r="G333" s="101" t="s">
        <v>232</v>
      </c>
      <c r="H333" s="38"/>
      <c r="I333" s="99"/>
      <c r="J333" s="99">
        <v>1</v>
      </c>
      <c r="K333" s="99"/>
      <c r="L333" s="99"/>
      <c r="M333" s="99"/>
      <c r="N333" s="99"/>
      <c r="O333" s="38"/>
      <c r="P333" s="100" t="s">
        <v>524</v>
      </c>
      <c r="Q333" s="38"/>
      <c r="R333" s="38"/>
    </row>
    <row r="334" spans="1:18" ht="17.100000000000001" customHeight="1" thickBot="1">
      <c r="A334" s="299" t="s">
        <v>1072</v>
      </c>
      <c r="B334" s="300" t="s">
        <v>1073</v>
      </c>
      <c r="C334" s="38"/>
      <c r="D334" s="38"/>
      <c r="E334" s="38"/>
      <c r="F334" s="102" t="s">
        <v>1074</v>
      </c>
      <c r="G334" s="101" t="s">
        <v>232</v>
      </c>
      <c r="H334" s="38"/>
      <c r="I334" s="99"/>
      <c r="J334" s="99">
        <v>1</v>
      </c>
      <c r="K334" s="99"/>
      <c r="L334" s="99"/>
      <c r="M334" s="99"/>
      <c r="N334" s="99"/>
      <c r="O334" s="38"/>
      <c r="P334" s="100" t="s">
        <v>524</v>
      </c>
      <c r="Q334" s="38"/>
      <c r="R334" s="38"/>
    </row>
    <row r="335" spans="1:18" ht="17.100000000000001" customHeight="1" thickBot="1">
      <c r="A335" s="299" t="s">
        <v>1072</v>
      </c>
      <c r="B335" s="300" t="s">
        <v>1073</v>
      </c>
      <c r="C335" s="38"/>
      <c r="D335" s="38"/>
      <c r="E335" s="38"/>
      <c r="F335" s="102" t="s">
        <v>380</v>
      </c>
      <c r="G335" s="101" t="s">
        <v>232</v>
      </c>
      <c r="H335" s="38"/>
      <c r="I335" s="99"/>
      <c r="J335" s="99">
        <v>1</v>
      </c>
      <c r="K335" s="99"/>
      <c r="L335" s="99"/>
      <c r="M335" s="99"/>
      <c r="N335" s="99"/>
      <c r="O335" s="38"/>
      <c r="P335" s="100" t="s">
        <v>381</v>
      </c>
      <c r="Q335" s="38"/>
      <c r="R335" s="38"/>
    </row>
    <row r="336" spans="1:18" ht="18.95" customHeight="1" thickBot="1">
      <c r="A336" s="297" t="s">
        <v>1075</v>
      </c>
      <c r="B336" s="298" t="s">
        <v>1076</v>
      </c>
      <c r="C336" s="95" t="s">
        <v>188</v>
      </c>
      <c r="D336" s="38"/>
      <c r="E336" s="38"/>
      <c r="F336" s="103" t="s">
        <v>1077</v>
      </c>
      <c r="G336" s="96" t="s">
        <v>481</v>
      </c>
      <c r="H336" s="38"/>
      <c r="I336" s="99">
        <v>1</v>
      </c>
      <c r="J336" s="99"/>
      <c r="K336" s="99"/>
      <c r="L336" s="99"/>
      <c r="M336" s="99"/>
      <c r="N336" s="99"/>
      <c r="O336" s="38"/>
      <c r="P336" s="38"/>
      <c r="Q336" s="38"/>
      <c r="R336" s="38"/>
    </row>
    <row r="337" spans="1:18" ht="17.100000000000001" customHeight="1" thickBot="1">
      <c r="A337" s="295" t="s">
        <v>4679</v>
      </c>
      <c r="B337" s="296" t="s">
        <v>9342</v>
      </c>
      <c r="C337" s="89" t="s">
        <v>21</v>
      </c>
      <c r="D337" s="89"/>
      <c r="E337" s="89" t="s">
        <v>1078</v>
      </c>
      <c r="F337" s="91" t="s">
        <v>1079</v>
      </c>
      <c r="G337" s="90" t="s">
        <v>1080</v>
      </c>
      <c r="H337" s="89"/>
      <c r="I337" s="93"/>
      <c r="J337" s="93"/>
      <c r="K337" s="93">
        <v>1</v>
      </c>
      <c r="L337" s="93"/>
      <c r="M337" s="93"/>
      <c r="N337" s="93"/>
      <c r="O337" s="89"/>
      <c r="P337" s="89"/>
      <c r="Q337" s="89"/>
      <c r="R337" s="89"/>
    </row>
    <row r="338" spans="1:18" ht="33.950000000000003" customHeight="1" thickBot="1">
      <c r="A338" s="295" t="s">
        <v>9537</v>
      </c>
      <c r="B338" s="296" t="s">
        <v>1081</v>
      </c>
      <c r="C338" s="89" t="s">
        <v>28</v>
      </c>
      <c r="D338" s="89"/>
      <c r="E338" s="89" t="s">
        <v>536</v>
      </c>
      <c r="F338" s="91" t="s">
        <v>1082</v>
      </c>
      <c r="G338" s="90" t="s">
        <v>9449</v>
      </c>
      <c r="H338" s="89"/>
      <c r="I338" s="93"/>
      <c r="J338" s="93"/>
      <c r="K338" s="93">
        <v>1</v>
      </c>
      <c r="L338" s="93"/>
      <c r="M338" s="93"/>
      <c r="N338" s="93"/>
      <c r="O338" s="89" t="s">
        <v>1083</v>
      </c>
      <c r="P338" s="89"/>
      <c r="Q338" s="89"/>
      <c r="R338" s="89"/>
    </row>
    <row r="339" spans="1:18" ht="17.100000000000001" customHeight="1" thickBot="1">
      <c r="A339" s="295" t="s">
        <v>9538</v>
      </c>
      <c r="B339" s="296" t="s">
        <v>558</v>
      </c>
      <c r="C339" s="89" t="s">
        <v>28</v>
      </c>
      <c r="D339" s="89"/>
      <c r="E339" s="89" t="s">
        <v>1084</v>
      </c>
      <c r="F339" s="91" t="s">
        <v>1085</v>
      </c>
      <c r="G339" s="90" t="s">
        <v>50</v>
      </c>
      <c r="H339" s="89"/>
      <c r="I339" s="93"/>
      <c r="J339" s="93"/>
      <c r="K339" s="93">
        <v>1</v>
      </c>
      <c r="L339" s="93"/>
      <c r="M339" s="93"/>
      <c r="N339" s="93"/>
      <c r="O339" s="89" t="s">
        <v>1086</v>
      </c>
      <c r="P339" s="89" t="s">
        <v>9539</v>
      </c>
      <c r="Q339" s="94">
        <v>3003</v>
      </c>
      <c r="R339" s="89" t="s">
        <v>871</v>
      </c>
    </row>
    <row r="340" spans="1:18" ht="17.100000000000001" customHeight="1" thickBot="1">
      <c r="A340" s="295" t="s">
        <v>9540</v>
      </c>
      <c r="B340" s="296" t="s">
        <v>6291</v>
      </c>
      <c r="C340" s="89" t="s">
        <v>21</v>
      </c>
      <c r="D340" s="89"/>
      <c r="E340" s="89" t="s">
        <v>1087</v>
      </c>
      <c r="F340" s="91" t="s">
        <v>1088</v>
      </c>
      <c r="G340" s="90" t="s">
        <v>87</v>
      </c>
      <c r="H340" s="89"/>
      <c r="I340" s="93"/>
      <c r="J340" s="93"/>
      <c r="K340" s="93">
        <v>1</v>
      </c>
      <c r="L340" s="93"/>
      <c r="M340" s="93"/>
      <c r="N340" s="93"/>
      <c r="O340" s="89" t="s">
        <v>1089</v>
      </c>
      <c r="P340" s="89" t="s">
        <v>1090</v>
      </c>
      <c r="Q340" s="89" t="s">
        <v>1091</v>
      </c>
      <c r="R340" s="89" t="s">
        <v>1092</v>
      </c>
    </row>
    <row r="341" spans="1:18" ht="17.100000000000001" customHeight="1" thickBot="1">
      <c r="A341" s="295" t="s">
        <v>9541</v>
      </c>
      <c r="B341" s="296" t="s">
        <v>9542</v>
      </c>
      <c r="C341" s="89" t="s">
        <v>28</v>
      </c>
      <c r="D341" s="89"/>
      <c r="E341" s="89" t="s">
        <v>363</v>
      </c>
      <c r="F341" s="91" t="s">
        <v>1093</v>
      </c>
      <c r="G341" s="90" t="s">
        <v>50</v>
      </c>
      <c r="H341" s="89"/>
      <c r="I341" s="93"/>
      <c r="J341" s="93"/>
      <c r="K341" s="93">
        <v>1</v>
      </c>
      <c r="L341" s="93"/>
      <c r="M341" s="93"/>
      <c r="N341" s="93"/>
      <c r="O341" s="89" t="s">
        <v>1094</v>
      </c>
      <c r="P341" s="89" t="s">
        <v>1095</v>
      </c>
      <c r="Q341" s="94">
        <v>1008</v>
      </c>
      <c r="R341" s="89" t="s">
        <v>1096</v>
      </c>
    </row>
    <row r="342" spans="1:18" ht="17.100000000000001" customHeight="1" thickBot="1">
      <c r="A342" s="295" t="s">
        <v>1109</v>
      </c>
      <c r="B342" s="296" t="s">
        <v>6297</v>
      </c>
      <c r="C342" s="89" t="s">
        <v>28</v>
      </c>
      <c r="D342" s="89"/>
      <c r="E342" s="89" t="s">
        <v>1050</v>
      </c>
      <c r="F342" s="91" t="s">
        <v>1097</v>
      </c>
      <c r="G342" s="90" t="s">
        <v>70</v>
      </c>
      <c r="H342" s="89"/>
      <c r="I342" s="93"/>
      <c r="J342" s="93"/>
      <c r="K342" s="93">
        <v>1</v>
      </c>
      <c r="L342" s="93"/>
      <c r="M342" s="93"/>
      <c r="N342" s="93"/>
      <c r="O342" s="89" t="s">
        <v>1098</v>
      </c>
      <c r="P342" s="89" t="s">
        <v>1099</v>
      </c>
      <c r="Q342" s="94">
        <v>99628</v>
      </c>
      <c r="R342" s="89" t="s">
        <v>1100</v>
      </c>
    </row>
    <row r="343" spans="1:18" ht="17.100000000000001" customHeight="1" thickBot="1">
      <c r="A343" s="295" t="s">
        <v>9543</v>
      </c>
      <c r="B343" s="296" t="s">
        <v>5325</v>
      </c>
      <c r="C343" s="89" t="s">
        <v>28</v>
      </c>
      <c r="D343" s="89"/>
      <c r="E343" s="89" t="s">
        <v>1101</v>
      </c>
      <c r="F343" s="91" t="s">
        <v>1102</v>
      </c>
      <c r="G343" s="90" t="s">
        <v>1103</v>
      </c>
      <c r="H343" s="89"/>
      <c r="I343" s="93"/>
      <c r="J343" s="93"/>
      <c r="K343" s="93">
        <v>1</v>
      </c>
      <c r="L343" s="93"/>
      <c r="M343" s="93"/>
      <c r="N343" s="93"/>
      <c r="O343" s="89" t="s">
        <v>1104</v>
      </c>
      <c r="P343" s="89" t="s">
        <v>1105</v>
      </c>
      <c r="Q343" s="94">
        <v>1428</v>
      </c>
      <c r="R343" s="89" t="s">
        <v>1106</v>
      </c>
    </row>
    <row r="344" spans="1:18" ht="15.2" customHeight="1" thickBot="1">
      <c r="A344" s="299" t="s">
        <v>9544</v>
      </c>
      <c r="B344" s="300" t="s">
        <v>1107</v>
      </c>
      <c r="C344" s="38"/>
      <c r="D344" s="38"/>
      <c r="E344" s="38"/>
      <c r="F344" s="102"/>
      <c r="G344" s="101" t="s">
        <v>63</v>
      </c>
      <c r="H344" s="38"/>
      <c r="I344" s="99"/>
      <c r="J344" s="99">
        <v>1</v>
      </c>
      <c r="K344" s="99"/>
      <c r="L344" s="99"/>
      <c r="M344" s="99"/>
      <c r="N344" s="99"/>
      <c r="O344" s="38"/>
      <c r="P344" s="100" t="s">
        <v>1108</v>
      </c>
      <c r="Q344" s="38"/>
      <c r="R344" s="38"/>
    </row>
    <row r="345" spans="1:18" ht="17.100000000000001" customHeight="1" thickBot="1">
      <c r="A345" s="299" t="s">
        <v>9343</v>
      </c>
      <c r="B345" s="300" t="s">
        <v>9344</v>
      </c>
      <c r="C345" s="38"/>
      <c r="D345" s="38"/>
      <c r="E345" s="38"/>
      <c r="F345" s="102" t="s">
        <v>1111</v>
      </c>
      <c r="G345" s="101" t="s">
        <v>9433</v>
      </c>
      <c r="H345" s="38"/>
      <c r="I345" s="99"/>
      <c r="J345" s="99">
        <v>1</v>
      </c>
      <c r="K345" s="99"/>
      <c r="L345" s="99"/>
      <c r="M345" s="99"/>
      <c r="N345" s="99"/>
      <c r="O345" s="38"/>
      <c r="P345" s="100" t="s">
        <v>27</v>
      </c>
      <c r="Q345" s="38"/>
      <c r="R345" s="38"/>
    </row>
    <row r="346" spans="1:18" ht="17.100000000000001" customHeight="1" thickBot="1">
      <c r="A346" s="295" t="s">
        <v>6304</v>
      </c>
      <c r="B346" s="296" t="s">
        <v>9545</v>
      </c>
      <c r="C346" s="89" t="s">
        <v>21</v>
      </c>
      <c r="D346" s="89"/>
      <c r="E346" s="89" t="s">
        <v>1112</v>
      </c>
      <c r="F346" s="91" t="s">
        <v>1113</v>
      </c>
      <c r="G346" s="90" t="s">
        <v>1103</v>
      </c>
      <c r="H346" s="89"/>
      <c r="I346" s="93"/>
      <c r="J346" s="93"/>
      <c r="K346" s="93">
        <v>1</v>
      </c>
      <c r="L346" s="93"/>
      <c r="M346" s="93"/>
      <c r="N346" s="93"/>
      <c r="O346" s="89"/>
      <c r="P346" s="89" t="s">
        <v>1114</v>
      </c>
      <c r="Q346" s="94">
        <v>1208</v>
      </c>
      <c r="R346" s="89" t="s">
        <v>1115</v>
      </c>
    </row>
    <row r="347" spans="1:18" ht="17.100000000000001" customHeight="1" thickBot="1">
      <c r="A347" s="295" t="s">
        <v>9345</v>
      </c>
      <c r="B347" s="296" t="s">
        <v>2724</v>
      </c>
      <c r="C347" s="89" t="s">
        <v>28</v>
      </c>
      <c r="D347" s="89"/>
      <c r="E347" s="89" t="s">
        <v>1116</v>
      </c>
      <c r="F347" s="91" t="s">
        <v>1117</v>
      </c>
      <c r="G347" s="90" t="s">
        <v>31</v>
      </c>
      <c r="H347" s="89"/>
      <c r="I347" s="93"/>
      <c r="J347" s="93"/>
      <c r="K347" s="93">
        <v>1</v>
      </c>
      <c r="L347" s="93"/>
      <c r="M347" s="93"/>
      <c r="N347" s="93"/>
      <c r="O347" s="89" t="s">
        <v>1118</v>
      </c>
      <c r="P347" s="89" t="s">
        <v>1119</v>
      </c>
      <c r="Q347" s="89" t="s">
        <v>1120</v>
      </c>
      <c r="R347" s="89" t="s">
        <v>1121</v>
      </c>
    </row>
    <row r="348" spans="1:18" ht="17.100000000000001" customHeight="1" thickBot="1">
      <c r="A348" s="295" t="s">
        <v>6316</v>
      </c>
      <c r="B348" s="296" t="s">
        <v>6317</v>
      </c>
      <c r="C348" s="89" t="s">
        <v>21</v>
      </c>
      <c r="D348" s="89"/>
      <c r="E348" s="89" t="s">
        <v>536</v>
      </c>
      <c r="F348" s="91" t="s">
        <v>1122</v>
      </c>
      <c r="G348" s="90" t="s">
        <v>9449</v>
      </c>
      <c r="H348" s="89"/>
      <c r="I348" s="93"/>
      <c r="J348" s="93"/>
      <c r="K348" s="93">
        <v>1</v>
      </c>
      <c r="L348" s="93"/>
      <c r="M348" s="93"/>
      <c r="N348" s="93"/>
      <c r="O348" s="89" t="s">
        <v>1123</v>
      </c>
      <c r="P348" s="89" t="s">
        <v>1124</v>
      </c>
      <c r="Q348" s="94">
        <v>196</v>
      </c>
      <c r="R348" s="89" t="s">
        <v>164</v>
      </c>
    </row>
    <row r="349" spans="1:18" ht="17.100000000000001" customHeight="1" thickBot="1">
      <c r="A349" s="299" t="s">
        <v>1125</v>
      </c>
      <c r="B349" s="300" t="s">
        <v>1126</v>
      </c>
      <c r="C349" s="38"/>
      <c r="D349" s="38"/>
      <c r="E349" s="38"/>
      <c r="F349" s="102" t="s">
        <v>1127</v>
      </c>
      <c r="G349" s="101" t="s">
        <v>63</v>
      </c>
      <c r="H349" s="38"/>
      <c r="I349" s="99"/>
      <c r="J349" s="99">
        <v>1</v>
      </c>
      <c r="K349" s="99"/>
      <c r="L349" s="99"/>
      <c r="M349" s="99"/>
      <c r="N349" s="99"/>
      <c r="O349" s="38"/>
      <c r="P349" s="100" t="s">
        <v>1128</v>
      </c>
      <c r="Q349" s="38"/>
      <c r="R349" s="38"/>
    </row>
    <row r="350" spans="1:18" ht="17.100000000000001" customHeight="1" thickBot="1">
      <c r="A350" s="299" t="s">
        <v>1125</v>
      </c>
      <c r="B350" s="300" t="s">
        <v>1126</v>
      </c>
      <c r="C350" s="38"/>
      <c r="D350" s="38"/>
      <c r="E350" s="38"/>
      <c r="F350" s="102" t="s">
        <v>1127</v>
      </c>
      <c r="G350" s="101" t="s">
        <v>1129</v>
      </c>
      <c r="H350" s="38"/>
      <c r="I350" s="99"/>
      <c r="J350" s="99">
        <v>1</v>
      </c>
      <c r="K350" s="99"/>
      <c r="L350" s="99"/>
      <c r="M350" s="99"/>
      <c r="N350" s="99"/>
      <c r="O350" s="38"/>
      <c r="P350" s="100" t="s">
        <v>1128</v>
      </c>
      <c r="Q350" s="38"/>
      <c r="R350" s="38"/>
    </row>
    <row r="351" spans="1:18" ht="17.100000000000001" customHeight="1" thickBot="1">
      <c r="A351" s="295" t="s">
        <v>6321</v>
      </c>
      <c r="B351" s="296" t="s">
        <v>6322</v>
      </c>
      <c r="C351" s="89" t="s">
        <v>28</v>
      </c>
      <c r="D351" s="89"/>
      <c r="E351" s="89" t="s">
        <v>1130</v>
      </c>
      <c r="F351" s="91" t="s">
        <v>1131</v>
      </c>
      <c r="G351" s="90" t="s">
        <v>1132</v>
      </c>
      <c r="H351" s="89"/>
      <c r="I351" s="93"/>
      <c r="J351" s="93"/>
      <c r="K351" s="93">
        <v>1</v>
      </c>
      <c r="L351" s="93"/>
      <c r="M351" s="93"/>
      <c r="N351" s="93"/>
      <c r="O351" s="89" t="s">
        <v>1133</v>
      </c>
      <c r="P351" s="89" t="s">
        <v>1134</v>
      </c>
      <c r="Q351" s="94">
        <v>8200</v>
      </c>
      <c r="R351" s="89" t="s">
        <v>1135</v>
      </c>
    </row>
    <row r="352" spans="1:18" ht="17.100000000000001" customHeight="1" thickBot="1">
      <c r="A352" s="295" t="s">
        <v>1165</v>
      </c>
      <c r="B352" s="296" t="s">
        <v>1166</v>
      </c>
      <c r="C352" s="89" t="s">
        <v>21</v>
      </c>
      <c r="D352" s="89"/>
      <c r="E352" s="89" t="s">
        <v>638</v>
      </c>
      <c r="F352" s="91" t="s">
        <v>1136</v>
      </c>
      <c r="G352" s="90" t="s">
        <v>232</v>
      </c>
      <c r="H352" s="89"/>
      <c r="I352" s="93"/>
      <c r="J352" s="93"/>
      <c r="K352" s="93">
        <v>1</v>
      </c>
      <c r="L352" s="93"/>
      <c r="M352" s="93"/>
      <c r="N352" s="93"/>
      <c r="O352" s="89" t="s">
        <v>1137</v>
      </c>
      <c r="P352" s="89" t="s">
        <v>1138</v>
      </c>
      <c r="Q352" s="94">
        <v>130000</v>
      </c>
      <c r="R352" s="89" t="s">
        <v>1139</v>
      </c>
    </row>
    <row r="353" spans="1:18" ht="17.100000000000001" customHeight="1" thickBot="1">
      <c r="A353" s="295" t="s">
        <v>1165</v>
      </c>
      <c r="B353" s="296" t="s">
        <v>1170</v>
      </c>
      <c r="C353" s="89" t="s">
        <v>28</v>
      </c>
      <c r="D353" s="89"/>
      <c r="E353" s="89" t="s">
        <v>1140</v>
      </c>
      <c r="F353" s="91" t="s">
        <v>1141</v>
      </c>
      <c r="G353" s="90" t="s">
        <v>232</v>
      </c>
      <c r="H353" s="89"/>
      <c r="I353" s="93"/>
      <c r="J353" s="93"/>
      <c r="K353" s="93">
        <v>1</v>
      </c>
      <c r="L353" s="93"/>
      <c r="M353" s="93"/>
      <c r="N353" s="93"/>
      <c r="O353" s="89" t="s">
        <v>1142</v>
      </c>
      <c r="P353" s="89" t="s">
        <v>1143</v>
      </c>
      <c r="Q353" s="94">
        <v>26600</v>
      </c>
      <c r="R353" s="89" t="s">
        <v>1144</v>
      </c>
    </row>
    <row r="354" spans="1:18" ht="17.100000000000001" customHeight="1" thickBot="1">
      <c r="A354" s="299" t="s">
        <v>1165</v>
      </c>
      <c r="B354" s="300" t="s">
        <v>1145</v>
      </c>
      <c r="C354" s="38"/>
      <c r="D354" s="38"/>
      <c r="E354" s="38"/>
      <c r="F354" s="102" t="s">
        <v>1146</v>
      </c>
      <c r="G354" s="101" t="s">
        <v>331</v>
      </c>
      <c r="H354" s="38"/>
      <c r="I354" s="99"/>
      <c r="J354" s="99">
        <v>1</v>
      </c>
      <c r="K354" s="99"/>
      <c r="L354" s="99"/>
      <c r="M354" s="99"/>
      <c r="N354" s="99"/>
      <c r="O354" s="38"/>
      <c r="P354" s="100" t="s">
        <v>333</v>
      </c>
      <c r="Q354" s="38"/>
      <c r="R354" s="38"/>
    </row>
    <row r="355" spans="1:18" ht="17.100000000000001" customHeight="1" thickBot="1">
      <c r="A355" s="295" t="s">
        <v>9546</v>
      </c>
      <c r="B355" s="296" t="s">
        <v>5244</v>
      </c>
      <c r="C355" s="89" t="s">
        <v>21</v>
      </c>
      <c r="D355" s="89"/>
      <c r="E355" s="89" t="s">
        <v>9547</v>
      </c>
      <c r="F355" s="91" t="s">
        <v>1147</v>
      </c>
      <c r="G355" s="90" t="s">
        <v>50</v>
      </c>
      <c r="H355" s="89"/>
      <c r="I355" s="93"/>
      <c r="J355" s="93"/>
      <c r="K355" s="93">
        <v>1</v>
      </c>
      <c r="L355" s="93"/>
      <c r="M355" s="93"/>
      <c r="N355" s="93"/>
      <c r="O355" s="89" t="s">
        <v>1148</v>
      </c>
      <c r="P355" s="89" t="s">
        <v>1149</v>
      </c>
      <c r="Q355" s="94">
        <v>47008</v>
      </c>
      <c r="R355" s="89" t="s">
        <v>9548</v>
      </c>
    </row>
    <row r="356" spans="1:18" ht="17.100000000000001" customHeight="1" thickBot="1">
      <c r="A356" s="295" t="s">
        <v>9549</v>
      </c>
      <c r="B356" s="296" t="s">
        <v>673</v>
      </c>
      <c r="C356" s="89" t="s">
        <v>28</v>
      </c>
      <c r="D356" s="89"/>
      <c r="E356" s="89" t="s">
        <v>435</v>
      </c>
      <c r="F356" s="91" t="s">
        <v>1150</v>
      </c>
      <c r="G356" s="90" t="s">
        <v>50</v>
      </c>
      <c r="H356" s="89"/>
      <c r="I356" s="93"/>
      <c r="J356" s="93"/>
      <c r="K356" s="93">
        <v>1</v>
      </c>
      <c r="L356" s="93"/>
      <c r="M356" s="93"/>
      <c r="N356" s="93"/>
      <c r="O356" s="89" t="s">
        <v>1151</v>
      </c>
      <c r="P356" s="89" t="s">
        <v>1152</v>
      </c>
      <c r="Q356" s="94">
        <v>28805</v>
      </c>
      <c r="R356" s="89" t="s">
        <v>1153</v>
      </c>
    </row>
    <row r="357" spans="1:18" ht="17.100000000000001" customHeight="1" thickBot="1">
      <c r="A357" s="295" t="s">
        <v>9550</v>
      </c>
      <c r="B357" s="296" t="s">
        <v>6344</v>
      </c>
      <c r="C357" s="89" t="s">
        <v>28</v>
      </c>
      <c r="D357" s="89"/>
      <c r="E357" s="89" t="s">
        <v>9551</v>
      </c>
      <c r="F357" s="91" t="s">
        <v>1154</v>
      </c>
      <c r="G357" s="90" t="s">
        <v>57</v>
      </c>
      <c r="H357" s="89"/>
      <c r="I357" s="93"/>
      <c r="J357" s="93"/>
      <c r="K357" s="93">
        <v>1</v>
      </c>
      <c r="L357" s="93"/>
      <c r="M357" s="93"/>
      <c r="N357" s="93"/>
      <c r="O357" s="89" t="s">
        <v>1155</v>
      </c>
      <c r="P357" s="89" t="s">
        <v>1156</v>
      </c>
      <c r="Q357" s="94">
        <v>57820</v>
      </c>
      <c r="R357" s="89" t="s">
        <v>1157</v>
      </c>
    </row>
    <row r="358" spans="1:18" ht="18.95" customHeight="1" thickBot="1">
      <c r="A358" s="297" t="s">
        <v>7431</v>
      </c>
      <c r="B358" s="298" t="s">
        <v>229</v>
      </c>
      <c r="C358" s="95" t="s">
        <v>37</v>
      </c>
      <c r="D358" s="38"/>
      <c r="E358" s="38"/>
      <c r="F358" s="103" t="s">
        <v>1158</v>
      </c>
      <c r="G358" s="96" t="s">
        <v>232</v>
      </c>
      <c r="H358" s="38"/>
      <c r="I358" s="99">
        <v>1</v>
      </c>
      <c r="J358" s="99"/>
      <c r="K358" s="99"/>
      <c r="L358" s="99"/>
      <c r="M358" s="99"/>
      <c r="N358" s="99"/>
      <c r="O358" s="38"/>
      <c r="P358" s="38"/>
      <c r="Q358" s="38"/>
      <c r="R358" s="38"/>
    </row>
    <row r="359" spans="1:18" ht="18.95" customHeight="1" thickBot="1">
      <c r="A359" s="297" t="s">
        <v>1159</v>
      </c>
      <c r="B359" s="298" t="s">
        <v>1160</v>
      </c>
      <c r="C359" s="95" t="s">
        <v>37</v>
      </c>
      <c r="D359" s="38"/>
      <c r="E359" s="38"/>
      <c r="F359" s="103" t="s">
        <v>1161</v>
      </c>
      <c r="G359" s="96" t="s">
        <v>232</v>
      </c>
      <c r="H359" s="38"/>
      <c r="I359" s="99">
        <v>1</v>
      </c>
      <c r="J359" s="99"/>
      <c r="K359" s="99"/>
      <c r="L359" s="99"/>
      <c r="M359" s="99"/>
      <c r="N359" s="99"/>
      <c r="O359" s="38"/>
      <c r="P359" s="38"/>
      <c r="Q359" s="38"/>
      <c r="R359" s="38"/>
    </row>
    <row r="360" spans="1:18" ht="18.95" customHeight="1" thickBot="1">
      <c r="A360" s="297" t="s">
        <v>1159</v>
      </c>
      <c r="B360" s="298" t="s">
        <v>1162</v>
      </c>
      <c r="C360" s="95" t="s">
        <v>37</v>
      </c>
      <c r="D360" s="38"/>
      <c r="E360" s="38"/>
      <c r="F360" s="103" t="s">
        <v>1163</v>
      </c>
      <c r="G360" s="96" t="s">
        <v>232</v>
      </c>
      <c r="H360" s="38"/>
      <c r="I360" s="99">
        <v>1</v>
      </c>
      <c r="J360" s="99"/>
      <c r="K360" s="99"/>
      <c r="L360" s="99"/>
      <c r="M360" s="99"/>
      <c r="N360" s="99"/>
      <c r="O360" s="38"/>
      <c r="P360" s="38"/>
      <c r="Q360" s="38"/>
      <c r="R360" s="38"/>
    </row>
    <row r="361" spans="1:18" ht="17.100000000000001" customHeight="1" thickBot="1">
      <c r="A361" s="299" t="s">
        <v>1159</v>
      </c>
      <c r="B361" s="300" t="s">
        <v>1160</v>
      </c>
      <c r="C361" s="38"/>
      <c r="D361" s="38"/>
      <c r="E361" s="38"/>
      <c r="F361" s="102" t="s">
        <v>1164</v>
      </c>
      <c r="G361" s="101" t="s">
        <v>232</v>
      </c>
      <c r="H361" s="38"/>
      <c r="I361" s="99"/>
      <c r="J361" s="99">
        <v>1</v>
      </c>
      <c r="K361" s="99"/>
      <c r="L361" s="99"/>
      <c r="M361" s="99"/>
      <c r="N361" s="99"/>
      <c r="O361" s="38"/>
      <c r="P361" s="100" t="s">
        <v>495</v>
      </c>
      <c r="Q361" s="38"/>
      <c r="R361" s="38"/>
    </row>
    <row r="362" spans="1:18" ht="18.95" customHeight="1" thickBot="1">
      <c r="A362" s="297" t="s">
        <v>1165</v>
      </c>
      <c r="B362" s="298" t="s">
        <v>1166</v>
      </c>
      <c r="C362" s="95" t="s">
        <v>144</v>
      </c>
      <c r="D362" s="38"/>
      <c r="E362" s="38"/>
      <c r="F362" s="103" t="s">
        <v>1167</v>
      </c>
      <c r="G362" s="96" t="s">
        <v>232</v>
      </c>
      <c r="H362" s="38"/>
      <c r="I362" s="99">
        <v>1</v>
      </c>
      <c r="J362" s="99"/>
      <c r="K362" s="99"/>
      <c r="L362" s="99"/>
      <c r="M362" s="99"/>
      <c r="N362" s="99"/>
      <c r="O362" s="38"/>
      <c r="P362" s="38"/>
      <c r="Q362" s="38"/>
      <c r="R362" s="38"/>
    </row>
    <row r="363" spans="1:18" ht="17.100000000000001" customHeight="1" thickBot="1">
      <c r="A363" s="299" t="s">
        <v>1165</v>
      </c>
      <c r="B363" s="300" t="s">
        <v>1168</v>
      </c>
      <c r="C363" s="38"/>
      <c r="D363" s="38"/>
      <c r="E363" s="38"/>
      <c r="F363" s="102" t="s">
        <v>1169</v>
      </c>
      <c r="G363" s="101" t="s">
        <v>232</v>
      </c>
      <c r="H363" s="38"/>
      <c r="I363" s="99"/>
      <c r="J363" s="99">
        <v>1</v>
      </c>
      <c r="K363" s="99"/>
      <c r="L363" s="99"/>
      <c r="M363" s="99"/>
      <c r="N363" s="99"/>
      <c r="O363" s="38"/>
      <c r="P363" s="100" t="s">
        <v>495</v>
      </c>
      <c r="Q363" s="38"/>
      <c r="R363" s="38"/>
    </row>
    <row r="364" spans="1:18" ht="17.100000000000001" customHeight="1" thickBot="1">
      <c r="A364" s="299" t="s">
        <v>1165</v>
      </c>
      <c r="B364" s="300" t="s">
        <v>1170</v>
      </c>
      <c r="C364" s="38"/>
      <c r="D364" s="38"/>
      <c r="E364" s="38"/>
      <c r="F364" s="102" t="s">
        <v>1141</v>
      </c>
      <c r="G364" s="101" t="s">
        <v>232</v>
      </c>
      <c r="H364" s="38"/>
      <c r="I364" s="99"/>
      <c r="J364" s="99">
        <v>1</v>
      </c>
      <c r="K364" s="99"/>
      <c r="L364" s="99"/>
      <c r="M364" s="99"/>
      <c r="N364" s="99"/>
      <c r="O364" s="38"/>
      <c r="P364" s="100" t="s">
        <v>1144</v>
      </c>
      <c r="Q364" s="38"/>
      <c r="R364" s="38"/>
    </row>
    <row r="365" spans="1:18" ht="18.95" customHeight="1" thickBot="1">
      <c r="A365" s="297" t="s">
        <v>1171</v>
      </c>
      <c r="B365" s="298" t="s">
        <v>1172</v>
      </c>
      <c r="C365" s="95" t="s">
        <v>111</v>
      </c>
      <c r="D365" s="38"/>
      <c r="E365" s="38"/>
      <c r="F365" s="103" t="s">
        <v>1173</v>
      </c>
      <c r="G365" s="96" t="s">
        <v>232</v>
      </c>
      <c r="H365" s="38"/>
      <c r="I365" s="99">
        <v>1</v>
      </c>
      <c r="J365" s="99"/>
      <c r="K365" s="99"/>
      <c r="L365" s="99"/>
      <c r="M365" s="99"/>
      <c r="N365" s="99"/>
      <c r="O365" s="38"/>
      <c r="P365" s="38"/>
      <c r="Q365" s="38"/>
      <c r="R365" s="38"/>
    </row>
    <row r="366" spans="1:18" ht="18.95" customHeight="1" thickBot="1">
      <c r="A366" s="297" t="s">
        <v>1171</v>
      </c>
      <c r="B366" s="298" t="s">
        <v>9346</v>
      </c>
      <c r="C366" s="95" t="s">
        <v>37</v>
      </c>
      <c r="D366" s="38"/>
      <c r="E366" s="38"/>
      <c r="F366" s="103" t="s">
        <v>1176</v>
      </c>
      <c r="G366" s="96" t="s">
        <v>232</v>
      </c>
      <c r="H366" s="38"/>
      <c r="I366" s="99">
        <v>1</v>
      </c>
      <c r="J366" s="99"/>
      <c r="K366" s="99"/>
      <c r="L366" s="99"/>
      <c r="M366" s="99"/>
      <c r="N366" s="99"/>
      <c r="O366" s="38"/>
      <c r="P366" s="38"/>
      <c r="Q366" s="38"/>
      <c r="R366" s="38"/>
    </row>
    <row r="367" spans="1:18" ht="17.100000000000001" customHeight="1" thickBot="1">
      <c r="A367" s="295" t="s">
        <v>6348</v>
      </c>
      <c r="B367" s="296" t="s">
        <v>6349</v>
      </c>
      <c r="C367" s="89"/>
      <c r="D367" s="89"/>
      <c r="E367" s="89" t="s">
        <v>85</v>
      </c>
      <c r="F367" s="91" t="s">
        <v>1177</v>
      </c>
      <c r="G367" s="90" t="s">
        <v>124</v>
      </c>
      <c r="H367" s="89"/>
      <c r="I367" s="93"/>
      <c r="J367" s="93"/>
      <c r="K367" s="93">
        <v>1</v>
      </c>
      <c r="L367" s="93"/>
      <c r="M367" s="93"/>
      <c r="N367" s="93"/>
      <c r="O367" s="89"/>
      <c r="P367" s="89"/>
      <c r="Q367" s="89"/>
      <c r="R367" s="89"/>
    </row>
    <row r="368" spans="1:18" ht="17.100000000000001" customHeight="1" thickBot="1">
      <c r="A368" s="299" t="s">
        <v>1178</v>
      </c>
      <c r="B368" s="300" t="s">
        <v>1179</v>
      </c>
      <c r="C368" s="38"/>
      <c r="D368" s="38"/>
      <c r="E368" s="38"/>
      <c r="F368" s="102" t="s">
        <v>1180</v>
      </c>
      <c r="G368" s="101" t="s">
        <v>977</v>
      </c>
      <c r="H368" s="38"/>
      <c r="I368" s="99"/>
      <c r="J368" s="99">
        <v>1</v>
      </c>
      <c r="K368" s="99"/>
      <c r="L368" s="99"/>
      <c r="M368" s="99"/>
      <c r="N368" s="99"/>
      <c r="O368" s="38"/>
      <c r="P368" s="100" t="s">
        <v>978</v>
      </c>
      <c r="Q368" s="38"/>
      <c r="R368" s="38"/>
    </row>
    <row r="369" spans="1:18" ht="18.95" customHeight="1" thickBot="1">
      <c r="A369" s="297" t="s">
        <v>1181</v>
      </c>
      <c r="B369" s="298" t="s">
        <v>1182</v>
      </c>
      <c r="C369" s="95" t="s">
        <v>188</v>
      </c>
      <c r="D369" s="38"/>
      <c r="E369" s="38"/>
      <c r="F369" s="103" t="s">
        <v>1183</v>
      </c>
      <c r="G369" s="96" t="s">
        <v>146</v>
      </c>
      <c r="H369" s="38"/>
      <c r="I369" s="99">
        <v>1</v>
      </c>
      <c r="J369" s="99"/>
      <c r="K369" s="99"/>
      <c r="L369" s="99"/>
      <c r="M369" s="99"/>
      <c r="N369" s="99"/>
      <c r="O369" s="38"/>
      <c r="P369" s="38"/>
      <c r="Q369" s="38"/>
      <c r="R369" s="38"/>
    </row>
    <row r="370" spans="1:18" ht="18.95" customHeight="1" thickBot="1">
      <c r="A370" s="297" t="s">
        <v>1184</v>
      </c>
      <c r="B370" s="298" t="s">
        <v>1185</v>
      </c>
      <c r="C370" s="95" t="s">
        <v>111</v>
      </c>
      <c r="D370" s="38"/>
      <c r="E370" s="38"/>
      <c r="F370" s="103" t="s">
        <v>1186</v>
      </c>
      <c r="G370" s="96" t="s">
        <v>237</v>
      </c>
      <c r="H370" s="38"/>
      <c r="I370" s="99">
        <v>1</v>
      </c>
      <c r="J370" s="99"/>
      <c r="K370" s="99"/>
      <c r="L370" s="99"/>
      <c r="M370" s="99"/>
      <c r="N370" s="99"/>
      <c r="O370" s="38"/>
      <c r="P370" s="38"/>
      <c r="Q370" s="38"/>
      <c r="R370" s="38"/>
    </row>
    <row r="371" spans="1:18" ht="17.100000000000001" customHeight="1" thickBot="1">
      <c r="A371" s="295" t="s">
        <v>762</v>
      </c>
      <c r="B371" s="296" t="s">
        <v>9552</v>
      </c>
      <c r="C371" s="89" t="s">
        <v>21</v>
      </c>
      <c r="D371" s="89"/>
      <c r="E371" s="89" t="s">
        <v>1188</v>
      </c>
      <c r="F371" s="91" t="s">
        <v>1189</v>
      </c>
      <c r="G371" s="90" t="s">
        <v>70</v>
      </c>
      <c r="H371" s="89"/>
      <c r="I371" s="93"/>
      <c r="J371" s="93"/>
      <c r="K371" s="93">
        <v>1</v>
      </c>
      <c r="L371" s="93"/>
      <c r="M371" s="93"/>
      <c r="N371" s="93"/>
      <c r="O371" s="89" t="s">
        <v>1190</v>
      </c>
      <c r="P371" s="89" t="s">
        <v>9553</v>
      </c>
      <c r="Q371" s="94">
        <v>35160</v>
      </c>
      <c r="R371" s="89" t="s">
        <v>754</v>
      </c>
    </row>
    <row r="372" spans="1:18" ht="17.100000000000001" customHeight="1" thickBot="1">
      <c r="A372" s="299" t="s">
        <v>1191</v>
      </c>
      <c r="B372" s="300" t="s">
        <v>1192</v>
      </c>
      <c r="C372" s="38"/>
      <c r="D372" s="38"/>
      <c r="E372" s="38"/>
      <c r="F372" s="102" t="s">
        <v>1193</v>
      </c>
      <c r="G372" s="101" t="s">
        <v>138</v>
      </c>
      <c r="H372" s="38"/>
      <c r="I372" s="99"/>
      <c r="J372" s="99">
        <v>1</v>
      </c>
      <c r="K372" s="99"/>
      <c r="L372" s="99"/>
      <c r="M372" s="99"/>
      <c r="N372" s="99"/>
      <c r="O372" s="38"/>
      <c r="P372" s="100" t="s">
        <v>104</v>
      </c>
      <c r="Q372" s="38"/>
      <c r="R372" s="38"/>
    </row>
    <row r="373" spans="1:18" ht="18.95" customHeight="1" thickBot="1">
      <c r="A373" s="297" t="s">
        <v>1194</v>
      </c>
      <c r="B373" s="298" t="s">
        <v>1195</v>
      </c>
      <c r="C373" s="95" t="s">
        <v>40</v>
      </c>
      <c r="D373" s="38"/>
      <c r="E373" s="38"/>
      <c r="F373" s="103" t="s">
        <v>1196</v>
      </c>
      <c r="G373" s="96" t="s">
        <v>87</v>
      </c>
      <c r="H373" s="38"/>
      <c r="I373" s="99">
        <v>1</v>
      </c>
      <c r="J373" s="99"/>
      <c r="K373" s="99"/>
      <c r="L373" s="99"/>
      <c r="M373" s="99"/>
      <c r="N373" s="99"/>
      <c r="O373" s="38"/>
      <c r="P373" s="38"/>
      <c r="Q373" s="38"/>
      <c r="R373" s="38"/>
    </row>
    <row r="374" spans="1:18" ht="18.95" customHeight="1" thickBot="1">
      <c r="A374" s="297" t="s">
        <v>1197</v>
      </c>
      <c r="B374" s="298" t="s">
        <v>9347</v>
      </c>
      <c r="C374" s="95" t="s">
        <v>230</v>
      </c>
      <c r="D374" s="38"/>
      <c r="E374" s="38"/>
      <c r="F374" s="103" t="s">
        <v>1198</v>
      </c>
      <c r="G374" s="96" t="s">
        <v>43</v>
      </c>
      <c r="H374" s="38"/>
      <c r="I374" s="99">
        <v>1</v>
      </c>
      <c r="J374" s="99"/>
      <c r="K374" s="99"/>
      <c r="L374" s="99"/>
      <c r="M374" s="99"/>
      <c r="N374" s="99"/>
      <c r="O374" s="38"/>
      <c r="P374" s="38"/>
      <c r="Q374" s="38"/>
      <c r="R374" s="38"/>
    </row>
    <row r="375" spans="1:18" ht="17.100000000000001" customHeight="1" thickBot="1">
      <c r="A375" s="295" t="s">
        <v>1197</v>
      </c>
      <c r="B375" s="296" t="s">
        <v>76</v>
      </c>
      <c r="C375" s="89" t="s">
        <v>21</v>
      </c>
      <c r="D375" s="89"/>
      <c r="E375" s="89" t="s">
        <v>1199</v>
      </c>
      <c r="F375" s="91" t="s">
        <v>1198</v>
      </c>
      <c r="G375" s="90" t="s">
        <v>43</v>
      </c>
      <c r="H375" s="89"/>
      <c r="I375" s="93"/>
      <c r="J375" s="93"/>
      <c r="K375" s="93">
        <v>1</v>
      </c>
      <c r="L375" s="93"/>
      <c r="M375" s="93"/>
      <c r="N375" s="93"/>
      <c r="O375" s="89" t="s">
        <v>1200</v>
      </c>
      <c r="P375" s="89" t="s">
        <v>1201</v>
      </c>
      <c r="Q375" s="89" t="s">
        <v>1202</v>
      </c>
      <c r="R375" s="89" t="s">
        <v>1203</v>
      </c>
    </row>
    <row r="376" spans="1:18" ht="17.100000000000001" customHeight="1" thickBot="1">
      <c r="A376" s="299" t="s">
        <v>1197</v>
      </c>
      <c r="B376" s="300" t="s">
        <v>76</v>
      </c>
      <c r="C376" s="38"/>
      <c r="D376" s="38"/>
      <c r="E376" s="38"/>
      <c r="F376" s="102" t="s">
        <v>1198</v>
      </c>
      <c r="G376" s="101" t="s">
        <v>43</v>
      </c>
      <c r="H376" s="38"/>
      <c r="I376" s="99"/>
      <c r="J376" s="99">
        <v>1</v>
      </c>
      <c r="K376" s="99"/>
      <c r="L376" s="99"/>
      <c r="M376" s="99"/>
      <c r="N376" s="99"/>
      <c r="O376" s="38"/>
      <c r="P376" s="100" t="s">
        <v>1203</v>
      </c>
      <c r="Q376" s="38"/>
      <c r="R376" s="38"/>
    </row>
    <row r="377" spans="1:18" ht="17.100000000000001" customHeight="1" thickBot="1">
      <c r="A377" s="299" t="s">
        <v>1197</v>
      </c>
      <c r="B377" s="300" t="s">
        <v>9347</v>
      </c>
      <c r="C377" s="38"/>
      <c r="D377" s="38"/>
      <c r="E377" s="38"/>
      <c r="F377" s="102" t="s">
        <v>1198</v>
      </c>
      <c r="G377" s="101" t="s">
        <v>43</v>
      </c>
      <c r="H377" s="38"/>
      <c r="I377" s="99"/>
      <c r="J377" s="99">
        <v>1</v>
      </c>
      <c r="K377" s="99"/>
      <c r="L377" s="99"/>
      <c r="M377" s="99"/>
      <c r="N377" s="99"/>
      <c r="O377" s="38"/>
      <c r="P377" s="100" t="s">
        <v>1203</v>
      </c>
      <c r="Q377" s="38"/>
      <c r="R377" s="38"/>
    </row>
    <row r="378" spans="1:18" ht="18.95" customHeight="1" thickBot="1">
      <c r="A378" s="297" t="s">
        <v>1204</v>
      </c>
      <c r="B378" s="298" t="s">
        <v>599</v>
      </c>
      <c r="C378" s="95" t="s">
        <v>111</v>
      </c>
      <c r="D378" s="38"/>
      <c r="E378" s="38"/>
      <c r="F378" s="103" t="s">
        <v>1205</v>
      </c>
      <c r="G378" s="96" t="s">
        <v>9554</v>
      </c>
      <c r="H378" s="38"/>
      <c r="I378" s="99">
        <v>1</v>
      </c>
      <c r="J378" s="99"/>
      <c r="K378" s="99"/>
      <c r="L378" s="99"/>
      <c r="M378" s="99"/>
      <c r="N378" s="99"/>
      <c r="O378" s="38"/>
      <c r="P378" s="38"/>
      <c r="Q378" s="38"/>
      <c r="R378" s="38"/>
    </row>
    <row r="379" spans="1:18" ht="17.100000000000001" customHeight="1" thickBot="1">
      <c r="A379" s="295" t="s">
        <v>6358</v>
      </c>
      <c r="B379" s="296" t="s">
        <v>6359</v>
      </c>
      <c r="C379" s="89" t="s">
        <v>21</v>
      </c>
      <c r="D379" s="89"/>
      <c r="E379" s="89" t="s">
        <v>1206</v>
      </c>
      <c r="F379" s="91" t="s">
        <v>1207</v>
      </c>
      <c r="G379" s="90" t="s">
        <v>899</v>
      </c>
      <c r="H379" s="89"/>
      <c r="I379" s="93"/>
      <c r="J379" s="93"/>
      <c r="K379" s="93">
        <v>1</v>
      </c>
      <c r="L379" s="93"/>
      <c r="M379" s="93"/>
      <c r="N379" s="93"/>
      <c r="O379" s="89" t="s">
        <v>1208</v>
      </c>
      <c r="P379" s="89" t="s">
        <v>1209</v>
      </c>
      <c r="Q379" s="94">
        <v>2580276</v>
      </c>
      <c r="R379" s="89" t="s">
        <v>1210</v>
      </c>
    </row>
    <row r="380" spans="1:18" ht="17.100000000000001" customHeight="1" thickBot="1">
      <c r="A380" s="295" t="s">
        <v>6364</v>
      </c>
      <c r="B380" s="296" t="s">
        <v>6365</v>
      </c>
      <c r="C380" s="89" t="s">
        <v>21</v>
      </c>
      <c r="D380" s="89"/>
      <c r="E380" s="89" t="s">
        <v>1211</v>
      </c>
      <c r="F380" s="91" t="s">
        <v>1212</v>
      </c>
      <c r="G380" s="90" t="s">
        <v>70</v>
      </c>
      <c r="H380" s="89"/>
      <c r="I380" s="93"/>
      <c r="J380" s="93"/>
      <c r="K380" s="93">
        <v>1</v>
      </c>
      <c r="L380" s="93"/>
      <c r="M380" s="93"/>
      <c r="N380" s="93"/>
      <c r="O380" s="89" t="s">
        <v>1213</v>
      </c>
      <c r="P380" s="89" t="s">
        <v>1214</v>
      </c>
      <c r="Q380" s="94">
        <v>61010</v>
      </c>
      <c r="R380" s="89" t="s">
        <v>1215</v>
      </c>
    </row>
    <row r="381" spans="1:18" ht="33.950000000000003" customHeight="1" thickBot="1">
      <c r="A381" s="295" t="s">
        <v>1218</v>
      </c>
      <c r="B381" s="296" t="s">
        <v>1219</v>
      </c>
      <c r="C381" s="89" t="s">
        <v>28</v>
      </c>
      <c r="D381" s="89"/>
      <c r="E381" s="89" t="s">
        <v>1216</v>
      </c>
      <c r="F381" s="91" t="s">
        <v>1217</v>
      </c>
      <c r="G381" s="90" t="s">
        <v>43</v>
      </c>
      <c r="H381" s="89"/>
      <c r="I381" s="93"/>
      <c r="J381" s="93"/>
      <c r="K381" s="93">
        <v>1</v>
      </c>
      <c r="L381" s="93"/>
      <c r="M381" s="93"/>
      <c r="N381" s="93"/>
      <c r="O381" s="89"/>
      <c r="P381" s="89"/>
      <c r="Q381" s="89"/>
      <c r="R381" s="89"/>
    </row>
    <row r="382" spans="1:18" ht="33.950000000000003" customHeight="1" thickBot="1">
      <c r="A382" s="299" t="s">
        <v>1218</v>
      </c>
      <c r="B382" s="300" t="s">
        <v>1219</v>
      </c>
      <c r="C382" s="38"/>
      <c r="D382" s="38"/>
      <c r="E382" s="38"/>
      <c r="F382" s="102" t="s">
        <v>1217</v>
      </c>
      <c r="G382" s="101" t="s">
        <v>43</v>
      </c>
      <c r="H382" s="38"/>
      <c r="I382" s="99"/>
      <c r="J382" s="99">
        <v>1</v>
      </c>
      <c r="K382" s="99"/>
      <c r="L382" s="99"/>
      <c r="M382" s="99"/>
      <c r="N382" s="99"/>
      <c r="O382" s="38"/>
      <c r="P382" s="100" t="s">
        <v>817</v>
      </c>
      <c r="Q382" s="38"/>
      <c r="R382" s="38"/>
    </row>
    <row r="383" spans="1:18" ht="18.95" customHeight="1" thickBot="1">
      <c r="A383" s="297" t="s">
        <v>9348</v>
      </c>
      <c r="B383" s="298" t="s">
        <v>9349</v>
      </c>
      <c r="C383" s="95" t="s">
        <v>37</v>
      </c>
      <c r="D383" s="38"/>
      <c r="E383" s="38"/>
      <c r="F383" s="103" t="s">
        <v>1222</v>
      </c>
      <c r="G383" s="96" t="s">
        <v>70</v>
      </c>
      <c r="H383" s="38"/>
      <c r="I383" s="99">
        <v>1</v>
      </c>
      <c r="J383" s="99"/>
      <c r="K383" s="99"/>
      <c r="L383" s="99"/>
      <c r="M383" s="99"/>
      <c r="N383" s="99"/>
      <c r="O383" s="38"/>
      <c r="P383" s="38"/>
      <c r="Q383" s="38"/>
      <c r="R383" s="38"/>
    </row>
    <row r="384" spans="1:18" ht="17.100000000000001" customHeight="1" thickBot="1">
      <c r="A384" s="299" t="s">
        <v>1223</v>
      </c>
      <c r="B384" s="300" t="s">
        <v>1224</v>
      </c>
      <c r="C384" s="38"/>
      <c r="D384" s="38"/>
      <c r="E384" s="38"/>
      <c r="F384" s="102" t="s">
        <v>1225</v>
      </c>
      <c r="G384" s="101" t="s">
        <v>50</v>
      </c>
      <c r="H384" s="38"/>
      <c r="I384" s="99"/>
      <c r="J384" s="99">
        <v>1</v>
      </c>
      <c r="K384" s="99"/>
      <c r="L384" s="99"/>
      <c r="M384" s="99"/>
      <c r="N384" s="99"/>
      <c r="O384" s="38"/>
      <c r="P384" s="100" t="s">
        <v>795</v>
      </c>
      <c r="Q384" s="38"/>
      <c r="R384" s="38"/>
    </row>
    <row r="385" spans="1:18" ht="18.95" customHeight="1" thickBot="1">
      <c r="A385" s="297" t="s">
        <v>1226</v>
      </c>
      <c r="B385" s="298" t="s">
        <v>1227</v>
      </c>
      <c r="C385" s="95" t="s">
        <v>188</v>
      </c>
      <c r="D385" s="38"/>
      <c r="E385" s="38"/>
      <c r="F385" s="103" t="s">
        <v>1228</v>
      </c>
      <c r="G385" s="96" t="s">
        <v>473</v>
      </c>
      <c r="H385" s="38"/>
      <c r="I385" s="99">
        <v>1</v>
      </c>
      <c r="J385" s="99"/>
      <c r="K385" s="99"/>
      <c r="L385" s="99"/>
      <c r="M385" s="99"/>
      <c r="N385" s="99"/>
      <c r="O385" s="38"/>
      <c r="P385" s="38"/>
      <c r="Q385" s="38"/>
      <c r="R385" s="38"/>
    </row>
    <row r="386" spans="1:18" ht="17.100000000000001" customHeight="1" thickBot="1">
      <c r="A386" s="295" t="s">
        <v>9555</v>
      </c>
      <c r="B386" s="296" t="s">
        <v>6374</v>
      </c>
      <c r="C386" s="89" t="s">
        <v>21</v>
      </c>
      <c r="D386" s="89"/>
      <c r="E386" s="89" t="s">
        <v>1050</v>
      </c>
      <c r="F386" s="91" t="s">
        <v>1229</v>
      </c>
      <c r="G386" s="90" t="s">
        <v>70</v>
      </c>
      <c r="H386" s="89"/>
      <c r="I386" s="93"/>
      <c r="J386" s="93"/>
      <c r="K386" s="93">
        <v>1</v>
      </c>
      <c r="L386" s="93"/>
      <c r="M386" s="93"/>
      <c r="N386" s="93"/>
      <c r="O386" s="89" t="s">
        <v>1230</v>
      </c>
      <c r="P386" s="89" t="s">
        <v>1231</v>
      </c>
      <c r="Q386" s="94">
        <v>99450</v>
      </c>
      <c r="R386" s="89" t="s">
        <v>1232</v>
      </c>
    </row>
    <row r="387" spans="1:18" ht="17.100000000000001" customHeight="1" thickBot="1">
      <c r="A387" s="295" t="s">
        <v>6377</v>
      </c>
      <c r="B387" s="296" t="s">
        <v>3875</v>
      </c>
      <c r="C387" s="89" t="s">
        <v>21</v>
      </c>
      <c r="D387" s="89"/>
      <c r="E387" s="89" t="s">
        <v>1233</v>
      </c>
      <c r="F387" s="91" t="s">
        <v>1234</v>
      </c>
      <c r="G387" s="90" t="s">
        <v>274</v>
      </c>
      <c r="H387" s="89"/>
      <c r="I387" s="93"/>
      <c r="J387" s="93"/>
      <c r="K387" s="93">
        <v>1</v>
      </c>
      <c r="L387" s="93"/>
      <c r="M387" s="93"/>
      <c r="N387" s="93"/>
      <c r="O387" s="89"/>
      <c r="P387" s="89" t="s">
        <v>1235</v>
      </c>
      <c r="Q387" s="94">
        <v>660093</v>
      </c>
      <c r="R387" s="89" t="s">
        <v>1236</v>
      </c>
    </row>
    <row r="388" spans="1:18" ht="17.100000000000001" customHeight="1" thickBot="1">
      <c r="A388" s="295" t="s">
        <v>715</v>
      </c>
      <c r="B388" s="296" t="s">
        <v>9350</v>
      </c>
      <c r="C388" s="89" t="s">
        <v>28</v>
      </c>
      <c r="D388" s="89"/>
      <c r="E388" s="89" t="s">
        <v>1078</v>
      </c>
      <c r="F388" s="91" t="s">
        <v>1237</v>
      </c>
      <c r="G388" s="90" t="s">
        <v>1080</v>
      </c>
      <c r="H388" s="89"/>
      <c r="I388" s="93"/>
      <c r="J388" s="93"/>
      <c r="K388" s="93">
        <v>1</v>
      </c>
      <c r="L388" s="93"/>
      <c r="M388" s="93"/>
      <c r="N388" s="93"/>
      <c r="O388" s="89" t="s">
        <v>1238</v>
      </c>
      <c r="P388" s="89" t="s">
        <v>1239</v>
      </c>
      <c r="Q388" s="94">
        <v>6762</v>
      </c>
      <c r="R388" s="89" t="s">
        <v>1240</v>
      </c>
    </row>
    <row r="389" spans="1:18" ht="17.100000000000001" customHeight="1" thickBot="1">
      <c r="A389" s="299" t="s">
        <v>9351</v>
      </c>
      <c r="B389" s="300" t="s">
        <v>9352</v>
      </c>
      <c r="C389" s="38"/>
      <c r="D389" s="38"/>
      <c r="E389" s="38"/>
      <c r="F389" s="102" t="s">
        <v>1243</v>
      </c>
      <c r="G389" s="101" t="s">
        <v>9433</v>
      </c>
      <c r="H389" s="38"/>
      <c r="I389" s="99"/>
      <c r="J389" s="99">
        <v>1</v>
      </c>
      <c r="K389" s="99"/>
      <c r="L389" s="99"/>
      <c r="M389" s="99"/>
      <c r="N389" s="99"/>
      <c r="O389" s="38"/>
      <c r="P389" s="100" t="s">
        <v>27</v>
      </c>
      <c r="Q389" s="38"/>
      <c r="R389" s="38"/>
    </row>
    <row r="390" spans="1:18" ht="18.95" customHeight="1" thickBot="1">
      <c r="A390" s="297" t="s">
        <v>715</v>
      </c>
      <c r="B390" s="298" t="s">
        <v>1244</v>
      </c>
      <c r="C390" s="95" t="s">
        <v>37</v>
      </c>
      <c r="D390" s="38"/>
      <c r="E390" s="38"/>
      <c r="F390" s="103" t="s">
        <v>1245</v>
      </c>
      <c r="G390" s="96" t="s">
        <v>1246</v>
      </c>
      <c r="H390" s="38"/>
      <c r="I390" s="99">
        <v>1</v>
      </c>
      <c r="J390" s="99"/>
      <c r="K390" s="99"/>
      <c r="L390" s="99"/>
      <c r="M390" s="99"/>
      <c r="N390" s="99"/>
      <c r="O390" s="38"/>
      <c r="P390" s="38"/>
      <c r="Q390" s="38"/>
      <c r="R390" s="38"/>
    </row>
    <row r="391" spans="1:18" ht="17.100000000000001" customHeight="1" thickBot="1">
      <c r="A391" s="299" t="s">
        <v>715</v>
      </c>
      <c r="B391" s="300" t="s">
        <v>1247</v>
      </c>
      <c r="C391" s="38"/>
      <c r="D391" s="38"/>
      <c r="E391" s="38"/>
      <c r="F391" s="102" t="s">
        <v>1248</v>
      </c>
      <c r="G391" s="101" t="s">
        <v>1249</v>
      </c>
      <c r="H391" s="38"/>
      <c r="I391" s="99"/>
      <c r="J391" s="99">
        <v>1</v>
      </c>
      <c r="K391" s="99"/>
      <c r="L391" s="99"/>
      <c r="M391" s="99"/>
      <c r="N391" s="99"/>
      <c r="O391" s="38"/>
      <c r="P391" s="100" t="s">
        <v>1240</v>
      </c>
      <c r="Q391" s="38"/>
      <c r="R391" s="38"/>
    </row>
    <row r="392" spans="1:18" ht="17.100000000000001" customHeight="1" thickBot="1">
      <c r="A392" s="299" t="s">
        <v>1250</v>
      </c>
      <c r="B392" s="300" t="s">
        <v>9556</v>
      </c>
      <c r="C392" s="38"/>
      <c r="D392" s="38"/>
      <c r="E392" s="38"/>
      <c r="F392" s="102" t="s">
        <v>1251</v>
      </c>
      <c r="G392" s="101" t="s">
        <v>70</v>
      </c>
      <c r="H392" s="38"/>
      <c r="I392" s="99"/>
      <c r="J392" s="99">
        <v>1</v>
      </c>
      <c r="K392" s="99"/>
      <c r="L392" s="99"/>
      <c r="M392" s="99"/>
      <c r="N392" s="99"/>
      <c r="O392" s="38"/>
      <c r="P392" s="100" t="s">
        <v>9438</v>
      </c>
      <c r="Q392" s="38"/>
      <c r="R392" s="38"/>
    </row>
    <row r="393" spans="1:18" ht="17.100000000000001" customHeight="1" thickBot="1">
      <c r="A393" s="295" t="s">
        <v>6386</v>
      </c>
      <c r="B393" s="296" t="s">
        <v>6387</v>
      </c>
      <c r="C393" s="89" t="s">
        <v>28</v>
      </c>
      <c r="D393" s="89"/>
      <c r="E393" s="89" t="s">
        <v>9557</v>
      </c>
      <c r="F393" s="91" t="s">
        <v>1252</v>
      </c>
      <c r="G393" s="90" t="s">
        <v>1253</v>
      </c>
      <c r="H393" s="89"/>
      <c r="I393" s="93"/>
      <c r="J393" s="93"/>
      <c r="K393" s="93">
        <v>1</v>
      </c>
      <c r="L393" s="93"/>
      <c r="M393" s="93"/>
      <c r="N393" s="93"/>
      <c r="O393" s="89" t="s">
        <v>1254</v>
      </c>
      <c r="P393" s="89" t="s">
        <v>1255</v>
      </c>
      <c r="Q393" s="94">
        <v>1180</v>
      </c>
      <c r="R393" s="89" t="s">
        <v>1256</v>
      </c>
    </row>
    <row r="394" spans="1:18" ht="17.100000000000001" customHeight="1" thickBot="1">
      <c r="A394" s="295" t="s">
        <v>1263</v>
      </c>
      <c r="B394" s="296" t="s">
        <v>1264</v>
      </c>
      <c r="C394" s="89" t="s">
        <v>21</v>
      </c>
      <c r="D394" s="89"/>
      <c r="E394" s="89" t="s">
        <v>1257</v>
      </c>
      <c r="F394" s="91" t="s">
        <v>1258</v>
      </c>
      <c r="G394" s="90" t="s">
        <v>38</v>
      </c>
      <c r="H394" s="89"/>
      <c r="I394" s="93"/>
      <c r="J394" s="93"/>
      <c r="K394" s="93">
        <v>1</v>
      </c>
      <c r="L394" s="93"/>
      <c r="M394" s="93"/>
      <c r="N394" s="93"/>
      <c r="O394" s="89" t="s">
        <v>1259</v>
      </c>
      <c r="P394" s="89" t="s">
        <v>1260</v>
      </c>
      <c r="Q394" s="89" t="s">
        <v>1261</v>
      </c>
      <c r="R394" s="89" t="s">
        <v>1262</v>
      </c>
    </row>
    <row r="395" spans="1:18" ht="18.95" customHeight="1" thickBot="1">
      <c r="A395" s="297" t="s">
        <v>1263</v>
      </c>
      <c r="B395" s="298" t="s">
        <v>1264</v>
      </c>
      <c r="C395" s="95" t="s">
        <v>40</v>
      </c>
      <c r="D395" s="38"/>
      <c r="E395" s="38"/>
      <c r="F395" s="103" t="s">
        <v>1258</v>
      </c>
      <c r="G395" s="96" t="s">
        <v>38</v>
      </c>
      <c r="H395" s="38"/>
      <c r="I395" s="99">
        <v>1</v>
      </c>
      <c r="J395" s="99"/>
      <c r="K395" s="99"/>
      <c r="L395" s="99"/>
      <c r="M395" s="99"/>
      <c r="N395" s="99"/>
      <c r="O395" s="38"/>
      <c r="P395" s="38"/>
      <c r="Q395" s="38"/>
      <c r="R395" s="38"/>
    </row>
    <row r="396" spans="1:18" ht="18.95" customHeight="1" thickBot="1">
      <c r="A396" s="297" t="s">
        <v>1265</v>
      </c>
      <c r="B396" s="298" t="s">
        <v>1266</v>
      </c>
      <c r="C396" s="95" t="s">
        <v>188</v>
      </c>
      <c r="D396" s="38"/>
      <c r="E396" s="38"/>
      <c r="F396" s="103" t="s">
        <v>1267</v>
      </c>
      <c r="G396" s="96" t="s">
        <v>274</v>
      </c>
      <c r="H396" s="38"/>
      <c r="I396" s="99">
        <v>1</v>
      </c>
      <c r="J396" s="99"/>
      <c r="K396" s="99"/>
      <c r="L396" s="99"/>
      <c r="M396" s="99"/>
      <c r="N396" s="99"/>
      <c r="O396" s="38"/>
      <c r="P396" s="38"/>
      <c r="Q396" s="38"/>
      <c r="R396" s="38"/>
    </row>
    <row r="397" spans="1:18" ht="18.95" customHeight="1" thickBot="1">
      <c r="A397" s="297" t="s">
        <v>1268</v>
      </c>
      <c r="B397" s="298" t="s">
        <v>1269</v>
      </c>
      <c r="C397" s="95" t="s">
        <v>40</v>
      </c>
      <c r="D397" s="38"/>
      <c r="E397" s="38"/>
      <c r="F397" s="103" t="s">
        <v>1270</v>
      </c>
      <c r="G397" s="96" t="s">
        <v>87</v>
      </c>
      <c r="H397" s="38"/>
      <c r="I397" s="99">
        <v>1</v>
      </c>
      <c r="J397" s="99"/>
      <c r="K397" s="99"/>
      <c r="L397" s="99"/>
      <c r="M397" s="99"/>
      <c r="N397" s="99"/>
      <c r="O397" s="38"/>
      <c r="P397" s="38"/>
      <c r="Q397" s="38"/>
      <c r="R397" s="38"/>
    </row>
    <row r="398" spans="1:18" ht="18.95" customHeight="1" thickBot="1">
      <c r="A398" s="297" t="s">
        <v>9353</v>
      </c>
      <c r="B398" s="298" t="s">
        <v>1271</v>
      </c>
      <c r="C398" s="95" t="s">
        <v>188</v>
      </c>
      <c r="D398" s="38"/>
      <c r="E398" s="38"/>
      <c r="F398" s="103" t="s">
        <v>1272</v>
      </c>
      <c r="G398" s="96" t="s">
        <v>138</v>
      </c>
      <c r="H398" s="38"/>
      <c r="I398" s="99">
        <v>1</v>
      </c>
      <c r="J398" s="99"/>
      <c r="K398" s="99"/>
      <c r="L398" s="99"/>
      <c r="M398" s="99"/>
      <c r="N398" s="99"/>
      <c r="O398" s="38"/>
      <c r="P398" s="38"/>
      <c r="Q398" s="38"/>
      <c r="R398" s="38"/>
    </row>
    <row r="399" spans="1:18" ht="17.100000000000001" customHeight="1" thickBot="1">
      <c r="A399" s="295" t="s">
        <v>1277</v>
      </c>
      <c r="B399" s="296" t="s">
        <v>9354</v>
      </c>
      <c r="C399" s="89" t="s">
        <v>21</v>
      </c>
      <c r="D399" s="89"/>
      <c r="E399" s="89" t="s">
        <v>9485</v>
      </c>
      <c r="F399" s="91" t="s">
        <v>1274</v>
      </c>
      <c r="G399" s="90" t="s">
        <v>70</v>
      </c>
      <c r="H399" s="89"/>
      <c r="I399" s="93"/>
      <c r="J399" s="93"/>
      <c r="K399" s="93">
        <v>1</v>
      </c>
      <c r="L399" s="93"/>
      <c r="M399" s="93"/>
      <c r="N399" s="93"/>
      <c r="O399" s="89" t="s">
        <v>1275</v>
      </c>
      <c r="P399" s="89" t="s">
        <v>1276</v>
      </c>
      <c r="Q399" s="94">
        <v>34726</v>
      </c>
      <c r="R399" s="89" t="s">
        <v>9438</v>
      </c>
    </row>
    <row r="400" spans="1:18" ht="17.100000000000001" customHeight="1" thickBot="1">
      <c r="A400" s="299" t="s">
        <v>1277</v>
      </c>
      <c r="B400" s="300" t="s">
        <v>1278</v>
      </c>
      <c r="C400" s="38"/>
      <c r="D400" s="38"/>
      <c r="E400" s="38"/>
      <c r="F400" s="102" t="s">
        <v>1274</v>
      </c>
      <c r="G400" s="101" t="s">
        <v>70</v>
      </c>
      <c r="H400" s="38"/>
      <c r="I400" s="99"/>
      <c r="J400" s="99">
        <v>1</v>
      </c>
      <c r="K400" s="99"/>
      <c r="L400" s="99"/>
      <c r="M400" s="99"/>
      <c r="N400" s="99"/>
      <c r="O400" s="38"/>
      <c r="P400" s="100" t="s">
        <v>9438</v>
      </c>
      <c r="Q400" s="38"/>
      <c r="R400" s="38"/>
    </row>
    <row r="401" spans="1:18" ht="17.100000000000001" customHeight="1" thickBot="1">
      <c r="A401" s="299" t="s">
        <v>1279</v>
      </c>
      <c r="B401" s="300" t="s">
        <v>819</v>
      </c>
      <c r="C401" s="38"/>
      <c r="D401" s="38"/>
      <c r="E401" s="38"/>
      <c r="F401" s="102" t="s">
        <v>1280</v>
      </c>
      <c r="G401" s="101" t="s">
        <v>650</v>
      </c>
      <c r="H401" s="38"/>
      <c r="I401" s="99"/>
      <c r="J401" s="99">
        <v>1</v>
      </c>
      <c r="K401" s="99"/>
      <c r="L401" s="99"/>
      <c r="M401" s="99"/>
      <c r="N401" s="99"/>
      <c r="O401" s="38"/>
      <c r="P401" s="100" t="s">
        <v>651</v>
      </c>
      <c r="Q401" s="38"/>
      <c r="R401" s="38"/>
    </row>
    <row r="402" spans="1:18" ht="17.100000000000001" customHeight="1" thickBot="1">
      <c r="A402" s="295" t="s">
        <v>1284</v>
      </c>
      <c r="B402" s="296" t="s">
        <v>9558</v>
      </c>
      <c r="C402" s="89" t="s">
        <v>28</v>
      </c>
      <c r="D402" s="89"/>
      <c r="E402" s="89" t="s">
        <v>313</v>
      </c>
      <c r="F402" s="91" t="s">
        <v>1281</v>
      </c>
      <c r="G402" s="90" t="s">
        <v>274</v>
      </c>
      <c r="H402" s="89"/>
      <c r="I402" s="93"/>
      <c r="J402" s="93"/>
      <c r="K402" s="93">
        <v>1</v>
      </c>
      <c r="L402" s="93"/>
      <c r="M402" s="93"/>
      <c r="N402" s="93"/>
      <c r="O402" s="89" t="s">
        <v>1282</v>
      </c>
      <c r="P402" s="89" t="s">
        <v>1283</v>
      </c>
      <c r="Q402" s="94">
        <v>660018</v>
      </c>
      <c r="R402" s="89" t="s">
        <v>1236</v>
      </c>
    </row>
    <row r="403" spans="1:18" ht="18.95" customHeight="1" thickBot="1">
      <c r="A403" s="297" t="s">
        <v>1284</v>
      </c>
      <c r="B403" s="298" t="s">
        <v>9558</v>
      </c>
      <c r="C403" s="95" t="s">
        <v>230</v>
      </c>
      <c r="D403" s="38"/>
      <c r="E403" s="38"/>
      <c r="F403" s="103" t="s">
        <v>1285</v>
      </c>
      <c r="G403" s="96" t="s">
        <v>274</v>
      </c>
      <c r="H403" s="38"/>
      <c r="I403" s="99">
        <v>1</v>
      </c>
      <c r="J403" s="99"/>
      <c r="K403" s="99"/>
      <c r="L403" s="99"/>
      <c r="M403" s="99"/>
      <c r="N403" s="99"/>
      <c r="O403" s="38"/>
      <c r="P403" s="38"/>
      <c r="Q403" s="38"/>
      <c r="R403" s="38"/>
    </row>
    <row r="404" spans="1:18" ht="17.100000000000001" customHeight="1" thickBot="1">
      <c r="A404" s="299" t="s">
        <v>1284</v>
      </c>
      <c r="B404" s="300" t="s">
        <v>9558</v>
      </c>
      <c r="C404" s="38"/>
      <c r="D404" s="38"/>
      <c r="E404" s="38"/>
      <c r="F404" s="102" t="s">
        <v>1281</v>
      </c>
      <c r="G404" s="101" t="s">
        <v>274</v>
      </c>
      <c r="H404" s="38"/>
      <c r="I404" s="99"/>
      <c r="J404" s="99"/>
      <c r="K404" s="99"/>
      <c r="L404" s="99"/>
      <c r="M404" s="99"/>
      <c r="N404" s="99"/>
      <c r="O404" s="38"/>
      <c r="P404" s="100" t="s">
        <v>1236</v>
      </c>
      <c r="Q404" s="38"/>
      <c r="R404" s="38"/>
    </row>
    <row r="405" spans="1:18" ht="18.95" customHeight="1" thickBot="1">
      <c r="A405" s="297" t="s">
        <v>1286</v>
      </c>
      <c r="B405" s="298" t="s">
        <v>1287</v>
      </c>
      <c r="C405" s="95" t="s">
        <v>40</v>
      </c>
      <c r="D405" s="38"/>
      <c r="E405" s="38"/>
      <c r="F405" s="103" t="s">
        <v>1288</v>
      </c>
      <c r="G405" s="96" t="s">
        <v>196</v>
      </c>
      <c r="H405" s="38"/>
      <c r="I405" s="99">
        <v>1</v>
      </c>
      <c r="J405" s="99"/>
      <c r="K405" s="99"/>
      <c r="L405" s="99"/>
      <c r="M405" s="99"/>
      <c r="N405" s="99"/>
      <c r="O405" s="38"/>
      <c r="P405" s="38"/>
      <c r="Q405" s="38"/>
      <c r="R405" s="38"/>
    </row>
    <row r="406" spans="1:18" ht="17.100000000000001" customHeight="1" thickBot="1">
      <c r="A406" s="295" t="s">
        <v>6405</v>
      </c>
      <c r="B406" s="296" t="s">
        <v>6406</v>
      </c>
      <c r="C406" s="89" t="s">
        <v>21</v>
      </c>
      <c r="D406" s="89"/>
      <c r="E406" s="89" t="s">
        <v>1289</v>
      </c>
      <c r="F406" s="91" t="s">
        <v>1290</v>
      </c>
      <c r="G406" s="90" t="s">
        <v>87</v>
      </c>
      <c r="H406" s="89"/>
      <c r="I406" s="93"/>
      <c r="J406" s="93"/>
      <c r="K406" s="93">
        <v>1</v>
      </c>
      <c r="L406" s="93"/>
      <c r="M406" s="93"/>
      <c r="N406" s="93"/>
      <c r="O406" s="89" t="s">
        <v>1291</v>
      </c>
      <c r="P406" s="89" t="s">
        <v>1292</v>
      </c>
      <c r="Q406" s="89" t="s">
        <v>1293</v>
      </c>
      <c r="R406" s="89" t="s">
        <v>91</v>
      </c>
    </row>
    <row r="407" spans="1:18" ht="18.95" customHeight="1" thickBot="1">
      <c r="A407" s="297" t="s">
        <v>1294</v>
      </c>
      <c r="B407" s="298" t="s">
        <v>1295</v>
      </c>
      <c r="C407" s="95" t="s">
        <v>40</v>
      </c>
      <c r="D407" s="38"/>
      <c r="E407" s="38"/>
      <c r="F407" s="103" t="s">
        <v>1296</v>
      </c>
      <c r="G407" s="96" t="s">
        <v>70</v>
      </c>
      <c r="H407" s="38"/>
      <c r="I407" s="99">
        <v>1</v>
      </c>
      <c r="J407" s="99"/>
      <c r="K407" s="99"/>
      <c r="L407" s="99"/>
      <c r="M407" s="99"/>
      <c r="N407" s="99"/>
      <c r="O407" s="38"/>
      <c r="P407" s="38"/>
      <c r="Q407" s="38"/>
      <c r="R407" s="38"/>
    </row>
    <row r="408" spans="1:18" ht="17.100000000000001" customHeight="1" thickBot="1">
      <c r="A408" s="295" t="s">
        <v>1294</v>
      </c>
      <c r="B408" s="296" t="s">
        <v>1295</v>
      </c>
      <c r="C408" s="89" t="s">
        <v>28</v>
      </c>
      <c r="D408" s="89"/>
      <c r="E408" s="89" t="s">
        <v>9485</v>
      </c>
      <c r="F408" s="91" t="s">
        <v>1296</v>
      </c>
      <c r="G408" s="90" t="s">
        <v>70</v>
      </c>
      <c r="H408" s="89"/>
      <c r="I408" s="93"/>
      <c r="J408" s="93"/>
      <c r="K408" s="93">
        <v>1</v>
      </c>
      <c r="L408" s="93"/>
      <c r="M408" s="93"/>
      <c r="N408" s="93"/>
      <c r="O408" s="89" t="s">
        <v>1297</v>
      </c>
      <c r="P408" s="89" t="s">
        <v>9559</v>
      </c>
      <c r="Q408" s="94">
        <v>34437</v>
      </c>
      <c r="R408" s="89" t="s">
        <v>9438</v>
      </c>
    </row>
    <row r="409" spans="1:18" ht="17.100000000000001" customHeight="1" thickBot="1">
      <c r="A409" s="299" t="s">
        <v>5374</v>
      </c>
      <c r="B409" s="300" t="s">
        <v>755</v>
      </c>
      <c r="C409" s="38"/>
      <c r="D409" s="38"/>
      <c r="E409" s="38"/>
      <c r="F409" s="102" t="s">
        <v>1299</v>
      </c>
      <c r="G409" s="101" t="s">
        <v>70</v>
      </c>
      <c r="H409" s="38"/>
      <c r="I409" s="99"/>
      <c r="J409" s="99">
        <v>1</v>
      </c>
      <c r="K409" s="99"/>
      <c r="L409" s="99"/>
      <c r="M409" s="99"/>
      <c r="N409" s="99"/>
      <c r="O409" s="38"/>
      <c r="P409" s="100" t="s">
        <v>9457</v>
      </c>
      <c r="Q409" s="38"/>
      <c r="R409" s="38"/>
    </row>
    <row r="410" spans="1:18" ht="18.95" customHeight="1" thickBot="1">
      <c r="A410" s="297" t="s">
        <v>7461</v>
      </c>
      <c r="B410" s="298" t="s">
        <v>7379</v>
      </c>
      <c r="C410" s="95" t="s">
        <v>37</v>
      </c>
      <c r="D410" s="38"/>
      <c r="E410" s="38"/>
      <c r="F410" s="103" t="s">
        <v>1299</v>
      </c>
      <c r="G410" s="96" t="s">
        <v>70</v>
      </c>
      <c r="H410" s="38"/>
      <c r="I410" s="99">
        <v>1</v>
      </c>
      <c r="J410" s="99"/>
      <c r="K410" s="99"/>
      <c r="L410" s="99"/>
      <c r="M410" s="99"/>
      <c r="N410" s="99"/>
      <c r="O410" s="38"/>
      <c r="P410" s="38"/>
      <c r="Q410" s="38"/>
      <c r="R410" s="38"/>
    </row>
    <row r="411" spans="1:18" ht="18.95" customHeight="1" thickBot="1">
      <c r="A411" s="297" t="s">
        <v>1300</v>
      </c>
      <c r="B411" s="298" t="s">
        <v>1301</v>
      </c>
      <c r="C411" s="95" t="s">
        <v>111</v>
      </c>
      <c r="D411" s="38"/>
      <c r="E411" s="38"/>
      <c r="F411" s="103" t="s">
        <v>1302</v>
      </c>
      <c r="G411" s="96" t="s">
        <v>70</v>
      </c>
      <c r="H411" s="38"/>
      <c r="I411" s="99">
        <v>1</v>
      </c>
      <c r="J411" s="99"/>
      <c r="K411" s="99"/>
      <c r="L411" s="99"/>
      <c r="M411" s="99"/>
      <c r="N411" s="99"/>
      <c r="O411" s="38"/>
      <c r="P411" s="38"/>
      <c r="Q411" s="38"/>
      <c r="R411" s="38"/>
    </row>
    <row r="412" spans="1:18" ht="17.100000000000001" customHeight="1" thickBot="1">
      <c r="A412" s="295" t="s">
        <v>1300</v>
      </c>
      <c r="B412" s="296" t="s">
        <v>1301</v>
      </c>
      <c r="C412" s="89" t="s">
        <v>21</v>
      </c>
      <c r="D412" s="89"/>
      <c r="E412" s="89" t="s">
        <v>1303</v>
      </c>
      <c r="F412" s="91" t="s">
        <v>1302</v>
      </c>
      <c r="G412" s="90" t="s">
        <v>70</v>
      </c>
      <c r="H412" s="89"/>
      <c r="I412" s="93"/>
      <c r="J412" s="93"/>
      <c r="K412" s="93">
        <v>1</v>
      </c>
      <c r="L412" s="93"/>
      <c r="M412" s="93"/>
      <c r="N412" s="93"/>
      <c r="O412" s="89" t="s">
        <v>1304</v>
      </c>
      <c r="P412" s="89" t="s">
        <v>1305</v>
      </c>
      <c r="Q412" s="94">
        <v>34862</v>
      </c>
      <c r="R412" s="89" t="s">
        <v>9438</v>
      </c>
    </row>
    <row r="413" spans="1:18" ht="18.95" customHeight="1" thickBot="1">
      <c r="A413" s="297" t="s">
        <v>1306</v>
      </c>
      <c r="B413" s="298" t="s">
        <v>1307</v>
      </c>
      <c r="C413" s="95" t="s">
        <v>188</v>
      </c>
      <c r="D413" s="38"/>
      <c r="E413" s="38"/>
      <c r="F413" s="103" t="s">
        <v>1308</v>
      </c>
      <c r="G413" s="96" t="s">
        <v>473</v>
      </c>
      <c r="H413" s="38"/>
      <c r="I413" s="99">
        <v>1</v>
      </c>
      <c r="J413" s="99"/>
      <c r="K413" s="99"/>
      <c r="L413" s="99"/>
      <c r="M413" s="99"/>
      <c r="N413" s="99"/>
      <c r="O413" s="38"/>
      <c r="P413" s="38"/>
      <c r="Q413" s="38"/>
      <c r="R413" s="38"/>
    </row>
    <row r="414" spans="1:18" ht="17.100000000000001" customHeight="1" thickBot="1">
      <c r="A414" s="295" t="s">
        <v>6412</v>
      </c>
      <c r="B414" s="296" t="s">
        <v>1444</v>
      </c>
      <c r="C414" s="89" t="s">
        <v>21</v>
      </c>
      <c r="D414" s="89"/>
      <c r="E414" s="89" t="s">
        <v>1309</v>
      </c>
      <c r="F414" s="91" t="s">
        <v>1310</v>
      </c>
      <c r="G414" s="90" t="s">
        <v>50</v>
      </c>
      <c r="H414" s="89"/>
      <c r="I414" s="93"/>
      <c r="J414" s="93"/>
      <c r="K414" s="93">
        <v>1</v>
      </c>
      <c r="L414" s="93"/>
      <c r="M414" s="93"/>
      <c r="N414" s="93"/>
      <c r="O414" s="89" t="s">
        <v>1311</v>
      </c>
      <c r="P414" s="89" t="s">
        <v>1312</v>
      </c>
      <c r="Q414" s="94">
        <v>50660</v>
      </c>
      <c r="R414" s="89" t="s">
        <v>1313</v>
      </c>
    </row>
    <row r="415" spans="1:18" ht="17.100000000000001" customHeight="1" thickBot="1">
      <c r="A415" s="295" t="s">
        <v>9355</v>
      </c>
      <c r="B415" s="296" t="s">
        <v>134</v>
      </c>
      <c r="C415" s="89" t="s">
        <v>28</v>
      </c>
      <c r="D415" s="89"/>
      <c r="E415" s="89" t="s">
        <v>1314</v>
      </c>
      <c r="F415" s="91" t="s">
        <v>1315</v>
      </c>
      <c r="G415" s="90" t="s">
        <v>50</v>
      </c>
      <c r="H415" s="89"/>
      <c r="I415" s="93"/>
      <c r="J415" s="93"/>
      <c r="K415" s="93">
        <v>1</v>
      </c>
      <c r="L415" s="93"/>
      <c r="M415" s="93"/>
      <c r="N415" s="93"/>
      <c r="O415" s="89" t="s">
        <v>1316</v>
      </c>
      <c r="P415" s="89" t="s">
        <v>1317</v>
      </c>
      <c r="Q415" s="94">
        <v>2005</v>
      </c>
      <c r="R415" s="89" t="s">
        <v>467</v>
      </c>
    </row>
    <row r="416" spans="1:18" ht="18.95" customHeight="1" thickBot="1">
      <c r="A416" s="297" t="s">
        <v>1318</v>
      </c>
      <c r="B416" s="298" t="s">
        <v>1319</v>
      </c>
      <c r="C416" s="95" t="s">
        <v>144</v>
      </c>
      <c r="D416" s="38"/>
      <c r="E416" s="38"/>
      <c r="F416" s="103" t="s">
        <v>1320</v>
      </c>
      <c r="G416" s="96" t="s">
        <v>232</v>
      </c>
      <c r="H416" s="38"/>
      <c r="I416" s="99">
        <v>1</v>
      </c>
      <c r="J416" s="99"/>
      <c r="K416" s="99"/>
      <c r="L416" s="99"/>
      <c r="M416" s="99"/>
      <c r="N416" s="99"/>
      <c r="O416" s="38"/>
      <c r="P416" s="38"/>
      <c r="Q416" s="38"/>
      <c r="R416" s="38"/>
    </row>
    <row r="417" spans="1:18" ht="17.100000000000001" customHeight="1" thickBot="1">
      <c r="A417" s="295" t="s">
        <v>3796</v>
      </c>
      <c r="B417" s="296" t="s">
        <v>3797</v>
      </c>
      <c r="C417" s="89" t="s">
        <v>28</v>
      </c>
      <c r="D417" s="89"/>
      <c r="E417" s="89" t="s">
        <v>1321</v>
      </c>
      <c r="F417" s="91" t="s">
        <v>1322</v>
      </c>
      <c r="G417" s="90" t="s">
        <v>295</v>
      </c>
      <c r="H417" s="89"/>
      <c r="I417" s="93"/>
      <c r="J417" s="93"/>
      <c r="K417" s="93">
        <v>1</v>
      </c>
      <c r="L417" s="93"/>
      <c r="M417" s="93"/>
      <c r="N417" s="93"/>
      <c r="O417" s="89" t="s">
        <v>1323</v>
      </c>
      <c r="P417" s="89" t="s">
        <v>1324</v>
      </c>
      <c r="Q417" s="89" t="s">
        <v>1325</v>
      </c>
      <c r="R417" s="89" t="s">
        <v>1326</v>
      </c>
    </row>
    <row r="418" spans="1:18" ht="17.100000000000001" customHeight="1" thickBot="1">
      <c r="A418" s="295" t="s">
        <v>9356</v>
      </c>
      <c r="B418" s="296" t="s">
        <v>6423</v>
      </c>
      <c r="C418" s="89" t="s">
        <v>28</v>
      </c>
      <c r="D418" s="89"/>
      <c r="E418" s="89" t="s">
        <v>1327</v>
      </c>
      <c r="F418" s="91" t="s">
        <v>1328</v>
      </c>
      <c r="G418" s="90" t="s">
        <v>50</v>
      </c>
      <c r="H418" s="89"/>
      <c r="I418" s="93"/>
      <c r="J418" s="93"/>
      <c r="K418" s="93">
        <v>1</v>
      </c>
      <c r="L418" s="93"/>
      <c r="M418" s="93"/>
      <c r="N418" s="93"/>
      <c r="O418" s="89" t="s">
        <v>1329</v>
      </c>
      <c r="P418" s="89" t="s">
        <v>1330</v>
      </c>
      <c r="Q418" s="94">
        <v>28038</v>
      </c>
      <c r="R418" s="89" t="s">
        <v>439</v>
      </c>
    </row>
    <row r="419" spans="1:18" ht="18.95" customHeight="1" thickBot="1">
      <c r="A419" s="297" t="s">
        <v>1331</v>
      </c>
      <c r="B419" s="298" t="s">
        <v>1332</v>
      </c>
      <c r="C419" s="95" t="s">
        <v>230</v>
      </c>
      <c r="D419" s="38"/>
      <c r="E419" s="38"/>
      <c r="F419" s="103" t="s">
        <v>1333</v>
      </c>
      <c r="G419" s="96" t="s">
        <v>87</v>
      </c>
      <c r="H419" s="38"/>
      <c r="I419" s="99">
        <v>1</v>
      </c>
      <c r="J419" s="99"/>
      <c r="K419" s="99"/>
      <c r="L419" s="99"/>
      <c r="M419" s="99"/>
      <c r="N419" s="99"/>
      <c r="O419" s="38"/>
      <c r="P419" s="38"/>
      <c r="Q419" s="38"/>
      <c r="R419" s="38"/>
    </row>
    <row r="420" spans="1:18" ht="18.95" customHeight="1" thickBot="1">
      <c r="A420" s="297" t="s">
        <v>9357</v>
      </c>
      <c r="B420" s="298" t="s">
        <v>1334</v>
      </c>
      <c r="C420" s="95" t="s">
        <v>111</v>
      </c>
      <c r="D420" s="38"/>
      <c r="E420" s="38"/>
      <c r="F420" s="103" t="s">
        <v>1335</v>
      </c>
      <c r="G420" s="96" t="s">
        <v>138</v>
      </c>
      <c r="H420" s="38"/>
      <c r="I420" s="99">
        <v>1</v>
      </c>
      <c r="J420" s="99"/>
      <c r="K420" s="99"/>
      <c r="L420" s="99"/>
      <c r="M420" s="99"/>
      <c r="N420" s="99"/>
      <c r="O420" s="38"/>
      <c r="P420" s="38"/>
      <c r="Q420" s="38"/>
      <c r="R420" s="38"/>
    </row>
    <row r="421" spans="1:18" ht="18.95" customHeight="1" thickBot="1">
      <c r="A421" s="297" t="s">
        <v>1336</v>
      </c>
      <c r="B421" s="298" t="s">
        <v>9358</v>
      </c>
      <c r="C421" s="95" t="s">
        <v>40</v>
      </c>
      <c r="D421" s="38"/>
      <c r="E421" s="38"/>
      <c r="F421" s="103" t="s">
        <v>1337</v>
      </c>
      <c r="G421" s="96" t="s">
        <v>481</v>
      </c>
      <c r="H421" s="38"/>
      <c r="I421" s="99">
        <v>1</v>
      </c>
      <c r="J421" s="99"/>
      <c r="K421" s="99"/>
      <c r="L421" s="99"/>
      <c r="M421" s="99"/>
      <c r="N421" s="99"/>
      <c r="O421" s="38"/>
      <c r="P421" s="38"/>
      <c r="Q421" s="38"/>
      <c r="R421" s="38"/>
    </row>
    <row r="422" spans="1:18" ht="17.100000000000001" customHeight="1" thickBot="1">
      <c r="A422" s="295" t="s">
        <v>1336</v>
      </c>
      <c r="B422" s="296" t="s">
        <v>6427</v>
      </c>
      <c r="C422" s="89"/>
      <c r="D422" s="89"/>
      <c r="E422" s="89" t="s">
        <v>9560</v>
      </c>
      <c r="F422" s="91" t="s">
        <v>1338</v>
      </c>
      <c r="G422" s="90" t="s">
        <v>124</v>
      </c>
      <c r="H422" s="89"/>
      <c r="I422" s="93"/>
      <c r="J422" s="93"/>
      <c r="K422" s="93">
        <v>1</v>
      </c>
      <c r="L422" s="93"/>
      <c r="M422" s="93"/>
      <c r="N422" s="93"/>
      <c r="O422" s="89"/>
      <c r="P422" s="89"/>
      <c r="Q422" s="89"/>
      <c r="R422" s="89"/>
    </row>
    <row r="423" spans="1:18" ht="17.100000000000001" customHeight="1" thickBot="1">
      <c r="A423" s="295" t="s">
        <v>1336</v>
      </c>
      <c r="B423" s="296" t="s">
        <v>6430</v>
      </c>
      <c r="C423" s="89" t="s">
        <v>28</v>
      </c>
      <c r="D423" s="89"/>
      <c r="E423" s="89" t="s">
        <v>1339</v>
      </c>
      <c r="F423" s="91" t="s">
        <v>1340</v>
      </c>
      <c r="G423" s="90" t="s">
        <v>63</v>
      </c>
      <c r="H423" s="89"/>
      <c r="I423" s="93"/>
      <c r="J423" s="93"/>
      <c r="K423" s="93">
        <v>1</v>
      </c>
      <c r="L423" s="93"/>
      <c r="M423" s="93"/>
      <c r="N423" s="93"/>
      <c r="O423" s="89" t="s">
        <v>1341</v>
      </c>
      <c r="P423" s="89" t="s">
        <v>1342</v>
      </c>
      <c r="Q423" s="89" t="s">
        <v>1343</v>
      </c>
      <c r="R423" s="89" t="s">
        <v>1344</v>
      </c>
    </row>
    <row r="424" spans="1:18" ht="17.100000000000001" customHeight="1" thickBot="1">
      <c r="A424" s="299" t="s">
        <v>1336</v>
      </c>
      <c r="B424" s="300" t="s">
        <v>9359</v>
      </c>
      <c r="C424" s="38"/>
      <c r="D424" s="38"/>
      <c r="E424" s="38"/>
      <c r="F424" s="102" t="s">
        <v>1346</v>
      </c>
      <c r="G424" s="101" t="s">
        <v>9488</v>
      </c>
      <c r="H424" s="38"/>
      <c r="I424" s="99"/>
      <c r="J424" s="99">
        <v>1</v>
      </c>
      <c r="K424" s="99"/>
      <c r="L424" s="99"/>
      <c r="M424" s="99"/>
      <c r="N424" s="99"/>
      <c r="O424" s="38"/>
      <c r="P424" s="100" t="s">
        <v>522</v>
      </c>
      <c r="Q424" s="38"/>
      <c r="R424" s="38"/>
    </row>
    <row r="425" spans="1:18" ht="17.100000000000001" customHeight="1" thickBot="1">
      <c r="A425" s="295" t="s">
        <v>6433</v>
      </c>
      <c r="B425" s="296" t="s">
        <v>9561</v>
      </c>
      <c r="C425" s="89" t="s">
        <v>21</v>
      </c>
      <c r="D425" s="89"/>
      <c r="E425" s="89" t="s">
        <v>1084</v>
      </c>
      <c r="F425" s="91" t="s">
        <v>1347</v>
      </c>
      <c r="G425" s="90" t="s">
        <v>50</v>
      </c>
      <c r="H425" s="89"/>
      <c r="I425" s="93"/>
      <c r="J425" s="93"/>
      <c r="K425" s="93">
        <v>1</v>
      </c>
      <c r="L425" s="93"/>
      <c r="M425" s="93"/>
      <c r="N425" s="93"/>
      <c r="O425" s="89" t="s">
        <v>1348</v>
      </c>
      <c r="P425" s="89" t="s">
        <v>9562</v>
      </c>
      <c r="Q425" s="94">
        <v>3690</v>
      </c>
      <c r="R425" s="89" t="s">
        <v>9563</v>
      </c>
    </row>
    <row r="426" spans="1:18" ht="17.100000000000001" customHeight="1" thickBot="1">
      <c r="A426" s="295" t="s">
        <v>6439</v>
      </c>
      <c r="B426" s="296" t="s">
        <v>6440</v>
      </c>
      <c r="C426" s="89" t="s">
        <v>21</v>
      </c>
      <c r="D426" s="89"/>
      <c r="E426" s="89" t="s">
        <v>1349</v>
      </c>
      <c r="F426" s="91" t="s">
        <v>1350</v>
      </c>
      <c r="G426" s="90" t="s">
        <v>196</v>
      </c>
      <c r="H426" s="89"/>
      <c r="I426" s="93"/>
      <c r="J426" s="93"/>
      <c r="K426" s="93">
        <v>1</v>
      </c>
      <c r="L426" s="93"/>
      <c r="M426" s="93"/>
      <c r="N426" s="93"/>
      <c r="O426" s="89"/>
      <c r="P426" s="89" t="s">
        <v>1351</v>
      </c>
      <c r="Q426" s="94">
        <v>80803</v>
      </c>
      <c r="R426" s="89" t="s">
        <v>1352</v>
      </c>
    </row>
    <row r="427" spans="1:18" ht="17.100000000000001" customHeight="1" thickBot="1">
      <c r="A427" s="295" t="s">
        <v>4808</v>
      </c>
      <c r="B427" s="296" t="s">
        <v>6446</v>
      </c>
      <c r="C427" s="89" t="s">
        <v>21</v>
      </c>
      <c r="D427" s="89"/>
      <c r="E427" s="89" t="s">
        <v>668</v>
      </c>
      <c r="F427" s="91" t="s">
        <v>1353</v>
      </c>
      <c r="G427" s="90" t="s">
        <v>232</v>
      </c>
      <c r="H427" s="89"/>
      <c r="I427" s="93"/>
      <c r="J427" s="93"/>
      <c r="K427" s="93">
        <v>1</v>
      </c>
      <c r="L427" s="93"/>
      <c r="M427" s="93"/>
      <c r="N427" s="93"/>
      <c r="O427" s="89" t="s">
        <v>1354</v>
      </c>
      <c r="P427" s="89" t="s">
        <v>1355</v>
      </c>
      <c r="Q427" s="89"/>
      <c r="R427" s="89" t="s">
        <v>495</v>
      </c>
    </row>
    <row r="428" spans="1:18" ht="17.100000000000001" customHeight="1" thickBot="1">
      <c r="A428" s="295" t="s">
        <v>9360</v>
      </c>
      <c r="B428" s="296" t="s">
        <v>5325</v>
      </c>
      <c r="C428" s="89" t="s">
        <v>28</v>
      </c>
      <c r="D428" s="89"/>
      <c r="E428" s="89" t="s">
        <v>1356</v>
      </c>
      <c r="F428" s="91" t="s">
        <v>1357</v>
      </c>
      <c r="G428" s="90" t="s">
        <v>50</v>
      </c>
      <c r="H428" s="89"/>
      <c r="I428" s="93"/>
      <c r="J428" s="93"/>
      <c r="K428" s="93">
        <v>1</v>
      </c>
      <c r="L428" s="93"/>
      <c r="M428" s="93"/>
      <c r="N428" s="93"/>
      <c r="O428" s="89" t="s">
        <v>1358</v>
      </c>
      <c r="P428" s="89" t="s">
        <v>1359</v>
      </c>
      <c r="Q428" s="94">
        <v>31110</v>
      </c>
      <c r="R428" s="89" t="s">
        <v>1360</v>
      </c>
    </row>
    <row r="429" spans="1:18" ht="18.95" customHeight="1" thickBot="1">
      <c r="A429" s="297" t="s">
        <v>1361</v>
      </c>
      <c r="B429" s="298" t="s">
        <v>9361</v>
      </c>
      <c r="C429" s="95" t="s">
        <v>144</v>
      </c>
      <c r="D429" s="38"/>
      <c r="E429" s="38"/>
      <c r="F429" s="103" t="s">
        <v>1362</v>
      </c>
      <c r="G429" s="96" t="s">
        <v>274</v>
      </c>
      <c r="H429" s="38"/>
      <c r="I429" s="99">
        <v>1</v>
      </c>
      <c r="J429" s="99"/>
      <c r="K429" s="99"/>
      <c r="L429" s="99"/>
      <c r="M429" s="99"/>
      <c r="N429" s="99"/>
      <c r="O429" s="38"/>
      <c r="P429" s="38"/>
      <c r="Q429" s="38"/>
      <c r="R429" s="38"/>
    </row>
    <row r="430" spans="1:18" ht="17.100000000000001" customHeight="1" thickBot="1">
      <c r="A430" s="295" t="s">
        <v>1361</v>
      </c>
      <c r="B430" s="296" t="s">
        <v>9362</v>
      </c>
      <c r="C430" s="89" t="s">
        <v>28</v>
      </c>
      <c r="D430" s="89"/>
      <c r="E430" s="89" t="s">
        <v>313</v>
      </c>
      <c r="F430" s="91" t="s">
        <v>1362</v>
      </c>
      <c r="G430" s="90" t="s">
        <v>274</v>
      </c>
      <c r="H430" s="89"/>
      <c r="I430" s="93"/>
      <c r="J430" s="93"/>
      <c r="K430" s="93">
        <v>1</v>
      </c>
      <c r="L430" s="93"/>
      <c r="M430" s="93"/>
      <c r="N430" s="93"/>
      <c r="O430" s="89" t="s">
        <v>1363</v>
      </c>
      <c r="P430" s="89" t="s">
        <v>1364</v>
      </c>
      <c r="Q430" s="94">
        <v>660041</v>
      </c>
      <c r="R430" s="89" t="s">
        <v>1236</v>
      </c>
    </row>
    <row r="431" spans="1:18" ht="17.100000000000001" customHeight="1" thickBot="1">
      <c r="A431" s="299" t="s">
        <v>1361</v>
      </c>
      <c r="B431" s="300" t="s">
        <v>9362</v>
      </c>
      <c r="C431" s="38"/>
      <c r="D431" s="38"/>
      <c r="E431" s="38"/>
      <c r="F431" s="102" t="s">
        <v>1362</v>
      </c>
      <c r="G431" s="101" t="s">
        <v>1365</v>
      </c>
      <c r="H431" s="38"/>
      <c r="I431" s="99"/>
      <c r="J431" s="99">
        <v>1</v>
      </c>
      <c r="K431" s="99"/>
      <c r="L431" s="99"/>
      <c r="M431" s="99"/>
      <c r="N431" s="99"/>
      <c r="O431" s="38"/>
      <c r="P431" s="100" t="s">
        <v>1236</v>
      </c>
      <c r="Q431" s="38"/>
      <c r="R431" s="38"/>
    </row>
    <row r="432" spans="1:18" ht="17.100000000000001" customHeight="1" thickBot="1">
      <c r="A432" s="299" t="s">
        <v>1366</v>
      </c>
      <c r="B432" s="300" t="s">
        <v>1367</v>
      </c>
      <c r="C432" s="38"/>
      <c r="D432" s="38"/>
      <c r="E432" s="38"/>
      <c r="F432" s="102" t="s">
        <v>1368</v>
      </c>
      <c r="G432" s="101" t="s">
        <v>196</v>
      </c>
      <c r="H432" s="38"/>
      <c r="I432" s="99"/>
      <c r="J432" s="99">
        <v>1</v>
      </c>
      <c r="K432" s="99"/>
      <c r="L432" s="99"/>
      <c r="M432" s="99"/>
      <c r="N432" s="99"/>
      <c r="O432" s="38"/>
      <c r="P432" s="100" t="s">
        <v>1369</v>
      </c>
      <c r="Q432" s="38"/>
      <c r="R432" s="38"/>
    </row>
    <row r="433" spans="1:18" ht="17.100000000000001" customHeight="1" thickBot="1">
      <c r="A433" s="295" t="s">
        <v>229</v>
      </c>
      <c r="B433" s="296" t="s">
        <v>6467</v>
      </c>
      <c r="C433" s="89" t="s">
        <v>21</v>
      </c>
      <c r="D433" s="89"/>
      <c r="E433" s="89" t="s">
        <v>668</v>
      </c>
      <c r="F433" s="91" t="s">
        <v>1370</v>
      </c>
      <c r="G433" s="90" t="s">
        <v>232</v>
      </c>
      <c r="H433" s="89"/>
      <c r="I433" s="93"/>
      <c r="J433" s="93"/>
      <c r="K433" s="93">
        <v>1</v>
      </c>
      <c r="L433" s="93"/>
      <c r="M433" s="93"/>
      <c r="N433" s="93"/>
      <c r="O433" s="89" t="s">
        <v>1371</v>
      </c>
      <c r="P433" s="89" t="s">
        <v>1372</v>
      </c>
      <c r="Q433" s="94">
        <v>210093</v>
      </c>
      <c r="R433" s="89" t="s">
        <v>1373</v>
      </c>
    </row>
    <row r="434" spans="1:18" ht="17.100000000000001" customHeight="1" thickBot="1">
      <c r="A434" s="295" t="s">
        <v>229</v>
      </c>
      <c r="B434" s="296" t="s">
        <v>6474</v>
      </c>
      <c r="C434" s="89" t="s">
        <v>21</v>
      </c>
      <c r="D434" s="89"/>
      <c r="E434" s="89" t="s">
        <v>668</v>
      </c>
      <c r="F434" s="91" t="s">
        <v>1374</v>
      </c>
      <c r="G434" s="90" t="s">
        <v>232</v>
      </c>
      <c r="H434" s="89"/>
      <c r="I434" s="93"/>
      <c r="J434" s="93"/>
      <c r="K434" s="93">
        <v>1</v>
      </c>
      <c r="L434" s="93"/>
      <c r="M434" s="93"/>
      <c r="N434" s="93"/>
      <c r="O434" s="89" t="s">
        <v>1375</v>
      </c>
      <c r="P434" s="89" t="s">
        <v>1376</v>
      </c>
      <c r="Q434" s="94">
        <v>210093</v>
      </c>
      <c r="R434" s="89" t="s">
        <v>782</v>
      </c>
    </row>
    <row r="435" spans="1:18" ht="17.100000000000001" customHeight="1" thickBot="1">
      <c r="A435" s="295" t="s">
        <v>229</v>
      </c>
      <c r="B435" s="296" t="s">
        <v>2412</v>
      </c>
      <c r="C435" s="89" t="s">
        <v>21</v>
      </c>
      <c r="D435" s="89"/>
      <c r="E435" s="89" t="s">
        <v>1377</v>
      </c>
      <c r="F435" s="91" t="s">
        <v>1378</v>
      </c>
      <c r="G435" s="90" t="s">
        <v>1379</v>
      </c>
      <c r="H435" s="89"/>
      <c r="I435" s="93"/>
      <c r="J435" s="93"/>
      <c r="K435" s="93">
        <v>1</v>
      </c>
      <c r="L435" s="93"/>
      <c r="M435" s="93"/>
      <c r="N435" s="93"/>
      <c r="O435" s="89" t="s">
        <v>1380</v>
      </c>
      <c r="P435" s="89" t="s">
        <v>1381</v>
      </c>
      <c r="Q435" s="94">
        <v>117566</v>
      </c>
      <c r="R435" s="89" t="s">
        <v>1382</v>
      </c>
    </row>
    <row r="436" spans="1:18" ht="17.100000000000001" customHeight="1" thickBot="1">
      <c r="A436" s="295" t="s">
        <v>229</v>
      </c>
      <c r="B436" s="296" t="s">
        <v>6464</v>
      </c>
      <c r="C436" s="89" t="s">
        <v>28</v>
      </c>
      <c r="D436" s="89"/>
      <c r="E436" s="89" t="s">
        <v>638</v>
      </c>
      <c r="F436" s="91" t="s">
        <v>1136</v>
      </c>
      <c r="G436" s="90" t="s">
        <v>232</v>
      </c>
      <c r="H436" s="89"/>
      <c r="I436" s="93"/>
      <c r="J436" s="93"/>
      <c r="K436" s="93">
        <v>1</v>
      </c>
      <c r="L436" s="93"/>
      <c r="M436" s="93"/>
      <c r="N436" s="93"/>
      <c r="O436" s="89" t="s">
        <v>1383</v>
      </c>
      <c r="P436" s="89" t="s">
        <v>9564</v>
      </c>
      <c r="Q436" s="94">
        <v>100871</v>
      </c>
      <c r="R436" s="89" t="s">
        <v>642</v>
      </c>
    </row>
    <row r="437" spans="1:18" ht="17.100000000000001" customHeight="1" thickBot="1">
      <c r="A437" s="295" t="s">
        <v>229</v>
      </c>
      <c r="B437" s="296" t="s">
        <v>6477</v>
      </c>
      <c r="C437" s="89" t="s">
        <v>28</v>
      </c>
      <c r="D437" s="89"/>
      <c r="E437" s="89" t="s">
        <v>638</v>
      </c>
      <c r="F437" s="91" t="s">
        <v>1384</v>
      </c>
      <c r="G437" s="90" t="s">
        <v>232</v>
      </c>
      <c r="H437" s="89"/>
      <c r="I437" s="93"/>
      <c r="J437" s="93"/>
      <c r="K437" s="93">
        <v>1</v>
      </c>
      <c r="L437" s="93"/>
      <c r="M437" s="93"/>
      <c r="N437" s="93"/>
      <c r="O437" s="89" t="s">
        <v>1385</v>
      </c>
      <c r="P437" s="89"/>
      <c r="Q437" s="89"/>
      <c r="R437" s="89" t="s">
        <v>642</v>
      </c>
    </row>
    <row r="438" spans="1:18" ht="17.100000000000001" customHeight="1" thickBot="1">
      <c r="A438" s="295" t="s">
        <v>229</v>
      </c>
      <c r="B438" s="296" t="s">
        <v>6461</v>
      </c>
      <c r="C438" s="89"/>
      <c r="D438" s="89"/>
      <c r="E438" s="89" t="s">
        <v>972</v>
      </c>
      <c r="F438" s="91" t="s">
        <v>1386</v>
      </c>
      <c r="G438" s="90" t="s">
        <v>124</v>
      </c>
      <c r="H438" s="89"/>
      <c r="I438" s="93"/>
      <c r="J438" s="93"/>
      <c r="K438" s="93">
        <v>1</v>
      </c>
      <c r="L438" s="93"/>
      <c r="M438" s="93"/>
      <c r="N438" s="93"/>
      <c r="O438" s="89"/>
      <c r="P438" s="89"/>
      <c r="Q438" s="89"/>
      <c r="R438" s="89"/>
    </row>
    <row r="439" spans="1:18" ht="15.2" customHeight="1" thickBot="1">
      <c r="A439" s="299" t="s">
        <v>229</v>
      </c>
      <c r="B439" s="300" t="s">
        <v>1387</v>
      </c>
      <c r="C439" s="38"/>
      <c r="D439" s="38"/>
      <c r="E439" s="38"/>
      <c r="F439" s="102"/>
      <c r="G439" s="101" t="s">
        <v>232</v>
      </c>
      <c r="H439" s="38"/>
      <c r="I439" s="99"/>
      <c r="J439" s="99">
        <v>1</v>
      </c>
      <c r="K439" s="99"/>
      <c r="L439" s="99"/>
      <c r="M439" s="99"/>
      <c r="N439" s="99"/>
      <c r="O439" s="38"/>
      <c r="P439" s="100" t="s">
        <v>521</v>
      </c>
      <c r="Q439" s="38"/>
      <c r="R439" s="38"/>
    </row>
    <row r="440" spans="1:18" ht="17.100000000000001" customHeight="1" thickBot="1">
      <c r="A440" s="295" t="s">
        <v>1426</v>
      </c>
      <c r="B440" s="296" t="s">
        <v>6480</v>
      </c>
      <c r="C440" s="89" t="s">
        <v>21</v>
      </c>
      <c r="D440" s="89"/>
      <c r="E440" s="89" t="s">
        <v>1388</v>
      </c>
      <c r="F440" s="91" t="s">
        <v>1389</v>
      </c>
      <c r="G440" s="90" t="s">
        <v>87</v>
      </c>
      <c r="H440" s="89"/>
      <c r="I440" s="93"/>
      <c r="J440" s="93"/>
      <c r="K440" s="93">
        <v>1</v>
      </c>
      <c r="L440" s="93"/>
      <c r="M440" s="93"/>
      <c r="N440" s="93"/>
      <c r="O440" s="89" t="s">
        <v>1390</v>
      </c>
      <c r="P440" s="89" t="s">
        <v>9565</v>
      </c>
      <c r="Q440" s="89" t="s">
        <v>1391</v>
      </c>
      <c r="R440" s="89" t="s">
        <v>1392</v>
      </c>
    </row>
    <row r="441" spans="1:18" ht="18.95" customHeight="1" thickBot="1">
      <c r="A441" s="297" t="s">
        <v>1428</v>
      </c>
      <c r="B441" s="298" t="s">
        <v>6272</v>
      </c>
      <c r="C441" s="95" t="s">
        <v>144</v>
      </c>
      <c r="D441" s="38"/>
      <c r="E441" s="38"/>
      <c r="F441" s="103" t="s">
        <v>1393</v>
      </c>
      <c r="G441" s="96" t="s">
        <v>232</v>
      </c>
      <c r="H441" s="38"/>
      <c r="I441" s="99">
        <v>1</v>
      </c>
      <c r="J441" s="99"/>
      <c r="K441" s="99"/>
      <c r="L441" s="99"/>
      <c r="M441" s="99"/>
      <c r="N441" s="99"/>
      <c r="O441" s="38"/>
      <c r="P441" s="38"/>
      <c r="Q441" s="38"/>
      <c r="R441" s="38"/>
    </row>
    <row r="442" spans="1:18" ht="18.95" customHeight="1" thickBot="1">
      <c r="A442" s="297" t="s">
        <v>1428</v>
      </c>
      <c r="B442" s="298" t="s">
        <v>1394</v>
      </c>
      <c r="C442" s="95" t="s">
        <v>40</v>
      </c>
      <c r="D442" s="38"/>
      <c r="E442" s="38"/>
      <c r="F442" s="103" t="s">
        <v>1395</v>
      </c>
      <c r="G442" s="96" t="s">
        <v>232</v>
      </c>
      <c r="H442" s="38"/>
      <c r="I442" s="99">
        <v>1</v>
      </c>
      <c r="J442" s="99"/>
      <c r="K442" s="99"/>
      <c r="L442" s="99"/>
      <c r="M442" s="99"/>
      <c r="N442" s="99"/>
      <c r="O442" s="38"/>
      <c r="P442" s="38"/>
      <c r="Q442" s="38"/>
      <c r="R442" s="38"/>
    </row>
    <row r="443" spans="1:18" ht="17.100000000000001" customHeight="1" thickBot="1">
      <c r="A443" s="295" t="s">
        <v>1428</v>
      </c>
      <c r="B443" s="296" t="s">
        <v>1431</v>
      </c>
      <c r="C443" s="89" t="s">
        <v>28</v>
      </c>
      <c r="D443" s="89"/>
      <c r="E443" s="89" t="s">
        <v>668</v>
      </c>
      <c r="F443" s="91" t="s">
        <v>1396</v>
      </c>
      <c r="G443" s="90" t="s">
        <v>154</v>
      </c>
      <c r="H443" s="89"/>
      <c r="I443" s="93"/>
      <c r="J443" s="93"/>
      <c r="K443" s="93">
        <v>1</v>
      </c>
      <c r="L443" s="93"/>
      <c r="M443" s="93"/>
      <c r="N443" s="93"/>
      <c r="O443" s="89"/>
      <c r="P443" s="89"/>
      <c r="Q443" s="89"/>
      <c r="R443" s="89"/>
    </row>
    <row r="444" spans="1:18" ht="17.100000000000001" customHeight="1" thickBot="1">
      <c r="A444" s="295" t="s">
        <v>1428</v>
      </c>
      <c r="B444" s="296" t="s">
        <v>6486</v>
      </c>
      <c r="C444" s="89" t="s">
        <v>28</v>
      </c>
      <c r="D444" s="89"/>
      <c r="E444" s="89" t="s">
        <v>638</v>
      </c>
      <c r="F444" s="91" t="s">
        <v>1397</v>
      </c>
      <c r="G444" s="90" t="s">
        <v>232</v>
      </c>
      <c r="H444" s="89"/>
      <c r="I444" s="93"/>
      <c r="J444" s="93"/>
      <c r="K444" s="93">
        <v>1</v>
      </c>
      <c r="L444" s="93"/>
      <c r="M444" s="93"/>
      <c r="N444" s="93"/>
      <c r="O444" s="89" t="s">
        <v>1398</v>
      </c>
      <c r="P444" s="89" t="s">
        <v>1399</v>
      </c>
      <c r="Q444" s="94">
        <v>100871</v>
      </c>
      <c r="R444" s="89" t="s">
        <v>642</v>
      </c>
    </row>
    <row r="445" spans="1:18" ht="17.100000000000001" customHeight="1" thickBot="1">
      <c r="A445" s="295" t="s">
        <v>1428</v>
      </c>
      <c r="B445" s="296" t="s">
        <v>6483</v>
      </c>
      <c r="C445" s="89" t="s">
        <v>21</v>
      </c>
      <c r="D445" s="89"/>
      <c r="E445" s="89" t="s">
        <v>778</v>
      </c>
      <c r="F445" s="91" t="s">
        <v>1400</v>
      </c>
      <c r="G445" s="90" t="s">
        <v>232</v>
      </c>
      <c r="H445" s="89"/>
      <c r="I445" s="93"/>
      <c r="J445" s="93"/>
      <c r="K445" s="93">
        <v>1</v>
      </c>
      <c r="L445" s="93"/>
      <c r="M445" s="93"/>
      <c r="N445" s="93"/>
      <c r="O445" s="89" t="s">
        <v>1401</v>
      </c>
      <c r="P445" s="89" t="s">
        <v>1402</v>
      </c>
      <c r="Q445" s="94">
        <v>210096</v>
      </c>
      <c r="R445" s="89" t="s">
        <v>495</v>
      </c>
    </row>
    <row r="446" spans="1:18" ht="17.100000000000001" customHeight="1" thickBot="1">
      <c r="A446" s="295" t="s">
        <v>1428</v>
      </c>
      <c r="B446" s="296" t="s">
        <v>2372</v>
      </c>
      <c r="C446" s="89" t="s">
        <v>21</v>
      </c>
      <c r="D446" s="89"/>
      <c r="E446" s="89" t="s">
        <v>944</v>
      </c>
      <c r="F446" s="91" t="s">
        <v>1403</v>
      </c>
      <c r="G446" s="90" t="s">
        <v>232</v>
      </c>
      <c r="H446" s="89"/>
      <c r="I446" s="93"/>
      <c r="J446" s="93"/>
      <c r="K446" s="93">
        <v>1</v>
      </c>
      <c r="L446" s="93"/>
      <c r="M446" s="93"/>
      <c r="N446" s="93"/>
      <c r="O446" s="89" t="s">
        <v>1404</v>
      </c>
      <c r="P446" s="89" t="s">
        <v>1405</v>
      </c>
      <c r="Q446" s="94">
        <v>300072</v>
      </c>
      <c r="R446" s="89" t="s">
        <v>721</v>
      </c>
    </row>
    <row r="447" spans="1:18" ht="18.95" customHeight="1" thickBot="1">
      <c r="A447" s="297" t="s">
        <v>229</v>
      </c>
      <c r="B447" s="298" t="s">
        <v>9363</v>
      </c>
      <c r="C447" s="95" t="s">
        <v>37</v>
      </c>
      <c r="D447" s="38"/>
      <c r="E447" s="38"/>
      <c r="F447" s="103" t="s">
        <v>1408</v>
      </c>
      <c r="G447" s="96" t="s">
        <v>646</v>
      </c>
      <c r="H447" s="38"/>
      <c r="I447" s="99">
        <v>1</v>
      </c>
      <c r="J447" s="99"/>
      <c r="K447" s="99"/>
      <c r="L447" s="99"/>
      <c r="M447" s="99"/>
      <c r="N447" s="99"/>
      <c r="O447" s="38"/>
      <c r="P447" s="38"/>
      <c r="Q447" s="38"/>
      <c r="R447" s="38"/>
    </row>
    <row r="448" spans="1:18" ht="18.95" customHeight="1" thickBot="1">
      <c r="A448" s="297" t="s">
        <v>229</v>
      </c>
      <c r="B448" s="298" t="s">
        <v>3816</v>
      </c>
      <c r="C448" s="95" t="s">
        <v>144</v>
      </c>
      <c r="D448" s="38"/>
      <c r="E448" s="38"/>
      <c r="F448" s="103" t="s">
        <v>1410</v>
      </c>
      <c r="G448" s="96" t="s">
        <v>232</v>
      </c>
      <c r="H448" s="38"/>
      <c r="I448" s="99">
        <v>1</v>
      </c>
      <c r="J448" s="99"/>
      <c r="K448" s="99"/>
      <c r="L448" s="99"/>
      <c r="M448" s="99"/>
      <c r="N448" s="99"/>
      <c r="O448" s="38"/>
      <c r="P448" s="38"/>
      <c r="Q448" s="38"/>
      <c r="R448" s="38"/>
    </row>
    <row r="449" spans="1:18" ht="18.95" customHeight="1" thickBot="1">
      <c r="A449" s="297" t="s">
        <v>229</v>
      </c>
      <c r="B449" s="298" t="s">
        <v>1411</v>
      </c>
      <c r="C449" s="95" t="s">
        <v>230</v>
      </c>
      <c r="D449" s="38"/>
      <c r="E449" s="38"/>
      <c r="F449" s="103" t="s">
        <v>1412</v>
      </c>
      <c r="G449" s="96" t="s">
        <v>232</v>
      </c>
      <c r="H449" s="38"/>
      <c r="I449" s="99">
        <v>1</v>
      </c>
      <c r="J449" s="99"/>
      <c r="K449" s="99"/>
      <c r="L449" s="99"/>
      <c r="M449" s="99"/>
      <c r="N449" s="99"/>
      <c r="O449" s="38"/>
      <c r="P449" s="38"/>
      <c r="Q449" s="38"/>
      <c r="R449" s="38"/>
    </row>
    <row r="450" spans="1:18" ht="17.100000000000001" customHeight="1" thickBot="1">
      <c r="A450" s="299" t="s">
        <v>229</v>
      </c>
      <c r="B450" s="300" t="s">
        <v>1394</v>
      </c>
      <c r="C450" s="38"/>
      <c r="D450" s="38"/>
      <c r="E450" s="38"/>
      <c r="F450" s="102" t="s">
        <v>1413</v>
      </c>
      <c r="G450" s="101" t="s">
        <v>3612</v>
      </c>
      <c r="H450" s="38"/>
      <c r="I450" s="99"/>
      <c r="J450" s="99">
        <v>1</v>
      </c>
      <c r="K450" s="99"/>
      <c r="L450" s="99"/>
      <c r="M450" s="99"/>
      <c r="N450" s="99"/>
      <c r="O450" s="38"/>
      <c r="P450" s="100" t="s">
        <v>1414</v>
      </c>
      <c r="Q450" s="38"/>
      <c r="R450" s="38"/>
    </row>
    <row r="451" spans="1:18" ht="17.100000000000001" customHeight="1" thickBot="1">
      <c r="A451" s="299" t="s">
        <v>229</v>
      </c>
      <c r="B451" s="300" t="s">
        <v>1953</v>
      </c>
      <c r="C451" s="38"/>
      <c r="D451" s="38"/>
      <c r="E451" s="38"/>
      <c r="F451" s="102" t="s">
        <v>1416</v>
      </c>
      <c r="G451" s="101" t="s">
        <v>232</v>
      </c>
      <c r="H451" s="38"/>
      <c r="I451" s="99"/>
      <c r="J451" s="99">
        <v>1</v>
      </c>
      <c r="K451" s="99"/>
      <c r="L451" s="99"/>
      <c r="M451" s="99"/>
      <c r="N451" s="99"/>
      <c r="O451" s="38"/>
      <c r="P451" s="100" t="s">
        <v>521</v>
      </c>
      <c r="Q451" s="38"/>
      <c r="R451" s="38"/>
    </row>
    <row r="452" spans="1:18" ht="17.100000000000001" customHeight="1" thickBot="1">
      <c r="A452" s="299" t="s">
        <v>229</v>
      </c>
      <c r="B452" s="300" t="s">
        <v>1417</v>
      </c>
      <c r="C452" s="38"/>
      <c r="D452" s="38"/>
      <c r="E452" s="38"/>
      <c r="F452" s="102" t="s">
        <v>1418</v>
      </c>
      <c r="G452" s="101" t="s">
        <v>232</v>
      </c>
      <c r="H452" s="38"/>
      <c r="I452" s="99"/>
      <c r="J452" s="99">
        <v>1</v>
      </c>
      <c r="K452" s="99"/>
      <c r="L452" s="99"/>
      <c r="M452" s="99"/>
      <c r="N452" s="99"/>
      <c r="O452" s="38"/>
      <c r="P452" s="100" t="s">
        <v>521</v>
      </c>
      <c r="Q452" s="38"/>
      <c r="R452" s="38"/>
    </row>
    <row r="453" spans="1:18" ht="17.100000000000001" customHeight="1" thickBot="1">
      <c r="A453" s="299" t="s">
        <v>229</v>
      </c>
      <c r="B453" s="300" t="s">
        <v>1387</v>
      </c>
      <c r="C453" s="38"/>
      <c r="D453" s="38"/>
      <c r="E453" s="38"/>
      <c r="F453" s="102" t="s">
        <v>1419</v>
      </c>
      <c r="G453" s="101" t="s">
        <v>232</v>
      </c>
      <c r="H453" s="38"/>
      <c r="I453" s="99"/>
      <c r="J453" s="99">
        <v>1</v>
      </c>
      <c r="K453" s="99"/>
      <c r="L453" s="99"/>
      <c r="M453" s="99"/>
      <c r="N453" s="99"/>
      <c r="O453" s="38"/>
      <c r="P453" s="100" t="s">
        <v>521</v>
      </c>
      <c r="Q453" s="38"/>
      <c r="R453" s="38"/>
    </row>
    <row r="454" spans="1:18" ht="18.95" customHeight="1" thickBot="1">
      <c r="A454" s="297" t="s">
        <v>3028</v>
      </c>
      <c r="B454" s="298" t="s">
        <v>8419</v>
      </c>
      <c r="C454" s="95" t="s">
        <v>37</v>
      </c>
      <c r="D454" s="38"/>
      <c r="E454" s="38"/>
      <c r="F454" s="103" t="s">
        <v>1422</v>
      </c>
      <c r="G454" s="96" t="s">
        <v>232</v>
      </c>
      <c r="H454" s="38"/>
      <c r="I454" s="99">
        <v>1</v>
      </c>
      <c r="J454" s="99"/>
      <c r="K454" s="99"/>
      <c r="L454" s="99"/>
      <c r="M454" s="99"/>
      <c r="N454" s="99"/>
      <c r="O454" s="38"/>
      <c r="P454" s="38"/>
      <c r="Q454" s="38"/>
      <c r="R454" s="38"/>
    </row>
    <row r="455" spans="1:18" ht="17.100000000000001" customHeight="1" thickBot="1">
      <c r="A455" s="299" t="s">
        <v>1423</v>
      </c>
      <c r="B455" s="300" t="s">
        <v>1424</v>
      </c>
      <c r="C455" s="38"/>
      <c r="D455" s="38"/>
      <c r="E455" s="38"/>
      <c r="F455" s="102" t="s">
        <v>1425</v>
      </c>
      <c r="G455" s="101" t="s">
        <v>138</v>
      </c>
      <c r="H455" s="38"/>
      <c r="I455" s="99"/>
      <c r="J455" s="99">
        <v>1</v>
      </c>
      <c r="K455" s="99"/>
      <c r="L455" s="99"/>
      <c r="M455" s="99"/>
      <c r="N455" s="99"/>
      <c r="O455" s="38"/>
      <c r="P455" s="100" t="s">
        <v>410</v>
      </c>
      <c r="Q455" s="38"/>
      <c r="R455" s="38"/>
    </row>
    <row r="456" spans="1:18" ht="15.2" customHeight="1" thickBot="1">
      <c r="A456" s="299" t="s">
        <v>1426</v>
      </c>
      <c r="B456" s="300" t="s">
        <v>9364</v>
      </c>
      <c r="C456" s="38"/>
      <c r="D456" s="38"/>
      <c r="E456" s="38"/>
      <c r="F456" s="102"/>
      <c r="G456" s="101" t="s">
        <v>232</v>
      </c>
      <c r="H456" s="38"/>
      <c r="I456" s="99"/>
      <c r="J456" s="99">
        <v>1</v>
      </c>
      <c r="K456" s="99"/>
      <c r="L456" s="99"/>
      <c r="M456" s="99"/>
      <c r="N456" s="99"/>
      <c r="O456" s="38"/>
      <c r="P456" s="100" t="s">
        <v>1427</v>
      </c>
      <c r="Q456" s="38"/>
      <c r="R456" s="38"/>
    </row>
    <row r="457" spans="1:18" ht="18.95" customHeight="1" thickBot="1">
      <c r="A457" s="297" t="s">
        <v>1428</v>
      </c>
      <c r="B457" s="298" t="s">
        <v>1429</v>
      </c>
      <c r="C457" s="95" t="s">
        <v>40</v>
      </c>
      <c r="D457" s="38"/>
      <c r="E457" s="38"/>
      <c r="F457" s="103" t="s">
        <v>1430</v>
      </c>
      <c r="G457" s="96" t="s">
        <v>232</v>
      </c>
      <c r="H457" s="38"/>
      <c r="I457" s="99">
        <v>1</v>
      </c>
      <c r="J457" s="99"/>
      <c r="K457" s="99"/>
      <c r="L457" s="99"/>
      <c r="M457" s="99"/>
      <c r="N457" s="99"/>
      <c r="O457" s="38"/>
      <c r="P457" s="38"/>
      <c r="Q457" s="38"/>
      <c r="R457" s="38"/>
    </row>
    <row r="458" spans="1:18" ht="18.95" customHeight="1" thickBot="1">
      <c r="A458" s="297" t="s">
        <v>1428</v>
      </c>
      <c r="B458" s="298" t="s">
        <v>1431</v>
      </c>
      <c r="C458" s="95" t="s">
        <v>144</v>
      </c>
      <c r="D458" s="38"/>
      <c r="E458" s="38"/>
      <c r="F458" s="103" t="s">
        <v>1396</v>
      </c>
      <c r="G458" s="96" t="s">
        <v>232</v>
      </c>
      <c r="H458" s="38"/>
      <c r="I458" s="99">
        <v>1</v>
      </c>
      <c r="J458" s="99"/>
      <c r="K458" s="99"/>
      <c r="L458" s="99"/>
      <c r="M458" s="99"/>
      <c r="N458" s="99"/>
      <c r="O458" s="38"/>
      <c r="P458" s="38"/>
      <c r="Q458" s="38"/>
      <c r="R458" s="38"/>
    </row>
    <row r="459" spans="1:18" ht="18.95" customHeight="1" thickBot="1">
      <c r="A459" s="297" t="s">
        <v>1428</v>
      </c>
      <c r="B459" s="298" t="s">
        <v>1432</v>
      </c>
      <c r="C459" s="95" t="s">
        <v>144</v>
      </c>
      <c r="D459" s="38"/>
      <c r="E459" s="38"/>
      <c r="F459" s="103" t="s">
        <v>1433</v>
      </c>
      <c r="G459" s="96" t="s">
        <v>350</v>
      </c>
      <c r="H459" s="38"/>
      <c r="I459" s="99">
        <v>1</v>
      </c>
      <c r="J459" s="99"/>
      <c r="K459" s="99"/>
      <c r="L459" s="99"/>
      <c r="M459" s="99"/>
      <c r="N459" s="99"/>
      <c r="O459" s="38"/>
      <c r="P459" s="38"/>
      <c r="Q459" s="38"/>
      <c r="R459" s="38"/>
    </row>
    <row r="460" spans="1:18" ht="18.95" customHeight="1" thickBot="1">
      <c r="A460" s="297" t="s">
        <v>1428</v>
      </c>
      <c r="B460" s="298" t="s">
        <v>1434</v>
      </c>
      <c r="C460" s="95" t="s">
        <v>37</v>
      </c>
      <c r="D460" s="38"/>
      <c r="E460" s="38"/>
      <c r="F460" s="103" t="s">
        <v>1435</v>
      </c>
      <c r="G460" s="96" t="s">
        <v>232</v>
      </c>
      <c r="H460" s="38"/>
      <c r="I460" s="99">
        <v>1</v>
      </c>
      <c r="J460" s="99"/>
      <c r="K460" s="99"/>
      <c r="L460" s="99"/>
      <c r="M460" s="99"/>
      <c r="N460" s="99"/>
      <c r="O460" s="38"/>
      <c r="P460" s="38"/>
      <c r="Q460" s="38"/>
      <c r="R460" s="38"/>
    </row>
    <row r="461" spans="1:18" ht="17.100000000000001" customHeight="1" thickBot="1">
      <c r="A461" s="299" t="s">
        <v>1428</v>
      </c>
      <c r="B461" s="300" t="s">
        <v>1436</v>
      </c>
      <c r="C461" s="38"/>
      <c r="D461" s="38"/>
      <c r="E461" s="38"/>
      <c r="F461" s="102" t="s">
        <v>1437</v>
      </c>
      <c r="G461" s="101" t="s">
        <v>232</v>
      </c>
      <c r="H461" s="38"/>
      <c r="I461" s="99"/>
      <c r="J461" s="99">
        <v>1</v>
      </c>
      <c r="K461" s="99"/>
      <c r="L461" s="99"/>
      <c r="M461" s="99"/>
      <c r="N461" s="99"/>
      <c r="O461" s="38"/>
      <c r="P461" s="100" t="s">
        <v>1438</v>
      </c>
      <c r="Q461" s="38"/>
      <c r="R461" s="38"/>
    </row>
    <row r="462" spans="1:18" ht="17.100000000000001" customHeight="1" thickBot="1">
      <c r="A462" s="299" t="s">
        <v>1428</v>
      </c>
      <c r="B462" s="300" t="s">
        <v>1439</v>
      </c>
      <c r="C462" s="38"/>
      <c r="D462" s="38"/>
      <c r="E462" s="38"/>
      <c r="F462" s="102" t="s">
        <v>1440</v>
      </c>
      <c r="G462" s="101" t="s">
        <v>1441</v>
      </c>
      <c r="H462" s="38"/>
      <c r="I462" s="99"/>
      <c r="J462" s="99">
        <v>1</v>
      </c>
      <c r="K462" s="99"/>
      <c r="L462" s="99"/>
      <c r="M462" s="99"/>
      <c r="N462" s="99"/>
      <c r="O462" s="38"/>
      <c r="P462" s="100" t="s">
        <v>1442</v>
      </c>
      <c r="Q462" s="38"/>
      <c r="R462" s="38"/>
    </row>
    <row r="463" spans="1:18" ht="17.100000000000001" customHeight="1" thickBot="1">
      <c r="A463" s="299" t="s">
        <v>1428</v>
      </c>
      <c r="B463" s="300" t="s">
        <v>1431</v>
      </c>
      <c r="C463" s="38"/>
      <c r="D463" s="38"/>
      <c r="E463" s="38"/>
      <c r="F463" s="102" t="s">
        <v>1396</v>
      </c>
      <c r="G463" s="101" t="s">
        <v>232</v>
      </c>
      <c r="H463" s="38"/>
      <c r="I463" s="99"/>
      <c r="J463" s="99">
        <v>1</v>
      </c>
      <c r="K463" s="99"/>
      <c r="L463" s="99"/>
      <c r="M463" s="99"/>
      <c r="N463" s="99"/>
      <c r="O463" s="38"/>
      <c r="P463" s="100" t="s">
        <v>495</v>
      </c>
      <c r="Q463" s="38"/>
      <c r="R463" s="38"/>
    </row>
    <row r="464" spans="1:18" ht="18.95" customHeight="1" thickBot="1">
      <c r="A464" s="297" t="s">
        <v>1443</v>
      </c>
      <c r="B464" s="298" t="s">
        <v>1444</v>
      </c>
      <c r="C464" s="95" t="s">
        <v>144</v>
      </c>
      <c r="D464" s="38"/>
      <c r="E464" s="38"/>
      <c r="F464" s="103" t="s">
        <v>1445</v>
      </c>
      <c r="G464" s="96" t="s">
        <v>274</v>
      </c>
      <c r="H464" s="38"/>
      <c r="I464" s="99">
        <v>1</v>
      </c>
      <c r="J464" s="99"/>
      <c r="K464" s="99"/>
      <c r="L464" s="99"/>
      <c r="M464" s="99"/>
      <c r="N464" s="99"/>
      <c r="O464" s="38"/>
      <c r="P464" s="38"/>
      <c r="Q464" s="38"/>
      <c r="R464" s="38"/>
    </row>
    <row r="465" spans="1:18" ht="17.100000000000001" customHeight="1" thickBot="1">
      <c r="A465" s="295" t="s">
        <v>1443</v>
      </c>
      <c r="B465" s="296" t="s">
        <v>1444</v>
      </c>
      <c r="C465" s="89" t="s">
        <v>21</v>
      </c>
      <c r="D465" s="89"/>
      <c r="E465" s="89" t="s">
        <v>313</v>
      </c>
      <c r="F465" s="91" t="s">
        <v>1445</v>
      </c>
      <c r="G465" s="90" t="s">
        <v>274</v>
      </c>
      <c r="H465" s="89"/>
      <c r="I465" s="93"/>
      <c r="J465" s="93"/>
      <c r="K465" s="93">
        <v>1</v>
      </c>
      <c r="L465" s="93"/>
      <c r="M465" s="93"/>
      <c r="N465" s="93"/>
      <c r="O465" s="89" t="s">
        <v>1446</v>
      </c>
      <c r="P465" s="89" t="s">
        <v>1447</v>
      </c>
      <c r="Q465" s="94">
        <v>660100</v>
      </c>
      <c r="R465" s="89" t="s">
        <v>1236</v>
      </c>
    </row>
    <row r="466" spans="1:18" ht="17.100000000000001" customHeight="1" thickBot="1">
      <c r="A466" s="299" t="s">
        <v>1443</v>
      </c>
      <c r="B466" s="300" t="s">
        <v>1444</v>
      </c>
      <c r="C466" s="38"/>
      <c r="D466" s="38"/>
      <c r="E466" s="38"/>
      <c r="F466" s="102" t="s">
        <v>1445</v>
      </c>
      <c r="G466" s="101" t="s">
        <v>274</v>
      </c>
      <c r="H466" s="38"/>
      <c r="I466" s="99"/>
      <c r="J466" s="99">
        <v>1</v>
      </c>
      <c r="K466" s="99"/>
      <c r="L466" s="99"/>
      <c r="M466" s="99"/>
      <c r="N466" s="99"/>
      <c r="O466" s="38"/>
      <c r="P466" s="100" t="s">
        <v>1236</v>
      </c>
      <c r="Q466" s="38"/>
      <c r="R466" s="38"/>
    </row>
    <row r="467" spans="1:18" ht="17.100000000000001" customHeight="1" thickBot="1">
      <c r="A467" s="299" t="s">
        <v>1448</v>
      </c>
      <c r="B467" s="300" t="s">
        <v>1449</v>
      </c>
      <c r="C467" s="38"/>
      <c r="D467" s="38"/>
      <c r="E467" s="38"/>
      <c r="F467" s="102" t="s">
        <v>1450</v>
      </c>
      <c r="G467" s="101" t="s">
        <v>3612</v>
      </c>
      <c r="H467" s="38"/>
      <c r="I467" s="99"/>
      <c r="J467" s="99">
        <v>1</v>
      </c>
      <c r="K467" s="99"/>
      <c r="L467" s="99"/>
      <c r="M467" s="99"/>
      <c r="N467" s="99"/>
      <c r="O467" s="38"/>
      <c r="P467" s="100" t="s">
        <v>855</v>
      </c>
      <c r="Q467" s="38"/>
      <c r="R467" s="38"/>
    </row>
    <row r="468" spans="1:18" ht="17.100000000000001" customHeight="1" thickBot="1">
      <c r="A468" s="295" t="s">
        <v>6498</v>
      </c>
      <c r="B468" s="296" t="s">
        <v>6304</v>
      </c>
      <c r="C468" s="89" t="s">
        <v>28</v>
      </c>
      <c r="D468" s="89"/>
      <c r="E468" s="89" t="s">
        <v>1451</v>
      </c>
      <c r="F468" s="91" t="s">
        <v>1452</v>
      </c>
      <c r="G468" s="90" t="s">
        <v>445</v>
      </c>
      <c r="H468" s="89"/>
      <c r="I468" s="93"/>
      <c r="J468" s="93"/>
      <c r="K468" s="93">
        <v>1</v>
      </c>
      <c r="L468" s="93"/>
      <c r="M468" s="93"/>
      <c r="N468" s="93"/>
      <c r="O468" s="89" t="s">
        <v>1453</v>
      </c>
      <c r="P468" s="89" t="s">
        <v>1454</v>
      </c>
      <c r="Q468" s="89" t="s">
        <v>1455</v>
      </c>
      <c r="R468" s="89" t="s">
        <v>728</v>
      </c>
    </row>
    <row r="469" spans="1:18" ht="18.95" customHeight="1" thickBot="1">
      <c r="A469" s="297" t="s">
        <v>1456</v>
      </c>
      <c r="B469" s="298" t="s">
        <v>1457</v>
      </c>
      <c r="C469" s="95" t="s">
        <v>144</v>
      </c>
      <c r="D469" s="38"/>
      <c r="E469" s="38"/>
      <c r="F469" s="103" t="s">
        <v>1458</v>
      </c>
      <c r="G469" s="96" t="s">
        <v>138</v>
      </c>
      <c r="H469" s="38"/>
      <c r="I469" s="99">
        <v>1</v>
      </c>
      <c r="J469" s="99"/>
      <c r="K469" s="99"/>
      <c r="L469" s="99"/>
      <c r="M469" s="99"/>
      <c r="N469" s="99"/>
      <c r="O469" s="38"/>
      <c r="P469" s="38"/>
      <c r="Q469" s="38"/>
      <c r="R469" s="38"/>
    </row>
    <row r="470" spans="1:18" ht="17.100000000000001" customHeight="1" thickBot="1">
      <c r="A470" s="299" t="s">
        <v>1456</v>
      </c>
      <c r="B470" s="300" t="s">
        <v>1457</v>
      </c>
      <c r="C470" s="38"/>
      <c r="D470" s="38"/>
      <c r="E470" s="38"/>
      <c r="F470" s="102" t="s">
        <v>1458</v>
      </c>
      <c r="G470" s="101" t="s">
        <v>138</v>
      </c>
      <c r="H470" s="38"/>
      <c r="I470" s="99"/>
      <c r="J470" s="99">
        <v>1</v>
      </c>
      <c r="K470" s="99"/>
      <c r="L470" s="99"/>
      <c r="M470" s="99"/>
      <c r="N470" s="99"/>
      <c r="O470" s="38"/>
      <c r="P470" s="100" t="s">
        <v>1459</v>
      </c>
      <c r="Q470" s="38"/>
      <c r="R470" s="38"/>
    </row>
    <row r="471" spans="1:18" ht="18.95" customHeight="1" thickBot="1">
      <c r="A471" s="297" t="s">
        <v>1460</v>
      </c>
      <c r="B471" s="298" t="s">
        <v>1461</v>
      </c>
      <c r="C471" s="95" t="s">
        <v>40</v>
      </c>
      <c r="D471" s="38"/>
      <c r="E471" s="38"/>
      <c r="F471" s="103" t="s">
        <v>1462</v>
      </c>
      <c r="G471" s="96" t="s">
        <v>353</v>
      </c>
      <c r="H471" s="38"/>
      <c r="I471" s="99">
        <v>1</v>
      </c>
      <c r="J471" s="99"/>
      <c r="K471" s="99"/>
      <c r="L471" s="99"/>
      <c r="M471" s="99"/>
      <c r="N471" s="99"/>
      <c r="O471" s="38"/>
      <c r="P471" s="38"/>
      <c r="Q471" s="38"/>
      <c r="R471" s="38"/>
    </row>
    <row r="472" spans="1:18" ht="17.100000000000001" customHeight="1" thickBot="1">
      <c r="A472" s="299" t="s">
        <v>1460</v>
      </c>
      <c r="B472" s="300" t="s">
        <v>1461</v>
      </c>
      <c r="C472" s="38"/>
      <c r="D472" s="38"/>
      <c r="E472" s="38"/>
      <c r="F472" s="102" t="s">
        <v>1463</v>
      </c>
      <c r="G472" s="101" t="s">
        <v>1464</v>
      </c>
      <c r="H472" s="38"/>
      <c r="I472" s="99"/>
      <c r="J472" s="99">
        <v>1</v>
      </c>
      <c r="K472" s="99"/>
      <c r="L472" s="99"/>
      <c r="M472" s="99"/>
      <c r="N472" s="99"/>
      <c r="O472" s="38"/>
      <c r="P472" s="100" t="s">
        <v>1465</v>
      </c>
      <c r="Q472" s="38"/>
      <c r="R472" s="38"/>
    </row>
    <row r="473" spans="1:18" ht="17.100000000000001" customHeight="1" thickBot="1">
      <c r="A473" s="295" t="s">
        <v>9365</v>
      </c>
      <c r="B473" s="296" t="s">
        <v>9566</v>
      </c>
      <c r="C473" s="89" t="s">
        <v>28</v>
      </c>
      <c r="D473" s="89"/>
      <c r="E473" s="89" t="s">
        <v>125</v>
      </c>
      <c r="F473" s="91" t="s">
        <v>1466</v>
      </c>
      <c r="G473" s="90" t="s">
        <v>50</v>
      </c>
      <c r="H473" s="89"/>
      <c r="I473" s="93"/>
      <c r="J473" s="93"/>
      <c r="K473" s="93">
        <v>1</v>
      </c>
      <c r="L473" s="93"/>
      <c r="M473" s="93"/>
      <c r="N473" s="93"/>
      <c r="O473" s="89" t="s">
        <v>1467</v>
      </c>
      <c r="P473" s="89" t="s">
        <v>1468</v>
      </c>
      <c r="Q473" s="94">
        <v>46021</v>
      </c>
      <c r="R473" s="89" t="s">
        <v>9447</v>
      </c>
    </row>
    <row r="474" spans="1:18" ht="18.95" customHeight="1" thickBot="1">
      <c r="A474" s="297" t="s">
        <v>1469</v>
      </c>
      <c r="B474" s="298" t="s">
        <v>1470</v>
      </c>
      <c r="C474" s="95" t="s">
        <v>37</v>
      </c>
      <c r="D474" s="38"/>
      <c r="E474" s="38"/>
      <c r="F474" s="103" t="s">
        <v>1471</v>
      </c>
      <c r="G474" s="96" t="s">
        <v>232</v>
      </c>
      <c r="H474" s="38"/>
      <c r="I474" s="99">
        <v>1</v>
      </c>
      <c r="J474" s="99"/>
      <c r="K474" s="99"/>
      <c r="L474" s="99"/>
      <c r="M474" s="99"/>
      <c r="N474" s="99"/>
      <c r="O474" s="38"/>
      <c r="P474" s="38"/>
      <c r="Q474" s="38"/>
      <c r="R474" s="38"/>
    </row>
    <row r="475" spans="1:18" ht="18.95" customHeight="1" thickBot="1">
      <c r="A475" s="297" t="s">
        <v>1469</v>
      </c>
      <c r="B475" s="298" t="s">
        <v>1472</v>
      </c>
      <c r="C475" s="95" t="s">
        <v>37</v>
      </c>
      <c r="D475" s="38"/>
      <c r="E475" s="38"/>
      <c r="F475" s="103" t="s">
        <v>1473</v>
      </c>
      <c r="G475" s="96" t="s">
        <v>232</v>
      </c>
      <c r="H475" s="38"/>
      <c r="I475" s="99">
        <v>1</v>
      </c>
      <c r="J475" s="99"/>
      <c r="K475" s="99"/>
      <c r="L475" s="99"/>
      <c r="M475" s="99"/>
      <c r="N475" s="99"/>
      <c r="O475" s="38"/>
      <c r="P475" s="38"/>
      <c r="Q475" s="38"/>
      <c r="R475" s="38"/>
    </row>
    <row r="476" spans="1:18" ht="17.100000000000001" customHeight="1" thickBot="1">
      <c r="A476" s="295" t="s">
        <v>1469</v>
      </c>
      <c r="B476" s="296" t="s">
        <v>577</v>
      </c>
      <c r="C476" s="89" t="s">
        <v>28</v>
      </c>
      <c r="D476" s="89"/>
      <c r="E476" s="89" t="s">
        <v>972</v>
      </c>
      <c r="F476" s="91" t="s">
        <v>1474</v>
      </c>
      <c r="G476" s="90" t="s">
        <v>232</v>
      </c>
      <c r="H476" s="89"/>
      <c r="I476" s="93"/>
      <c r="J476" s="93"/>
      <c r="K476" s="93">
        <v>1</v>
      </c>
      <c r="L476" s="93"/>
      <c r="M476" s="93"/>
      <c r="N476" s="93"/>
      <c r="O476" s="89"/>
      <c r="P476" s="89"/>
      <c r="Q476" s="89"/>
      <c r="R476" s="89"/>
    </row>
    <row r="477" spans="1:18" ht="17.100000000000001" customHeight="1" thickBot="1">
      <c r="A477" s="295" t="s">
        <v>1469</v>
      </c>
      <c r="B477" s="296" t="s">
        <v>1472</v>
      </c>
      <c r="C477" s="89" t="s">
        <v>21</v>
      </c>
      <c r="D477" s="89"/>
      <c r="E477" s="89" t="s">
        <v>1475</v>
      </c>
      <c r="F477" s="91" t="s">
        <v>1476</v>
      </c>
      <c r="G477" s="90" t="s">
        <v>232</v>
      </c>
      <c r="H477" s="89"/>
      <c r="I477" s="93"/>
      <c r="J477" s="93"/>
      <c r="K477" s="93">
        <v>1</v>
      </c>
      <c r="L477" s="93"/>
      <c r="M477" s="93"/>
      <c r="N477" s="93"/>
      <c r="O477" s="89"/>
      <c r="P477" s="89"/>
      <c r="Q477" s="89"/>
      <c r="R477" s="89"/>
    </row>
    <row r="478" spans="1:18" ht="17.100000000000001" customHeight="1" thickBot="1">
      <c r="A478" s="299" t="s">
        <v>1469</v>
      </c>
      <c r="B478" s="300" t="s">
        <v>1477</v>
      </c>
      <c r="C478" s="38"/>
      <c r="D478" s="38"/>
      <c r="E478" s="38"/>
      <c r="F478" s="102" t="s">
        <v>1478</v>
      </c>
      <c r="G478" s="101" t="s">
        <v>3612</v>
      </c>
      <c r="H478" s="38"/>
      <c r="I478" s="99"/>
      <c r="J478" s="99">
        <v>1</v>
      </c>
      <c r="K478" s="99"/>
      <c r="L478" s="99"/>
      <c r="M478" s="99"/>
      <c r="N478" s="99"/>
      <c r="O478" s="38"/>
      <c r="P478" s="100" t="s">
        <v>312</v>
      </c>
      <c r="Q478" s="38"/>
      <c r="R478" s="38"/>
    </row>
    <row r="479" spans="1:18" ht="17.100000000000001" customHeight="1" thickBot="1">
      <c r="A479" s="295" t="s">
        <v>6513</v>
      </c>
      <c r="B479" s="296" t="s">
        <v>6514</v>
      </c>
      <c r="C479" s="89" t="s">
        <v>21</v>
      </c>
      <c r="D479" s="89"/>
      <c r="E479" s="89" t="s">
        <v>1479</v>
      </c>
      <c r="F479" s="91" t="s">
        <v>1480</v>
      </c>
      <c r="G479" s="90" t="s">
        <v>31</v>
      </c>
      <c r="H479" s="89"/>
      <c r="I479" s="93"/>
      <c r="J479" s="93"/>
      <c r="K479" s="93">
        <v>1</v>
      </c>
      <c r="L479" s="93"/>
      <c r="M479" s="93"/>
      <c r="N479" s="93"/>
      <c r="O479" s="89" t="s">
        <v>1481</v>
      </c>
      <c r="P479" s="89" t="s">
        <v>1482</v>
      </c>
      <c r="Q479" s="94">
        <v>22250060</v>
      </c>
      <c r="R479" s="89" t="s">
        <v>418</v>
      </c>
    </row>
    <row r="480" spans="1:18" ht="17.100000000000001" customHeight="1" thickBot="1">
      <c r="A480" s="297" t="s">
        <v>1483</v>
      </c>
      <c r="B480" s="298" t="s">
        <v>1484</v>
      </c>
      <c r="C480" s="106" t="s">
        <v>40</v>
      </c>
      <c r="D480" s="38"/>
      <c r="E480" s="38"/>
      <c r="F480" s="107" t="s">
        <v>4888</v>
      </c>
      <c r="G480" s="96" t="s">
        <v>43</v>
      </c>
      <c r="H480" s="38"/>
      <c r="I480" s="99">
        <v>1</v>
      </c>
      <c r="J480" s="99"/>
      <c r="K480" s="99"/>
      <c r="L480" s="99"/>
      <c r="M480" s="99"/>
      <c r="N480" s="99"/>
      <c r="O480" s="38"/>
      <c r="P480" s="38"/>
      <c r="Q480" s="38"/>
      <c r="R480" s="38"/>
    </row>
    <row r="481" spans="1:18" ht="17.100000000000001" customHeight="1" thickBot="1">
      <c r="A481" s="299" t="s">
        <v>9366</v>
      </c>
      <c r="B481" s="300" t="s">
        <v>1486</v>
      </c>
      <c r="C481" s="38"/>
      <c r="D481" s="38"/>
      <c r="E481" s="38"/>
      <c r="F481" s="102" t="s">
        <v>1487</v>
      </c>
      <c r="G481" s="101" t="s">
        <v>9567</v>
      </c>
      <c r="H481" s="38"/>
      <c r="I481" s="99"/>
      <c r="J481" s="99">
        <v>1</v>
      </c>
      <c r="K481" s="99"/>
      <c r="L481" s="99"/>
      <c r="M481" s="99"/>
      <c r="N481" s="99"/>
      <c r="O481" s="38"/>
      <c r="P481" s="100" t="s">
        <v>1488</v>
      </c>
      <c r="Q481" s="38"/>
      <c r="R481" s="38"/>
    </row>
    <row r="482" spans="1:18" ht="18.95" customHeight="1" thickBot="1">
      <c r="A482" s="297" t="s">
        <v>1489</v>
      </c>
      <c r="B482" s="298" t="s">
        <v>1182</v>
      </c>
      <c r="C482" s="95" t="s">
        <v>144</v>
      </c>
      <c r="D482" s="38"/>
      <c r="E482" s="38"/>
      <c r="F482" s="103" t="s">
        <v>1490</v>
      </c>
      <c r="G482" s="96" t="s">
        <v>350</v>
      </c>
      <c r="H482" s="38"/>
      <c r="I482" s="99">
        <v>1</v>
      </c>
      <c r="J482" s="99"/>
      <c r="K482" s="99"/>
      <c r="L482" s="99"/>
      <c r="M482" s="99"/>
      <c r="N482" s="99"/>
      <c r="O482" s="38"/>
      <c r="P482" s="38"/>
      <c r="Q482" s="38"/>
      <c r="R482" s="38"/>
    </row>
    <row r="483" spans="1:18" ht="17.100000000000001" customHeight="1" thickBot="1">
      <c r="A483" s="299" t="s">
        <v>1489</v>
      </c>
      <c r="B483" s="300" t="s">
        <v>531</v>
      </c>
      <c r="C483" s="38"/>
      <c r="D483" s="38"/>
      <c r="E483" s="38"/>
      <c r="F483" s="102" t="s">
        <v>1491</v>
      </c>
      <c r="G483" s="101" t="s">
        <v>232</v>
      </c>
      <c r="H483" s="38"/>
      <c r="I483" s="99"/>
      <c r="J483" s="99">
        <v>1</v>
      </c>
      <c r="K483" s="99"/>
      <c r="L483" s="99"/>
      <c r="M483" s="99"/>
      <c r="N483" s="99"/>
      <c r="O483" s="38"/>
      <c r="P483" s="100" t="s">
        <v>495</v>
      </c>
      <c r="Q483" s="38"/>
      <c r="R483" s="38"/>
    </row>
    <row r="484" spans="1:18" ht="17.100000000000001" customHeight="1" thickBot="1">
      <c r="A484" s="299" t="s">
        <v>1489</v>
      </c>
      <c r="B484" s="300" t="s">
        <v>1492</v>
      </c>
      <c r="C484" s="38"/>
      <c r="D484" s="38"/>
      <c r="E484" s="38"/>
      <c r="F484" s="102" t="s">
        <v>1493</v>
      </c>
      <c r="G484" s="101" t="s">
        <v>232</v>
      </c>
      <c r="H484" s="38"/>
      <c r="I484" s="99"/>
      <c r="J484" s="99">
        <v>1</v>
      </c>
      <c r="K484" s="99"/>
      <c r="L484" s="99"/>
      <c r="M484" s="99"/>
      <c r="N484" s="99"/>
      <c r="O484" s="38"/>
      <c r="P484" s="100" t="s">
        <v>495</v>
      </c>
      <c r="Q484" s="38"/>
      <c r="R484" s="38"/>
    </row>
    <row r="485" spans="1:18" ht="17.100000000000001" customHeight="1" thickBot="1">
      <c r="A485" s="295" t="s">
        <v>9367</v>
      </c>
      <c r="B485" s="296" t="s">
        <v>1708</v>
      </c>
      <c r="C485" s="89" t="s">
        <v>21</v>
      </c>
      <c r="D485" s="89"/>
      <c r="E485" s="89" t="s">
        <v>1494</v>
      </c>
      <c r="F485" s="91" t="s">
        <v>1495</v>
      </c>
      <c r="G485" s="90" t="s">
        <v>31</v>
      </c>
      <c r="H485" s="89"/>
      <c r="I485" s="93"/>
      <c r="J485" s="93"/>
      <c r="K485" s="93">
        <v>1</v>
      </c>
      <c r="L485" s="93"/>
      <c r="M485" s="93"/>
      <c r="N485" s="93"/>
      <c r="O485" s="89" t="s">
        <v>1496</v>
      </c>
      <c r="P485" s="89" t="s">
        <v>1497</v>
      </c>
      <c r="Q485" s="94">
        <v>13087488</v>
      </c>
      <c r="R485" s="89" t="s">
        <v>1498</v>
      </c>
    </row>
    <row r="486" spans="1:18" ht="17.100000000000001" customHeight="1" thickBot="1">
      <c r="A486" s="299" t="s">
        <v>1499</v>
      </c>
      <c r="B486" s="300" t="s">
        <v>1500</v>
      </c>
      <c r="C486" s="38"/>
      <c r="D486" s="38"/>
      <c r="E486" s="38"/>
      <c r="F486" s="102" t="s">
        <v>1501</v>
      </c>
      <c r="G486" s="101" t="s">
        <v>1502</v>
      </c>
      <c r="H486" s="38"/>
      <c r="I486" s="99"/>
      <c r="J486" s="99">
        <v>1</v>
      </c>
      <c r="K486" s="99"/>
      <c r="L486" s="99"/>
      <c r="M486" s="99"/>
      <c r="N486" s="99"/>
      <c r="O486" s="38"/>
      <c r="P486" s="100" t="s">
        <v>1503</v>
      </c>
      <c r="Q486" s="38"/>
      <c r="R486" s="38"/>
    </row>
    <row r="487" spans="1:18" ht="18.95" customHeight="1" thickBot="1">
      <c r="A487" s="297" t="s">
        <v>1504</v>
      </c>
      <c r="B487" s="298" t="s">
        <v>1505</v>
      </c>
      <c r="C487" s="95" t="s">
        <v>40</v>
      </c>
      <c r="D487" s="38"/>
      <c r="E487" s="38"/>
      <c r="F487" s="103" t="s">
        <v>1506</v>
      </c>
      <c r="G487" s="96" t="s">
        <v>473</v>
      </c>
      <c r="H487" s="38"/>
      <c r="I487" s="99">
        <v>1</v>
      </c>
      <c r="J487" s="99"/>
      <c r="K487" s="99"/>
      <c r="L487" s="99"/>
      <c r="M487" s="99"/>
      <c r="N487" s="99"/>
      <c r="O487" s="38"/>
      <c r="P487" s="38"/>
      <c r="Q487" s="38"/>
      <c r="R487" s="38"/>
    </row>
    <row r="488" spans="1:18" ht="17.100000000000001" customHeight="1" thickBot="1">
      <c r="A488" s="299" t="s">
        <v>1507</v>
      </c>
      <c r="B488" s="300" t="s">
        <v>1508</v>
      </c>
      <c r="C488" s="38"/>
      <c r="D488" s="38"/>
      <c r="E488" s="38"/>
      <c r="F488" s="102" t="s">
        <v>1509</v>
      </c>
      <c r="G488" s="101" t="s">
        <v>1510</v>
      </c>
      <c r="H488" s="38"/>
      <c r="I488" s="99"/>
      <c r="J488" s="99">
        <v>1</v>
      </c>
      <c r="K488" s="99"/>
      <c r="L488" s="99"/>
      <c r="M488" s="99"/>
      <c r="N488" s="99"/>
      <c r="O488" s="38"/>
      <c r="P488" s="100" t="s">
        <v>456</v>
      </c>
      <c r="Q488" s="38"/>
      <c r="R488" s="38"/>
    </row>
    <row r="489" spans="1:18" ht="17.100000000000001" customHeight="1" thickBot="1">
      <c r="A489" s="295" t="s">
        <v>6522</v>
      </c>
      <c r="B489" s="296" t="s">
        <v>3395</v>
      </c>
      <c r="C489" s="89" t="s">
        <v>21</v>
      </c>
      <c r="D489" s="89"/>
      <c r="E489" s="89" t="s">
        <v>1511</v>
      </c>
      <c r="F489" s="91" t="s">
        <v>1512</v>
      </c>
      <c r="G489" s="90" t="s">
        <v>57</v>
      </c>
      <c r="H489" s="89"/>
      <c r="I489" s="93"/>
      <c r="J489" s="93"/>
      <c r="K489" s="93">
        <v>1</v>
      </c>
      <c r="L489" s="93"/>
      <c r="M489" s="93"/>
      <c r="N489" s="93"/>
      <c r="O489" s="89" t="s">
        <v>1513</v>
      </c>
      <c r="P489" s="89" t="s">
        <v>1514</v>
      </c>
      <c r="Q489" s="94">
        <v>64810</v>
      </c>
      <c r="R489" s="89" t="s">
        <v>1515</v>
      </c>
    </row>
    <row r="490" spans="1:18" ht="17.100000000000001" customHeight="1" thickBot="1">
      <c r="A490" s="299" t="s">
        <v>1516</v>
      </c>
      <c r="B490" s="300" t="s">
        <v>1517</v>
      </c>
      <c r="C490" s="38"/>
      <c r="D490" s="38"/>
      <c r="E490" s="38"/>
      <c r="F490" s="102" t="s">
        <v>1518</v>
      </c>
      <c r="G490" s="101" t="s">
        <v>196</v>
      </c>
      <c r="H490" s="38"/>
      <c r="I490" s="99"/>
      <c r="J490" s="99">
        <v>1</v>
      </c>
      <c r="K490" s="99"/>
      <c r="L490" s="99"/>
      <c r="M490" s="99"/>
      <c r="N490" s="99"/>
      <c r="O490" s="38"/>
      <c r="P490" s="100" t="s">
        <v>1519</v>
      </c>
      <c r="Q490" s="38"/>
      <c r="R490" s="38"/>
    </row>
    <row r="491" spans="1:18" ht="17.100000000000001" customHeight="1" thickBot="1">
      <c r="A491" s="295" t="s">
        <v>1525</v>
      </c>
      <c r="B491" s="296" t="s">
        <v>9368</v>
      </c>
      <c r="C491" s="89" t="s">
        <v>28</v>
      </c>
      <c r="D491" s="89"/>
      <c r="E491" s="89" t="s">
        <v>1520</v>
      </c>
      <c r="F491" s="91" t="s">
        <v>1521</v>
      </c>
      <c r="G491" s="90" t="s">
        <v>504</v>
      </c>
      <c r="H491" s="89"/>
      <c r="I491" s="93"/>
      <c r="J491" s="93"/>
      <c r="K491" s="93">
        <v>1</v>
      </c>
      <c r="L491" s="93"/>
      <c r="M491" s="93"/>
      <c r="N491" s="93"/>
      <c r="O491" s="89" t="s">
        <v>1522</v>
      </c>
      <c r="P491" s="89" t="s">
        <v>1523</v>
      </c>
      <c r="Q491" s="94">
        <v>6152</v>
      </c>
      <c r="R491" s="89" t="s">
        <v>1524</v>
      </c>
    </row>
    <row r="492" spans="1:18" ht="18.95" customHeight="1" thickBot="1">
      <c r="A492" s="297" t="s">
        <v>1525</v>
      </c>
      <c r="B492" s="298" t="s">
        <v>9368</v>
      </c>
      <c r="C492" s="95" t="s">
        <v>40</v>
      </c>
      <c r="D492" s="38"/>
      <c r="E492" s="38"/>
      <c r="F492" s="103" t="s">
        <v>1526</v>
      </c>
      <c r="G492" s="96" t="s">
        <v>504</v>
      </c>
      <c r="H492" s="38"/>
      <c r="I492" s="99">
        <v>1</v>
      </c>
      <c r="J492" s="99"/>
      <c r="K492" s="99"/>
      <c r="L492" s="99"/>
      <c r="M492" s="99"/>
      <c r="N492" s="99"/>
      <c r="O492" s="38"/>
      <c r="P492" s="38"/>
      <c r="Q492" s="38"/>
      <c r="R492" s="38"/>
    </row>
    <row r="493" spans="1:18" ht="17.100000000000001" customHeight="1" thickBot="1">
      <c r="A493" s="295" t="s">
        <v>6531</v>
      </c>
      <c r="B493" s="296" t="s">
        <v>6532</v>
      </c>
      <c r="C493" s="89" t="s">
        <v>21</v>
      </c>
      <c r="D493" s="89"/>
      <c r="E493" s="89" t="s">
        <v>1101</v>
      </c>
      <c r="F493" s="91" t="s">
        <v>1527</v>
      </c>
      <c r="G493" s="90" t="s">
        <v>1103</v>
      </c>
      <c r="H493" s="89"/>
      <c r="I493" s="93"/>
      <c r="J493" s="93"/>
      <c r="K493" s="93">
        <v>1</v>
      </c>
      <c r="L493" s="93"/>
      <c r="M493" s="93"/>
      <c r="N493" s="93"/>
      <c r="O493" s="89" t="s">
        <v>1528</v>
      </c>
      <c r="P493" s="89" t="s">
        <v>1529</v>
      </c>
      <c r="Q493" s="94">
        <v>1406</v>
      </c>
      <c r="R493" s="89" t="s">
        <v>1530</v>
      </c>
    </row>
    <row r="494" spans="1:18" ht="17.100000000000001" customHeight="1" thickBot="1">
      <c r="A494" s="295" t="s">
        <v>6536</v>
      </c>
      <c r="B494" s="296" t="s">
        <v>6486</v>
      </c>
      <c r="C494" s="89" t="s">
        <v>21</v>
      </c>
      <c r="D494" s="89"/>
      <c r="E494" s="89" t="s">
        <v>668</v>
      </c>
      <c r="F494" s="91" t="s">
        <v>1531</v>
      </c>
      <c r="G494" s="90" t="s">
        <v>232</v>
      </c>
      <c r="H494" s="89"/>
      <c r="I494" s="93"/>
      <c r="J494" s="93"/>
      <c r="K494" s="93">
        <v>1</v>
      </c>
      <c r="L494" s="93"/>
      <c r="M494" s="93"/>
      <c r="N494" s="93"/>
      <c r="O494" s="89" t="s">
        <v>1532</v>
      </c>
      <c r="P494" s="89" t="s">
        <v>1376</v>
      </c>
      <c r="Q494" s="94">
        <v>210093</v>
      </c>
      <c r="R494" s="89" t="s">
        <v>495</v>
      </c>
    </row>
    <row r="495" spans="1:18" ht="18.95" customHeight="1" thickBot="1">
      <c r="A495" s="297" t="s">
        <v>9369</v>
      </c>
      <c r="B495" s="298" t="s">
        <v>1534</v>
      </c>
      <c r="C495" s="95" t="s">
        <v>230</v>
      </c>
      <c r="D495" s="38"/>
      <c r="E495" s="38"/>
      <c r="F495" s="103" t="s">
        <v>1535</v>
      </c>
      <c r="G495" s="96" t="s">
        <v>146</v>
      </c>
      <c r="H495" s="38"/>
      <c r="I495" s="99">
        <v>1</v>
      </c>
      <c r="J495" s="99"/>
      <c r="K495" s="99"/>
      <c r="L495" s="99"/>
      <c r="M495" s="99"/>
      <c r="N495" s="99"/>
      <c r="O495" s="38"/>
      <c r="P495" s="38"/>
      <c r="Q495" s="38"/>
      <c r="R495" s="38"/>
    </row>
    <row r="496" spans="1:18" ht="17.100000000000001" customHeight="1" thickBot="1">
      <c r="A496" s="295" t="s">
        <v>9369</v>
      </c>
      <c r="B496" s="296" t="s">
        <v>1534</v>
      </c>
      <c r="C496" s="89" t="s">
        <v>21</v>
      </c>
      <c r="D496" s="89"/>
      <c r="E496" s="89" t="s">
        <v>9568</v>
      </c>
      <c r="F496" s="91" t="s">
        <v>1536</v>
      </c>
      <c r="G496" s="90" t="s">
        <v>146</v>
      </c>
      <c r="H496" s="89"/>
      <c r="I496" s="93"/>
      <c r="J496" s="93"/>
      <c r="K496" s="93">
        <v>1</v>
      </c>
      <c r="L496" s="93"/>
      <c r="M496" s="93"/>
      <c r="N496" s="93"/>
      <c r="O496" s="89" t="s">
        <v>1537</v>
      </c>
      <c r="P496" s="89" t="s">
        <v>1538</v>
      </c>
      <c r="Q496" s="89" t="s">
        <v>1539</v>
      </c>
      <c r="R496" s="89" t="s">
        <v>264</v>
      </c>
    </row>
    <row r="497" spans="1:18" ht="17.100000000000001" customHeight="1" thickBot="1">
      <c r="A497" s="299" t="s">
        <v>9369</v>
      </c>
      <c r="B497" s="300" t="s">
        <v>1534</v>
      </c>
      <c r="C497" s="38"/>
      <c r="D497" s="38"/>
      <c r="E497" s="38"/>
      <c r="F497" s="102" t="s">
        <v>1535</v>
      </c>
      <c r="G497" s="101" t="s">
        <v>146</v>
      </c>
      <c r="H497" s="38"/>
      <c r="I497" s="99"/>
      <c r="J497" s="99">
        <v>1</v>
      </c>
      <c r="K497" s="99"/>
      <c r="L497" s="99"/>
      <c r="M497" s="99"/>
      <c r="N497" s="99"/>
      <c r="O497" s="38"/>
      <c r="P497" s="100" t="s">
        <v>377</v>
      </c>
      <c r="Q497" s="38"/>
      <c r="R497" s="38"/>
    </row>
    <row r="498" spans="1:18" ht="17.100000000000001" customHeight="1" thickBot="1">
      <c r="A498" s="295" t="s">
        <v>3489</v>
      </c>
      <c r="B498" s="296" t="s">
        <v>3856</v>
      </c>
      <c r="C498" s="89" t="s">
        <v>28</v>
      </c>
      <c r="D498" s="89"/>
      <c r="E498" s="89" t="s">
        <v>278</v>
      </c>
      <c r="F498" s="91" t="s">
        <v>1540</v>
      </c>
      <c r="G498" s="90" t="s">
        <v>208</v>
      </c>
      <c r="H498" s="89"/>
      <c r="I498" s="93"/>
      <c r="J498" s="93"/>
      <c r="K498" s="93">
        <v>1</v>
      </c>
      <c r="L498" s="93"/>
      <c r="M498" s="93"/>
      <c r="N498" s="93"/>
      <c r="O498" s="89"/>
      <c r="P498" s="89" t="s">
        <v>1541</v>
      </c>
      <c r="Q498" s="89" t="s">
        <v>1542</v>
      </c>
      <c r="R498" s="89" t="s">
        <v>209</v>
      </c>
    </row>
    <row r="499" spans="1:18" ht="17.100000000000001" customHeight="1" thickBot="1">
      <c r="A499" s="295" t="s">
        <v>6545</v>
      </c>
      <c r="B499" s="296" t="s">
        <v>6546</v>
      </c>
      <c r="C499" s="89"/>
      <c r="D499" s="89"/>
      <c r="E499" s="89" t="s">
        <v>440</v>
      </c>
      <c r="F499" s="91" t="s">
        <v>1543</v>
      </c>
      <c r="G499" s="90" t="s">
        <v>124</v>
      </c>
      <c r="H499" s="89"/>
      <c r="I499" s="93"/>
      <c r="J499" s="93"/>
      <c r="K499" s="93">
        <v>1</v>
      </c>
      <c r="L499" s="93"/>
      <c r="M499" s="93"/>
      <c r="N499" s="93"/>
      <c r="O499" s="89"/>
      <c r="P499" s="89"/>
      <c r="Q499" s="89"/>
      <c r="R499" s="89"/>
    </row>
    <row r="500" spans="1:18" ht="17.100000000000001" customHeight="1" thickBot="1">
      <c r="A500" s="295" t="s">
        <v>3075</v>
      </c>
      <c r="B500" s="296" t="s">
        <v>771</v>
      </c>
      <c r="C500" s="89" t="s">
        <v>28</v>
      </c>
      <c r="D500" s="89"/>
      <c r="E500" s="89" t="s">
        <v>1544</v>
      </c>
      <c r="F500" s="91" t="s">
        <v>1545</v>
      </c>
      <c r="G500" s="90" t="s">
        <v>124</v>
      </c>
      <c r="H500" s="89"/>
      <c r="I500" s="93"/>
      <c r="J500" s="93"/>
      <c r="K500" s="93">
        <v>1</v>
      </c>
      <c r="L500" s="93"/>
      <c r="M500" s="93"/>
      <c r="N500" s="93"/>
      <c r="O500" s="89"/>
      <c r="P500" s="89"/>
      <c r="Q500" s="89"/>
      <c r="R500" s="89"/>
    </row>
    <row r="501" spans="1:18" ht="17.100000000000001" customHeight="1" thickBot="1">
      <c r="A501" s="295" t="s">
        <v>5164</v>
      </c>
      <c r="B501" s="296" t="s">
        <v>6552</v>
      </c>
      <c r="C501" s="89" t="s">
        <v>28</v>
      </c>
      <c r="D501" s="89"/>
      <c r="E501" s="89" t="s">
        <v>9569</v>
      </c>
      <c r="F501" s="91" t="s">
        <v>1546</v>
      </c>
      <c r="G501" s="90" t="s">
        <v>50</v>
      </c>
      <c r="H501" s="89"/>
      <c r="I501" s="93"/>
      <c r="J501" s="93"/>
      <c r="K501" s="93">
        <v>1</v>
      </c>
      <c r="L501" s="93"/>
      <c r="M501" s="93"/>
      <c r="N501" s="93"/>
      <c r="O501" s="89" t="s">
        <v>1547</v>
      </c>
      <c r="P501" s="89" t="s">
        <v>1548</v>
      </c>
      <c r="Q501" s="94">
        <v>50012</v>
      </c>
      <c r="R501" s="89" t="s">
        <v>260</v>
      </c>
    </row>
    <row r="502" spans="1:18" ht="18.95" customHeight="1" thickBot="1">
      <c r="A502" s="297" t="s">
        <v>1549</v>
      </c>
      <c r="B502" s="298" t="s">
        <v>1550</v>
      </c>
      <c r="C502" s="95" t="s">
        <v>230</v>
      </c>
      <c r="D502" s="38"/>
      <c r="E502" s="38"/>
      <c r="F502" s="103" t="s">
        <v>1551</v>
      </c>
      <c r="G502" s="96" t="s">
        <v>87</v>
      </c>
      <c r="H502" s="38"/>
      <c r="I502" s="99">
        <v>1</v>
      </c>
      <c r="J502" s="99"/>
      <c r="K502" s="99"/>
      <c r="L502" s="99"/>
      <c r="M502" s="99"/>
      <c r="N502" s="99"/>
      <c r="O502" s="38"/>
      <c r="P502" s="38"/>
      <c r="Q502" s="38"/>
      <c r="R502" s="38"/>
    </row>
    <row r="503" spans="1:18" ht="17.100000000000001" customHeight="1" thickBot="1">
      <c r="A503" s="295" t="s">
        <v>1549</v>
      </c>
      <c r="B503" s="296" t="s">
        <v>1550</v>
      </c>
      <c r="C503" s="89" t="s">
        <v>28</v>
      </c>
      <c r="D503" s="89"/>
      <c r="E503" s="89" t="s">
        <v>1552</v>
      </c>
      <c r="F503" s="91" t="s">
        <v>1551</v>
      </c>
      <c r="G503" s="90" t="s">
        <v>87</v>
      </c>
      <c r="H503" s="89"/>
      <c r="I503" s="93"/>
      <c r="J503" s="93"/>
      <c r="K503" s="93">
        <v>1</v>
      </c>
      <c r="L503" s="93"/>
      <c r="M503" s="93"/>
      <c r="N503" s="93"/>
      <c r="O503" s="89" t="s">
        <v>1553</v>
      </c>
      <c r="P503" s="89" t="s">
        <v>1554</v>
      </c>
      <c r="Q503" s="89" t="s">
        <v>1555</v>
      </c>
      <c r="R503" s="89" t="s">
        <v>513</v>
      </c>
    </row>
    <row r="504" spans="1:18" ht="17.100000000000001" customHeight="1" thickBot="1">
      <c r="A504" s="295" t="s">
        <v>9570</v>
      </c>
      <c r="B504" s="296" t="s">
        <v>4718</v>
      </c>
      <c r="C504" s="89" t="s">
        <v>28</v>
      </c>
      <c r="D504" s="89"/>
      <c r="E504" s="89" t="s">
        <v>867</v>
      </c>
      <c r="F504" s="91" t="s">
        <v>1556</v>
      </c>
      <c r="G504" s="90" t="s">
        <v>50</v>
      </c>
      <c r="H504" s="89"/>
      <c r="I504" s="93"/>
      <c r="J504" s="93"/>
      <c r="K504" s="93">
        <v>1</v>
      </c>
      <c r="L504" s="93"/>
      <c r="M504" s="93"/>
      <c r="N504" s="93"/>
      <c r="O504" s="89" t="s">
        <v>1557</v>
      </c>
      <c r="P504" s="89" t="s">
        <v>9571</v>
      </c>
      <c r="Q504" s="94">
        <v>3007</v>
      </c>
      <c r="R504" s="89" t="s">
        <v>9563</v>
      </c>
    </row>
    <row r="505" spans="1:18" ht="17.100000000000001" customHeight="1" thickBot="1">
      <c r="A505" s="295" t="s">
        <v>9572</v>
      </c>
      <c r="B505" s="296" t="s">
        <v>5008</v>
      </c>
      <c r="C505" s="89" t="s">
        <v>21</v>
      </c>
      <c r="D505" s="89"/>
      <c r="E505" s="89" t="s">
        <v>9573</v>
      </c>
      <c r="F505" s="91" t="s">
        <v>1558</v>
      </c>
      <c r="G505" s="90" t="s">
        <v>50</v>
      </c>
      <c r="H505" s="89"/>
      <c r="I505" s="93"/>
      <c r="J505" s="93"/>
      <c r="K505" s="93">
        <v>1</v>
      </c>
      <c r="L505" s="93"/>
      <c r="M505" s="93"/>
      <c r="N505" s="93"/>
      <c r="O505" s="89" t="s">
        <v>1559</v>
      </c>
      <c r="P505" s="89" t="s">
        <v>1560</v>
      </c>
      <c r="Q505" s="94">
        <v>46400</v>
      </c>
      <c r="R505" s="89" t="s">
        <v>1561</v>
      </c>
    </row>
    <row r="506" spans="1:18" ht="18.95" customHeight="1" thickBot="1">
      <c r="A506" s="297" t="s">
        <v>1562</v>
      </c>
      <c r="B506" s="298" t="s">
        <v>1563</v>
      </c>
      <c r="C506" s="95" t="s">
        <v>188</v>
      </c>
      <c r="D506" s="38"/>
      <c r="E506" s="38"/>
      <c r="F506" s="103" t="s">
        <v>1564</v>
      </c>
      <c r="G506" s="96" t="s">
        <v>146</v>
      </c>
      <c r="H506" s="38"/>
      <c r="I506" s="99">
        <v>1</v>
      </c>
      <c r="J506" s="99"/>
      <c r="K506" s="99"/>
      <c r="L506" s="99"/>
      <c r="M506" s="99"/>
      <c r="N506" s="99"/>
      <c r="O506" s="38"/>
      <c r="P506" s="38"/>
      <c r="Q506" s="38"/>
      <c r="R506" s="38"/>
    </row>
    <row r="507" spans="1:18" ht="33.950000000000003" customHeight="1" thickBot="1">
      <c r="A507" s="297" t="s">
        <v>1565</v>
      </c>
      <c r="B507" s="298" t="s">
        <v>1566</v>
      </c>
      <c r="C507" s="95" t="s">
        <v>188</v>
      </c>
      <c r="D507" s="38"/>
      <c r="E507" s="38"/>
      <c r="F507" s="103" t="s">
        <v>1567</v>
      </c>
      <c r="G507" s="96" t="s">
        <v>3612</v>
      </c>
      <c r="H507" s="38"/>
      <c r="I507" s="99">
        <v>1</v>
      </c>
      <c r="J507" s="99"/>
      <c r="K507" s="99"/>
      <c r="L507" s="99"/>
      <c r="M507" s="99"/>
      <c r="N507" s="99"/>
      <c r="O507" s="38"/>
      <c r="P507" s="38"/>
      <c r="Q507" s="38"/>
      <c r="R507" s="38"/>
    </row>
    <row r="508" spans="1:18" ht="33.950000000000003" customHeight="1" thickBot="1">
      <c r="A508" s="295" t="s">
        <v>1565</v>
      </c>
      <c r="B508" s="296" t="s">
        <v>1566</v>
      </c>
      <c r="C508" s="89" t="s">
        <v>28</v>
      </c>
      <c r="D508" s="89"/>
      <c r="E508" s="89" t="s">
        <v>1568</v>
      </c>
      <c r="F508" s="91" t="s">
        <v>1567</v>
      </c>
      <c r="G508" s="90" t="s">
        <v>9449</v>
      </c>
      <c r="H508" s="89"/>
      <c r="I508" s="93"/>
      <c r="J508" s="93"/>
      <c r="K508" s="93">
        <v>1</v>
      </c>
      <c r="L508" s="93"/>
      <c r="M508" s="93"/>
      <c r="N508" s="93"/>
      <c r="O508" s="89" t="s">
        <v>1569</v>
      </c>
      <c r="P508" s="89" t="s">
        <v>1570</v>
      </c>
      <c r="Q508" s="94">
        <v>40135</v>
      </c>
      <c r="R508" s="89" t="s">
        <v>1571</v>
      </c>
    </row>
    <row r="509" spans="1:18" ht="17.100000000000001" customHeight="1" thickBot="1">
      <c r="A509" s="295" t="s">
        <v>9370</v>
      </c>
      <c r="B509" s="296" t="s">
        <v>558</v>
      </c>
      <c r="C509" s="89" t="s">
        <v>28</v>
      </c>
      <c r="D509" s="89"/>
      <c r="E509" s="89" t="s">
        <v>212</v>
      </c>
      <c r="F509" s="91" t="s">
        <v>1572</v>
      </c>
      <c r="G509" s="90" t="s">
        <v>50</v>
      </c>
      <c r="H509" s="89"/>
      <c r="I509" s="93"/>
      <c r="J509" s="93"/>
      <c r="K509" s="93">
        <v>1</v>
      </c>
      <c r="L509" s="93"/>
      <c r="M509" s="93"/>
      <c r="N509" s="93"/>
      <c r="O509" s="89" t="s">
        <v>1573</v>
      </c>
      <c r="P509" s="89" t="s">
        <v>1574</v>
      </c>
      <c r="Q509" s="94">
        <v>46022</v>
      </c>
      <c r="R509" s="89" t="s">
        <v>216</v>
      </c>
    </row>
    <row r="510" spans="1:18" ht="17.100000000000001" customHeight="1" thickBot="1">
      <c r="A510" s="295" t="s">
        <v>5416</v>
      </c>
      <c r="B510" s="296" t="s">
        <v>5301</v>
      </c>
      <c r="C510" s="89"/>
      <c r="D510" s="89"/>
      <c r="E510" s="89" t="s">
        <v>981</v>
      </c>
      <c r="F510" s="91" t="s">
        <v>1575</v>
      </c>
      <c r="G510" s="90" t="s">
        <v>124</v>
      </c>
      <c r="H510" s="89"/>
      <c r="I510" s="93"/>
      <c r="J510" s="93"/>
      <c r="K510" s="93">
        <v>1</v>
      </c>
      <c r="L510" s="93"/>
      <c r="M510" s="93"/>
      <c r="N510" s="93"/>
      <c r="O510" s="89"/>
      <c r="P510" s="89"/>
      <c r="Q510" s="89"/>
      <c r="R510" s="89"/>
    </row>
    <row r="511" spans="1:18" ht="18.95" customHeight="1" thickBot="1">
      <c r="A511" s="297" t="s">
        <v>9371</v>
      </c>
      <c r="B511" s="298" t="s">
        <v>375</v>
      </c>
      <c r="C511" s="95" t="s">
        <v>230</v>
      </c>
      <c r="D511" s="38"/>
      <c r="E511" s="38"/>
      <c r="F511" s="103" t="s">
        <v>1576</v>
      </c>
      <c r="G511" s="96" t="s">
        <v>146</v>
      </c>
      <c r="H511" s="38"/>
      <c r="I511" s="99">
        <v>1</v>
      </c>
      <c r="J511" s="99"/>
      <c r="K511" s="99"/>
      <c r="L511" s="99"/>
      <c r="M511" s="99"/>
      <c r="N511" s="99"/>
      <c r="O511" s="38"/>
      <c r="P511" s="38"/>
      <c r="Q511" s="38"/>
      <c r="R511" s="38"/>
    </row>
    <row r="512" spans="1:18" ht="17.100000000000001" customHeight="1" thickBot="1">
      <c r="A512" s="299" t="s">
        <v>1577</v>
      </c>
      <c r="B512" s="300" t="s">
        <v>1578</v>
      </c>
      <c r="C512" s="38"/>
      <c r="D512" s="38"/>
      <c r="E512" s="38"/>
      <c r="F512" s="102" t="s">
        <v>1579</v>
      </c>
      <c r="G512" s="101" t="s">
        <v>63</v>
      </c>
      <c r="H512" s="38"/>
      <c r="I512" s="99"/>
      <c r="J512" s="99">
        <v>1</v>
      </c>
      <c r="K512" s="99"/>
      <c r="L512" s="99"/>
      <c r="M512" s="99"/>
      <c r="N512" s="99"/>
      <c r="O512" s="38"/>
      <c r="P512" s="100" t="s">
        <v>1580</v>
      </c>
      <c r="Q512" s="38"/>
      <c r="R512" s="38"/>
    </row>
    <row r="513" spans="1:18" ht="17.100000000000001" customHeight="1" thickBot="1">
      <c r="A513" s="299" t="s">
        <v>1581</v>
      </c>
      <c r="B513" s="300" t="s">
        <v>1582</v>
      </c>
      <c r="C513" s="38"/>
      <c r="D513" s="38"/>
      <c r="E513" s="38"/>
      <c r="F513" s="102" t="s">
        <v>23</v>
      </c>
      <c r="G513" s="101" t="s">
        <v>9433</v>
      </c>
      <c r="H513" s="38"/>
      <c r="I513" s="99"/>
      <c r="J513" s="99">
        <v>1</v>
      </c>
      <c r="K513" s="99"/>
      <c r="L513" s="99"/>
      <c r="M513" s="99"/>
      <c r="N513" s="99"/>
      <c r="O513" s="38"/>
      <c r="P513" s="100" t="s">
        <v>27</v>
      </c>
      <c r="Q513" s="38"/>
      <c r="R513" s="38"/>
    </row>
    <row r="514" spans="1:18" ht="18.95" customHeight="1" thickBot="1">
      <c r="A514" s="297" t="s">
        <v>6581</v>
      </c>
      <c r="B514" s="298" t="s">
        <v>1584</v>
      </c>
      <c r="C514" s="95" t="s">
        <v>230</v>
      </c>
      <c r="D514" s="38"/>
      <c r="E514" s="38"/>
      <c r="F514" s="103" t="s">
        <v>1585</v>
      </c>
      <c r="G514" s="96" t="s">
        <v>141</v>
      </c>
      <c r="H514" s="38"/>
      <c r="I514" s="99">
        <v>1</v>
      </c>
      <c r="J514" s="99"/>
      <c r="K514" s="99"/>
      <c r="L514" s="99"/>
      <c r="M514" s="99"/>
      <c r="N514" s="99"/>
      <c r="O514" s="38"/>
      <c r="P514" s="38"/>
      <c r="Q514" s="38"/>
      <c r="R514" s="38"/>
    </row>
    <row r="515" spans="1:18" ht="17.100000000000001" customHeight="1" thickBot="1">
      <c r="A515" s="295" t="s">
        <v>6581</v>
      </c>
      <c r="B515" s="296" t="s">
        <v>1584</v>
      </c>
      <c r="C515" s="89" t="s">
        <v>21</v>
      </c>
      <c r="D515" s="89"/>
      <c r="E515" s="89" t="s">
        <v>9574</v>
      </c>
      <c r="F515" s="91" t="s">
        <v>1585</v>
      </c>
      <c r="G515" s="90" t="s">
        <v>63</v>
      </c>
      <c r="H515" s="89"/>
      <c r="I515" s="93"/>
      <c r="J515" s="93"/>
      <c r="K515" s="93">
        <v>1</v>
      </c>
      <c r="L515" s="93"/>
      <c r="M515" s="93"/>
      <c r="N515" s="93"/>
      <c r="O515" s="89" t="s">
        <v>1586</v>
      </c>
      <c r="P515" s="89" t="s">
        <v>1587</v>
      </c>
      <c r="Q515" s="94">
        <v>83843</v>
      </c>
      <c r="R515" s="89" t="s">
        <v>1588</v>
      </c>
    </row>
    <row r="516" spans="1:18" ht="17.100000000000001" customHeight="1" thickBot="1">
      <c r="A516" s="299" t="s">
        <v>6581</v>
      </c>
      <c r="B516" s="300" t="s">
        <v>1584</v>
      </c>
      <c r="C516" s="38"/>
      <c r="D516" s="38"/>
      <c r="E516" s="38"/>
      <c r="F516" s="102" t="s">
        <v>1585</v>
      </c>
      <c r="G516" s="101" t="s">
        <v>63</v>
      </c>
      <c r="H516" s="38"/>
      <c r="I516" s="99"/>
      <c r="J516" s="99">
        <v>1</v>
      </c>
      <c r="K516" s="99"/>
      <c r="L516" s="99"/>
      <c r="M516" s="99"/>
      <c r="N516" s="99"/>
      <c r="O516" s="38"/>
      <c r="P516" s="100" t="s">
        <v>1588</v>
      </c>
      <c r="Q516" s="38"/>
      <c r="R516" s="38"/>
    </row>
    <row r="517" spans="1:18" ht="17.100000000000001" customHeight="1" thickBot="1">
      <c r="A517" s="299" t="s">
        <v>1589</v>
      </c>
      <c r="B517" s="300" t="s">
        <v>1590</v>
      </c>
      <c r="C517" s="38"/>
      <c r="D517" s="38"/>
      <c r="E517" s="38"/>
      <c r="F517" s="102" t="s">
        <v>1591</v>
      </c>
      <c r="G517" s="101" t="s">
        <v>138</v>
      </c>
      <c r="H517" s="38"/>
      <c r="I517" s="99"/>
      <c r="J517" s="99">
        <v>1</v>
      </c>
      <c r="K517" s="99"/>
      <c r="L517" s="99"/>
      <c r="M517" s="99"/>
      <c r="N517" s="99"/>
      <c r="O517" s="38"/>
      <c r="P517" s="100" t="s">
        <v>1459</v>
      </c>
      <c r="Q517" s="38"/>
      <c r="R517" s="38"/>
    </row>
    <row r="518" spans="1:18" ht="17.100000000000001" customHeight="1" thickBot="1">
      <c r="A518" s="295" t="s">
        <v>6585</v>
      </c>
      <c r="B518" s="296" t="s">
        <v>143</v>
      </c>
      <c r="C518" s="89" t="s">
        <v>21</v>
      </c>
      <c r="D518" s="89"/>
      <c r="E518" s="89" t="s">
        <v>1592</v>
      </c>
      <c r="F518" s="91" t="s">
        <v>1593</v>
      </c>
      <c r="G518" s="90" t="s">
        <v>331</v>
      </c>
      <c r="H518" s="89"/>
      <c r="I518" s="93"/>
      <c r="J518" s="93"/>
      <c r="K518" s="93">
        <v>1</v>
      </c>
      <c r="L518" s="93"/>
      <c r="M518" s="93"/>
      <c r="N518" s="93"/>
      <c r="O518" s="89" t="s">
        <v>1594</v>
      </c>
      <c r="P518" s="89" t="s">
        <v>1595</v>
      </c>
      <c r="Q518" s="94">
        <v>28210</v>
      </c>
      <c r="R518" s="89" t="s">
        <v>1596</v>
      </c>
    </row>
    <row r="519" spans="1:18" ht="18.95" customHeight="1" thickBot="1">
      <c r="A519" s="297" t="s">
        <v>1597</v>
      </c>
      <c r="B519" s="298" t="s">
        <v>1598</v>
      </c>
      <c r="C519" s="95" t="s">
        <v>144</v>
      </c>
      <c r="D519" s="38"/>
      <c r="E519" s="38"/>
      <c r="F519" s="103" t="s">
        <v>1599</v>
      </c>
      <c r="G519" s="96" t="s">
        <v>232</v>
      </c>
      <c r="H519" s="38"/>
      <c r="I519" s="99">
        <v>1</v>
      </c>
      <c r="J519" s="99"/>
      <c r="K519" s="99"/>
      <c r="L519" s="99"/>
      <c r="M519" s="99"/>
      <c r="N519" s="99"/>
      <c r="O519" s="38"/>
      <c r="P519" s="38"/>
      <c r="Q519" s="38"/>
      <c r="R519" s="38"/>
    </row>
    <row r="520" spans="1:18" ht="17.100000000000001" customHeight="1" thickBot="1">
      <c r="A520" s="299" t="s">
        <v>1597</v>
      </c>
      <c r="B520" s="300" t="s">
        <v>1598</v>
      </c>
      <c r="C520" s="38"/>
      <c r="D520" s="38"/>
      <c r="E520" s="38"/>
      <c r="F520" s="102" t="s">
        <v>1599</v>
      </c>
      <c r="G520" s="101" t="s">
        <v>232</v>
      </c>
      <c r="H520" s="38"/>
      <c r="I520" s="99"/>
      <c r="J520" s="99">
        <v>1</v>
      </c>
      <c r="K520" s="99"/>
      <c r="L520" s="99"/>
      <c r="M520" s="99"/>
      <c r="N520" s="99"/>
      <c r="O520" s="38"/>
      <c r="P520" s="100" t="s">
        <v>521</v>
      </c>
      <c r="Q520" s="38"/>
      <c r="R520" s="38"/>
    </row>
    <row r="521" spans="1:18" ht="18.95" customHeight="1" thickBot="1">
      <c r="A521" s="297" t="s">
        <v>9372</v>
      </c>
      <c r="B521" s="298" t="s">
        <v>1600</v>
      </c>
      <c r="C521" s="95" t="s">
        <v>188</v>
      </c>
      <c r="D521" s="38"/>
      <c r="E521" s="38"/>
      <c r="F521" s="103" t="s">
        <v>1601</v>
      </c>
      <c r="G521" s="96" t="s">
        <v>138</v>
      </c>
      <c r="H521" s="38"/>
      <c r="I521" s="99">
        <v>1</v>
      </c>
      <c r="J521" s="99"/>
      <c r="K521" s="99"/>
      <c r="L521" s="99"/>
      <c r="M521" s="99"/>
      <c r="N521" s="99"/>
      <c r="O521" s="38"/>
      <c r="P521" s="38"/>
      <c r="Q521" s="38"/>
      <c r="R521" s="38"/>
    </row>
    <row r="522" spans="1:18" ht="17.100000000000001" customHeight="1" thickBot="1">
      <c r="A522" s="295" t="s">
        <v>3109</v>
      </c>
      <c r="B522" s="296" t="s">
        <v>6591</v>
      </c>
      <c r="C522" s="89" t="s">
        <v>21</v>
      </c>
      <c r="D522" s="89"/>
      <c r="E522" s="89" t="s">
        <v>1602</v>
      </c>
      <c r="F522" s="91" t="s">
        <v>1603</v>
      </c>
      <c r="G522" s="90" t="s">
        <v>31</v>
      </c>
      <c r="H522" s="89"/>
      <c r="I522" s="93"/>
      <c r="J522" s="93"/>
      <c r="K522" s="93">
        <v>1</v>
      </c>
      <c r="L522" s="93"/>
      <c r="M522" s="93"/>
      <c r="N522" s="93"/>
      <c r="O522" s="89" t="s">
        <v>1604</v>
      </c>
      <c r="P522" s="89" t="s">
        <v>1605</v>
      </c>
      <c r="Q522" s="89" t="s">
        <v>1606</v>
      </c>
      <c r="R522" s="89" t="s">
        <v>1607</v>
      </c>
    </row>
    <row r="523" spans="1:18" ht="18.95" customHeight="1" thickBot="1">
      <c r="A523" s="297" t="s">
        <v>2219</v>
      </c>
      <c r="B523" s="298" t="s">
        <v>2429</v>
      </c>
      <c r="C523" s="95" t="s">
        <v>144</v>
      </c>
      <c r="D523" s="38"/>
      <c r="E523" s="38"/>
      <c r="F523" s="103" t="s">
        <v>1608</v>
      </c>
      <c r="G523" s="96" t="s">
        <v>232</v>
      </c>
      <c r="H523" s="38"/>
      <c r="I523" s="99">
        <v>1</v>
      </c>
      <c r="J523" s="99"/>
      <c r="K523" s="99"/>
      <c r="L523" s="99"/>
      <c r="M523" s="99"/>
      <c r="N523" s="99"/>
      <c r="O523" s="38"/>
      <c r="P523" s="38"/>
      <c r="Q523" s="38"/>
      <c r="R523" s="38"/>
    </row>
    <row r="524" spans="1:18" ht="17.100000000000001" customHeight="1" thickBot="1">
      <c r="A524" s="295" t="s">
        <v>2219</v>
      </c>
      <c r="B524" s="296" t="s">
        <v>2429</v>
      </c>
      <c r="C524" s="89"/>
      <c r="D524" s="89"/>
      <c r="E524" s="89" t="s">
        <v>638</v>
      </c>
      <c r="F524" s="91" t="s">
        <v>1608</v>
      </c>
      <c r="G524" s="90" t="s">
        <v>124</v>
      </c>
      <c r="H524" s="89"/>
      <c r="I524" s="93"/>
      <c r="J524" s="93"/>
      <c r="K524" s="93">
        <v>1</v>
      </c>
      <c r="L524" s="93"/>
      <c r="M524" s="93"/>
      <c r="N524" s="93"/>
      <c r="O524" s="89"/>
      <c r="P524" s="89"/>
      <c r="Q524" s="89"/>
      <c r="R524" s="89"/>
    </row>
    <row r="525" spans="1:18" ht="17.100000000000001" customHeight="1" thickBot="1">
      <c r="A525" s="295" t="s">
        <v>6596</v>
      </c>
      <c r="B525" s="296" t="s">
        <v>2569</v>
      </c>
      <c r="C525" s="89" t="s">
        <v>21</v>
      </c>
      <c r="D525" s="89"/>
      <c r="E525" s="89" t="s">
        <v>1609</v>
      </c>
      <c r="F525" s="91" t="s">
        <v>1610</v>
      </c>
      <c r="G525" s="90" t="s">
        <v>232</v>
      </c>
      <c r="H525" s="89"/>
      <c r="I525" s="93"/>
      <c r="J525" s="93"/>
      <c r="K525" s="93">
        <v>1</v>
      </c>
      <c r="L525" s="93"/>
      <c r="M525" s="93"/>
      <c r="N525" s="93"/>
      <c r="O525" s="89" t="s">
        <v>1611</v>
      </c>
      <c r="P525" s="89" t="s">
        <v>1609</v>
      </c>
      <c r="Q525" s="94">
        <v>210096</v>
      </c>
      <c r="R525" s="89" t="s">
        <v>782</v>
      </c>
    </row>
    <row r="526" spans="1:18" ht="18.95" customHeight="1" thickBot="1">
      <c r="A526" s="297" t="s">
        <v>1612</v>
      </c>
      <c r="B526" s="298" t="s">
        <v>1613</v>
      </c>
      <c r="C526" s="95" t="s">
        <v>40</v>
      </c>
      <c r="D526" s="38"/>
      <c r="E526" s="38"/>
      <c r="F526" s="103" t="s">
        <v>1614</v>
      </c>
      <c r="G526" s="96" t="s">
        <v>3612</v>
      </c>
      <c r="H526" s="38"/>
      <c r="I526" s="99">
        <v>1</v>
      </c>
      <c r="J526" s="99"/>
      <c r="K526" s="99"/>
      <c r="L526" s="99"/>
      <c r="M526" s="99"/>
      <c r="N526" s="99"/>
      <c r="O526" s="38"/>
      <c r="P526" s="38"/>
      <c r="Q526" s="38"/>
      <c r="R526" s="38"/>
    </row>
    <row r="527" spans="1:18" ht="18.95" customHeight="1" thickBot="1">
      <c r="A527" s="297" t="s">
        <v>1615</v>
      </c>
      <c r="B527" s="298" t="s">
        <v>1616</v>
      </c>
      <c r="C527" s="95" t="s">
        <v>188</v>
      </c>
      <c r="D527" s="38"/>
      <c r="E527" s="38"/>
      <c r="F527" s="103" t="s">
        <v>1617</v>
      </c>
      <c r="G527" s="96" t="s">
        <v>646</v>
      </c>
      <c r="H527" s="38"/>
      <c r="I527" s="99">
        <v>1</v>
      </c>
      <c r="J527" s="99"/>
      <c r="K527" s="99"/>
      <c r="L527" s="99"/>
      <c r="M527" s="99"/>
      <c r="N527" s="99"/>
      <c r="O527" s="38"/>
      <c r="P527" s="38"/>
      <c r="Q527" s="38"/>
      <c r="R527" s="38"/>
    </row>
    <row r="528" spans="1:18" ht="17.100000000000001" customHeight="1" thickBot="1">
      <c r="A528" s="299" t="s">
        <v>1618</v>
      </c>
      <c r="B528" s="300" t="s">
        <v>1619</v>
      </c>
      <c r="C528" s="38"/>
      <c r="D528" s="38"/>
      <c r="E528" s="38"/>
      <c r="F528" s="102" t="s">
        <v>1620</v>
      </c>
      <c r="G528" s="101" t="s">
        <v>1621</v>
      </c>
      <c r="H528" s="38"/>
      <c r="I528" s="99"/>
      <c r="J528" s="99">
        <v>1</v>
      </c>
      <c r="K528" s="99"/>
      <c r="L528" s="99"/>
      <c r="M528" s="99"/>
      <c r="N528" s="99"/>
      <c r="O528" s="38"/>
      <c r="P528" s="100" t="s">
        <v>82</v>
      </c>
      <c r="Q528" s="38"/>
      <c r="R528" s="38"/>
    </row>
    <row r="529" spans="1:18" ht="17.100000000000001" customHeight="1" thickBot="1">
      <c r="A529" s="295" t="s">
        <v>9575</v>
      </c>
      <c r="B529" s="296" t="s">
        <v>9576</v>
      </c>
      <c r="C529" s="89" t="s">
        <v>28</v>
      </c>
      <c r="D529" s="89"/>
      <c r="E529" s="89" t="s">
        <v>125</v>
      </c>
      <c r="F529" s="91" t="s">
        <v>1622</v>
      </c>
      <c r="G529" s="90" t="s">
        <v>50</v>
      </c>
      <c r="H529" s="89"/>
      <c r="I529" s="93"/>
      <c r="J529" s="93"/>
      <c r="K529" s="93">
        <v>1</v>
      </c>
      <c r="L529" s="93"/>
      <c r="M529" s="93"/>
      <c r="N529" s="93"/>
      <c r="O529" s="89" t="s">
        <v>1623</v>
      </c>
      <c r="P529" s="89" t="s">
        <v>9577</v>
      </c>
      <c r="Q529" s="94">
        <v>46002</v>
      </c>
      <c r="R529" s="89" t="s">
        <v>9447</v>
      </c>
    </row>
    <row r="530" spans="1:18" ht="17.100000000000001" customHeight="1" thickBot="1">
      <c r="A530" s="295" t="s">
        <v>9578</v>
      </c>
      <c r="B530" s="296" t="s">
        <v>9579</v>
      </c>
      <c r="C530" s="89" t="s">
        <v>28</v>
      </c>
      <c r="D530" s="89"/>
      <c r="E530" s="89" t="s">
        <v>212</v>
      </c>
      <c r="F530" s="91" t="s">
        <v>1624</v>
      </c>
      <c r="G530" s="90" t="s">
        <v>50</v>
      </c>
      <c r="H530" s="89"/>
      <c r="I530" s="93"/>
      <c r="J530" s="93"/>
      <c r="K530" s="93">
        <v>1</v>
      </c>
      <c r="L530" s="93"/>
      <c r="M530" s="93"/>
      <c r="N530" s="93"/>
      <c r="O530" s="89" t="s">
        <v>1625</v>
      </c>
      <c r="P530" s="89" t="s">
        <v>9580</v>
      </c>
      <c r="Q530" s="94">
        <v>46132</v>
      </c>
      <c r="R530" s="89" t="s">
        <v>1626</v>
      </c>
    </row>
    <row r="531" spans="1:18" ht="17.100000000000001" customHeight="1" thickBot="1">
      <c r="A531" s="295" t="s">
        <v>6611</v>
      </c>
      <c r="B531" s="296" t="s">
        <v>6612</v>
      </c>
      <c r="C531" s="89" t="s">
        <v>21</v>
      </c>
      <c r="D531" s="89"/>
      <c r="E531" s="89" t="s">
        <v>1627</v>
      </c>
      <c r="F531" s="91" t="s">
        <v>1628</v>
      </c>
      <c r="G531" s="90" t="s">
        <v>31</v>
      </c>
      <c r="H531" s="89"/>
      <c r="I531" s="93"/>
      <c r="J531" s="93"/>
      <c r="K531" s="93">
        <v>1</v>
      </c>
      <c r="L531" s="93"/>
      <c r="M531" s="93"/>
      <c r="N531" s="93"/>
      <c r="O531" s="89" t="s">
        <v>1629</v>
      </c>
      <c r="P531" s="89" t="s">
        <v>1630</v>
      </c>
      <c r="Q531" s="94">
        <v>4012140</v>
      </c>
      <c r="R531" s="89" t="s">
        <v>35</v>
      </c>
    </row>
    <row r="532" spans="1:18" ht="18.95" customHeight="1" thickBot="1">
      <c r="A532" s="297" t="s">
        <v>9581</v>
      </c>
      <c r="B532" s="298" t="s">
        <v>9373</v>
      </c>
      <c r="C532" s="95" t="s">
        <v>40</v>
      </c>
      <c r="D532" s="38"/>
      <c r="E532" s="38"/>
      <c r="F532" s="103" t="s">
        <v>1631</v>
      </c>
      <c r="G532" s="96" t="s">
        <v>473</v>
      </c>
      <c r="H532" s="38"/>
      <c r="I532" s="99">
        <v>1</v>
      </c>
      <c r="J532" s="99"/>
      <c r="K532" s="99"/>
      <c r="L532" s="99"/>
      <c r="M532" s="99"/>
      <c r="N532" s="99"/>
      <c r="O532" s="38"/>
      <c r="P532" s="38"/>
      <c r="Q532" s="38"/>
      <c r="R532" s="38"/>
    </row>
    <row r="533" spans="1:18" ht="18.95" customHeight="1" thickBot="1">
      <c r="A533" s="297" t="s">
        <v>239</v>
      </c>
      <c r="B533" s="298" t="s">
        <v>1632</v>
      </c>
      <c r="C533" s="95" t="s">
        <v>144</v>
      </c>
      <c r="D533" s="38"/>
      <c r="E533" s="38"/>
      <c r="F533" s="103" t="s">
        <v>1633</v>
      </c>
      <c r="G533" s="96" t="s">
        <v>473</v>
      </c>
      <c r="H533" s="38"/>
      <c r="I533" s="99">
        <v>1</v>
      </c>
      <c r="J533" s="99"/>
      <c r="K533" s="99"/>
      <c r="L533" s="99"/>
      <c r="M533" s="99"/>
      <c r="N533" s="99"/>
      <c r="O533" s="38"/>
      <c r="P533" s="38"/>
      <c r="Q533" s="38"/>
      <c r="R533" s="38"/>
    </row>
    <row r="534" spans="1:18" ht="18.95" customHeight="1" thickBot="1">
      <c r="A534" s="297" t="s">
        <v>1634</v>
      </c>
      <c r="B534" s="298" t="s">
        <v>1635</v>
      </c>
      <c r="C534" s="95" t="s">
        <v>40</v>
      </c>
      <c r="D534" s="38"/>
      <c r="E534" s="38"/>
      <c r="F534" s="103" t="s">
        <v>1622</v>
      </c>
      <c r="G534" s="96" t="s">
        <v>50</v>
      </c>
      <c r="H534" s="38"/>
      <c r="I534" s="99">
        <v>1</v>
      </c>
      <c r="J534" s="99"/>
      <c r="K534" s="99"/>
      <c r="L534" s="99"/>
      <c r="M534" s="99"/>
      <c r="N534" s="99"/>
      <c r="O534" s="38"/>
      <c r="P534" s="38"/>
      <c r="Q534" s="38"/>
      <c r="R534" s="38"/>
    </row>
    <row r="535" spans="1:18" ht="17.100000000000001" customHeight="1" thickBot="1">
      <c r="A535" s="299" t="s">
        <v>9374</v>
      </c>
      <c r="B535" s="300" t="s">
        <v>1635</v>
      </c>
      <c r="C535" s="38"/>
      <c r="D535" s="38"/>
      <c r="E535" s="38"/>
      <c r="F535" s="102" t="s">
        <v>1622</v>
      </c>
      <c r="G535" s="101" t="s">
        <v>50</v>
      </c>
      <c r="H535" s="38"/>
      <c r="I535" s="99"/>
      <c r="J535" s="99">
        <v>1</v>
      </c>
      <c r="K535" s="99"/>
      <c r="L535" s="99"/>
      <c r="M535" s="99"/>
      <c r="N535" s="99"/>
      <c r="O535" s="38"/>
      <c r="P535" s="100" t="s">
        <v>9447</v>
      </c>
      <c r="Q535" s="38"/>
      <c r="R535" s="38"/>
    </row>
    <row r="536" spans="1:18" ht="18.95" customHeight="1" thickBot="1">
      <c r="A536" s="297" t="s">
        <v>1637</v>
      </c>
      <c r="B536" s="298" t="s">
        <v>1638</v>
      </c>
      <c r="C536" s="95" t="s">
        <v>111</v>
      </c>
      <c r="D536" s="38"/>
      <c r="E536" s="38"/>
      <c r="F536" s="103" t="s">
        <v>1639</v>
      </c>
      <c r="G536" s="96" t="s">
        <v>3612</v>
      </c>
      <c r="H536" s="38"/>
      <c r="I536" s="99">
        <v>1</v>
      </c>
      <c r="J536" s="99"/>
      <c r="K536" s="99"/>
      <c r="L536" s="99"/>
      <c r="M536" s="99"/>
      <c r="N536" s="99"/>
      <c r="O536" s="38"/>
      <c r="P536" s="38"/>
      <c r="Q536" s="38"/>
      <c r="R536" s="38"/>
    </row>
    <row r="537" spans="1:18" ht="17.100000000000001" customHeight="1" thickBot="1">
      <c r="A537" s="299" t="s">
        <v>1640</v>
      </c>
      <c r="B537" s="300" t="s">
        <v>1641</v>
      </c>
      <c r="C537" s="38"/>
      <c r="D537" s="38"/>
      <c r="E537" s="38"/>
      <c r="F537" s="102" t="s">
        <v>1642</v>
      </c>
      <c r="G537" s="101" t="s">
        <v>1643</v>
      </c>
      <c r="H537" s="38"/>
      <c r="I537" s="99"/>
      <c r="J537" s="99">
        <v>1</v>
      </c>
      <c r="K537" s="99"/>
      <c r="L537" s="99"/>
      <c r="M537" s="99"/>
      <c r="N537" s="99"/>
      <c r="O537" s="38"/>
      <c r="P537" s="100" t="s">
        <v>1644</v>
      </c>
      <c r="Q537" s="38"/>
      <c r="R537" s="38"/>
    </row>
    <row r="538" spans="1:18" ht="17.100000000000001" customHeight="1" thickBot="1">
      <c r="A538" s="295" t="s">
        <v>9582</v>
      </c>
      <c r="B538" s="296" t="s">
        <v>6617</v>
      </c>
      <c r="C538" s="89" t="s">
        <v>21</v>
      </c>
      <c r="D538" s="89"/>
      <c r="E538" s="89" t="s">
        <v>803</v>
      </c>
      <c r="F538" s="91" t="s">
        <v>1645</v>
      </c>
      <c r="G538" s="90" t="s">
        <v>50</v>
      </c>
      <c r="H538" s="89"/>
      <c r="I538" s="93"/>
      <c r="J538" s="93"/>
      <c r="K538" s="93">
        <v>1</v>
      </c>
      <c r="L538" s="93"/>
      <c r="M538" s="93"/>
      <c r="N538" s="93"/>
      <c r="O538" s="89" t="s">
        <v>805</v>
      </c>
      <c r="P538" s="89" t="s">
        <v>806</v>
      </c>
      <c r="Q538" s="94">
        <v>8040</v>
      </c>
      <c r="R538" s="89" t="s">
        <v>177</v>
      </c>
    </row>
    <row r="539" spans="1:18" ht="17.100000000000001" customHeight="1" thickBot="1">
      <c r="A539" s="295" t="s">
        <v>9375</v>
      </c>
      <c r="B539" s="296" t="s">
        <v>5169</v>
      </c>
      <c r="C539" s="89" t="s">
        <v>28</v>
      </c>
      <c r="D539" s="89"/>
      <c r="E539" s="89" t="s">
        <v>223</v>
      </c>
      <c r="F539" s="91" t="s">
        <v>1646</v>
      </c>
      <c r="G539" s="90" t="s">
        <v>50</v>
      </c>
      <c r="H539" s="89"/>
      <c r="I539" s="93"/>
      <c r="J539" s="93"/>
      <c r="K539" s="93">
        <v>1</v>
      </c>
      <c r="L539" s="93"/>
      <c r="M539" s="93"/>
      <c r="N539" s="93"/>
      <c r="O539" s="89" t="s">
        <v>1647</v>
      </c>
      <c r="P539" s="89" t="s">
        <v>1648</v>
      </c>
      <c r="Q539" s="94">
        <v>50006</v>
      </c>
      <c r="R539" s="89" t="s">
        <v>260</v>
      </c>
    </row>
    <row r="540" spans="1:18" ht="17.100000000000001" customHeight="1" thickBot="1">
      <c r="A540" s="295" t="s">
        <v>3122</v>
      </c>
      <c r="B540" s="296" t="s">
        <v>6623</v>
      </c>
      <c r="C540" s="89" t="s">
        <v>21</v>
      </c>
      <c r="D540" s="89"/>
      <c r="E540" s="89" t="s">
        <v>1649</v>
      </c>
      <c r="F540" s="91" t="s">
        <v>1650</v>
      </c>
      <c r="G540" s="90" t="s">
        <v>146</v>
      </c>
      <c r="H540" s="89"/>
      <c r="I540" s="93"/>
      <c r="J540" s="93"/>
      <c r="K540" s="93">
        <v>1</v>
      </c>
      <c r="L540" s="93"/>
      <c r="M540" s="93"/>
      <c r="N540" s="93"/>
      <c r="O540" s="89"/>
      <c r="P540" s="89" t="s">
        <v>1651</v>
      </c>
      <c r="Q540" s="89" t="s">
        <v>1652</v>
      </c>
      <c r="R540" s="89" t="s">
        <v>937</v>
      </c>
    </row>
    <row r="541" spans="1:18" ht="17.100000000000001" customHeight="1" thickBot="1">
      <c r="A541" s="295" t="s">
        <v>9583</v>
      </c>
      <c r="B541" s="296" t="s">
        <v>3885</v>
      </c>
      <c r="C541" s="89" t="s">
        <v>28</v>
      </c>
      <c r="D541" s="89"/>
      <c r="E541" s="89" t="s">
        <v>9584</v>
      </c>
      <c r="F541" s="91" t="s">
        <v>1653</v>
      </c>
      <c r="G541" s="90" t="s">
        <v>57</v>
      </c>
      <c r="H541" s="89"/>
      <c r="I541" s="93"/>
      <c r="J541" s="93"/>
      <c r="K541" s="93">
        <v>1</v>
      </c>
      <c r="L541" s="93"/>
      <c r="M541" s="93"/>
      <c r="N541" s="93"/>
      <c r="O541" s="89" t="s">
        <v>1654</v>
      </c>
      <c r="P541" s="89" t="s">
        <v>1655</v>
      </c>
      <c r="Q541" s="94">
        <v>11320</v>
      </c>
      <c r="R541" s="89" t="s">
        <v>1656</v>
      </c>
    </row>
    <row r="542" spans="1:18" ht="33.950000000000003" customHeight="1" thickBot="1">
      <c r="A542" s="295" t="s">
        <v>9376</v>
      </c>
      <c r="B542" s="296" t="s">
        <v>6633</v>
      </c>
      <c r="C542" s="89" t="s">
        <v>21</v>
      </c>
      <c r="D542" s="89"/>
      <c r="E542" s="89" t="s">
        <v>354</v>
      </c>
      <c r="F542" s="91" t="s">
        <v>1657</v>
      </c>
      <c r="G542" s="90" t="s">
        <v>1658</v>
      </c>
      <c r="H542" s="89"/>
      <c r="I542" s="93"/>
      <c r="J542" s="93"/>
      <c r="K542" s="93">
        <v>1</v>
      </c>
      <c r="L542" s="93"/>
      <c r="M542" s="93"/>
      <c r="N542" s="93"/>
      <c r="O542" s="89" t="s">
        <v>1659</v>
      </c>
      <c r="P542" s="89" t="s">
        <v>1660</v>
      </c>
      <c r="Q542" s="94">
        <v>50032</v>
      </c>
      <c r="R542" s="89" t="s">
        <v>1661</v>
      </c>
    </row>
    <row r="543" spans="1:18" ht="17.100000000000001" customHeight="1" thickBot="1">
      <c r="A543" s="295" t="s">
        <v>9585</v>
      </c>
      <c r="B543" s="296" t="s">
        <v>6638</v>
      </c>
      <c r="C543" s="89" t="s">
        <v>21</v>
      </c>
      <c r="D543" s="89"/>
      <c r="E543" s="89" t="s">
        <v>9584</v>
      </c>
      <c r="F543" s="91" t="s">
        <v>1662</v>
      </c>
      <c r="G543" s="90" t="s">
        <v>57</v>
      </c>
      <c r="H543" s="89"/>
      <c r="I543" s="93"/>
      <c r="J543" s="93"/>
      <c r="K543" s="93">
        <v>1</v>
      </c>
      <c r="L543" s="93"/>
      <c r="M543" s="93"/>
      <c r="N543" s="93"/>
      <c r="O543" s="89" t="s">
        <v>1663</v>
      </c>
      <c r="P543" s="89" t="s">
        <v>9586</v>
      </c>
      <c r="Q543" s="94">
        <v>3800</v>
      </c>
      <c r="R543" s="89" t="s">
        <v>1664</v>
      </c>
    </row>
    <row r="544" spans="1:18" ht="18.95" customHeight="1" thickBot="1">
      <c r="A544" s="297" t="s">
        <v>1665</v>
      </c>
      <c r="B544" s="298" t="s">
        <v>1666</v>
      </c>
      <c r="C544" s="95" t="s">
        <v>111</v>
      </c>
      <c r="D544" s="38"/>
      <c r="E544" s="38"/>
      <c r="F544" s="103" t="s">
        <v>1667</v>
      </c>
      <c r="G544" s="96" t="s">
        <v>172</v>
      </c>
      <c r="H544" s="38"/>
      <c r="I544" s="99">
        <v>1</v>
      </c>
      <c r="J544" s="99"/>
      <c r="K544" s="99"/>
      <c r="L544" s="99"/>
      <c r="M544" s="99"/>
      <c r="N544" s="99"/>
      <c r="O544" s="38"/>
      <c r="P544" s="38"/>
      <c r="Q544" s="38"/>
      <c r="R544" s="38"/>
    </row>
    <row r="545" spans="1:18" ht="18.95" customHeight="1" thickBot="1">
      <c r="A545" s="297" t="s">
        <v>1668</v>
      </c>
      <c r="B545" s="298" t="s">
        <v>1669</v>
      </c>
      <c r="C545" s="95" t="s">
        <v>40</v>
      </c>
      <c r="D545" s="38"/>
      <c r="E545" s="38"/>
      <c r="F545" s="103" t="s">
        <v>1670</v>
      </c>
      <c r="G545" s="96" t="s">
        <v>43</v>
      </c>
      <c r="H545" s="38"/>
      <c r="I545" s="99">
        <v>1</v>
      </c>
      <c r="J545" s="99"/>
      <c r="K545" s="99"/>
      <c r="L545" s="99"/>
      <c r="M545" s="99"/>
      <c r="N545" s="99"/>
      <c r="O545" s="38"/>
      <c r="P545" s="38"/>
      <c r="Q545" s="38"/>
      <c r="R545" s="38"/>
    </row>
    <row r="546" spans="1:18" ht="18.95" customHeight="1" thickBot="1">
      <c r="A546" s="297" t="s">
        <v>1671</v>
      </c>
      <c r="B546" s="298" t="s">
        <v>1672</v>
      </c>
      <c r="C546" s="95" t="s">
        <v>188</v>
      </c>
      <c r="D546" s="38"/>
      <c r="E546" s="38"/>
      <c r="F546" s="103" t="s">
        <v>1673</v>
      </c>
      <c r="G546" s="96" t="s">
        <v>1132</v>
      </c>
      <c r="H546" s="38"/>
      <c r="I546" s="99">
        <v>1</v>
      </c>
      <c r="J546" s="99"/>
      <c r="K546" s="99"/>
      <c r="L546" s="99"/>
      <c r="M546" s="99"/>
      <c r="N546" s="99"/>
      <c r="O546" s="38"/>
      <c r="P546" s="38"/>
      <c r="Q546" s="38"/>
      <c r="R546" s="38"/>
    </row>
    <row r="547" spans="1:18" ht="17.100000000000001" customHeight="1" thickBot="1">
      <c r="A547" s="295" t="s">
        <v>9587</v>
      </c>
      <c r="B547" s="296" t="s">
        <v>9588</v>
      </c>
      <c r="C547" s="89" t="s">
        <v>28</v>
      </c>
      <c r="D547" s="89"/>
      <c r="E547" s="89" t="s">
        <v>1674</v>
      </c>
      <c r="F547" s="91" t="s">
        <v>1675</v>
      </c>
      <c r="G547" s="90" t="s">
        <v>146</v>
      </c>
      <c r="H547" s="89"/>
      <c r="I547" s="93"/>
      <c r="J547" s="93"/>
      <c r="K547" s="93">
        <v>1</v>
      </c>
      <c r="L547" s="93"/>
      <c r="M547" s="93"/>
      <c r="N547" s="93"/>
      <c r="O547" s="89" t="s">
        <v>1676</v>
      </c>
      <c r="P547" s="89" t="s">
        <v>1677</v>
      </c>
      <c r="Q547" s="94">
        <v>1800</v>
      </c>
      <c r="R547" s="89" t="s">
        <v>1678</v>
      </c>
    </row>
    <row r="548" spans="1:18" ht="18.95" customHeight="1" thickBot="1">
      <c r="A548" s="297" t="s">
        <v>9377</v>
      </c>
      <c r="B548" s="298" t="s">
        <v>2465</v>
      </c>
      <c r="C548" s="95" t="s">
        <v>37</v>
      </c>
      <c r="D548" s="38"/>
      <c r="E548" s="38"/>
      <c r="F548" s="103" t="s">
        <v>1681</v>
      </c>
      <c r="G548" s="96" t="s">
        <v>232</v>
      </c>
      <c r="H548" s="38"/>
      <c r="I548" s="99">
        <v>1</v>
      </c>
      <c r="J548" s="99"/>
      <c r="K548" s="99"/>
      <c r="L548" s="99"/>
      <c r="M548" s="99"/>
      <c r="N548" s="99"/>
      <c r="O548" s="38"/>
      <c r="P548" s="38"/>
      <c r="Q548" s="38"/>
      <c r="R548" s="38"/>
    </row>
    <row r="549" spans="1:18" ht="33.950000000000003" customHeight="1" thickBot="1">
      <c r="A549" s="297" t="s">
        <v>1682</v>
      </c>
      <c r="B549" s="298" t="s">
        <v>1683</v>
      </c>
      <c r="C549" s="95" t="s">
        <v>144</v>
      </c>
      <c r="D549" s="38"/>
      <c r="E549" s="38"/>
      <c r="F549" s="103" t="s">
        <v>1684</v>
      </c>
      <c r="G549" s="96" t="s">
        <v>504</v>
      </c>
      <c r="H549" s="38"/>
      <c r="I549" s="99">
        <v>1</v>
      </c>
      <c r="J549" s="99"/>
      <c r="K549" s="99"/>
      <c r="L549" s="99"/>
      <c r="M549" s="99"/>
      <c r="N549" s="99"/>
      <c r="O549" s="38"/>
      <c r="P549" s="38"/>
      <c r="Q549" s="38"/>
      <c r="R549" s="38"/>
    </row>
    <row r="550" spans="1:18" ht="33.950000000000003" customHeight="1" thickBot="1">
      <c r="A550" s="295" t="s">
        <v>9378</v>
      </c>
      <c r="B550" s="296" t="s">
        <v>9589</v>
      </c>
      <c r="C550" s="89" t="s">
        <v>28</v>
      </c>
      <c r="D550" s="89"/>
      <c r="E550" s="89" t="s">
        <v>1685</v>
      </c>
      <c r="F550" s="91" t="s">
        <v>1686</v>
      </c>
      <c r="G550" s="90" t="s">
        <v>50</v>
      </c>
      <c r="H550" s="89"/>
      <c r="I550" s="93"/>
      <c r="J550" s="93"/>
      <c r="K550" s="93">
        <v>1</v>
      </c>
      <c r="L550" s="93"/>
      <c r="M550" s="93"/>
      <c r="N550" s="93"/>
      <c r="O550" s="89" t="s">
        <v>1687</v>
      </c>
      <c r="P550" s="89" t="s">
        <v>1688</v>
      </c>
      <c r="Q550" s="94">
        <v>8001</v>
      </c>
      <c r="R550" s="89" t="s">
        <v>177</v>
      </c>
    </row>
    <row r="551" spans="1:18" ht="18.95" customHeight="1" thickBot="1">
      <c r="A551" s="297" t="s">
        <v>1689</v>
      </c>
      <c r="B551" s="298" t="s">
        <v>1690</v>
      </c>
      <c r="C551" s="95" t="s">
        <v>188</v>
      </c>
      <c r="D551" s="38"/>
      <c r="E551" s="38"/>
      <c r="F551" s="103" t="s">
        <v>1691</v>
      </c>
      <c r="G551" s="96" t="s">
        <v>1692</v>
      </c>
      <c r="H551" s="38"/>
      <c r="I551" s="99">
        <v>1</v>
      </c>
      <c r="J551" s="99"/>
      <c r="K551" s="99"/>
      <c r="L551" s="99"/>
      <c r="M551" s="99"/>
      <c r="N551" s="99"/>
      <c r="O551" s="38"/>
      <c r="P551" s="38"/>
      <c r="Q551" s="38"/>
      <c r="R551" s="38"/>
    </row>
    <row r="552" spans="1:18" ht="17.100000000000001" customHeight="1" thickBot="1">
      <c r="A552" s="295" t="s">
        <v>6652</v>
      </c>
      <c r="B552" s="296" t="s">
        <v>6653</v>
      </c>
      <c r="C552" s="89" t="s">
        <v>28</v>
      </c>
      <c r="D552" s="89"/>
      <c r="E552" s="89" t="s">
        <v>1693</v>
      </c>
      <c r="F552" s="91" t="s">
        <v>1694</v>
      </c>
      <c r="G552" s="90" t="s">
        <v>295</v>
      </c>
      <c r="H552" s="89"/>
      <c r="I552" s="93"/>
      <c r="J552" s="93"/>
      <c r="K552" s="93">
        <v>1</v>
      </c>
      <c r="L552" s="93"/>
      <c r="M552" s="93"/>
      <c r="N552" s="93"/>
      <c r="O552" s="89" t="s">
        <v>1695</v>
      </c>
      <c r="P552" s="89" t="s">
        <v>1696</v>
      </c>
      <c r="Q552" s="89" t="s">
        <v>1697</v>
      </c>
      <c r="R552" s="89" t="s">
        <v>1698</v>
      </c>
    </row>
    <row r="553" spans="1:18" ht="17.100000000000001" customHeight="1" thickBot="1">
      <c r="A553" s="295" t="s">
        <v>1702</v>
      </c>
      <c r="B553" s="296" t="s">
        <v>1483</v>
      </c>
      <c r="C553" s="89" t="s">
        <v>28</v>
      </c>
      <c r="D553" s="89"/>
      <c r="E553" s="89" t="s">
        <v>797</v>
      </c>
      <c r="F553" s="91" t="s">
        <v>1699</v>
      </c>
      <c r="G553" s="90" t="s">
        <v>43</v>
      </c>
      <c r="H553" s="89"/>
      <c r="I553" s="93"/>
      <c r="J553" s="93"/>
      <c r="K553" s="93">
        <v>1</v>
      </c>
      <c r="L553" s="93"/>
      <c r="M553" s="93"/>
      <c r="N553" s="93"/>
      <c r="O553" s="89" t="s">
        <v>1700</v>
      </c>
      <c r="P553" s="89" t="s">
        <v>800</v>
      </c>
      <c r="Q553" s="89" t="s">
        <v>1701</v>
      </c>
      <c r="R553" s="89" t="s">
        <v>802</v>
      </c>
    </row>
    <row r="554" spans="1:18" ht="17.100000000000001" customHeight="1" thickBot="1">
      <c r="A554" s="299" t="s">
        <v>1702</v>
      </c>
      <c r="B554" s="300" t="s">
        <v>1703</v>
      </c>
      <c r="C554" s="38"/>
      <c r="D554" s="38"/>
      <c r="E554" s="38"/>
      <c r="F554" s="102" t="s">
        <v>1704</v>
      </c>
      <c r="G554" s="101" t="s">
        <v>43</v>
      </c>
      <c r="H554" s="38"/>
      <c r="I554" s="99"/>
      <c r="J554" s="99">
        <v>1</v>
      </c>
      <c r="K554" s="99"/>
      <c r="L554" s="99"/>
      <c r="M554" s="99"/>
      <c r="N554" s="99"/>
      <c r="O554" s="38"/>
      <c r="P554" s="100" t="s">
        <v>817</v>
      </c>
      <c r="Q554" s="38"/>
      <c r="R554" s="38"/>
    </row>
    <row r="555" spans="1:18" ht="17.100000000000001" customHeight="1" thickBot="1">
      <c r="A555" s="299" t="s">
        <v>9590</v>
      </c>
      <c r="B555" s="300" t="s">
        <v>1705</v>
      </c>
      <c r="C555" s="38"/>
      <c r="D555" s="38"/>
      <c r="E555" s="38"/>
      <c r="F555" s="102" t="s">
        <v>1706</v>
      </c>
      <c r="G555" s="101" t="s">
        <v>331</v>
      </c>
      <c r="H555" s="38"/>
      <c r="I555" s="99"/>
      <c r="J555" s="99">
        <v>1</v>
      </c>
      <c r="K555" s="99"/>
      <c r="L555" s="99"/>
      <c r="M555" s="99"/>
      <c r="N555" s="99"/>
      <c r="O555" s="38"/>
      <c r="P555" s="100" t="s">
        <v>333</v>
      </c>
      <c r="Q555" s="38"/>
      <c r="R555" s="38"/>
    </row>
    <row r="556" spans="1:18" ht="33.950000000000003" customHeight="1" thickBot="1">
      <c r="A556" s="297" t="s">
        <v>1707</v>
      </c>
      <c r="B556" s="298" t="s">
        <v>1708</v>
      </c>
      <c r="C556" s="95" t="s">
        <v>40</v>
      </c>
      <c r="D556" s="38"/>
      <c r="E556" s="38"/>
      <c r="F556" s="103" t="s">
        <v>1709</v>
      </c>
      <c r="G556" s="96" t="s">
        <v>87</v>
      </c>
      <c r="H556" s="38"/>
      <c r="I556" s="99">
        <v>1</v>
      </c>
      <c r="J556" s="99"/>
      <c r="K556" s="99"/>
      <c r="L556" s="99"/>
      <c r="M556" s="99"/>
      <c r="N556" s="99"/>
      <c r="O556" s="38"/>
      <c r="P556" s="38"/>
      <c r="Q556" s="38"/>
      <c r="R556" s="38"/>
    </row>
    <row r="557" spans="1:18" ht="33.950000000000003" customHeight="1" thickBot="1">
      <c r="A557" s="295" t="s">
        <v>1707</v>
      </c>
      <c r="B557" s="296" t="s">
        <v>1708</v>
      </c>
      <c r="C557" s="89" t="s">
        <v>21</v>
      </c>
      <c r="D557" s="89"/>
      <c r="E557" s="89" t="s">
        <v>1710</v>
      </c>
      <c r="F557" s="91" t="s">
        <v>1709</v>
      </c>
      <c r="G557" s="90" t="s">
        <v>87</v>
      </c>
      <c r="H557" s="89"/>
      <c r="I557" s="93"/>
      <c r="J557" s="93"/>
      <c r="K557" s="93">
        <v>1</v>
      </c>
      <c r="L557" s="93"/>
      <c r="M557" s="93"/>
      <c r="N557" s="93"/>
      <c r="O557" s="89"/>
      <c r="P557" s="89"/>
      <c r="Q557" s="89"/>
      <c r="R557" s="89"/>
    </row>
    <row r="558" spans="1:18" ht="18.95" customHeight="1" thickBot="1">
      <c r="A558" s="297" t="s">
        <v>1711</v>
      </c>
      <c r="B558" s="298" t="s">
        <v>1712</v>
      </c>
      <c r="C558" s="95" t="s">
        <v>144</v>
      </c>
      <c r="D558" s="38"/>
      <c r="E558" s="38"/>
      <c r="F558" s="103" t="s">
        <v>1713</v>
      </c>
      <c r="G558" s="96" t="s">
        <v>38</v>
      </c>
      <c r="H558" s="38"/>
      <c r="I558" s="99"/>
      <c r="J558" s="99"/>
      <c r="K558" s="99"/>
      <c r="L558" s="99"/>
      <c r="M558" s="99"/>
      <c r="N558" s="99"/>
      <c r="O558" s="38"/>
      <c r="P558" s="38"/>
      <c r="Q558" s="38"/>
      <c r="R558" s="38"/>
    </row>
    <row r="559" spans="1:18" ht="17.100000000000001" customHeight="1" thickBot="1">
      <c r="A559" s="295" t="s">
        <v>1711</v>
      </c>
      <c r="B559" s="296" t="s">
        <v>1712</v>
      </c>
      <c r="C559" s="89" t="s">
        <v>28</v>
      </c>
      <c r="D559" s="89"/>
      <c r="E559" s="89" t="s">
        <v>1257</v>
      </c>
      <c r="F559" s="91" t="s">
        <v>1714</v>
      </c>
      <c r="G559" s="90" t="s">
        <v>38</v>
      </c>
      <c r="H559" s="89"/>
      <c r="I559" s="93"/>
      <c r="J559" s="93"/>
      <c r="K559" s="93">
        <v>1</v>
      </c>
      <c r="L559" s="93"/>
      <c r="M559" s="93"/>
      <c r="N559" s="93"/>
      <c r="O559" s="89" t="s">
        <v>1715</v>
      </c>
      <c r="P559" s="89" t="s">
        <v>1716</v>
      </c>
      <c r="Q559" s="89" t="s">
        <v>1717</v>
      </c>
      <c r="R559" s="89" t="s">
        <v>1262</v>
      </c>
    </row>
    <row r="560" spans="1:18" ht="17.100000000000001" customHeight="1" thickBot="1">
      <c r="A560" s="295" t="s">
        <v>9379</v>
      </c>
      <c r="B560" s="296" t="s">
        <v>6344</v>
      </c>
      <c r="C560" s="89" t="s">
        <v>28</v>
      </c>
      <c r="D560" s="89"/>
      <c r="E560" s="89" t="s">
        <v>9591</v>
      </c>
      <c r="F560" s="91" t="s">
        <v>1718</v>
      </c>
      <c r="G560" s="90" t="s">
        <v>50</v>
      </c>
      <c r="H560" s="89"/>
      <c r="I560" s="93"/>
      <c r="J560" s="93"/>
      <c r="K560" s="93">
        <v>1</v>
      </c>
      <c r="L560" s="93"/>
      <c r="M560" s="93"/>
      <c r="N560" s="93"/>
      <c r="O560" s="89"/>
      <c r="P560" s="89" t="s">
        <v>1719</v>
      </c>
      <c r="Q560" s="94">
        <v>50008</v>
      </c>
      <c r="R560" s="89" t="s">
        <v>1720</v>
      </c>
    </row>
    <row r="561" spans="1:18" ht="17.100000000000001" customHeight="1" thickBot="1">
      <c r="A561" s="295" t="s">
        <v>1726</v>
      </c>
      <c r="B561" s="296" t="s">
        <v>1729</v>
      </c>
      <c r="C561" s="89" t="s">
        <v>28</v>
      </c>
      <c r="D561" s="89"/>
      <c r="E561" s="89" t="s">
        <v>1721</v>
      </c>
      <c r="F561" s="91" t="s">
        <v>1722</v>
      </c>
      <c r="G561" s="90" t="s">
        <v>63</v>
      </c>
      <c r="H561" s="89"/>
      <c r="I561" s="93"/>
      <c r="J561" s="93"/>
      <c r="K561" s="93">
        <v>1</v>
      </c>
      <c r="L561" s="93"/>
      <c r="M561" s="93"/>
      <c r="N561" s="93"/>
      <c r="O561" s="89"/>
      <c r="P561" s="89" t="s">
        <v>1723</v>
      </c>
      <c r="Q561" s="94">
        <v>94708</v>
      </c>
      <c r="R561" s="89" t="s">
        <v>1724</v>
      </c>
    </row>
    <row r="562" spans="1:18" ht="18.95" customHeight="1" thickBot="1">
      <c r="A562" s="297" t="s">
        <v>9380</v>
      </c>
      <c r="B562" s="298" t="s">
        <v>9381</v>
      </c>
      <c r="C562" s="95" t="s">
        <v>188</v>
      </c>
      <c r="D562" s="38"/>
      <c r="E562" s="38"/>
      <c r="F562" s="103" t="s">
        <v>1725</v>
      </c>
      <c r="G562" s="96" t="s">
        <v>87</v>
      </c>
      <c r="H562" s="38"/>
      <c r="I562" s="99">
        <v>1</v>
      </c>
      <c r="J562" s="99"/>
      <c r="K562" s="99"/>
      <c r="L562" s="99"/>
      <c r="M562" s="99"/>
      <c r="N562" s="99"/>
      <c r="O562" s="38"/>
      <c r="P562" s="38"/>
      <c r="Q562" s="38"/>
      <c r="R562" s="38"/>
    </row>
    <row r="563" spans="1:18" ht="17.100000000000001" customHeight="1" thickBot="1">
      <c r="A563" s="299" t="s">
        <v>1726</v>
      </c>
      <c r="B563" s="300" t="s">
        <v>1727</v>
      </c>
      <c r="C563" s="38"/>
      <c r="D563" s="38"/>
      <c r="E563" s="38"/>
      <c r="F563" s="102" t="s">
        <v>1722</v>
      </c>
      <c r="G563" s="101" t="s">
        <v>63</v>
      </c>
      <c r="H563" s="38"/>
      <c r="I563" s="99"/>
      <c r="J563" s="99">
        <v>1</v>
      </c>
      <c r="K563" s="104"/>
      <c r="L563" s="99"/>
      <c r="M563" s="99"/>
      <c r="N563" s="99"/>
      <c r="O563" s="38"/>
      <c r="P563" s="100" t="s">
        <v>1728</v>
      </c>
      <c r="Q563" s="38"/>
      <c r="R563" s="38"/>
    </row>
    <row r="564" spans="1:18" ht="17.100000000000001" customHeight="1" thickBot="1">
      <c r="A564" s="299" t="s">
        <v>1726</v>
      </c>
      <c r="B564" s="300" t="s">
        <v>1729</v>
      </c>
      <c r="C564" s="38"/>
      <c r="D564" s="38"/>
      <c r="E564" s="38"/>
      <c r="F564" s="102" t="s">
        <v>1722</v>
      </c>
      <c r="G564" s="101" t="s">
        <v>63</v>
      </c>
      <c r="H564" s="38"/>
      <c r="I564" s="99"/>
      <c r="J564" s="99">
        <v>1</v>
      </c>
      <c r="K564" s="104"/>
      <c r="L564" s="99"/>
      <c r="M564" s="99"/>
      <c r="N564" s="99"/>
      <c r="O564" s="38"/>
      <c r="P564" s="100" t="s">
        <v>1730</v>
      </c>
      <c r="Q564" s="38"/>
      <c r="R564" s="38"/>
    </row>
    <row r="565" spans="1:18" ht="17.100000000000001" customHeight="1" thickBot="1">
      <c r="A565" s="299" t="s">
        <v>1731</v>
      </c>
      <c r="B565" s="300" t="s">
        <v>1732</v>
      </c>
      <c r="C565" s="38"/>
      <c r="D565" s="38"/>
      <c r="E565" s="38"/>
      <c r="F565" s="102" t="s">
        <v>1733</v>
      </c>
      <c r="G565" s="101" t="s">
        <v>350</v>
      </c>
      <c r="H565" s="38"/>
      <c r="I565" s="99"/>
      <c r="J565" s="99">
        <v>1</v>
      </c>
      <c r="K565" s="104"/>
      <c r="L565" s="99"/>
      <c r="M565" s="99"/>
      <c r="N565" s="99"/>
      <c r="O565" s="38"/>
      <c r="P565" s="100" t="s">
        <v>350</v>
      </c>
      <c r="Q565" s="38"/>
      <c r="R565" s="38"/>
    </row>
    <row r="566" spans="1:18" ht="17.100000000000001" customHeight="1" thickBot="1">
      <c r="A566" s="299" t="s">
        <v>1731</v>
      </c>
      <c r="B566" s="300" t="s">
        <v>1732</v>
      </c>
      <c r="C566" s="38"/>
      <c r="D566" s="38"/>
      <c r="E566" s="38"/>
      <c r="F566" s="102" t="s">
        <v>1733</v>
      </c>
      <c r="G566" s="101" t="s">
        <v>350</v>
      </c>
      <c r="H566" s="38"/>
      <c r="I566" s="99"/>
      <c r="J566" s="99">
        <v>1</v>
      </c>
      <c r="K566" s="104"/>
      <c r="L566" s="99"/>
      <c r="M566" s="99"/>
      <c r="N566" s="99"/>
      <c r="O566" s="38"/>
      <c r="P566" s="100" t="s">
        <v>350</v>
      </c>
      <c r="Q566" s="38"/>
      <c r="R566" s="38"/>
    </row>
    <row r="567" spans="1:18" ht="15.2" customHeight="1" thickBot="1">
      <c r="A567" s="299" t="s">
        <v>1731</v>
      </c>
      <c r="B567" s="300" t="s">
        <v>1732</v>
      </c>
      <c r="C567" s="38"/>
      <c r="D567" s="38"/>
      <c r="E567" s="38"/>
      <c r="F567" s="102"/>
      <c r="G567" s="101" t="s">
        <v>1044</v>
      </c>
      <c r="H567" s="38"/>
      <c r="I567" s="99"/>
      <c r="J567" s="99">
        <v>1</v>
      </c>
      <c r="K567" s="104"/>
      <c r="L567" s="99"/>
      <c r="M567" s="99"/>
      <c r="N567" s="99"/>
      <c r="O567" s="38"/>
      <c r="P567" s="100" t="s">
        <v>350</v>
      </c>
      <c r="Q567" s="38"/>
      <c r="R567" s="38"/>
    </row>
    <row r="568" spans="1:18" ht="17.100000000000001" customHeight="1" thickBot="1">
      <c r="A568" s="299" t="s">
        <v>1734</v>
      </c>
      <c r="B568" s="300" t="s">
        <v>143</v>
      </c>
      <c r="C568" s="38"/>
      <c r="D568" s="38"/>
      <c r="E568" s="38"/>
      <c r="F568" s="102" t="s">
        <v>1735</v>
      </c>
      <c r="G568" s="101" t="s">
        <v>146</v>
      </c>
      <c r="H568" s="38"/>
      <c r="I568" s="99"/>
      <c r="J568" s="99">
        <v>1</v>
      </c>
      <c r="K568" s="104"/>
      <c r="L568" s="99"/>
      <c r="M568" s="99"/>
      <c r="N568" s="99"/>
      <c r="O568" s="38"/>
      <c r="P568" s="100" t="s">
        <v>377</v>
      </c>
      <c r="Q568" s="38"/>
      <c r="R568" s="38"/>
    </row>
    <row r="569" spans="1:18" ht="33.950000000000003" customHeight="1" thickBot="1">
      <c r="A569" s="295" t="s">
        <v>6673</v>
      </c>
      <c r="B569" s="296" t="s">
        <v>6674</v>
      </c>
      <c r="C569" s="89" t="s">
        <v>21</v>
      </c>
      <c r="D569" s="89"/>
      <c r="E569" s="89" t="s">
        <v>1050</v>
      </c>
      <c r="F569" s="91" t="s">
        <v>1736</v>
      </c>
      <c r="G569" s="90" t="s">
        <v>70</v>
      </c>
      <c r="H569" s="89"/>
      <c r="I569" s="93"/>
      <c r="J569" s="93"/>
      <c r="K569" s="93">
        <v>1</v>
      </c>
      <c r="L569" s="93"/>
      <c r="M569" s="93"/>
      <c r="N569" s="93"/>
      <c r="O569" s="89" t="s">
        <v>1737</v>
      </c>
      <c r="P569" s="89" t="s">
        <v>1738</v>
      </c>
      <c r="Q569" s="89"/>
      <c r="R569" s="89" t="s">
        <v>1739</v>
      </c>
    </row>
    <row r="570" spans="1:18" ht="17.100000000000001" customHeight="1" thickBot="1">
      <c r="A570" s="295" t="s">
        <v>6679</v>
      </c>
      <c r="B570" s="296" t="s">
        <v>6680</v>
      </c>
      <c r="C570" s="89" t="s">
        <v>28</v>
      </c>
      <c r="D570" s="89"/>
      <c r="E570" s="89" t="s">
        <v>1740</v>
      </c>
      <c r="F570" s="91" t="s">
        <v>1741</v>
      </c>
      <c r="G570" s="90" t="s">
        <v>208</v>
      </c>
      <c r="H570" s="89"/>
      <c r="I570" s="93"/>
      <c r="J570" s="93"/>
      <c r="K570" s="93">
        <v>1</v>
      </c>
      <c r="L570" s="93"/>
      <c r="M570" s="93"/>
      <c r="N570" s="93"/>
      <c r="O570" s="89" t="s">
        <v>1742</v>
      </c>
      <c r="P570" s="89" t="s">
        <v>1743</v>
      </c>
      <c r="Q570" s="94">
        <v>79194</v>
      </c>
      <c r="R570" s="89" t="s">
        <v>1744</v>
      </c>
    </row>
    <row r="571" spans="1:18" ht="18.95" customHeight="1" thickBot="1">
      <c r="A571" s="297" t="s">
        <v>1745</v>
      </c>
      <c r="B571" s="298" t="s">
        <v>143</v>
      </c>
      <c r="C571" s="95" t="s">
        <v>40</v>
      </c>
      <c r="D571" s="38"/>
      <c r="E571" s="38"/>
      <c r="F571" s="103" t="s">
        <v>1746</v>
      </c>
      <c r="G571" s="96" t="s">
        <v>353</v>
      </c>
      <c r="H571" s="38"/>
      <c r="I571" s="99">
        <v>1</v>
      </c>
      <c r="J571" s="99"/>
      <c r="K571" s="99"/>
      <c r="L571" s="99"/>
      <c r="M571" s="99"/>
      <c r="N571" s="99"/>
      <c r="O571" s="38"/>
      <c r="P571" s="38"/>
      <c r="Q571" s="38"/>
      <c r="R571" s="38"/>
    </row>
    <row r="572" spans="1:18" ht="17.100000000000001" customHeight="1" thickBot="1">
      <c r="A572" s="299" t="s">
        <v>1747</v>
      </c>
      <c r="B572" s="300" t="s">
        <v>9382</v>
      </c>
      <c r="C572" s="38"/>
      <c r="D572" s="38"/>
      <c r="E572" s="38"/>
      <c r="F572" s="102" t="s">
        <v>1748</v>
      </c>
      <c r="G572" s="101" t="s">
        <v>138</v>
      </c>
      <c r="H572" s="38"/>
      <c r="I572" s="99"/>
      <c r="J572" s="99">
        <v>1</v>
      </c>
      <c r="K572" s="99"/>
      <c r="L572" s="99"/>
      <c r="M572" s="99"/>
      <c r="N572" s="99"/>
      <c r="O572" s="38"/>
      <c r="P572" s="100" t="s">
        <v>410</v>
      </c>
      <c r="Q572" s="38"/>
      <c r="R572" s="38"/>
    </row>
    <row r="573" spans="1:18" ht="17.100000000000001" customHeight="1" thickBot="1">
      <c r="A573" s="295" t="s">
        <v>9592</v>
      </c>
      <c r="B573" s="296" t="s">
        <v>5309</v>
      </c>
      <c r="C573" s="89" t="s">
        <v>21</v>
      </c>
      <c r="D573" s="89"/>
      <c r="E573" s="89" t="s">
        <v>867</v>
      </c>
      <c r="F573" s="91" t="s">
        <v>1749</v>
      </c>
      <c r="G573" s="90" t="s">
        <v>50</v>
      </c>
      <c r="H573" s="89"/>
      <c r="I573" s="93"/>
      <c r="J573" s="93"/>
      <c r="K573" s="93">
        <v>1</v>
      </c>
      <c r="L573" s="93"/>
      <c r="M573" s="93"/>
      <c r="N573" s="93"/>
      <c r="O573" s="89" t="s">
        <v>1750</v>
      </c>
      <c r="P573" s="89" t="s">
        <v>1751</v>
      </c>
      <c r="Q573" s="94">
        <v>3005</v>
      </c>
      <c r="R573" s="89" t="s">
        <v>871</v>
      </c>
    </row>
    <row r="574" spans="1:18" ht="17.100000000000001" customHeight="1" thickBot="1">
      <c r="A574" s="295" t="s">
        <v>6688</v>
      </c>
      <c r="B574" s="296" t="s">
        <v>9593</v>
      </c>
      <c r="C574" s="89" t="s">
        <v>21</v>
      </c>
      <c r="D574" s="89"/>
      <c r="E574" s="89" t="s">
        <v>1752</v>
      </c>
      <c r="F574" s="91" t="s">
        <v>1753</v>
      </c>
      <c r="G574" s="90" t="s">
        <v>9536</v>
      </c>
      <c r="H574" s="89"/>
      <c r="I574" s="93"/>
      <c r="J574" s="93"/>
      <c r="K574" s="93">
        <v>1</v>
      </c>
      <c r="L574" s="93"/>
      <c r="M574" s="93"/>
      <c r="N574" s="93"/>
      <c r="O574" s="89" t="s">
        <v>1754</v>
      </c>
      <c r="P574" s="89" t="s">
        <v>1755</v>
      </c>
      <c r="Q574" s="94">
        <v>90211</v>
      </c>
      <c r="R574" s="89" t="s">
        <v>1756</v>
      </c>
    </row>
    <row r="575" spans="1:18" ht="17.100000000000001" customHeight="1" thickBot="1">
      <c r="A575" s="299" t="s">
        <v>1757</v>
      </c>
      <c r="B575" s="300" t="s">
        <v>1758</v>
      </c>
      <c r="C575" s="38"/>
      <c r="D575" s="38"/>
      <c r="E575" s="38"/>
      <c r="F575" s="102" t="s">
        <v>1759</v>
      </c>
      <c r="G575" s="101" t="s">
        <v>1643</v>
      </c>
      <c r="H575" s="38"/>
      <c r="I575" s="99"/>
      <c r="J575" s="99">
        <v>1</v>
      </c>
      <c r="K575" s="99"/>
      <c r="L575" s="99"/>
      <c r="M575" s="99"/>
      <c r="N575" s="99"/>
      <c r="O575" s="38"/>
      <c r="P575" s="100" t="s">
        <v>1644</v>
      </c>
      <c r="Q575" s="38"/>
      <c r="R575" s="38"/>
    </row>
    <row r="576" spans="1:18" ht="17.100000000000001" customHeight="1" thickBot="1">
      <c r="A576" s="299" t="s">
        <v>1760</v>
      </c>
      <c r="B576" s="300" t="s">
        <v>1761</v>
      </c>
      <c r="C576" s="38"/>
      <c r="D576" s="38"/>
      <c r="E576" s="38"/>
      <c r="F576" s="102" t="s">
        <v>1762</v>
      </c>
      <c r="G576" s="101" t="s">
        <v>9594</v>
      </c>
      <c r="H576" s="38"/>
      <c r="I576" s="99"/>
      <c r="J576" s="99">
        <v>1</v>
      </c>
      <c r="K576" s="99"/>
      <c r="L576" s="99"/>
      <c r="M576" s="99"/>
      <c r="N576" s="99"/>
      <c r="O576" s="38"/>
      <c r="P576" s="100" t="s">
        <v>1763</v>
      </c>
      <c r="Q576" s="38"/>
      <c r="R576" s="38"/>
    </row>
    <row r="577" spans="1:18" ht="17.100000000000001" customHeight="1" thickBot="1">
      <c r="A577" s="295" t="s">
        <v>3926</v>
      </c>
      <c r="B577" s="296" t="s">
        <v>3131</v>
      </c>
      <c r="C577" s="89" t="s">
        <v>21</v>
      </c>
      <c r="D577" s="89"/>
      <c r="E577" s="89" t="s">
        <v>1764</v>
      </c>
      <c r="F577" s="91" t="s">
        <v>1765</v>
      </c>
      <c r="G577" s="90" t="s">
        <v>646</v>
      </c>
      <c r="H577" s="89"/>
      <c r="I577" s="93"/>
      <c r="J577" s="93"/>
      <c r="K577" s="93">
        <v>1</v>
      </c>
      <c r="L577" s="93"/>
      <c r="M577" s="93"/>
      <c r="N577" s="93"/>
      <c r="O577" s="89" t="s">
        <v>1766</v>
      </c>
      <c r="P577" s="89" t="s">
        <v>1767</v>
      </c>
      <c r="Q577" s="94">
        <v>4000</v>
      </c>
      <c r="R577" s="89" t="s">
        <v>9535</v>
      </c>
    </row>
    <row r="578" spans="1:18" ht="17.100000000000001" customHeight="1" thickBot="1">
      <c r="A578" s="295" t="s">
        <v>5003</v>
      </c>
      <c r="B578" s="296" t="s">
        <v>6695</v>
      </c>
      <c r="C578" s="89" t="s">
        <v>28</v>
      </c>
      <c r="D578" s="89"/>
      <c r="E578" s="89" t="s">
        <v>1768</v>
      </c>
      <c r="F578" s="91" t="s">
        <v>1769</v>
      </c>
      <c r="G578" s="90" t="s">
        <v>31</v>
      </c>
      <c r="H578" s="89"/>
      <c r="I578" s="93"/>
      <c r="J578" s="93"/>
      <c r="K578" s="93">
        <v>1</v>
      </c>
      <c r="L578" s="93"/>
      <c r="M578" s="93"/>
      <c r="N578" s="93"/>
      <c r="O578" s="89" t="s">
        <v>1770</v>
      </c>
      <c r="P578" s="89" t="s">
        <v>1771</v>
      </c>
      <c r="Q578" s="89" t="s">
        <v>1772</v>
      </c>
      <c r="R578" s="89" t="s">
        <v>1498</v>
      </c>
    </row>
    <row r="579" spans="1:18" ht="18.95" customHeight="1" thickBot="1">
      <c r="A579" s="297" t="s">
        <v>1773</v>
      </c>
      <c r="B579" s="298" t="s">
        <v>1774</v>
      </c>
      <c r="C579" s="95" t="s">
        <v>144</v>
      </c>
      <c r="D579" s="38"/>
      <c r="E579" s="38"/>
      <c r="F579" s="103" t="s">
        <v>1775</v>
      </c>
      <c r="G579" s="96" t="s">
        <v>146</v>
      </c>
      <c r="H579" s="38"/>
      <c r="I579" s="99">
        <v>1</v>
      </c>
      <c r="J579" s="99"/>
      <c r="K579" s="99"/>
      <c r="L579" s="99"/>
      <c r="M579" s="99"/>
      <c r="N579" s="99"/>
      <c r="O579" s="38"/>
      <c r="P579" s="38"/>
      <c r="Q579" s="38"/>
      <c r="R579" s="38"/>
    </row>
    <row r="580" spans="1:18" ht="17.100000000000001" customHeight="1" thickBot="1">
      <c r="A580" s="299" t="s">
        <v>1773</v>
      </c>
      <c r="B580" s="300" t="s">
        <v>1774</v>
      </c>
      <c r="C580" s="38"/>
      <c r="D580" s="38"/>
      <c r="E580" s="38"/>
      <c r="F580" s="102" t="s">
        <v>1775</v>
      </c>
      <c r="G580" s="101" t="s">
        <v>146</v>
      </c>
      <c r="H580" s="38"/>
      <c r="I580" s="99"/>
      <c r="J580" s="99">
        <v>1</v>
      </c>
      <c r="K580" s="99"/>
      <c r="L580" s="99"/>
      <c r="M580" s="99"/>
      <c r="N580" s="99"/>
      <c r="O580" s="38"/>
      <c r="P580" s="100" t="s">
        <v>937</v>
      </c>
      <c r="Q580" s="38"/>
      <c r="R580" s="38"/>
    </row>
    <row r="581" spans="1:18" ht="17.100000000000001" customHeight="1" thickBot="1">
      <c r="A581" s="295" t="s">
        <v>6699</v>
      </c>
      <c r="B581" s="296" t="s">
        <v>6700</v>
      </c>
      <c r="C581" s="89" t="s">
        <v>28</v>
      </c>
      <c r="D581" s="89"/>
      <c r="E581" s="89" t="s">
        <v>435</v>
      </c>
      <c r="F581" s="91" t="s">
        <v>1776</v>
      </c>
      <c r="G581" s="90" t="s">
        <v>1777</v>
      </c>
      <c r="H581" s="89"/>
      <c r="I581" s="93"/>
      <c r="J581" s="93"/>
      <c r="K581" s="93">
        <v>1</v>
      </c>
      <c r="L581" s="93"/>
      <c r="M581" s="93"/>
      <c r="N581" s="93"/>
      <c r="O581" s="89" t="s">
        <v>1778</v>
      </c>
      <c r="P581" s="89" t="s">
        <v>1779</v>
      </c>
      <c r="Q581" s="94">
        <v>12000</v>
      </c>
      <c r="R581" s="89" t="s">
        <v>1780</v>
      </c>
    </row>
    <row r="582" spans="1:18" ht="17.100000000000001" customHeight="1" thickBot="1">
      <c r="A582" s="295" t="s">
        <v>5442</v>
      </c>
      <c r="B582" s="296" t="s">
        <v>392</v>
      </c>
      <c r="C582" s="89" t="s">
        <v>21</v>
      </c>
      <c r="D582" s="89"/>
      <c r="E582" s="89" t="s">
        <v>9595</v>
      </c>
      <c r="F582" s="91" t="s">
        <v>1781</v>
      </c>
      <c r="G582" s="90" t="s">
        <v>9449</v>
      </c>
      <c r="H582" s="89"/>
      <c r="I582" s="93"/>
      <c r="J582" s="93"/>
      <c r="K582" s="93">
        <v>1</v>
      </c>
      <c r="L582" s="93"/>
      <c r="M582" s="93"/>
      <c r="N582" s="93"/>
      <c r="O582" s="89" t="s">
        <v>1782</v>
      </c>
      <c r="P582" s="89" t="s">
        <v>1783</v>
      </c>
      <c r="Q582" s="94">
        <v>20124</v>
      </c>
      <c r="R582" s="89" t="s">
        <v>1414</v>
      </c>
    </row>
    <row r="583" spans="1:18" ht="18.95" customHeight="1" thickBot="1">
      <c r="A583" s="297" t="s">
        <v>1784</v>
      </c>
      <c r="B583" s="298" t="s">
        <v>1785</v>
      </c>
      <c r="C583" s="95" t="s">
        <v>144</v>
      </c>
      <c r="D583" s="38"/>
      <c r="E583" s="38"/>
      <c r="F583" s="103" t="s">
        <v>1786</v>
      </c>
      <c r="G583" s="96" t="s">
        <v>504</v>
      </c>
      <c r="H583" s="38"/>
      <c r="I583" s="99">
        <v>1</v>
      </c>
      <c r="J583" s="99"/>
      <c r="K583" s="99"/>
      <c r="L583" s="99"/>
      <c r="M583" s="99"/>
      <c r="N583" s="99"/>
      <c r="O583" s="38"/>
      <c r="P583" s="38"/>
      <c r="Q583" s="38"/>
      <c r="R583" s="38"/>
    </row>
    <row r="584" spans="1:18" ht="17.100000000000001" customHeight="1" thickBot="1">
      <c r="A584" s="299" t="s">
        <v>1787</v>
      </c>
      <c r="B584" s="300" t="s">
        <v>1278</v>
      </c>
      <c r="C584" s="38"/>
      <c r="D584" s="38"/>
      <c r="E584" s="38"/>
      <c r="F584" s="102" t="s">
        <v>1788</v>
      </c>
      <c r="G584" s="101" t="s">
        <v>87</v>
      </c>
      <c r="H584" s="38"/>
      <c r="I584" s="99"/>
      <c r="J584" s="99">
        <v>1</v>
      </c>
      <c r="K584" s="99"/>
      <c r="L584" s="99"/>
      <c r="M584" s="99"/>
      <c r="N584" s="99"/>
      <c r="O584" s="38"/>
      <c r="P584" s="100" t="s">
        <v>601</v>
      </c>
      <c r="Q584" s="38"/>
      <c r="R584" s="38"/>
    </row>
    <row r="585" spans="1:18" ht="17.100000000000001" customHeight="1" thickBot="1">
      <c r="A585" s="299" t="s">
        <v>1789</v>
      </c>
      <c r="B585" s="300" t="s">
        <v>1790</v>
      </c>
      <c r="C585" s="38"/>
      <c r="D585" s="38"/>
      <c r="E585" s="38"/>
      <c r="F585" s="102" t="s">
        <v>1791</v>
      </c>
      <c r="G585" s="101" t="s">
        <v>70</v>
      </c>
      <c r="H585" s="38"/>
      <c r="I585" s="99"/>
      <c r="J585" s="99">
        <v>1</v>
      </c>
      <c r="K585" s="99"/>
      <c r="L585" s="99"/>
      <c r="M585" s="99"/>
      <c r="N585" s="99"/>
      <c r="O585" s="38"/>
      <c r="P585" s="100" t="s">
        <v>9438</v>
      </c>
      <c r="Q585" s="38"/>
      <c r="R585" s="38"/>
    </row>
    <row r="586" spans="1:18" ht="18.95" customHeight="1" thickBot="1">
      <c r="A586" s="297" t="s">
        <v>9383</v>
      </c>
      <c r="B586" s="298" t="s">
        <v>9384</v>
      </c>
      <c r="C586" s="95" t="s">
        <v>144</v>
      </c>
      <c r="D586" s="38"/>
      <c r="E586" s="38"/>
      <c r="F586" s="103" t="s">
        <v>1794</v>
      </c>
      <c r="G586" s="96" t="s">
        <v>473</v>
      </c>
      <c r="H586" s="38"/>
      <c r="I586" s="99">
        <v>1</v>
      </c>
      <c r="J586" s="99"/>
      <c r="K586" s="99"/>
      <c r="L586" s="99"/>
      <c r="M586" s="99"/>
      <c r="N586" s="99"/>
      <c r="O586" s="38"/>
      <c r="P586" s="38"/>
      <c r="Q586" s="38"/>
      <c r="R586" s="38"/>
    </row>
    <row r="587" spans="1:18" ht="17.100000000000001" customHeight="1" thickBot="1">
      <c r="A587" s="299" t="s">
        <v>8348</v>
      </c>
      <c r="B587" s="300" t="s">
        <v>5603</v>
      </c>
      <c r="C587" s="38"/>
      <c r="D587" s="38"/>
      <c r="E587" s="38"/>
      <c r="F587" s="102" t="s">
        <v>1795</v>
      </c>
      <c r="G587" s="101" t="s">
        <v>9596</v>
      </c>
      <c r="H587" s="38"/>
      <c r="I587" s="99"/>
      <c r="J587" s="99">
        <v>1</v>
      </c>
      <c r="K587" s="99"/>
      <c r="L587" s="99"/>
      <c r="M587" s="99"/>
      <c r="N587" s="99"/>
      <c r="O587" s="38"/>
      <c r="P587" s="100" t="s">
        <v>9597</v>
      </c>
      <c r="Q587" s="38"/>
      <c r="R587" s="38"/>
    </row>
    <row r="588" spans="1:18" ht="18.95" customHeight="1" thickBot="1">
      <c r="A588" s="297" t="s">
        <v>1796</v>
      </c>
      <c r="B588" s="298" t="s">
        <v>1797</v>
      </c>
      <c r="C588" s="95" t="s">
        <v>40</v>
      </c>
      <c r="D588" s="38"/>
      <c r="E588" s="38"/>
      <c r="F588" s="103" t="s">
        <v>1798</v>
      </c>
      <c r="G588" s="96" t="s">
        <v>504</v>
      </c>
      <c r="H588" s="38"/>
      <c r="I588" s="99">
        <v>1</v>
      </c>
      <c r="J588" s="99"/>
      <c r="K588" s="99"/>
      <c r="L588" s="99"/>
      <c r="M588" s="99"/>
      <c r="N588" s="99"/>
      <c r="O588" s="38"/>
      <c r="P588" s="38"/>
      <c r="Q588" s="38"/>
      <c r="R588" s="38"/>
    </row>
    <row r="589" spans="1:18" ht="17.100000000000001" customHeight="1" thickBot="1">
      <c r="A589" s="295" t="s">
        <v>6707</v>
      </c>
      <c r="B589" s="296" t="s">
        <v>5163</v>
      </c>
      <c r="C589" s="89" t="s">
        <v>21</v>
      </c>
      <c r="D589" s="89"/>
      <c r="E589" s="89" t="s">
        <v>1799</v>
      </c>
      <c r="F589" s="91" t="s">
        <v>1800</v>
      </c>
      <c r="G589" s="90" t="s">
        <v>1801</v>
      </c>
      <c r="H589" s="89"/>
      <c r="I589" s="93"/>
      <c r="J589" s="93"/>
      <c r="K589" s="93">
        <v>1</v>
      </c>
      <c r="L589" s="93"/>
      <c r="M589" s="93"/>
      <c r="N589" s="93"/>
      <c r="O589" s="89"/>
      <c r="P589" s="89"/>
      <c r="Q589" s="89"/>
      <c r="R589" s="89"/>
    </row>
    <row r="590" spans="1:18" ht="17.100000000000001" customHeight="1" thickBot="1">
      <c r="A590" s="295" t="s">
        <v>9385</v>
      </c>
      <c r="B590" s="296" t="s">
        <v>6711</v>
      </c>
      <c r="C590" s="89" t="s">
        <v>21</v>
      </c>
      <c r="D590" s="89"/>
      <c r="E590" s="89" t="s">
        <v>1802</v>
      </c>
      <c r="F590" s="91" t="s">
        <v>1803</v>
      </c>
      <c r="G590" s="90" t="s">
        <v>183</v>
      </c>
      <c r="H590" s="89"/>
      <c r="I590" s="93"/>
      <c r="J590" s="93"/>
      <c r="K590" s="93">
        <v>1</v>
      </c>
      <c r="L590" s="93"/>
      <c r="M590" s="93"/>
      <c r="N590" s="93"/>
      <c r="O590" s="89"/>
      <c r="P590" s="89"/>
      <c r="Q590" s="89"/>
      <c r="R590" s="89"/>
    </row>
    <row r="591" spans="1:18" ht="17.100000000000001" customHeight="1" thickBot="1">
      <c r="A591" s="295" t="s">
        <v>9598</v>
      </c>
      <c r="B591" s="296" t="s">
        <v>9599</v>
      </c>
      <c r="C591" s="89" t="s">
        <v>28</v>
      </c>
      <c r="D591" s="89"/>
      <c r="E591" s="89" t="s">
        <v>1804</v>
      </c>
      <c r="F591" s="91" t="s">
        <v>1805</v>
      </c>
      <c r="G591" s="90" t="s">
        <v>50</v>
      </c>
      <c r="H591" s="89"/>
      <c r="I591" s="93"/>
      <c r="J591" s="93"/>
      <c r="K591" s="93">
        <v>1</v>
      </c>
      <c r="L591" s="93"/>
      <c r="M591" s="93"/>
      <c r="N591" s="93"/>
      <c r="O591" s="89" t="s">
        <v>1806</v>
      </c>
      <c r="P591" s="89" t="s">
        <v>1807</v>
      </c>
      <c r="Q591" s="94">
        <v>46005</v>
      </c>
      <c r="R591" s="89" t="s">
        <v>9447</v>
      </c>
    </row>
    <row r="592" spans="1:18" ht="18.95" customHeight="1" thickBot="1">
      <c r="A592" s="297" t="s">
        <v>9386</v>
      </c>
      <c r="B592" s="298" t="s">
        <v>9387</v>
      </c>
      <c r="C592" s="95" t="s">
        <v>40</v>
      </c>
      <c r="D592" s="38"/>
      <c r="E592" s="38"/>
      <c r="F592" s="103" t="s">
        <v>1808</v>
      </c>
      <c r="G592" s="96" t="s">
        <v>50</v>
      </c>
      <c r="H592" s="38"/>
      <c r="I592" s="99">
        <v>1</v>
      </c>
      <c r="J592" s="99"/>
      <c r="K592" s="99"/>
      <c r="L592" s="99"/>
      <c r="M592" s="99"/>
      <c r="N592" s="99"/>
      <c r="O592" s="38"/>
      <c r="P592" s="38"/>
      <c r="Q592" s="38"/>
      <c r="R592" s="38"/>
    </row>
    <row r="593" spans="1:18" ht="17.100000000000001" customHeight="1" thickBot="1">
      <c r="A593" s="295" t="s">
        <v>9600</v>
      </c>
      <c r="B593" s="296" t="s">
        <v>9388</v>
      </c>
      <c r="C593" s="89" t="s">
        <v>21</v>
      </c>
      <c r="D593" s="89"/>
      <c r="E593" s="89" t="s">
        <v>125</v>
      </c>
      <c r="F593" s="91" t="s">
        <v>1809</v>
      </c>
      <c r="G593" s="90" t="s">
        <v>50</v>
      </c>
      <c r="H593" s="89"/>
      <c r="I593" s="93"/>
      <c r="J593" s="93"/>
      <c r="K593" s="93">
        <v>1</v>
      </c>
      <c r="L593" s="93"/>
      <c r="M593" s="93"/>
      <c r="N593" s="93"/>
      <c r="O593" s="89" t="s">
        <v>1810</v>
      </c>
      <c r="P593" s="89" t="s">
        <v>1811</v>
      </c>
      <c r="Q593" s="94">
        <v>46003</v>
      </c>
      <c r="R593" s="89" t="s">
        <v>216</v>
      </c>
    </row>
    <row r="594" spans="1:18" ht="17.100000000000001" customHeight="1" thickBot="1">
      <c r="A594" s="299" t="s">
        <v>1812</v>
      </c>
      <c r="B594" s="300" t="s">
        <v>1813</v>
      </c>
      <c r="C594" s="38"/>
      <c r="D594" s="38"/>
      <c r="E594" s="38"/>
      <c r="F594" s="102" t="s">
        <v>380</v>
      </c>
      <c r="G594" s="101" t="s">
        <v>232</v>
      </c>
      <c r="H594" s="38"/>
      <c r="I594" s="99"/>
      <c r="J594" s="99">
        <v>1</v>
      </c>
      <c r="K594" s="99"/>
      <c r="L594" s="99"/>
      <c r="M594" s="99"/>
      <c r="N594" s="99"/>
      <c r="O594" s="38"/>
      <c r="P594" s="100" t="s">
        <v>1814</v>
      </c>
      <c r="Q594" s="38"/>
      <c r="R594" s="38"/>
    </row>
    <row r="595" spans="1:18" ht="18.95" customHeight="1" thickBot="1">
      <c r="A595" s="297" t="s">
        <v>1815</v>
      </c>
      <c r="B595" s="298" t="s">
        <v>1816</v>
      </c>
      <c r="C595" s="95" t="s">
        <v>111</v>
      </c>
      <c r="D595" s="38"/>
      <c r="E595" s="38"/>
      <c r="F595" s="103" t="s">
        <v>1817</v>
      </c>
      <c r="G595" s="96" t="s">
        <v>473</v>
      </c>
      <c r="H595" s="38"/>
      <c r="I595" s="99">
        <v>1</v>
      </c>
      <c r="J595" s="99"/>
      <c r="K595" s="99"/>
      <c r="L595" s="99"/>
      <c r="M595" s="99"/>
      <c r="N595" s="99"/>
      <c r="O595" s="38"/>
      <c r="P595" s="38"/>
      <c r="Q595" s="38"/>
      <c r="R595" s="38"/>
    </row>
    <row r="596" spans="1:18" ht="18.95" customHeight="1" thickBot="1">
      <c r="A596" s="297" t="s">
        <v>1818</v>
      </c>
      <c r="B596" s="298" t="s">
        <v>1819</v>
      </c>
      <c r="C596" s="95" t="s">
        <v>188</v>
      </c>
      <c r="D596" s="38"/>
      <c r="E596" s="38"/>
      <c r="F596" s="103" t="s">
        <v>1820</v>
      </c>
      <c r="G596" s="96" t="s">
        <v>473</v>
      </c>
      <c r="H596" s="38"/>
      <c r="I596" s="99">
        <v>1</v>
      </c>
      <c r="J596" s="99"/>
      <c r="K596" s="99"/>
      <c r="L596" s="99"/>
      <c r="M596" s="99"/>
      <c r="N596" s="99"/>
      <c r="O596" s="38"/>
      <c r="P596" s="38"/>
      <c r="Q596" s="38"/>
      <c r="R596" s="38"/>
    </row>
    <row r="597" spans="1:18" ht="17.100000000000001" customHeight="1" thickBot="1">
      <c r="A597" s="295" t="s">
        <v>6725</v>
      </c>
      <c r="B597" s="296" t="s">
        <v>3593</v>
      </c>
      <c r="C597" s="89" t="s">
        <v>28</v>
      </c>
      <c r="D597" s="89"/>
      <c r="E597" s="89" t="s">
        <v>1821</v>
      </c>
      <c r="F597" s="91" t="s">
        <v>1822</v>
      </c>
      <c r="G597" s="90" t="s">
        <v>9449</v>
      </c>
      <c r="H597" s="89"/>
      <c r="I597" s="93"/>
      <c r="J597" s="93"/>
      <c r="K597" s="93">
        <v>1</v>
      </c>
      <c r="L597" s="93"/>
      <c r="M597" s="93"/>
      <c r="N597" s="93"/>
      <c r="O597" s="89" t="s">
        <v>1823</v>
      </c>
      <c r="P597" s="89" t="s">
        <v>1824</v>
      </c>
      <c r="Q597" s="94">
        <v>175</v>
      </c>
      <c r="R597" s="89" t="s">
        <v>151</v>
      </c>
    </row>
    <row r="598" spans="1:18" ht="18.95" customHeight="1" thickBot="1">
      <c r="A598" s="297" t="s">
        <v>1825</v>
      </c>
      <c r="B598" s="298" t="s">
        <v>1826</v>
      </c>
      <c r="C598" s="95" t="s">
        <v>144</v>
      </c>
      <c r="D598" s="38"/>
      <c r="E598" s="38"/>
      <c r="F598" s="103" t="s">
        <v>1827</v>
      </c>
      <c r="G598" s="96" t="s">
        <v>172</v>
      </c>
      <c r="H598" s="38"/>
      <c r="I598" s="99">
        <v>1</v>
      </c>
      <c r="J598" s="99"/>
      <c r="K598" s="99"/>
      <c r="L598" s="99"/>
      <c r="M598" s="99"/>
      <c r="N598" s="99"/>
      <c r="O598" s="38"/>
      <c r="P598" s="38"/>
      <c r="Q598" s="38"/>
      <c r="R598" s="38"/>
    </row>
    <row r="599" spans="1:18" ht="17.100000000000001" customHeight="1" thickBot="1">
      <c r="A599" s="299" t="s">
        <v>1825</v>
      </c>
      <c r="B599" s="300" t="s">
        <v>1826</v>
      </c>
      <c r="C599" s="38"/>
      <c r="D599" s="38"/>
      <c r="E599" s="38"/>
      <c r="F599" s="102" t="s">
        <v>1827</v>
      </c>
      <c r="G599" s="101" t="s">
        <v>172</v>
      </c>
      <c r="H599" s="38"/>
      <c r="I599" s="99"/>
      <c r="J599" s="99">
        <v>1</v>
      </c>
      <c r="K599" s="99"/>
      <c r="L599" s="99"/>
      <c r="M599" s="99"/>
      <c r="N599" s="99"/>
      <c r="O599" s="38"/>
      <c r="P599" s="100" t="s">
        <v>1828</v>
      </c>
      <c r="Q599" s="38"/>
      <c r="R599" s="38"/>
    </row>
    <row r="600" spans="1:18" ht="18.95" customHeight="1" thickBot="1">
      <c r="A600" s="297" t="s">
        <v>1829</v>
      </c>
      <c r="B600" s="298" t="s">
        <v>9601</v>
      </c>
      <c r="C600" s="95" t="s">
        <v>37</v>
      </c>
      <c r="D600" s="38"/>
      <c r="E600" s="38"/>
      <c r="F600" s="103" t="s">
        <v>1830</v>
      </c>
      <c r="G600" s="96" t="s">
        <v>3939</v>
      </c>
      <c r="H600" s="38"/>
      <c r="I600" s="99">
        <v>1</v>
      </c>
      <c r="J600" s="99"/>
      <c r="K600" s="99"/>
      <c r="L600" s="99"/>
      <c r="M600" s="99"/>
      <c r="N600" s="99"/>
      <c r="O600" s="38"/>
      <c r="P600" s="38"/>
      <c r="Q600" s="38"/>
      <c r="R600" s="38"/>
    </row>
    <row r="601" spans="1:18" ht="18.95" customHeight="1" thickBot="1">
      <c r="A601" s="297" t="s">
        <v>1831</v>
      </c>
      <c r="B601" s="298" t="s">
        <v>1832</v>
      </c>
      <c r="C601" s="95" t="s">
        <v>40</v>
      </c>
      <c r="D601" s="38"/>
      <c r="E601" s="38"/>
      <c r="F601" s="103" t="s">
        <v>1833</v>
      </c>
      <c r="G601" s="96" t="s">
        <v>141</v>
      </c>
      <c r="H601" s="38"/>
      <c r="I601" s="99">
        <v>1</v>
      </c>
      <c r="J601" s="99"/>
      <c r="K601" s="99"/>
      <c r="L601" s="99"/>
      <c r="M601" s="99"/>
      <c r="N601" s="99"/>
      <c r="O601" s="38"/>
      <c r="P601" s="38"/>
      <c r="Q601" s="38"/>
      <c r="R601" s="38"/>
    </row>
    <row r="602" spans="1:18" ht="18.95" customHeight="1" thickBot="1">
      <c r="A602" s="297" t="s">
        <v>1834</v>
      </c>
      <c r="B602" s="298" t="s">
        <v>1835</v>
      </c>
      <c r="C602" s="95" t="s">
        <v>111</v>
      </c>
      <c r="D602" s="38"/>
      <c r="E602" s="38"/>
      <c r="F602" s="103" t="s">
        <v>1836</v>
      </c>
      <c r="G602" s="96" t="s">
        <v>172</v>
      </c>
      <c r="H602" s="38"/>
      <c r="I602" s="99">
        <v>1</v>
      </c>
      <c r="J602" s="99"/>
      <c r="K602" s="99"/>
      <c r="L602" s="99"/>
      <c r="M602" s="99"/>
      <c r="N602" s="99"/>
      <c r="O602" s="38"/>
      <c r="P602" s="38"/>
      <c r="Q602" s="38"/>
      <c r="R602" s="38"/>
    </row>
    <row r="603" spans="1:18" ht="17.100000000000001" customHeight="1" thickBot="1">
      <c r="A603" s="295" t="s">
        <v>9389</v>
      </c>
      <c r="B603" s="296" t="s">
        <v>3205</v>
      </c>
      <c r="C603" s="89" t="s">
        <v>28</v>
      </c>
      <c r="D603" s="89"/>
      <c r="E603" s="89" t="s">
        <v>9602</v>
      </c>
      <c r="F603" s="91" t="s">
        <v>1837</v>
      </c>
      <c r="G603" s="90" t="s">
        <v>57</v>
      </c>
      <c r="H603" s="89"/>
      <c r="I603" s="93"/>
      <c r="J603" s="93"/>
      <c r="K603" s="93">
        <v>1</v>
      </c>
      <c r="L603" s="93"/>
      <c r="M603" s="93"/>
      <c r="N603" s="93"/>
      <c r="O603" s="89" t="s">
        <v>1838</v>
      </c>
      <c r="P603" s="89" t="s">
        <v>1839</v>
      </c>
      <c r="Q603" s="94">
        <v>57100</v>
      </c>
      <c r="R603" s="89" t="s">
        <v>1840</v>
      </c>
    </row>
    <row r="604" spans="1:18" ht="17.100000000000001" customHeight="1" thickBot="1">
      <c r="A604" s="295" t="s">
        <v>6732</v>
      </c>
      <c r="B604" s="296" t="s">
        <v>3688</v>
      </c>
      <c r="C604" s="89" t="s">
        <v>21</v>
      </c>
      <c r="D604" s="89"/>
      <c r="E604" s="89" t="s">
        <v>1841</v>
      </c>
      <c r="F604" s="91" t="s">
        <v>1842</v>
      </c>
      <c r="G604" s="90" t="s">
        <v>31</v>
      </c>
      <c r="H604" s="89"/>
      <c r="I604" s="93"/>
      <c r="J604" s="93"/>
      <c r="K604" s="93">
        <v>1</v>
      </c>
      <c r="L604" s="93"/>
      <c r="M604" s="93"/>
      <c r="N604" s="93"/>
      <c r="O604" s="89" t="s">
        <v>1843</v>
      </c>
      <c r="P604" s="89" t="s">
        <v>1844</v>
      </c>
      <c r="Q604" s="89" t="s">
        <v>1845</v>
      </c>
      <c r="R604" s="89" t="s">
        <v>418</v>
      </c>
    </row>
    <row r="605" spans="1:18" ht="18.95" customHeight="1" thickBot="1">
      <c r="A605" s="297" t="s">
        <v>1429</v>
      </c>
      <c r="B605" s="298" t="s">
        <v>1846</v>
      </c>
      <c r="C605" s="95" t="s">
        <v>37</v>
      </c>
      <c r="D605" s="38"/>
      <c r="E605" s="38"/>
      <c r="F605" s="103" t="s">
        <v>1847</v>
      </c>
      <c r="G605" s="96" t="s">
        <v>232</v>
      </c>
      <c r="H605" s="38"/>
      <c r="I605" s="99">
        <v>1</v>
      </c>
      <c r="J605" s="99"/>
      <c r="K605" s="99"/>
      <c r="L605" s="99"/>
      <c r="M605" s="99"/>
      <c r="N605" s="99"/>
      <c r="O605" s="38"/>
      <c r="P605" s="38"/>
      <c r="Q605" s="38"/>
      <c r="R605" s="38"/>
    </row>
    <row r="606" spans="1:18" ht="17.100000000000001" customHeight="1" thickBot="1">
      <c r="A606" s="295" t="s">
        <v>1429</v>
      </c>
      <c r="B606" s="296" t="s">
        <v>6735</v>
      </c>
      <c r="C606" s="89" t="s">
        <v>28</v>
      </c>
      <c r="D606" s="89"/>
      <c r="E606" s="89" t="s">
        <v>638</v>
      </c>
      <c r="F606" s="91" t="s">
        <v>1848</v>
      </c>
      <c r="G606" s="90" t="s">
        <v>232</v>
      </c>
      <c r="H606" s="89"/>
      <c r="I606" s="93"/>
      <c r="J606" s="93"/>
      <c r="K606" s="93">
        <v>1</v>
      </c>
      <c r="L606" s="93"/>
      <c r="M606" s="93"/>
      <c r="N606" s="93"/>
      <c r="O606" s="89"/>
      <c r="P606" s="89"/>
      <c r="Q606" s="89"/>
      <c r="R606" s="89"/>
    </row>
    <row r="607" spans="1:18" ht="15.2" customHeight="1" thickBot="1">
      <c r="A607" s="299" t="s">
        <v>1429</v>
      </c>
      <c r="B607" s="300" t="s">
        <v>1849</v>
      </c>
      <c r="C607" s="38"/>
      <c r="D607" s="38"/>
      <c r="E607" s="38"/>
      <c r="F607" s="102"/>
      <c r="G607" s="101" t="s">
        <v>1064</v>
      </c>
      <c r="H607" s="38"/>
      <c r="I607" s="99"/>
      <c r="J607" s="99">
        <v>1</v>
      </c>
      <c r="K607" s="99"/>
      <c r="L607" s="99"/>
      <c r="M607" s="99"/>
      <c r="N607" s="99"/>
      <c r="O607" s="38"/>
      <c r="P607" s="100" t="s">
        <v>495</v>
      </c>
      <c r="Q607" s="38"/>
      <c r="R607" s="38"/>
    </row>
    <row r="608" spans="1:18" ht="17.100000000000001" customHeight="1" thickBot="1">
      <c r="A608" s="295" t="s">
        <v>9603</v>
      </c>
      <c r="B608" s="296" t="s">
        <v>5285</v>
      </c>
      <c r="C608" s="89" t="s">
        <v>28</v>
      </c>
      <c r="D608" s="89"/>
      <c r="E608" s="89" t="s">
        <v>173</v>
      </c>
      <c r="F608" s="91" t="s">
        <v>1850</v>
      </c>
      <c r="G608" s="90" t="s">
        <v>50</v>
      </c>
      <c r="H608" s="89"/>
      <c r="I608" s="93"/>
      <c r="J608" s="93"/>
      <c r="K608" s="93">
        <v>1</v>
      </c>
      <c r="L608" s="93"/>
      <c r="M608" s="93"/>
      <c r="N608" s="93"/>
      <c r="O608" s="89" t="s">
        <v>1851</v>
      </c>
      <c r="P608" s="89" t="s">
        <v>9604</v>
      </c>
      <c r="Q608" s="94">
        <v>46010</v>
      </c>
      <c r="R608" s="89" t="s">
        <v>9447</v>
      </c>
    </row>
    <row r="609" spans="1:18" ht="18.95" customHeight="1" thickBot="1">
      <c r="A609" s="297" t="s">
        <v>1852</v>
      </c>
      <c r="B609" s="298" t="s">
        <v>1853</v>
      </c>
      <c r="C609" s="95" t="s">
        <v>230</v>
      </c>
      <c r="D609" s="38"/>
      <c r="E609" s="38"/>
      <c r="F609" s="103" t="s">
        <v>1854</v>
      </c>
      <c r="G609" s="96" t="s">
        <v>87</v>
      </c>
      <c r="H609" s="38"/>
      <c r="I609" s="99">
        <v>1</v>
      </c>
      <c r="J609" s="99"/>
      <c r="K609" s="99"/>
      <c r="L609" s="99"/>
      <c r="M609" s="99"/>
      <c r="N609" s="99"/>
      <c r="O609" s="38"/>
      <c r="P609" s="38"/>
      <c r="Q609" s="38"/>
      <c r="R609" s="38"/>
    </row>
    <row r="610" spans="1:18" ht="17.100000000000001" customHeight="1" thickBot="1">
      <c r="A610" s="295" t="s">
        <v>9390</v>
      </c>
      <c r="B610" s="296" t="s">
        <v>6743</v>
      </c>
      <c r="C610" s="89" t="s">
        <v>21</v>
      </c>
      <c r="D610" s="89"/>
      <c r="E610" s="89" t="s">
        <v>125</v>
      </c>
      <c r="F610" s="91" t="s">
        <v>1855</v>
      </c>
      <c r="G610" s="90" t="s">
        <v>50</v>
      </c>
      <c r="H610" s="89"/>
      <c r="I610" s="93"/>
      <c r="J610" s="93"/>
      <c r="K610" s="93">
        <v>1</v>
      </c>
      <c r="L610" s="93"/>
      <c r="M610" s="93"/>
      <c r="N610" s="93"/>
      <c r="O610" s="89" t="s">
        <v>1856</v>
      </c>
      <c r="P610" s="89" t="s">
        <v>1857</v>
      </c>
      <c r="Q610" s="94">
        <v>46740</v>
      </c>
      <c r="R610" s="89" t="s">
        <v>9605</v>
      </c>
    </row>
    <row r="611" spans="1:18" ht="17.100000000000001" customHeight="1" thickBot="1">
      <c r="A611" s="295" t="s">
        <v>9391</v>
      </c>
      <c r="B611" s="296" t="s">
        <v>3485</v>
      </c>
      <c r="C611" s="89" t="s">
        <v>21</v>
      </c>
      <c r="D611" s="89"/>
      <c r="E611" s="89" t="s">
        <v>1084</v>
      </c>
      <c r="F611" s="91" t="s">
        <v>1858</v>
      </c>
      <c r="G611" s="90" t="s">
        <v>50</v>
      </c>
      <c r="H611" s="89"/>
      <c r="I611" s="93"/>
      <c r="J611" s="93"/>
      <c r="K611" s="93">
        <v>1</v>
      </c>
      <c r="L611" s="93"/>
      <c r="M611" s="93"/>
      <c r="N611" s="93"/>
      <c r="O611" s="89" t="s">
        <v>1348</v>
      </c>
      <c r="P611" s="89" t="s">
        <v>9562</v>
      </c>
      <c r="Q611" s="94">
        <v>3690</v>
      </c>
      <c r="R611" s="89" t="s">
        <v>9563</v>
      </c>
    </row>
    <row r="612" spans="1:18" ht="17.100000000000001" customHeight="1" thickBot="1">
      <c r="A612" s="295" t="s">
        <v>9606</v>
      </c>
      <c r="B612" s="296" t="s">
        <v>5169</v>
      </c>
      <c r="C612" s="89" t="s">
        <v>28</v>
      </c>
      <c r="D612" s="89"/>
      <c r="E612" s="89" t="s">
        <v>212</v>
      </c>
      <c r="F612" s="91" t="s">
        <v>1859</v>
      </c>
      <c r="G612" s="90" t="s">
        <v>50</v>
      </c>
      <c r="H612" s="89"/>
      <c r="I612" s="93"/>
      <c r="J612" s="93"/>
      <c r="K612" s="93">
        <v>1</v>
      </c>
      <c r="L612" s="93"/>
      <c r="M612" s="93"/>
      <c r="N612" s="93"/>
      <c r="O612" s="89" t="s">
        <v>1860</v>
      </c>
      <c r="P612" s="89" t="s">
        <v>1861</v>
      </c>
      <c r="Q612" s="94">
        <v>46021</v>
      </c>
      <c r="R612" s="89" t="s">
        <v>216</v>
      </c>
    </row>
    <row r="613" spans="1:18" ht="17.100000000000001" customHeight="1" thickBot="1">
      <c r="A613" s="295" t="s">
        <v>6753</v>
      </c>
      <c r="B613" s="296" t="s">
        <v>6754</v>
      </c>
      <c r="C613" s="89"/>
      <c r="D613" s="89"/>
      <c r="E613" s="89" t="s">
        <v>9607</v>
      </c>
      <c r="F613" s="91" t="s">
        <v>1862</v>
      </c>
      <c r="G613" s="90" t="s">
        <v>124</v>
      </c>
      <c r="H613" s="89"/>
      <c r="I613" s="93"/>
      <c r="J613" s="93"/>
      <c r="K613" s="93">
        <v>1</v>
      </c>
      <c r="L613" s="93"/>
      <c r="M613" s="93"/>
      <c r="N613" s="93"/>
      <c r="O613" s="89"/>
      <c r="P613" s="89"/>
      <c r="Q613" s="89"/>
      <c r="R613" s="89"/>
    </row>
    <row r="614" spans="1:18" ht="17.100000000000001" customHeight="1" thickBot="1">
      <c r="A614" s="295" t="s">
        <v>3226</v>
      </c>
      <c r="B614" s="296" t="s">
        <v>3227</v>
      </c>
      <c r="C614" s="89"/>
      <c r="D614" s="89"/>
      <c r="E614" s="89"/>
      <c r="F614" s="91" t="s">
        <v>1863</v>
      </c>
      <c r="G614" s="90" t="s">
        <v>124</v>
      </c>
      <c r="H614" s="89"/>
      <c r="I614" s="93"/>
      <c r="J614" s="93"/>
      <c r="K614" s="93">
        <v>1</v>
      </c>
      <c r="L614" s="93"/>
      <c r="M614" s="93"/>
      <c r="N614" s="93"/>
      <c r="O614" s="89"/>
      <c r="P614" s="89"/>
      <c r="Q614" s="89"/>
      <c r="R614" s="89"/>
    </row>
    <row r="615" spans="1:18" ht="18.95" customHeight="1" thickBot="1">
      <c r="A615" s="297" t="s">
        <v>5144</v>
      </c>
      <c r="B615" s="298" t="s">
        <v>1708</v>
      </c>
      <c r="C615" s="95" t="s">
        <v>230</v>
      </c>
      <c r="D615" s="38"/>
      <c r="E615" s="38"/>
      <c r="F615" s="103" t="s">
        <v>1866</v>
      </c>
      <c r="G615" s="96" t="s">
        <v>3612</v>
      </c>
      <c r="H615" s="38"/>
      <c r="I615" s="99">
        <v>1</v>
      </c>
      <c r="J615" s="99"/>
      <c r="K615" s="99"/>
      <c r="L615" s="99"/>
      <c r="M615" s="99"/>
      <c r="N615" s="99"/>
      <c r="O615" s="38"/>
      <c r="P615" s="38"/>
      <c r="Q615" s="38"/>
      <c r="R615" s="38"/>
    </row>
    <row r="616" spans="1:18" ht="18.95" customHeight="1" thickBot="1">
      <c r="A616" s="297" t="s">
        <v>9392</v>
      </c>
      <c r="B616" s="298" t="s">
        <v>2253</v>
      </c>
      <c r="C616" s="95" t="s">
        <v>144</v>
      </c>
      <c r="D616" s="38"/>
      <c r="E616" s="38"/>
      <c r="F616" s="103" t="s">
        <v>1867</v>
      </c>
      <c r="G616" s="96" t="s">
        <v>138</v>
      </c>
      <c r="H616" s="38"/>
      <c r="I616" s="99">
        <v>1</v>
      </c>
      <c r="J616" s="99"/>
      <c r="K616" s="99"/>
      <c r="L616" s="99"/>
      <c r="M616" s="99"/>
      <c r="N616" s="99"/>
      <c r="O616" s="38"/>
      <c r="P616" s="38"/>
      <c r="Q616" s="38"/>
      <c r="R616" s="38"/>
    </row>
    <row r="617" spans="1:18" ht="15.2" customHeight="1" thickBot="1">
      <c r="A617" s="299" t="s">
        <v>1868</v>
      </c>
      <c r="B617" s="300" t="s">
        <v>1869</v>
      </c>
      <c r="C617" s="38"/>
      <c r="D617" s="38"/>
      <c r="E617" s="38"/>
      <c r="F617" s="102"/>
      <c r="G617" s="101" t="s">
        <v>172</v>
      </c>
      <c r="H617" s="38"/>
      <c r="I617" s="99"/>
      <c r="J617" s="99">
        <v>1</v>
      </c>
      <c r="K617" s="99"/>
      <c r="L617" s="99"/>
      <c r="M617" s="99"/>
      <c r="N617" s="99"/>
      <c r="O617" s="38"/>
      <c r="P617" s="100" t="s">
        <v>1828</v>
      </c>
      <c r="Q617" s="38"/>
      <c r="R617" s="38"/>
    </row>
    <row r="618" spans="1:18" ht="17.100000000000001" customHeight="1" thickBot="1">
      <c r="A618" s="295" t="s">
        <v>6760</v>
      </c>
      <c r="B618" s="296" t="s">
        <v>582</v>
      </c>
      <c r="C618" s="89" t="s">
        <v>21</v>
      </c>
      <c r="D618" s="89"/>
      <c r="E618" s="89" t="s">
        <v>1870</v>
      </c>
      <c r="F618" s="91" t="s">
        <v>1871</v>
      </c>
      <c r="G618" s="90" t="s">
        <v>43</v>
      </c>
      <c r="H618" s="89"/>
      <c r="I618" s="93"/>
      <c r="J618" s="93"/>
      <c r="K618" s="93">
        <v>1</v>
      </c>
      <c r="L618" s="93"/>
      <c r="M618" s="93"/>
      <c r="N618" s="93"/>
      <c r="O618" s="89"/>
      <c r="P618" s="89" t="s">
        <v>1872</v>
      </c>
      <c r="Q618" s="89" t="s">
        <v>1873</v>
      </c>
      <c r="R618" s="89" t="s">
        <v>1874</v>
      </c>
    </row>
    <row r="619" spans="1:18" ht="17.100000000000001" customHeight="1" thickBot="1">
      <c r="A619" s="295" t="s">
        <v>3230</v>
      </c>
      <c r="B619" s="296" t="s">
        <v>3231</v>
      </c>
      <c r="C619" s="89" t="s">
        <v>28</v>
      </c>
      <c r="D619" s="89"/>
      <c r="E619" s="89" t="s">
        <v>1875</v>
      </c>
      <c r="F619" s="91" t="s">
        <v>1876</v>
      </c>
      <c r="G619" s="90" t="s">
        <v>9449</v>
      </c>
      <c r="H619" s="89"/>
      <c r="I619" s="93"/>
      <c r="J619" s="93"/>
      <c r="K619" s="93">
        <v>1</v>
      </c>
      <c r="L619" s="93"/>
      <c r="M619" s="93"/>
      <c r="N619" s="93"/>
      <c r="O619" s="89" t="s">
        <v>1877</v>
      </c>
      <c r="P619" s="89" t="s">
        <v>1878</v>
      </c>
      <c r="Q619" s="94">
        <v>35131</v>
      </c>
      <c r="R619" s="89" t="s">
        <v>1879</v>
      </c>
    </row>
    <row r="620" spans="1:18" ht="17.100000000000001" customHeight="1" thickBot="1">
      <c r="A620" s="299" t="s">
        <v>1880</v>
      </c>
      <c r="B620" s="300" t="s">
        <v>9393</v>
      </c>
      <c r="C620" s="38"/>
      <c r="D620" s="38"/>
      <c r="E620" s="38"/>
      <c r="F620" s="102" t="s">
        <v>1882</v>
      </c>
      <c r="G620" s="101" t="s">
        <v>646</v>
      </c>
      <c r="H620" s="38"/>
      <c r="I620" s="99"/>
      <c r="J620" s="99">
        <v>1</v>
      </c>
      <c r="K620" s="99"/>
      <c r="L620" s="99"/>
      <c r="M620" s="99"/>
      <c r="N620" s="99"/>
      <c r="O620" s="38"/>
      <c r="P620" s="100" t="s">
        <v>1883</v>
      </c>
      <c r="Q620" s="38"/>
      <c r="R620" s="38"/>
    </row>
    <row r="621" spans="1:18" ht="18.95" customHeight="1" thickBot="1">
      <c r="A621" s="297" t="s">
        <v>1884</v>
      </c>
      <c r="B621" s="298" t="s">
        <v>1885</v>
      </c>
      <c r="C621" s="95" t="s">
        <v>230</v>
      </c>
      <c r="D621" s="38"/>
      <c r="E621" s="38"/>
      <c r="F621" s="103" t="s">
        <v>1886</v>
      </c>
      <c r="G621" s="96" t="s">
        <v>196</v>
      </c>
      <c r="H621" s="38"/>
      <c r="I621" s="99">
        <v>1</v>
      </c>
      <c r="J621" s="99"/>
      <c r="K621" s="99"/>
      <c r="L621" s="99"/>
      <c r="M621" s="99"/>
      <c r="N621" s="99"/>
      <c r="O621" s="38"/>
      <c r="P621" s="38"/>
      <c r="Q621" s="38"/>
      <c r="R621" s="38"/>
    </row>
    <row r="622" spans="1:18" ht="17.100000000000001" customHeight="1" thickBot="1">
      <c r="A622" s="295" t="s">
        <v>9394</v>
      </c>
      <c r="B622" s="296" t="s">
        <v>9395</v>
      </c>
      <c r="C622" s="108" t="s">
        <v>21</v>
      </c>
      <c r="D622" s="89"/>
      <c r="E622" s="89" t="s">
        <v>1887</v>
      </c>
      <c r="F622" s="109" t="s">
        <v>1888</v>
      </c>
      <c r="G622" s="110" t="s">
        <v>50</v>
      </c>
      <c r="H622" s="89"/>
      <c r="I622" s="93"/>
      <c r="J622" s="93"/>
      <c r="K622" s="93">
        <v>1</v>
      </c>
      <c r="L622" s="93"/>
      <c r="M622" s="93"/>
      <c r="N622" s="93"/>
      <c r="O622" s="89" t="s">
        <v>1889</v>
      </c>
      <c r="P622" s="89" t="s">
        <v>1890</v>
      </c>
      <c r="Q622" s="94">
        <v>8011</v>
      </c>
      <c r="R622" s="89" t="s">
        <v>177</v>
      </c>
    </row>
    <row r="623" spans="1:18" ht="18.95" customHeight="1" thickBot="1">
      <c r="A623" s="303" t="s">
        <v>1891</v>
      </c>
      <c r="B623" s="304" t="s">
        <v>875</v>
      </c>
      <c r="C623" s="112" t="s">
        <v>230</v>
      </c>
      <c r="D623" s="38"/>
      <c r="E623" s="38"/>
      <c r="F623" s="113" t="s">
        <v>1892</v>
      </c>
      <c r="G623" s="114" t="s">
        <v>87</v>
      </c>
      <c r="H623" s="38"/>
      <c r="I623" s="99">
        <v>1</v>
      </c>
      <c r="J623" s="99"/>
      <c r="K623" s="99"/>
      <c r="L623" s="99"/>
      <c r="M623" s="99"/>
      <c r="N623" s="99"/>
      <c r="O623" s="38"/>
      <c r="P623" s="38"/>
      <c r="Q623" s="38"/>
      <c r="R623" s="38"/>
    </row>
    <row r="624" spans="1:18" ht="15.2" customHeight="1" thickBot="1">
      <c r="A624" s="305" t="s">
        <v>1893</v>
      </c>
      <c r="B624" s="306" t="s">
        <v>143</v>
      </c>
      <c r="C624" s="116"/>
      <c r="D624" s="38"/>
      <c r="E624" s="38"/>
      <c r="F624" s="117"/>
      <c r="G624" s="115" t="s">
        <v>50</v>
      </c>
      <c r="H624" s="38"/>
      <c r="I624" s="99"/>
      <c r="J624" s="99">
        <v>1</v>
      </c>
      <c r="K624" s="99"/>
      <c r="L624" s="99"/>
      <c r="M624" s="99"/>
      <c r="N624" s="99"/>
      <c r="O624" s="38"/>
      <c r="P624" s="100" t="s">
        <v>216</v>
      </c>
      <c r="Q624" s="38"/>
      <c r="R624" s="38"/>
    </row>
    <row r="625" spans="1:18" ht="17.100000000000001" customHeight="1" thickBot="1">
      <c r="A625" s="307" t="s">
        <v>9396</v>
      </c>
      <c r="B625" s="308" t="s">
        <v>9299</v>
      </c>
      <c r="C625" s="118" t="s">
        <v>21</v>
      </c>
      <c r="D625" s="89"/>
      <c r="E625" s="89" t="s">
        <v>9608</v>
      </c>
      <c r="F625" s="120" t="s">
        <v>1894</v>
      </c>
      <c r="G625" s="119" t="s">
        <v>50</v>
      </c>
      <c r="H625" s="89"/>
      <c r="I625" s="93"/>
      <c r="J625" s="93"/>
      <c r="K625" s="93">
        <v>1</v>
      </c>
      <c r="L625" s="93"/>
      <c r="M625" s="93"/>
      <c r="N625" s="93"/>
      <c r="O625" s="89" t="s">
        <v>1895</v>
      </c>
      <c r="P625" s="89" t="s">
        <v>9609</v>
      </c>
      <c r="Q625" s="94">
        <v>46021</v>
      </c>
      <c r="R625" s="89" t="s">
        <v>9447</v>
      </c>
    </row>
    <row r="626" spans="1:18" ht="17.100000000000001" customHeight="1" thickBot="1">
      <c r="A626" s="305" t="s">
        <v>1896</v>
      </c>
      <c r="B626" s="306" t="s">
        <v>143</v>
      </c>
      <c r="C626" s="116"/>
      <c r="D626" s="38"/>
      <c r="E626" s="38"/>
      <c r="F626" s="117" t="s">
        <v>1894</v>
      </c>
      <c r="G626" s="115" t="s">
        <v>50</v>
      </c>
      <c r="H626" s="38"/>
      <c r="I626" s="99"/>
      <c r="J626" s="99">
        <v>1</v>
      </c>
      <c r="K626" s="99"/>
      <c r="L626" s="99"/>
      <c r="M626" s="99"/>
      <c r="N626" s="99"/>
      <c r="O626" s="38"/>
      <c r="P626" s="100" t="s">
        <v>216</v>
      </c>
      <c r="Q626" s="38"/>
      <c r="R626" s="38"/>
    </row>
    <row r="627" spans="1:18" ht="18.95" customHeight="1" thickBot="1">
      <c r="A627" s="303" t="s">
        <v>1897</v>
      </c>
      <c r="B627" s="304" t="s">
        <v>1898</v>
      </c>
      <c r="C627" s="112" t="s">
        <v>230</v>
      </c>
      <c r="D627" s="38"/>
      <c r="E627" s="38"/>
      <c r="F627" s="122" t="s">
        <v>1899</v>
      </c>
      <c r="G627" s="121" t="s">
        <v>70</v>
      </c>
      <c r="H627" s="38"/>
      <c r="I627" s="99">
        <v>1</v>
      </c>
      <c r="J627" s="99"/>
      <c r="K627" s="99"/>
      <c r="L627" s="99"/>
      <c r="M627" s="99"/>
      <c r="N627" s="99"/>
      <c r="O627" s="38"/>
      <c r="P627" s="38"/>
      <c r="Q627" s="38"/>
      <c r="R627" s="38"/>
    </row>
    <row r="628" spans="1:18" ht="17.100000000000001" customHeight="1" thickBot="1">
      <c r="A628" s="307" t="s">
        <v>9610</v>
      </c>
      <c r="B628" s="308" t="s">
        <v>5169</v>
      </c>
      <c r="C628" s="118" t="s">
        <v>28</v>
      </c>
      <c r="D628" s="89"/>
      <c r="E628" s="89" t="s">
        <v>212</v>
      </c>
      <c r="F628" s="120" t="s">
        <v>1900</v>
      </c>
      <c r="G628" s="119" t="s">
        <v>50</v>
      </c>
      <c r="H628" s="89"/>
      <c r="I628" s="93"/>
      <c r="J628" s="93"/>
      <c r="K628" s="93">
        <v>1</v>
      </c>
      <c r="L628" s="93"/>
      <c r="M628" s="93"/>
      <c r="N628" s="93"/>
      <c r="O628" s="89" t="s">
        <v>1901</v>
      </c>
      <c r="P628" s="89" t="s">
        <v>1902</v>
      </c>
      <c r="Q628" s="94">
        <v>46117</v>
      </c>
      <c r="R628" s="89" t="s">
        <v>1903</v>
      </c>
    </row>
    <row r="629" spans="1:18" ht="17.100000000000001" customHeight="1" thickBot="1">
      <c r="A629" s="305" t="s">
        <v>9397</v>
      </c>
      <c r="B629" s="306" t="s">
        <v>1905</v>
      </c>
      <c r="C629" s="116"/>
      <c r="D629" s="38"/>
      <c r="E629" s="38"/>
      <c r="F629" s="117" t="s">
        <v>1906</v>
      </c>
      <c r="G629" s="115" t="s">
        <v>445</v>
      </c>
      <c r="H629" s="38"/>
      <c r="I629" s="99"/>
      <c r="J629" s="99">
        <v>1</v>
      </c>
      <c r="K629" s="99"/>
      <c r="L629" s="99"/>
      <c r="M629" s="99"/>
      <c r="N629" s="99"/>
      <c r="O629" s="38"/>
      <c r="P629" s="100" t="s">
        <v>575</v>
      </c>
      <c r="Q629" s="38"/>
      <c r="R629" s="38"/>
    </row>
    <row r="630" spans="1:18" ht="17.100000000000001" customHeight="1" thickBot="1">
      <c r="A630" s="307" t="s">
        <v>6781</v>
      </c>
      <c r="B630" s="308" t="s">
        <v>1444</v>
      </c>
      <c r="C630" s="118" t="s">
        <v>21</v>
      </c>
      <c r="D630" s="89"/>
      <c r="E630" s="89" t="s">
        <v>1907</v>
      </c>
      <c r="F630" s="120" t="s">
        <v>1908</v>
      </c>
      <c r="G630" s="119" t="s">
        <v>9449</v>
      </c>
      <c r="H630" s="89"/>
      <c r="I630" s="93"/>
      <c r="J630" s="93"/>
      <c r="K630" s="93">
        <v>1</v>
      </c>
      <c r="L630" s="93"/>
      <c r="M630" s="93"/>
      <c r="N630" s="93"/>
      <c r="O630" s="89"/>
      <c r="P630" s="89" t="s">
        <v>1909</v>
      </c>
      <c r="Q630" s="94">
        <v>10137</v>
      </c>
      <c r="R630" s="89" t="s">
        <v>1910</v>
      </c>
    </row>
    <row r="631" spans="1:18" ht="17.100000000000001" customHeight="1" thickBot="1">
      <c r="A631" s="305" t="s">
        <v>1911</v>
      </c>
      <c r="B631" s="306" t="s">
        <v>247</v>
      </c>
      <c r="C631" s="116"/>
      <c r="D631" s="38"/>
      <c r="E631" s="38"/>
      <c r="F631" s="117" t="s">
        <v>248</v>
      </c>
      <c r="G631" s="115" t="s">
        <v>146</v>
      </c>
      <c r="H631" s="38"/>
      <c r="I631" s="99"/>
      <c r="J631" s="99">
        <v>1</v>
      </c>
      <c r="K631" s="99"/>
      <c r="L631" s="99"/>
      <c r="M631" s="99"/>
      <c r="N631" s="99"/>
      <c r="O631" s="38"/>
      <c r="P631" s="100" t="s">
        <v>377</v>
      </c>
      <c r="Q631" s="38"/>
      <c r="R631" s="38"/>
    </row>
    <row r="632" spans="1:18" ht="18.95" customHeight="1" thickBot="1">
      <c r="A632" s="303" t="s">
        <v>1912</v>
      </c>
      <c r="B632" s="304" t="s">
        <v>1913</v>
      </c>
      <c r="C632" s="112" t="s">
        <v>37</v>
      </c>
      <c r="D632" s="38"/>
      <c r="E632" s="38"/>
      <c r="F632" s="122" t="s">
        <v>1914</v>
      </c>
      <c r="G632" s="121" t="s">
        <v>473</v>
      </c>
      <c r="H632" s="38"/>
      <c r="I632" s="99">
        <v>1</v>
      </c>
      <c r="J632" s="99"/>
      <c r="K632" s="99"/>
      <c r="L632" s="99"/>
      <c r="M632" s="99"/>
      <c r="N632" s="99"/>
      <c r="O632" s="38"/>
      <c r="P632" s="38"/>
      <c r="Q632" s="38"/>
      <c r="R632" s="38"/>
    </row>
    <row r="633" spans="1:18" ht="17.100000000000001" customHeight="1" thickBot="1">
      <c r="A633" s="307" t="s">
        <v>5030</v>
      </c>
      <c r="B633" s="308" t="s">
        <v>5029</v>
      </c>
      <c r="C633" s="118" t="s">
        <v>21</v>
      </c>
      <c r="D633" s="89"/>
      <c r="E633" s="89" t="s">
        <v>1915</v>
      </c>
      <c r="F633" s="120" t="s">
        <v>1916</v>
      </c>
      <c r="G633" s="119" t="s">
        <v>1253</v>
      </c>
      <c r="H633" s="89"/>
      <c r="I633" s="93"/>
      <c r="J633" s="93"/>
      <c r="K633" s="93">
        <v>1</v>
      </c>
      <c r="L633" s="93"/>
      <c r="M633" s="93"/>
      <c r="N633" s="93"/>
      <c r="O633" s="89" t="s">
        <v>1917</v>
      </c>
      <c r="P633" s="89" t="s">
        <v>1918</v>
      </c>
      <c r="Q633" s="94">
        <v>1040</v>
      </c>
      <c r="R633" s="89" t="s">
        <v>1256</v>
      </c>
    </row>
    <row r="634" spans="1:18" ht="17.100000000000001" customHeight="1" thickBot="1">
      <c r="A634" s="305" t="s">
        <v>301</v>
      </c>
      <c r="B634" s="306" t="s">
        <v>300</v>
      </c>
      <c r="C634" s="116"/>
      <c r="D634" s="38"/>
      <c r="E634" s="38"/>
      <c r="F634" s="117" t="s">
        <v>302</v>
      </c>
      <c r="G634" s="115" t="s">
        <v>232</v>
      </c>
      <c r="H634" s="38"/>
      <c r="I634" s="99"/>
      <c r="J634" s="99">
        <v>1</v>
      </c>
      <c r="K634" s="99"/>
      <c r="L634" s="99"/>
      <c r="M634" s="99"/>
      <c r="N634" s="99"/>
      <c r="O634" s="38"/>
      <c r="P634" s="100" t="s">
        <v>1919</v>
      </c>
      <c r="Q634" s="38"/>
      <c r="R634" s="38"/>
    </row>
    <row r="635" spans="1:18" ht="18.95" customHeight="1" thickBot="1">
      <c r="A635" s="303" t="s">
        <v>2465</v>
      </c>
      <c r="B635" s="304" t="s">
        <v>1073</v>
      </c>
      <c r="C635" s="112" t="s">
        <v>37</v>
      </c>
      <c r="D635" s="38"/>
      <c r="E635" s="38"/>
      <c r="F635" s="122" t="s">
        <v>1920</v>
      </c>
      <c r="G635" s="121" t="s">
        <v>232</v>
      </c>
      <c r="H635" s="38"/>
      <c r="I635" s="99">
        <v>1</v>
      </c>
      <c r="J635" s="99"/>
      <c r="K635" s="99"/>
      <c r="L635" s="99"/>
      <c r="M635" s="99"/>
      <c r="N635" s="99"/>
      <c r="O635" s="38"/>
      <c r="P635" s="38"/>
      <c r="Q635" s="38"/>
      <c r="R635" s="38"/>
    </row>
    <row r="636" spans="1:18" ht="17.100000000000001" customHeight="1" thickBot="1">
      <c r="A636" s="305" t="s">
        <v>3816</v>
      </c>
      <c r="B636" s="306" t="s">
        <v>478</v>
      </c>
      <c r="C636" s="116"/>
      <c r="D636" s="38"/>
      <c r="E636" s="38"/>
      <c r="F636" s="117" t="s">
        <v>1921</v>
      </c>
      <c r="G636" s="115" t="s">
        <v>232</v>
      </c>
      <c r="H636" s="38"/>
      <c r="I636" s="99"/>
      <c r="J636" s="99">
        <v>1</v>
      </c>
      <c r="K636" s="99"/>
      <c r="L636" s="99"/>
      <c r="M636" s="99"/>
      <c r="N636" s="99"/>
      <c r="O636" s="38"/>
      <c r="P636" s="100" t="s">
        <v>521</v>
      </c>
      <c r="Q636" s="38"/>
      <c r="R636" s="38"/>
    </row>
    <row r="637" spans="1:18" ht="15.2" customHeight="1" thickBot="1">
      <c r="A637" s="305" t="s">
        <v>2465</v>
      </c>
      <c r="B637" s="306" t="s">
        <v>1953</v>
      </c>
      <c r="C637" s="116"/>
      <c r="D637" s="38"/>
      <c r="E637" s="38"/>
      <c r="F637" s="117"/>
      <c r="G637" s="115" t="s">
        <v>232</v>
      </c>
      <c r="H637" s="38"/>
      <c r="I637" s="99"/>
      <c r="J637" s="99">
        <v>1</v>
      </c>
      <c r="K637" s="99"/>
      <c r="L637" s="99"/>
      <c r="M637" s="99"/>
      <c r="N637" s="99"/>
      <c r="O637" s="38"/>
      <c r="P637" s="100" t="s">
        <v>530</v>
      </c>
      <c r="Q637" s="38"/>
      <c r="R637" s="38"/>
    </row>
    <row r="638" spans="1:18" ht="17.100000000000001" customHeight="1" thickBot="1">
      <c r="A638" s="305" t="s">
        <v>1922</v>
      </c>
      <c r="B638" s="306" t="s">
        <v>1489</v>
      </c>
      <c r="C638" s="116"/>
      <c r="D638" s="38"/>
      <c r="E638" s="38"/>
      <c r="F638" s="117" t="s">
        <v>1923</v>
      </c>
      <c r="G638" s="115" t="s">
        <v>232</v>
      </c>
      <c r="H638" s="38"/>
      <c r="I638" s="99"/>
      <c r="J638" s="99">
        <v>1</v>
      </c>
      <c r="K638" s="99"/>
      <c r="L638" s="99"/>
      <c r="M638" s="99"/>
      <c r="N638" s="99"/>
      <c r="O638" s="38"/>
      <c r="P638" s="100" t="s">
        <v>980</v>
      </c>
      <c r="Q638" s="38"/>
      <c r="R638" s="38"/>
    </row>
    <row r="639" spans="1:18" ht="15.2" customHeight="1" thickBot="1">
      <c r="A639" s="305" t="s">
        <v>1924</v>
      </c>
      <c r="B639" s="306" t="s">
        <v>1924</v>
      </c>
      <c r="C639" s="116"/>
      <c r="D639" s="38"/>
      <c r="E639" s="38"/>
      <c r="F639" s="117"/>
      <c r="G639" s="115" t="s">
        <v>1064</v>
      </c>
      <c r="H639" s="38"/>
      <c r="I639" s="99"/>
      <c r="J639" s="99">
        <v>1</v>
      </c>
      <c r="K639" s="99"/>
      <c r="L639" s="99"/>
      <c r="M639" s="99"/>
      <c r="N639" s="99"/>
      <c r="O639" s="38"/>
      <c r="P639" s="100" t="s">
        <v>495</v>
      </c>
      <c r="Q639" s="38"/>
      <c r="R639" s="38"/>
    </row>
    <row r="640" spans="1:18" ht="18.95" customHeight="1" thickBot="1">
      <c r="A640" s="303" t="s">
        <v>1925</v>
      </c>
      <c r="B640" s="304" t="s">
        <v>1926</v>
      </c>
      <c r="C640" s="112" t="s">
        <v>40</v>
      </c>
      <c r="D640" s="38"/>
      <c r="E640" s="38"/>
      <c r="F640" s="122" t="s">
        <v>1927</v>
      </c>
      <c r="G640" s="121" t="s">
        <v>232</v>
      </c>
      <c r="H640" s="38"/>
      <c r="I640" s="99">
        <v>1</v>
      </c>
      <c r="J640" s="99"/>
      <c r="K640" s="99"/>
      <c r="L640" s="99"/>
      <c r="M640" s="99"/>
      <c r="N640" s="99"/>
      <c r="O640" s="38"/>
      <c r="P640" s="38"/>
      <c r="Q640" s="38"/>
      <c r="R640" s="38"/>
    </row>
    <row r="641" spans="1:18" ht="17.100000000000001" customHeight="1" thickBot="1">
      <c r="A641" s="305" t="s">
        <v>1925</v>
      </c>
      <c r="B641" s="306" t="s">
        <v>1928</v>
      </c>
      <c r="C641" s="116"/>
      <c r="D641" s="38"/>
      <c r="E641" s="38"/>
      <c r="F641" s="117" t="s">
        <v>1929</v>
      </c>
      <c r="G641" s="115" t="s">
        <v>232</v>
      </c>
      <c r="H641" s="38"/>
      <c r="I641" s="99"/>
      <c r="J641" s="99">
        <v>1</v>
      </c>
      <c r="K641" s="99"/>
      <c r="L641" s="99"/>
      <c r="M641" s="99"/>
      <c r="N641" s="99"/>
      <c r="O641" s="38"/>
      <c r="P641" s="100" t="s">
        <v>495</v>
      </c>
      <c r="Q641" s="38"/>
      <c r="R641" s="38"/>
    </row>
    <row r="642" spans="1:18" ht="17.100000000000001" customHeight="1" thickBot="1">
      <c r="A642" s="307" t="s">
        <v>1935</v>
      </c>
      <c r="B642" s="308" t="s">
        <v>1936</v>
      </c>
      <c r="C642" s="118" t="s">
        <v>28</v>
      </c>
      <c r="D642" s="89"/>
      <c r="E642" s="89" t="s">
        <v>1930</v>
      </c>
      <c r="F642" s="120" t="s">
        <v>1931</v>
      </c>
      <c r="G642" s="119" t="s">
        <v>38</v>
      </c>
      <c r="H642" s="89"/>
      <c r="I642" s="93"/>
      <c r="J642" s="93"/>
      <c r="K642" s="93">
        <v>1</v>
      </c>
      <c r="L642" s="93"/>
      <c r="M642" s="93"/>
      <c r="N642" s="93"/>
      <c r="O642" s="89" t="s">
        <v>1932</v>
      </c>
      <c r="P642" s="89" t="s">
        <v>1933</v>
      </c>
      <c r="Q642" s="89" t="s">
        <v>1934</v>
      </c>
      <c r="R642" s="89" t="s">
        <v>786</v>
      </c>
    </row>
    <row r="643" spans="1:18" ht="18.95" customHeight="1" thickBot="1">
      <c r="A643" s="303" t="s">
        <v>1935</v>
      </c>
      <c r="B643" s="304" t="s">
        <v>1936</v>
      </c>
      <c r="C643" s="112" t="s">
        <v>40</v>
      </c>
      <c r="D643" s="38"/>
      <c r="E643" s="38"/>
      <c r="F643" s="122" t="s">
        <v>1931</v>
      </c>
      <c r="G643" s="121" t="s">
        <v>38</v>
      </c>
      <c r="H643" s="38"/>
      <c r="I643" s="99">
        <v>1</v>
      </c>
      <c r="J643" s="99"/>
      <c r="K643" s="99"/>
      <c r="L643" s="99"/>
      <c r="M643" s="99"/>
      <c r="N643" s="99"/>
      <c r="O643" s="38"/>
      <c r="P643" s="38"/>
      <c r="Q643" s="38"/>
      <c r="R643" s="38"/>
    </row>
    <row r="644" spans="1:18" ht="17.100000000000001" customHeight="1" thickBot="1">
      <c r="A644" s="307" t="s">
        <v>6791</v>
      </c>
      <c r="B644" s="308" t="s">
        <v>6792</v>
      </c>
      <c r="C644" s="118" t="s">
        <v>28</v>
      </c>
      <c r="D644" s="89"/>
      <c r="E644" s="89" t="s">
        <v>1937</v>
      </c>
      <c r="F644" s="120" t="s">
        <v>1938</v>
      </c>
      <c r="G644" s="119" t="s">
        <v>331</v>
      </c>
      <c r="H644" s="89"/>
      <c r="I644" s="93"/>
      <c r="J644" s="93"/>
      <c r="K644" s="93">
        <v>1</v>
      </c>
      <c r="L644" s="93"/>
      <c r="M644" s="93"/>
      <c r="N644" s="93"/>
      <c r="O644" s="89" t="s">
        <v>1939</v>
      </c>
      <c r="P644" s="89" t="s">
        <v>1940</v>
      </c>
      <c r="Q644" s="94">
        <v>1520034</v>
      </c>
      <c r="R644" s="89" t="s">
        <v>1941</v>
      </c>
    </row>
    <row r="645" spans="1:18" ht="17.100000000000001" customHeight="1" thickBot="1">
      <c r="A645" s="307" t="s">
        <v>6791</v>
      </c>
      <c r="B645" s="308" t="s">
        <v>6795</v>
      </c>
      <c r="C645" s="118" t="s">
        <v>28</v>
      </c>
      <c r="D645" s="89"/>
      <c r="E645" s="89" t="s">
        <v>1942</v>
      </c>
      <c r="F645" s="120" t="s">
        <v>1943</v>
      </c>
      <c r="G645" s="119" t="s">
        <v>331</v>
      </c>
      <c r="H645" s="89"/>
      <c r="I645" s="93"/>
      <c r="J645" s="93"/>
      <c r="K645" s="93">
        <v>1</v>
      </c>
      <c r="L645" s="93"/>
      <c r="M645" s="93"/>
      <c r="N645" s="93"/>
      <c r="O645" s="89" t="s">
        <v>1944</v>
      </c>
      <c r="P645" s="89" t="s">
        <v>1945</v>
      </c>
      <c r="Q645" s="89" t="s">
        <v>1946</v>
      </c>
      <c r="R645" s="89" t="s">
        <v>1947</v>
      </c>
    </row>
    <row r="646" spans="1:18" ht="17.100000000000001" customHeight="1" thickBot="1">
      <c r="A646" s="307" t="s">
        <v>9611</v>
      </c>
      <c r="B646" s="308" t="s">
        <v>3155</v>
      </c>
      <c r="C646" s="118" t="s">
        <v>28</v>
      </c>
      <c r="D646" s="89"/>
      <c r="E646" s="89" t="s">
        <v>1948</v>
      </c>
      <c r="F646" s="120" t="s">
        <v>1949</v>
      </c>
      <c r="G646" s="119" t="s">
        <v>57</v>
      </c>
      <c r="H646" s="89"/>
      <c r="I646" s="93"/>
      <c r="J646" s="93"/>
      <c r="K646" s="93">
        <v>1</v>
      </c>
      <c r="L646" s="93"/>
      <c r="M646" s="93"/>
      <c r="N646" s="93"/>
      <c r="O646" s="89" t="s">
        <v>1950</v>
      </c>
      <c r="P646" s="89" t="s">
        <v>1951</v>
      </c>
      <c r="Q646" s="94">
        <v>4510</v>
      </c>
      <c r="R646" s="89" t="s">
        <v>57</v>
      </c>
    </row>
    <row r="647" spans="1:18" ht="17.100000000000001" customHeight="1" thickBot="1">
      <c r="A647" s="305" t="s">
        <v>1952</v>
      </c>
      <c r="B647" s="306" t="s">
        <v>1953</v>
      </c>
      <c r="C647" s="116"/>
      <c r="D647" s="38"/>
      <c r="E647" s="38"/>
      <c r="F647" s="117" t="s">
        <v>1954</v>
      </c>
      <c r="G647" s="115" t="s">
        <v>1955</v>
      </c>
      <c r="H647" s="38"/>
      <c r="I647" s="99"/>
      <c r="J647" s="99">
        <v>1</v>
      </c>
      <c r="K647" s="99"/>
      <c r="L647" s="99"/>
      <c r="M647" s="99"/>
      <c r="N647" s="99"/>
      <c r="O647" s="38"/>
      <c r="P647" s="100" t="s">
        <v>518</v>
      </c>
      <c r="Q647" s="38"/>
      <c r="R647" s="38"/>
    </row>
    <row r="648" spans="1:18" ht="18.95" customHeight="1" thickBot="1">
      <c r="A648" s="303" t="s">
        <v>9398</v>
      </c>
      <c r="B648" s="304" t="s">
        <v>9352</v>
      </c>
      <c r="C648" s="112" t="s">
        <v>111</v>
      </c>
      <c r="D648" s="38"/>
      <c r="E648" s="38"/>
      <c r="F648" s="122" t="s">
        <v>1957</v>
      </c>
      <c r="G648" s="121" t="s">
        <v>70</v>
      </c>
      <c r="H648" s="38"/>
      <c r="I648" s="99">
        <v>1</v>
      </c>
      <c r="J648" s="99"/>
      <c r="K648" s="99"/>
      <c r="L648" s="99"/>
      <c r="M648" s="99"/>
      <c r="N648" s="99"/>
      <c r="O648" s="38"/>
      <c r="P648" s="38"/>
      <c r="Q648" s="38"/>
      <c r="R648" s="38"/>
    </row>
    <row r="649" spans="1:18" ht="17.100000000000001" customHeight="1" thickBot="1">
      <c r="A649" s="307" t="s">
        <v>6801</v>
      </c>
      <c r="B649" s="308" t="s">
        <v>6802</v>
      </c>
      <c r="C649" s="118" t="s">
        <v>21</v>
      </c>
      <c r="D649" s="89"/>
      <c r="E649" s="89"/>
      <c r="F649" s="120" t="s">
        <v>1958</v>
      </c>
      <c r="G649" s="119" t="s">
        <v>9554</v>
      </c>
      <c r="H649" s="89"/>
      <c r="I649" s="93"/>
      <c r="J649" s="93"/>
      <c r="K649" s="93">
        <v>1</v>
      </c>
      <c r="L649" s="93"/>
      <c r="M649" s="93"/>
      <c r="N649" s="93"/>
      <c r="O649" s="89" t="s">
        <v>1959</v>
      </c>
      <c r="P649" s="89" t="s">
        <v>1960</v>
      </c>
      <c r="Q649" s="89"/>
      <c r="R649" s="89" t="s">
        <v>1961</v>
      </c>
    </row>
    <row r="650" spans="1:18" ht="18.95" customHeight="1" thickBot="1">
      <c r="A650" s="303" t="s">
        <v>1962</v>
      </c>
      <c r="B650" s="304" t="s">
        <v>1963</v>
      </c>
      <c r="C650" s="112" t="s">
        <v>144</v>
      </c>
      <c r="D650" s="38"/>
      <c r="E650" s="38"/>
      <c r="F650" s="122" t="s">
        <v>1964</v>
      </c>
      <c r="G650" s="121" t="s">
        <v>3612</v>
      </c>
      <c r="H650" s="38"/>
      <c r="I650" s="99">
        <v>1</v>
      </c>
      <c r="J650" s="99"/>
      <c r="K650" s="99"/>
      <c r="L650" s="99"/>
      <c r="M650" s="99"/>
      <c r="N650" s="99"/>
      <c r="O650" s="38"/>
      <c r="P650" s="38"/>
      <c r="Q650" s="38"/>
      <c r="R650" s="38"/>
    </row>
    <row r="651" spans="1:18" ht="15.2" customHeight="1" thickBot="1">
      <c r="A651" s="305" t="s">
        <v>3271</v>
      </c>
      <c r="B651" s="306" t="s">
        <v>229</v>
      </c>
      <c r="C651" s="116"/>
      <c r="D651" s="38"/>
      <c r="E651" s="38"/>
      <c r="F651" s="117"/>
      <c r="G651" s="115" t="s">
        <v>9507</v>
      </c>
      <c r="H651" s="38"/>
      <c r="I651" s="99"/>
      <c r="J651" s="99">
        <v>1</v>
      </c>
      <c r="K651" s="99"/>
      <c r="L651" s="99"/>
      <c r="M651" s="99"/>
      <c r="N651" s="99"/>
      <c r="O651" s="38"/>
      <c r="P651" s="100" t="s">
        <v>721</v>
      </c>
      <c r="Q651" s="38"/>
      <c r="R651" s="38"/>
    </row>
    <row r="652" spans="1:18" ht="17.100000000000001" customHeight="1" thickBot="1">
      <c r="A652" s="307" t="s">
        <v>6805</v>
      </c>
      <c r="B652" s="308" t="s">
        <v>6806</v>
      </c>
      <c r="C652" s="118" t="s">
        <v>21</v>
      </c>
      <c r="D652" s="89"/>
      <c r="E652" s="89" t="s">
        <v>147</v>
      </c>
      <c r="F652" s="120" t="s">
        <v>1965</v>
      </c>
      <c r="G652" s="119" t="s">
        <v>9449</v>
      </c>
      <c r="H652" s="89"/>
      <c r="I652" s="93"/>
      <c r="J652" s="93"/>
      <c r="K652" s="93">
        <v>1</v>
      </c>
      <c r="L652" s="93"/>
      <c r="M652" s="93"/>
      <c r="N652" s="93"/>
      <c r="O652" s="89" t="s">
        <v>1966</v>
      </c>
      <c r="P652" s="89" t="s">
        <v>1967</v>
      </c>
      <c r="Q652" s="94">
        <v>48</v>
      </c>
      <c r="R652" s="89" t="s">
        <v>1968</v>
      </c>
    </row>
    <row r="653" spans="1:18" ht="18.95" customHeight="1" thickBot="1">
      <c r="A653" s="303" t="s">
        <v>1969</v>
      </c>
      <c r="B653" s="304" t="s">
        <v>143</v>
      </c>
      <c r="C653" s="112" t="s">
        <v>144</v>
      </c>
      <c r="D653" s="38"/>
      <c r="E653" s="38"/>
      <c r="F653" s="122" t="s">
        <v>1970</v>
      </c>
      <c r="G653" s="121" t="s">
        <v>3612</v>
      </c>
      <c r="H653" s="38"/>
      <c r="I653" s="99">
        <v>1</v>
      </c>
      <c r="J653" s="99"/>
      <c r="K653" s="99"/>
      <c r="L653" s="99"/>
      <c r="M653" s="99"/>
      <c r="N653" s="99"/>
      <c r="O653" s="38"/>
      <c r="P653" s="38"/>
      <c r="Q653" s="38"/>
      <c r="R653" s="38"/>
    </row>
    <row r="654" spans="1:18" ht="17.100000000000001" customHeight="1" thickBot="1">
      <c r="A654" s="307" t="s">
        <v>6810</v>
      </c>
      <c r="B654" s="308" t="s">
        <v>3853</v>
      </c>
      <c r="C654" s="118" t="s">
        <v>28</v>
      </c>
      <c r="D654" s="89"/>
      <c r="E654" s="89" t="s">
        <v>9612</v>
      </c>
      <c r="F654" s="120" t="s">
        <v>1971</v>
      </c>
      <c r="G654" s="119" t="s">
        <v>445</v>
      </c>
      <c r="H654" s="89"/>
      <c r="I654" s="93"/>
      <c r="J654" s="93"/>
      <c r="K654" s="93">
        <v>1</v>
      </c>
      <c r="L654" s="93"/>
      <c r="M654" s="93"/>
      <c r="N654" s="93"/>
      <c r="O654" s="89" t="s">
        <v>1972</v>
      </c>
      <c r="P654" s="89" t="s">
        <v>1973</v>
      </c>
      <c r="Q654" s="89"/>
      <c r="R654" s="89" t="s">
        <v>728</v>
      </c>
    </row>
    <row r="655" spans="1:18" ht="17.100000000000001" customHeight="1" thickBot="1">
      <c r="A655" s="307" t="s">
        <v>9613</v>
      </c>
      <c r="B655" s="308" t="s">
        <v>1033</v>
      </c>
      <c r="C655" s="118" t="s">
        <v>28</v>
      </c>
      <c r="D655" s="89"/>
      <c r="E655" s="89" t="s">
        <v>9614</v>
      </c>
      <c r="F655" s="120" t="s">
        <v>1974</v>
      </c>
      <c r="G655" s="119" t="s">
        <v>50</v>
      </c>
      <c r="H655" s="89"/>
      <c r="I655" s="93"/>
      <c r="J655" s="93"/>
      <c r="K655" s="93">
        <v>1</v>
      </c>
      <c r="L655" s="93"/>
      <c r="M655" s="93"/>
      <c r="N655" s="93"/>
      <c r="O655" s="89" t="s">
        <v>1975</v>
      </c>
      <c r="P655" s="89" t="s">
        <v>1976</v>
      </c>
      <c r="Q655" s="94">
        <v>47006</v>
      </c>
      <c r="R655" s="89" t="s">
        <v>795</v>
      </c>
    </row>
    <row r="656" spans="1:18" ht="17.100000000000001" customHeight="1" thickBot="1">
      <c r="A656" s="307" t="s">
        <v>9615</v>
      </c>
      <c r="B656" s="308" t="s">
        <v>9616</v>
      </c>
      <c r="C656" s="118" t="s">
        <v>21</v>
      </c>
      <c r="D656" s="89"/>
      <c r="E656" s="89" t="s">
        <v>9617</v>
      </c>
      <c r="F656" s="120" t="s">
        <v>1977</v>
      </c>
      <c r="G656" s="119" t="s">
        <v>57</v>
      </c>
      <c r="H656" s="89"/>
      <c r="I656" s="93"/>
      <c r="J656" s="93"/>
      <c r="K656" s="93">
        <v>1</v>
      </c>
      <c r="L656" s="93"/>
      <c r="M656" s="93"/>
      <c r="N656" s="93"/>
      <c r="O656" s="89" t="s">
        <v>1978</v>
      </c>
      <c r="P656" s="89" t="s">
        <v>1979</v>
      </c>
      <c r="Q656" s="94">
        <v>3020</v>
      </c>
      <c r="R656" s="89" t="s">
        <v>1980</v>
      </c>
    </row>
    <row r="657" spans="1:18" ht="17.100000000000001" customHeight="1" thickBot="1">
      <c r="A657" s="307" t="s">
        <v>9399</v>
      </c>
      <c r="B657" s="308" t="s">
        <v>3825</v>
      </c>
      <c r="C657" s="118" t="s">
        <v>21</v>
      </c>
      <c r="D657" s="89"/>
      <c r="E657" s="89" t="s">
        <v>1981</v>
      </c>
      <c r="F657" s="120" t="s">
        <v>1982</v>
      </c>
      <c r="G657" s="119" t="s">
        <v>50</v>
      </c>
      <c r="H657" s="89"/>
      <c r="I657" s="93"/>
      <c r="J657" s="93"/>
      <c r="K657" s="93">
        <v>1</v>
      </c>
      <c r="L657" s="93"/>
      <c r="M657" s="93"/>
      <c r="N657" s="93"/>
      <c r="O657" s="89" t="s">
        <v>1983</v>
      </c>
      <c r="P657" s="89" t="s">
        <v>1984</v>
      </c>
      <c r="Q657" s="94">
        <v>28660</v>
      </c>
      <c r="R657" s="89" t="s">
        <v>1985</v>
      </c>
    </row>
    <row r="658" spans="1:18" ht="18.95" customHeight="1" thickBot="1">
      <c r="A658" s="303" t="s">
        <v>1986</v>
      </c>
      <c r="B658" s="304" t="s">
        <v>1987</v>
      </c>
      <c r="C658" s="112" t="s">
        <v>144</v>
      </c>
      <c r="D658" s="38"/>
      <c r="E658" s="38"/>
      <c r="F658" s="122" t="s">
        <v>1988</v>
      </c>
      <c r="G658" s="121" t="s">
        <v>138</v>
      </c>
      <c r="H658" s="38"/>
      <c r="I658" s="99">
        <v>1</v>
      </c>
      <c r="J658" s="99"/>
      <c r="K658" s="99"/>
      <c r="L658" s="99"/>
      <c r="M658" s="99"/>
      <c r="N658" s="99"/>
      <c r="O658" s="38"/>
      <c r="P658" s="38"/>
      <c r="Q658" s="38"/>
      <c r="R658" s="38"/>
    </row>
    <row r="659" spans="1:18" ht="18.95" customHeight="1" thickBot="1">
      <c r="A659" s="303" t="s">
        <v>1989</v>
      </c>
      <c r="B659" s="304" t="s">
        <v>773</v>
      </c>
      <c r="C659" s="112" t="s">
        <v>40</v>
      </c>
      <c r="D659" s="38"/>
      <c r="E659" s="38"/>
      <c r="F659" s="122" t="s">
        <v>1990</v>
      </c>
      <c r="G659" s="121" t="s">
        <v>232</v>
      </c>
      <c r="H659" s="38"/>
      <c r="I659" s="99">
        <v>1</v>
      </c>
      <c r="J659" s="99"/>
      <c r="K659" s="99"/>
      <c r="L659" s="99"/>
      <c r="M659" s="99"/>
      <c r="N659" s="99"/>
      <c r="O659" s="38"/>
      <c r="P659" s="38"/>
      <c r="Q659" s="38"/>
      <c r="R659" s="38"/>
    </row>
    <row r="660" spans="1:18" ht="17.100000000000001" customHeight="1" thickBot="1">
      <c r="A660" s="307" t="s">
        <v>4141</v>
      </c>
      <c r="B660" s="308" t="s">
        <v>1428</v>
      </c>
      <c r="C660" s="118" t="s">
        <v>21</v>
      </c>
      <c r="D660" s="89"/>
      <c r="E660" s="89" t="s">
        <v>1991</v>
      </c>
      <c r="F660" s="120" t="s">
        <v>1992</v>
      </c>
      <c r="G660" s="119" t="s">
        <v>232</v>
      </c>
      <c r="H660" s="89"/>
      <c r="I660" s="93"/>
      <c r="J660" s="93"/>
      <c r="K660" s="93">
        <v>1</v>
      </c>
      <c r="L660" s="93"/>
      <c r="M660" s="93"/>
      <c r="N660" s="93"/>
      <c r="O660" s="89" t="s">
        <v>1993</v>
      </c>
      <c r="P660" s="89" t="s">
        <v>1994</v>
      </c>
      <c r="Q660" s="94">
        <v>30007</v>
      </c>
      <c r="R660" s="89" t="s">
        <v>721</v>
      </c>
    </row>
    <row r="661" spans="1:18" ht="17.100000000000001" customHeight="1" thickBot="1">
      <c r="A661" s="305" t="s">
        <v>1995</v>
      </c>
      <c r="B661" s="306" t="s">
        <v>1107</v>
      </c>
      <c r="C661" s="116"/>
      <c r="D661" s="38"/>
      <c r="E661" s="38"/>
      <c r="F661" s="117" t="s">
        <v>1996</v>
      </c>
      <c r="G661" s="115" t="s">
        <v>9433</v>
      </c>
      <c r="H661" s="38"/>
      <c r="I661" s="99"/>
      <c r="J661" s="99">
        <v>1</v>
      </c>
      <c r="K661" s="99"/>
      <c r="L661" s="99"/>
      <c r="M661" s="99"/>
      <c r="N661" s="99"/>
      <c r="O661" s="38"/>
      <c r="P661" s="100" t="s">
        <v>1997</v>
      </c>
      <c r="Q661" s="38"/>
      <c r="R661" s="38"/>
    </row>
    <row r="662" spans="1:18" ht="17.100000000000001" customHeight="1" thickBot="1">
      <c r="A662" s="307" t="s">
        <v>9400</v>
      </c>
      <c r="B662" s="308" t="s">
        <v>6833</v>
      </c>
      <c r="C662" s="118" t="s">
        <v>28</v>
      </c>
      <c r="D662" s="89"/>
      <c r="E662" s="89" t="s">
        <v>863</v>
      </c>
      <c r="F662" s="120" t="s">
        <v>1998</v>
      </c>
      <c r="G662" s="119" t="s">
        <v>50</v>
      </c>
      <c r="H662" s="89"/>
      <c r="I662" s="93"/>
      <c r="J662" s="93"/>
      <c r="K662" s="93">
        <v>1</v>
      </c>
      <c r="L662" s="93"/>
      <c r="M662" s="93"/>
      <c r="N662" s="93"/>
      <c r="O662" s="89" t="s">
        <v>1999</v>
      </c>
      <c r="P662" s="89" t="s">
        <v>9618</v>
      </c>
      <c r="Q662" s="94">
        <v>30609</v>
      </c>
      <c r="R662" s="89" t="s">
        <v>9619</v>
      </c>
    </row>
    <row r="663" spans="1:18" ht="17.100000000000001" customHeight="1" thickBot="1">
      <c r="A663" s="307" t="s">
        <v>4144</v>
      </c>
      <c r="B663" s="308" t="s">
        <v>682</v>
      </c>
      <c r="C663" s="118" t="s">
        <v>28</v>
      </c>
      <c r="D663" s="89"/>
      <c r="E663" s="89" t="s">
        <v>500</v>
      </c>
      <c r="F663" s="120" t="s">
        <v>2000</v>
      </c>
      <c r="G663" s="119" t="s">
        <v>350</v>
      </c>
      <c r="H663" s="89"/>
      <c r="I663" s="93"/>
      <c r="J663" s="93"/>
      <c r="K663" s="93">
        <v>1</v>
      </c>
      <c r="L663" s="93"/>
      <c r="M663" s="93"/>
      <c r="N663" s="93"/>
      <c r="O663" s="89" t="s">
        <v>2001</v>
      </c>
      <c r="P663" s="89" t="s">
        <v>2002</v>
      </c>
      <c r="Q663" s="94">
        <v>852</v>
      </c>
      <c r="R663" s="89" t="s">
        <v>350</v>
      </c>
    </row>
    <row r="664" spans="1:18" ht="17.100000000000001" customHeight="1" thickBot="1">
      <c r="A664" s="307" t="s">
        <v>6843</v>
      </c>
      <c r="B664" s="308" t="s">
        <v>143</v>
      </c>
      <c r="C664" s="118" t="s">
        <v>21</v>
      </c>
      <c r="D664" s="89"/>
      <c r="E664" s="89" t="s">
        <v>2003</v>
      </c>
      <c r="F664" s="120" t="s">
        <v>2004</v>
      </c>
      <c r="G664" s="119" t="s">
        <v>50</v>
      </c>
      <c r="H664" s="89"/>
      <c r="I664" s="93"/>
      <c r="J664" s="93"/>
      <c r="K664" s="93">
        <v>1</v>
      </c>
      <c r="L664" s="93"/>
      <c r="M664" s="93"/>
      <c r="N664" s="93"/>
      <c r="O664" s="89" t="s">
        <v>2005</v>
      </c>
      <c r="P664" s="89" t="s">
        <v>2006</v>
      </c>
      <c r="Q664" s="94">
        <v>9500</v>
      </c>
      <c r="R664" s="89" t="s">
        <v>2007</v>
      </c>
    </row>
    <row r="665" spans="1:18" ht="18.95" customHeight="1" thickBot="1">
      <c r="A665" s="303" t="s">
        <v>1182</v>
      </c>
      <c r="B665" s="304" t="s">
        <v>1165</v>
      </c>
      <c r="C665" s="112" t="s">
        <v>40</v>
      </c>
      <c r="D665" s="38"/>
      <c r="E665" s="38"/>
      <c r="F665" s="122" t="s">
        <v>2008</v>
      </c>
      <c r="G665" s="121" t="s">
        <v>331</v>
      </c>
      <c r="H665" s="38"/>
      <c r="I665" s="99">
        <v>1</v>
      </c>
      <c r="J665" s="99"/>
      <c r="K665" s="99"/>
      <c r="L665" s="99"/>
      <c r="M665" s="99"/>
      <c r="N665" s="99"/>
      <c r="O665" s="38"/>
      <c r="P665" s="38"/>
      <c r="Q665" s="38"/>
      <c r="R665" s="38"/>
    </row>
    <row r="666" spans="1:18" ht="15.2" customHeight="1" thickBot="1">
      <c r="A666" s="305" t="s">
        <v>1182</v>
      </c>
      <c r="B666" s="306" t="s">
        <v>1072</v>
      </c>
      <c r="C666" s="116"/>
      <c r="D666" s="38"/>
      <c r="E666" s="38"/>
      <c r="F666" s="117"/>
      <c r="G666" s="115" t="s">
        <v>232</v>
      </c>
      <c r="H666" s="38"/>
      <c r="I666" s="99"/>
      <c r="J666" s="99">
        <v>1</v>
      </c>
      <c r="K666" s="99"/>
      <c r="L666" s="99"/>
      <c r="M666" s="99"/>
      <c r="N666" s="99"/>
      <c r="O666" s="38"/>
      <c r="P666" s="100" t="s">
        <v>524</v>
      </c>
      <c r="Q666" s="38"/>
      <c r="R666" s="38"/>
    </row>
    <row r="667" spans="1:18" ht="17.100000000000001" customHeight="1" thickBot="1">
      <c r="A667" s="307" t="s">
        <v>6848</v>
      </c>
      <c r="B667" s="308" t="s">
        <v>9620</v>
      </c>
      <c r="C667" s="118" t="s">
        <v>21</v>
      </c>
      <c r="D667" s="89"/>
      <c r="E667" s="89" t="s">
        <v>1101</v>
      </c>
      <c r="F667" s="120" t="s">
        <v>2009</v>
      </c>
      <c r="G667" s="119" t="s">
        <v>1103</v>
      </c>
      <c r="H667" s="89"/>
      <c r="I667" s="93"/>
      <c r="J667" s="93"/>
      <c r="K667" s="93">
        <v>1</v>
      </c>
      <c r="L667" s="93"/>
      <c r="M667" s="93"/>
      <c r="N667" s="93"/>
      <c r="O667" s="89" t="s">
        <v>2010</v>
      </c>
      <c r="P667" s="89" t="s">
        <v>2011</v>
      </c>
      <c r="Q667" s="94">
        <v>1208</v>
      </c>
      <c r="R667" s="89" t="s">
        <v>2012</v>
      </c>
    </row>
    <row r="668" spans="1:18" ht="17.100000000000001" customHeight="1" thickBot="1">
      <c r="A668" s="307" t="s">
        <v>6853</v>
      </c>
      <c r="B668" s="308" t="s">
        <v>6854</v>
      </c>
      <c r="C668" s="118" t="s">
        <v>28</v>
      </c>
      <c r="D668" s="89"/>
      <c r="E668" s="89" t="s">
        <v>2013</v>
      </c>
      <c r="F668" s="120" t="s">
        <v>2014</v>
      </c>
      <c r="G668" s="119" t="s">
        <v>9433</v>
      </c>
      <c r="H668" s="89"/>
      <c r="I668" s="93"/>
      <c r="J668" s="93"/>
      <c r="K668" s="93">
        <v>1</v>
      </c>
      <c r="L668" s="93"/>
      <c r="M668" s="93"/>
      <c r="N668" s="93"/>
      <c r="O668" s="89" t="s">
        <v>2015</v>
      </c>
      <c r="P668" s="89" t="s">
        <v>2016</v>
      </c>
      <c r="Q668" s="94">
        <v>1586644713</v>
      </c>
      <c r="R668" s="89" t="s">
        <v>27</v>
      </c>
    </row>
    <row r="669" spans="1:18" ht="17.100000000000001" customHeight="1" thickBot="1">
      <c r="A669" s="307" t="s">
        <v>9401</v>
      </c>
      <c r="B669" s="308" t="s">
        <v>6860</v>
      </c>
      <c r="C669" s="118" t="s">
        <v>21</v>
      </c>
      <c r="D669" s="89"/>
      <c r="E669" s="89" t="s">
        <v>2017</v>
      </c>
      <c r="F669" s="120" t="s">
        <v>2018</v>
      </c>
      <c r="G669" s="119" t="s">
        <v>50</v>
      </c>
      <c r="H669" s="89"/>
      <c r="I669" s="93"/>
      <c r="J669" s="93"/>
      <c r="K669" s="93">
        <v>1</v>
      </c>
      <c r="L669" s="93"/>
      <c r="M669" s="93"/>
      <c r="N669" s="93"/>
      <c r="O669" s="89"/>
      <c r="P669" s="89"/>
      <c r="Q669" s="89"/>
      <c r="R669" s="89"/>
    </row>
    <row r="670" spans="1:18" ht="17.100000000000001" customHeight="1" thickBot="1">
      <c r="A670" s="307" t="s">
        <v>6864</v>
      </c>
      <c r="B670" s="308" t="s">
        <v>3610</v>
      </c>
      <c r="C670" s="118" t="s">
        <v>28</v>
      </c>
      <c r="D670" s="89"/>
      <c r="E670" s="89" t="s">
        <v>2019</v>
      </c>
      <c r="F670" s="120" t="s">
        <v>2020</v>
      </c>
      <c r="G670" s="119" t="s">
        <v>9449</v>
      </c>
      <c r="H670" s="89"/>
      <c r="I670" s="93"/>
      <c r="J670" s="93"/>
      <c r="K670" s="93">
        <v>1</v>
      </c>
      <c r="L670" s="93"/>
      <c r="M670" s="93"/>
      <c r="N670" s="93"/>
      <c r="O670" s="89" t="s">
        <v>2021</v>
      </c>
      <c r="P670" s="89" t="s">
        <v>2022</v>
      </c>
      <c r="Q670" s="94">
        <v>135</v>
      </c>
      <c r="R670" s="89" t="s">
        <v>432</v>
      </c>
    </row>
    <row r="671" spans="1:18" ht="18.95" customHeight="1" thickBot="1">
      <c r="A671" s="303" t="s">
        <v>6868</v>
      </c>
      <c r="B671" s="304" t="s">
        <v>6869</v>
      </c>
      <c r="C671" s="112" t="s">
        <v>188</v>
      </c>
      <c r="D671" s="38"/>
      <c r="E671" s="38"/>
      <c r="F671" s="122" t="s">
        <v>2023</v>
      </c>
      <c r="G671" s="121" t="s">
        <v>3612</v>
      </c>
      <c r="H671" s="38"/>
      <c r="I671" s="99">
        <v>1</v>
      </c>
      <c r="J671" s="99"/>
      <c r="K671" s="99"/>
      <c r="L671" s="99"/>
      <c r="M671" s="99"/>
      <c r="N671" s="99"/>
      <c r="O671" s="38"/>
      <c r="P671" s="38"/>
      <c r="Q671" s="38"/>
      <c r="R671" s="38"/>
    </row>
    <row r="672" spans="1:18" ht="17.100000000000001" customHeight="1" thickBot="1">
      <c r="A672" s="307" t="s">
        <v>6868</v>
      </c>
      <c r="B672" s="308" t="s">
        <v>6869</v>
      </c>
      <c r="C672" s="118"/>
      <c r="D672" s="89"/>
      <c r="E672" s="89" t="s">
        <v>147</v>
      </c>
      <c r="F672" s="120" t="s">
        <v>2024</v>
      </c>
      <c r="G672" s="119" t="s">
        <v>124</v>
      </c>
      <c r="H672" s="89"/>
      <c r="I672" s="93"/>
      <c r="J672" s="93"/>
      <c r="K672" s="93">
        <v>1</v>
      </c>
      <c r="L672" s="93"/>
      <c r="M672" s="93"/>
      <c r="N672" s="93"/>
      <c r="O672" s="89"/>
      <c r="P672" s="89"/>
      <c r="Q672" s="89"/>
      <c r="R672" s="89"/>
    </row>
    <row r="673" spans="1:18" ht="18.95" customHeight="1" thickBot="1">
      <c r="A673" s="303" t="s">
        <v>2032</v>
      </c>
      <c r="B673" s="304" t="s">
        <v>9402</v>
      </c>
      <c r="C673" s="112" t="s">
        <v>230</v>
      </c>
      <c r="D673" s="38"/>
      <c r="E673" s="38"/>
      <c r="F673" s="122" t="s">
        <v>2026</v>
      </c>
      <c r="G673" s="121" t="s">
        <v>87</v>
      </c>
      <c r="H673" s="38"/>
      <c r="I673" s="99">
        <v>1</v>
      </c>
      <c r="J673" s="99"/>
      <c r="K673" s="99"/>
      <c r="L673" s="99"/>
      <c r="M673" s="99"/>
      <c r="N673" s="99"/>
      <c r="O673" s="38"/>
      <c r="P673" s="38"/>
      <c r="Q673" s="38"/>
      <c r="R673" s="38"/>
    </row>
    <row r="674" spans="1:18" ht="17.100000000000001" customHeight="1" thickBot="1">
      <c r="A674" s="307" t="s">
        <v>2032</v>
      </c>
      <c r="B674" s="308" t="s">
        <v>2025</v>
      </c>
      <c r="C674" s="118" t="s">
        <v>28</v>
      </c>
      <c r="D674" s="89"/>
      <c r="E674" s="89" t="s">
        <v>2027</v>
      </c>
      <c r="F674" s="120" t="s">
        <v>2026</v>
      </c>
      <c r="G674" s="119" t="s">
        <v>87</v>
      </c>
      <c r="H674" s="89"/>
      <c r="I674" s="93"/>
      <c r="J674" s="93"/>
      <c r="K674" s="93">
        <v>1</v>
      </c>
      <c r="L674" s="93"/>
      <c r="M674" s="93"/>
      <c r="N674" s="93"/>
      <c r="O674" s="89" t="s">
        <v>2028</v>
      </c>
      <c r="P674" s="89" t="s">
        <v>2029</v>
      </c>
      <c r="Q674" s="89" t="s">
        <v>2030</v>
      </c>
      <c r="R674" s="89" t="s">
        <v>2031</v>
      </c>
    </row>
    <row r="675" spans="1:18" ht="17.100000000000001" customHeight="1" thickBot="1">
      <c r="A675" s="305" t="s">
        <v>2032</v>
      </c>
      <c r="B675" s="306" t="s">
        <v>2025</v>
      </c>
      <c r="C675" s="116"/>
      <c r="D675" s="38"/>
      <c r="E675" s="38"/>
      <c r="F675" s="117" t="s">
        <v>2026</v>
      </c>
      <c r="G675" s="115" t="s">
        <v>87</v>
      </c>
      <c r="H675" s="38"/>
      <c r="I675" s="99"/>
      <c r="J675" s="99">
        <v>1</v>
      </c>
      <c r="K675" s="99"/>
      <c r="L675" s="99"/>
      <c r="M675" s="99"/>
      <c r="N675" s="99"/>
      <c r="O675" s="38"/>
      <c r="P675" s="100" t="s">
        <v>2033</v>
      </c>
      <c r="Q675" s="38"/>
      <c r="R675" s="38"/>
    </row>
    <row r="676" spans="1:18" ht="17.100000000000001" customHeight="1" thickBot="1">
      <c r="A676" s="305" t="s">
        <v>2032</v>
      </c>
      <c r="B676" s="306" t="s">
        <v>2025</v>
      </c>
      <c r="C676" s="116"/>
      <c r="D676" s="38"/>
      <c r="E676" s="38"/>
      <c r="F676" s="117" t="s">
        <v>2026</v>
      </c>
      <c r="G676" s="115" t="s">
        <v>242</v>
      </c>
      <c r="H676" s="38"/>
      <c r="I676" s="99"/>
      <c r="J676" s="99">
        <v>1</v>
      </c>
      <c r="K676" s="99"/>
      <c r="L676" s="99"/>
      <c r="M676" s="99"/>
      <c r="N676" s="99"/>
      <c r="O676" s="38"/>
      <c r="P676" s="100" t="s">
        <v>2033</v>
      </c>
      <c r="Q676" s="38"/>
      <c r="R676" s="38"/>
    </row>
    <row r="677" spans="1:18" ht="17.100000000000001" customHeight="1" thickBot="1">
      <c r="A677" s="307" t="s">
        <v>6876</v>
      </c>
      <c r="B677" s="308" t="s">
        <v>9621</v>
      </c>
      <c r="C677" s="118" t="s">
        <v>28</v>
      </c>
      <c r="D677" s="89"/>
      <c r="E677" s="89" t="s">
        <v>463</v>
      </c>
      <c r="F677" s="120" t="s">
        <v>2034</v>
      </c>
      <c r="G677" s="119" t="s">
        <v>154</v>
      </c>
      <c r="H677" s="89"/>
      <c r="I677" s="93"/>
      <c r="J677" s="93"/>
      <c r="K677" s="93">
        <v>1</v>
      </c>
      <c r="L677" s="93"/>
      <c r="M677" s="93"/>
      <c r="N677" s="93"/>
      <c r="O677" s="89"/>
      <c r="P677" s="89"/>
      <c r="Q677" s="89"/>
      <c r="R677" s="89"/>
    </row>
    <row r="678" spans="1:18" ht="18.95" customHeight="1" thickBot="1">
      <c r="A678" s="303" t="s">
        <v>2035</v>
      </c>
      <c r="B678" s="304" t="s">
        <v>1785</v>
      </c>
      <c r="C678" s="112" t="s">
        <v>230</v>
      </c>
      <c r="D678" s="38"/>
      <c r="E678" s="38"/>
      <c r="F678" s="122" t="s">
        <v>2036</v>
      </c>
      <c r="G678" s="121" t="s">
        <v>504</v>
      </c>
      <c r="H678" s="38"/>
      <c r="I678" s="99">
        <v>1</v>
      </c>
      <c r="J678" s="99"/>
      <c r="K678" s="99"/>
      <c r="L678" s="99"/>
      <c r="M678" s="99"/>
      <c r="N678" s="99"/>
      <c r="O678" s="38"/>
      <c r="P678" s="38"/>
      <c r="Q678" s="38"/>
      <c r="R678" s="38"/>
    </row>
    <row r="679" spans="1:18" ht="33.950000000000003" customHeight="1" thickBot="1">
      <c r="A679" s="307" t="s">
        <v>6879</v>
      </c>
      <c r="B679" s="308" t="s">
        <v>9622</v>
      </c>
      <c r="C679" s="118" t="s">
        <v>21</v>
      </c>
      <c r="D679" s="89"/>
      <c r="E679" s="89" t="s">
        <v>147</v>
      </c>
      <c r="F679" s="120" t="s">
        <v>2037</v>
      </c>
      <c r="G679" s="119" t="s">
        <v>9449</v>
      </c>
      <c r="H679" s="89"/>
      <c r="I679" s="93"/>
      <c r="J679" s="93"/>
      <c r="K679" s="93">
        <v>1</v>
      </c>
      <c r="L679" s="93"/>
      <c r="M679" s="93"/>
      <c r="N679" s="93"/>
      <c r="O679" s="89" t="s">
        <v>2038</v>
      </c>
      <c r="P679" s="89" t="s">
        <v>2039</v>
      </c>
      <c r="Q679" s="94">
        <v>198</v>
      </c>
      <c r="R679" s="89" t="s">
        <v>151</v>
      </c>
    </row>
    <row r="680" spans="1:18" ht="33.950000000000003" customHeight="1" thickBot="1">
      <c r="A680" s="307" t="s">
        <v>9403</v>
      </c>
      <c r="B680" s="308" t="s">
        <v>6886</v>
      </c>
      <c r="C680" s="118" t="s">
        <v>21</v>
      </c>
      <c r="D680" s="89"/>
      <c r="E680" s="89" t="s">
        <v>2017</v>
      </c>
      <c r="F680" s="120" t="s">
        <v>2040</v>
      </c>
      <c r="G680" s="119" t="s">
        <v>50</v>
      </c>
      <c r="H680" s="89"/>
      <c r="I680" s="93"/>
      <c r="J680" s="93"/>
      <c r="K680" s="93">
        <v>1</v>
      </c>
      <c r="L680" s="93"/>
      <c r="M680" s="93"/>
      <c r="N680" s="93"/>
      <c r="O680" s="89"/>
      <c r="P680" s="89"/>
      <c r="Q680" s="89"/>
      <c r="R680" s="89"/>
    </row>
    <row r="681" spans="1:18" ht="18.95" customHeight="1" thickBot="1">
      <c r="A681" s="303" t="s">
        <v>2041</v>
      </c>
      <c r="B681" s="304" t="s">
        <v>9404</v>
      </c>
      <c r="C681" s="112" t="s">
        <v>40</v>
      </c>
      <c r="D681" s="38"/>
      <c r="E681" s="38"/>
      <c r="F681" s="122" t="s">
        <v>2042</v>
      </c>
      <c r="G681" s="121" t="s">
        <v>146</v>
      </c>
      <c r="H681" s="38"/>
      <c r="I681" s="99">
        <v>1</v>
      </c>
      <c r="J681" s="99"/>
      <c r="K681" s="99"/>
      <c r="L681" s="99"/>
      <c r="M681" s="99"/>
      <c r="N681" s="99"/>
      <c r="O681" s="38"/>
      <c r="P681" s="38"/>
      <c r="Q681" s="38"/>
      <c r="R681" s="38"/>
    </row>
    <row r="682" spans="1:18" ht="17.100000000000001" customHeight="1" thickBot="1">
      <c r="A682" s="307" t="s">
        <v>2041</v>
      </c>
      <c r="B682" s="308" t="s">
        <v>6146</v>
      </c>
      <c r="C682" s="118" t="s">
        <v>28</v>
      </c>
      <c r="D682" s="89"/>
      <c r="E682" s="89" t="s">
        <v>2043</v>
      </c>
      <c r="F682" s="120" t="s">
        <v>2044</v>
      </c>
      <c r="G682" s="119" t="s">
        <v>146</v>
      </c>
      <c r="H682" s="89"/>
      <c r="I682" s="93"/>
      <c r="J682" s="93"/>
      <c r="K682" s="93">
        <v>1</v>
      </c>
      <c r="L682" s="93"/>
      <c r="M682" s="93"/>
      <c r="N682" s="93"/>
      <c r="O682" s="89" t="s">
        <v>2045</v>
      </c>
      <c r="P682" s="89" t="s">
        <v>9623</v>
      </c>
      <c r="Q682" s="89" t="s">
        <v>2046</v>
      </c>
      <c r="R682" s="89" t="s">
        <v>2047</v>
      </c>
    </row>
    <row r="683" spans="1:18" ht="17.100000000000001" customHeight="1" thickBot="1">
      <c r="A683" s="305" t="s">
        <v>2048</v>
      </c>
      <c r="B683" s="306" t="s">
        <v>2049</v>
      </c>
      <c r="C683" s="116"/>
      <c r="D683" s="38"/>
      <c r="E683" s="38"/>
      <c r="F683" s="117" t="s">
        <v>2050</v>
      </c>
      <c r="G683" s="115" t="s">
        <v>50</v>
      </c>
      <c r="H683" s="38"/>
      <c r="I683" s="99"/>
      <c r="J683" s="99">
        <v>1</v>
      </c>
      <c r="K683" s="99"/>
      <c r="L683" s="99"/>
      <c r="M683" s="99"/>
      <c r="N683" s="99"/>
      <c r="O683" s="38"/>
      <c r="P683" s="100" t="s">
        <v>795</v>
      </c>
      <c r="Q683" s="38"/>
      <c r="R683" s="38"/>
    </row>
    <row r="684" spans="1:18" ht="17.100000000000001" customHeight="1" thickBot="1">
      <c r="A684" s="307" t="s">
        <v>3329</v>
      </c>
      <c r="B684" s="308" t="s">
        <v>3373</v>
      </c>
      <c r="C684" s="118" t="s">
        <v>28</v>
      </c>
      <c r="D684" s="89"/>
      <c r="E684" s="89" t="s">
        <v>2051</v>
      </c>
      <c r="F684" s="120" t="s">
        <v>2052</v>
      </c>
      <c r="G684" s="119" t="s">
        <v>146</v>
      </c>
      <c r="H684" s="89"/>
      <c r="I684" s="93"/>
      <c r="J684" s="93"/>
      <c r="K684" s="93">
        <v>1</v>
      </c>
      <c r="L684" s="93"/>
      <c r="M684" s="93"/>
      <c r="N684" s="93"/>
      <c r="O684" s="89" t="s">
        <v>2053</v>
      </c>
      <c r="P684" s="89" t="s">
        <v>2054</v>
      </c>
      <c r="Q684" s="89" t="s">
        <v>2055</v>
      </c>
      <c r="R684" s="89" t="s">
        <v>937</v>
      </c>
    </row>
    <row r="685" spans="1:18" ht="18.95" customHeight="1" thickBot="1">
      <c r="A685" s="303" t="s">
        <v>2056</v>
      </c>
      <c r="B685" s="304" t="s">
        <v>2057</v>
      </c>
      <c r="C685" s="112" t="s">
        <v>40</v>
      </c>
      <c r="D685" s="38"/>
      <c r="E685" s="38"/>
      <c r="F685" s="122" t="s">
        <v>2058</v>
      </c>
      <c r="G685" s="121" t="s">
        <v>208</v>
      </c>
      <c r="H685" s="38"/>
      <c r="I685" s="99">
        <v>1</v>
      </c>
      <c r="J685" s="99"/>
      <c r="K685" s="99"/>
      <c r="L685" s="99"/>
      <c r="M685" s="99"/>
      <c r="N685" s="99"/>
      <c r="O685" s="38"/>
      <c r="P685" s="38"/>
      <c r="Q685" s="38"/>
      <c r="R685" s="38"/>
    </row>
    <row r="686" spans="1:18" ht="17.100000000000001" customHeight="1" thickBot="1">
      <c r="A686" s="307" t="s">
        <v>2056</v>
      </c>
      <c r="B686" s="308" t="s">
        <v>2057</v>
      </c>
      <c r="C686" s="118" t="s">
        <v>28</v>
      </c>
      <c r="D686" s="89"/>
      <c r="E686" s="89" t="s">
        <v>9624</v>
      </c>
      <c r="F686" s="120" t="s">
        <v>2058</v>
      </c>
      <c r="G686" s="119" t="s">
        <v>208</v>
      </c>
      <c r="H686" s="89"/>
      <c r="I686" s="93"/>
      <c r="J686" s="93"/>
      <c r="K686" s="93">
        <v>1</v>
      </c>
      <c r="L686" s="93"/>
      <c r="M686" s="93"/>
      <c r="N686" s="93"/>
      <c r="O686" s="89" t="s">
        <v>2059</v>
      </c>
      <c r="P686" s="89" t="s">
        <v>2060</v>
      </c>
      <c r="Q686" s="89" t="s">
        <v>2061</v>
      </c>
      <c r="R686" s="89" t="s">
        <v>2062</v>
      </c>
    </row>
    <row r="687" spans="1:18" ht="17.100000000000001" customHeight="1" thickBot="1">
      <c r="A687" s="295" t="s">
        <v>5493</v>
      </c>
      <c r="B687" s="296" t="s">
        <v>3376</v>
      </c>
      <c r="C687" s="123" t="s">
        <v>28</v>
      </c>
      <c r="D687" s="89"/>
      <c r="E687" s="89" t="s">
        <v>981</v>
      </c>
      <c r="F687" s="125" t="s">
        <v>2063</v>
      </c>
      <c r="G687" s="119" t="s">
        <v>331</v>
      </c>
      <c r="H687" s="89"/>
      <c r="I687" s="93"/>
      <c r="J687" s="93"/>
      <c r="K687" s="93">
        <v>1</v>
      </c>
      <c r="L687" s="93"/>
      <c r="M687" s="93"/>
      <c r="N687" s="93"/>
      <c r="O687" s="89" t="s">
        <v>2064</v>
      </c>
      <c r="P687" s="89" t="s">
        <v>2065</v>
      </c>
      <c r="Q687" s="94">
        <v>2730031</v>
      </c>
      <c r="R687" s="89" t="s">
        <v>2066</v>
      </c>
    </row>
    <row r="688" spans="1:18" ht="18.95" customHeight="1" thickBot="1">
      <c r="A688" s="303" t="s">
        <v>2067</v>
      </c>
      <c r="B688" s="304" t="s">
        <v>1819</v>
      </c>
      <c r="C688" s="111" t="s">
        <v>144</v>
      </c>
      <c r="D688" s="38"/>
      <c r="E688" s="38"/>
      <c r="F688" s="126" t="s">
        <v>4885</v>
      </c>
      <c r="G688" s="127" t="s">
        <v>473</v>
      </c>
      <c r="H688" s="38"/>
      <c r="I688" s="99">
        <v>1</v>
      </c>
      <c r="J688" s="99"/>
      <c r="K688" s="99"/>
      <c r="L688" s="99"/>
      <c r="M688" s="99"/>
      <c r="N688" s="99"/>
      <c r="O688" s="38"/>
      <c r="P688" s="38"/>
      <c r="Q688" s="38"/>
      <c r="R688" s="38"/>
    </row>
    <row r="689" spans="1:18" ht="18.95" customHeight="1" thickBot="1">
      <c r="A689" s="303" t="s">
        <v>2068</v>
      </c>
      <c r="B689" s="304" t="s">
        <v>2069</v>
      </c>
      <c r="C689" s="112" t="s">
        <v>144</v>
      </c>
      <c r="D689" s="38"/>
      <c r="E689" s="38"/>
      <c r="F689" s="122" t="s">
        <v>2070</v>
      </c>
      <c r="G689" s="121" t="s">
        <v>141</v>
      </c>
      <c r="H689" s="38"/>
      <c r="I689" s="99">
        <v>1</v>
      </c>
      <c r="J689" s="99"/>
      <c r="K689" s="99"/>
      <c r="L689" s="99"/>
      <c r="M689" s="99"/>
      <c r="N689" s="99"/>
      <c r="O689" s="38"/>
      <c r="P689" s="38"/>
      <c r="Q689" s="38"/>
      <c r="R689" s="38"/>
    </row>
    <row r="690" spans="1:18" ht="17.100000000000001" customHeight="1" thickBot="1">
      <c r="A690" s="307" t="s">
        <v>9405</v>
      </c>
      <c r="B690" s="308" t="s">
        <v>9406</v>
      </c>
      <c r="C690" s="118" t="s">
        <v>28</v>
      </c>
      <c r="D690" s="89"/>
      <c r="E690" s="89" t="s">
        <v>2071</v>
      </c>
      <c r="F690" s="120" t="s">
        <v>2072</v>
      </c>
      <c r="G690" s="119" t="s">
        <v>50</v>
      </c>
      <c r="H690" s="89"/>
      <c r="I690" s="93"/>
      <c r="J690" s="93"/>
      <c r="K690" s="93">
        <v>1</v>
      </c>
      <c r="L690" s="93"/>
      <c r="M690" s="93"/>
      <c r="N690" s="93"/>
      <c r="O690" s="89"/>
      <c r="P690" s="89" t="s">
        <v>2073</v>
      </c>
      <c r="Q690" s="94">
        <v>31009</v>
      </c>
      <c r="R690" s="89" t="s">
        <v>2074</v>
      </c>
    </row>
    <row r="691" spans="1:18" ht="17.100000000000001" customHeight="1" thickBot="1">
      <c r="A691" s="305" t="s">
        <v>2075</v>
      </c>
      <c r="B691" s="306" t="s">
        <v>2076</v>
      </c>
      <c r="C691" s="116"/>
      <c r="D691" s="38"/>
      <c r="E691" s="38"/>
      <c r="F691" s="117" t="s">
        <v>2077</v>
      </c>
      <c r="G691" s="115" t="s">
        <v>87</v>
      </c>
      <c r="H691" s="38"/>
      <c r="I691" s="99"/>
      <c r="J691" s="99">
        <v>1</v>
      </c>
      <c r="K691" s="99"/>
      <c r="L691" s="99"/>
      <c r="M691" s="99"/>
      <c r="N691" s="99"/>
      <c r="O691" s="38"/>
      <c r="P691" s="100" t="s">
        <v>2078</v>
      </c>
      <c r="Q691" s="38"/>
      <c r="R691" s="38"/>
    </row>
    <row r="692" spans="1:18" ht="17.100000000000001" customHeight="1" thickBot="1">
      <c r="A692" s="307" t="s">
        <v>9407</v>
      </c>
      <c r="B692" s="308" t="s">
        <v>6907</v>
      </c>
      <c r="C692" s="118" t="s">
        <v>28</v>
      </c>
      <c r="D692" s="89"/>
      <c r="E692" s="89" t="s">
        <v>9625</v>
      </c>
      <c r="F692" s="120" t="s">
        <v>2079</v>
      </c>
      <c r="G692" s="119" t="s">
        <v>50</v>
      </c>
      <c r="H692" s="89"/>
      <c r="I692" s="93"/>
      <c r="J692" s="93"/>
      <c r="K692" s="93">
        <v>1</v>
      </c>
      <c r="L692" s="93"/>
      <c r="M692" s="93"/>
      <c r="N692" s="93"/>
      <c r="O692" s="89" t="s">
        <v>2080</v>
      </c>
      <c r="P692" s="89" t="s">
        <v>2081</v>
      </c>
      <c r="Q692" s="94">
        <v>3690</v>
      </c>
      <c r="R692" s="89" t="s">
        <v>2082</v>
      </c>
    </row>
    <row r="693" spans="1:18" ht="17.100000000000001" customHeight="1" thickBot="1">
      <c r="A693" s="307" t="s">
        <v>4651</v>
      </c>
      <c r="B693" s="308" t="s">
        <v>4131</v>
      </c>
      <c r="C693" s="118" t="s">
        <v>28</v>
      </c>
      <c r="D693" s="89"/>
      <c r="E693" s="89" t="s">
        <v>638</v>
      </c>
      <c r="F693" s="120" t="s">
        <v>2083</v>
      </c>
      <c r="G693" s="119" t="s">
        <v>154</v>
      </c>
      <c r="H693" s="89"/>
      <c r="I693" s="93"/>
      <c r="J693" s="93"/>
      <c r="K693" s="93">
        <v>1</v>
      </c>
      <c r="L693" s="93"/>
      <c r="M693" s="93"/>
      <c r="N693" s="93"/>
      <c r="O693" s="89"/>
      <c r="P693" s="89"/>
      <c r="Q693" s="89"/>
      <c r="R693" s="89"/>
    </row>
    <row r="694" spans="1:18" ht="17.100000000000001" customHeight="1" thickBot="1">
      <c r="A694" s="305" t="s">
        <v>8349</v>
      </c>
      <c r="B694" s="306" t="s">
        <v>9626</v>
      </c>
      <c r="C694" s="116"/>
      <c r="D694" s="38"/>
      <c r="E694" s="38"/>
      <c r="F694" s="117" t="s">
        <v>2084</v>
      </c>
      <c r="G694" s="115" t="s">
        <v>232</v>
      </c>
      <c r="H694" s="38"/>
      <c r="I694" s="99"/>
      <c r="J694" s="99">
        <v>1</v>
      </c>
      <c r="K694" s="99"/>
      <c r="L694" s="99"/>
      <c r="M694" s="99"/>
      <c r="N694" s="99"/>
      <c r="O694" s="38"/>
      <c r="P694" s="100" t="s">
        <v>521</v>
      </c>
      <c r="Q694" s="38"/>
      <c r="R694" s="38"/>
    </row>
    <row r="695" spans="1:18" ht="17.100000000000001" customHeight="1" thickBot="1">
      <c r="A695" s="307" t="s">
        <v>2089</v>
      </c>
      <c r="B695" s="308" t="s">
        <v>5340</v>
      </c>
      <c r="C695" s="118" t="s">
        <v>28</v>
      </c>
      <c r="D695" s="89"/>
      <c r="E695" s="89" t="s">
        <v>2085</v>
      </c>
      <c r="F695" s="120" t="s">
        <v>2086</v>
      </c>
      <c r="G695" s="119" t="s">
        <v>154</v>
      </c>
      <c r="H695" s="89"/>
      <c r="I695" s="93"/>
      <c r="J695" s="93"/>
      <c r="K695" s="93">
        <v>1</v>
      </c>
      <c r="L695" s="93"/>
      <c r="M695" s="93"/>
      <c r="N695" s="93"/>
      <c r="O695" s="89"/>
      <c r="P695" s="89"/>
      <c r="Q695" s="89"/>
      <c r="R695" s="89"/>
    </row>
    <row r="696" spans="1:18" ht="17.100000000000001" customHeight="1" thickBot="1">
      <c r="A696" s="307" t="s">
        <v>6916</v>
      </c>
      <c r="B696" s="308" t="s">
        <v>6917</v>
      </c>
      <c r="C696" s="118"/>
      <c r="D696" s="89"/>
      <c r="E696" s="89" t="s">
        <v>2087</v>
      </c>
      <c r="F696" s="120" t="s">
        <v>2088</v>
      </c>
      <c r="G696" s="119" t="s">
        <v>124</v>
      </c>
      <c r="H696" s="89"/>
      <c r="I696" s="93"/>
      <c r="J696" s="93"/>
      <c r="K696" s="93">
        <v>1</v>
      </c>
      <c r="L696" s="93"/>
      <c r="M696" s="93"/>
      <c r="N696" s="93"/>
      <c r="O696" s="89"/>
      <c r="P696" s="89"/>
      <c r="Q696" s="89"/>
      <c r="R696" s="89"/>
    </row>
    <row r="697" spans="1:18" ht="18.95" customHeight="1" thickBot="1">
      <c r="A697" s="303" t="s">
        <v>2089</v>
      </c>
      <c r="B697" s="304" t="s">
        <v>2090</v>
      </c>
      <c r="C697" s="112" t="s">
        <v>144</v>
      </c>
      <c r="D697" s="38"/>
      <c r="E697" s="38"/>
      <c r="F697" s="122" t="s">
        <v>2091</v>
      </c>
      <c r="G697" s="121" t="s">
        <v>87</v>
      </c>
      <c r="H697" s="38"/>
      <c r="I697" s="99">
        <v>1</v>
      </c>
      <c r="J697" s="99"/>
      <c r="K697" s="99"/>
      <c r="L697" s="99"/>
      <c r="M697" s="99"/>
      <c r="N697" s="99"/>
      <c r="O697" s="38"/>
      <c r="P697" s="38"/>
      <c r="Q697" s="38"/>
      <c r="R697" s="38"/>
    </row>
    <row r="698" spans="1:18" ht="17.100000000000001" customHeight="1" thickBot="1">
      <c r="A698" s="307" t="s">
        <v>4145</v>
      </c>
      <c r="B698" s="308" t="s">
        <v>4146</v>
      </c>
      <c r="C698" s="118" t="s">
        <v>28</v>
      </c>
      <c r="D698" s="89"/>
      <c r="E698" s="89" t="s">
        <v>972</v>
      </c>
      <c r="F698" s="120" t="s">
        <v>2092</v>
      </c>
      <c r="G698" s="119" t="s">
        <v>232</v>
      </c>
      <c r="H698" s="89"/>
      <c r="I698" s="93"/>
      <c r="J698" s="93"/>
      <c r="K698" s="93">
        <v>1</v>
      </c>
      <c r="L698" s="93"/>
      <c r="M698" s="93"/>
      <c r="N698" s="93"/>
      <c r="O698" s="89"/>
      <c r="P698" s="89"/>
      <c r="Q698" s="89"/>
      <c r="R698" s="89"/>
    </row>
    <row r="699" spans="1:18" ht="17.100000000000001" customHeight="1" thickBot="1">
      <c r="A699" s="305" t="s">
        <v>2093</v>
      </c>
      <c r="B699" s="306" t="s">
        <v>478</v>
      </c>
      <c r="C699" s="116"/>
      <c r="D699" s="38"/>
      <c r="E699" s="38"/>
      <c r="F699" s="117" t="s">
        <v>2094</v>
      </c>
      <c r="G699" s="115" t="s">
        <v>232</v>
      </c>
      <c r="H699" s="38"/>
      <c r="I699" s="99"/>
      <c r="J699" s="99">
        <v>1</v>
      </c>
      <c r="K699" s="99"/>
      <c r="L699" s="99"/>
      <c r="M699" s="99"/>
      <c r="N699" s="99"/>
      <c r="O699" s="38"/>
      <c r="P699" s="100" t="s">
        <v>524</v>
      </c>
      <c r="Q699" s="38"/>
      <c r="R699" s="38"/>
    </row>
    <row r="700" spans="1:18" ht="18.95" customHeight="1" thickBot="1">
      <c r="A700" s="303" t="s">
        <v>2095</v>
      </c>
      <c r="B700" s="304" t="s">
        <v>9408</v>
      </c>
      <c r="C700" s="112" t="s">
        <v>188</v>
      </c>
      <c r="D700" s="38"/>
      <c r="E700" s="38"/>
      <c r="F700" s="122" t="s">
        <v>2096</v>
      </c>
      <c r="G700" s="121" t="s">
        <v>146</v>
      </c>
      <c r="H700" s="38"/>
      <c r="I700" s="99">
        <v>1</v>
      </c>
      <c r="J700" s="99"/>
      <c r="K700" s="99"/>
      <c r="L700" s="99"/>
      <c r="M700" s="99"/>
      <c r="N700" s="99"/>
      <c r="O700" s="38"/>
      <c r="P700" s="38"/>
      <c r="Q700" s="38"/>
      <c r="R700" s="38"/>
    </row>
    <row r="701" spans="1:18" ht="17.100000000000001" customHeight="1" thickBot="1">
      <c r="A701" s="307" t="s">
        <v>6922</v>
      </c>
      <c r="B701" s="308" t="s">
        <v>6923</v>
      </c>
      <c r="C701" s="118" t="s">
        <v>21</v>
      </c>
      <c r="D701" s="89"/>
      <c r="E701" s="89" t="s">
        <v>2097</v>
      </c>
      <c r="F701" s="120" t="s">
        <v>2098</v>
      </c>
      <c r="G701" s="119" t="s">
        <v>208</v>
      </c>
      <c r="H701" s="89"/>
      <c r="I701" s="93"/>
      <c r="J701" s="93"/>
      <c r="K701" s="93">
        <v>1</v>
      </c>
      <c r="L701" s="93"/>
      <c r="M701" s="93"/>
      <c r="N701" s="93"/>
      <c r="O701" s="89" t="s">
        <v>2099</v>
      </c>
      <c r="P701" s="89" t="s">
        <v>2100</v>
      </c>
      <c r="Q701" s="94">
        <v>97187</v>
      </c>
      <c r="R701" s="89" t="s">
        <v>2101</v>
      </c>
    </row>
    <row r="702" spans="1:18" ht="17.100000000000001" customHeight="1" thickBot="1">
      <c r="A702" s="307" t="s">
        <v>5424</v>
      </c>
      <c r="B702" s="308" t="s">
        <v>5308</v>
      </c>
      <c r="C702" s="118" t="s">
        <v>28</v>
      </c>
      <c r="D702" s="89"/>
      <c r="E702" s="89"/>
      <c r="F702" s="120" t="s">
        <v>2102</v>
      </c>
      <c r="G702" s="119" t="s">
        <v>124</v>
      </c>
      <c r="H702" s="89"/>
      <c r="I702" s="93"/>
      <c r="J702" s="93"/>
      <c r="K702" s="93">
        <v>1</v>
      </c>
      <c r="L702" s="93"/>
      <c r="M702" s="93"/>
      <c r="N702" s="93"/>
      <c r="O702" s="89"/>
      <c r="P702" s="89"/>
      <c r="Q702" s="89"/>
      <c r="R702" s="89"/>
    </row>
    <row r="703" spans="1:18" ht="17.100000000000001" customHeight="1" thickBot="1">
      <c r="A703" s="307" t="s">
        <v>2105</v>
      </c>
      <c r="B703" s="308" t="s">
        <v>2106</v>
      </c>
      <c r="C703" s="118" t="s">
        <v>21</v>
      </c>
      <c r="D703" s="89"/>
      <c r="E703" s="89" t="s">
        <v>9627</v>
      </c>
      <c r="F703" s="120" t="s">
        <v>2103</v>
      </c>
      <c r="G703" s="119" t="s">
        <v>9536</v>
      </c>
      <c r="H703" s="89"/>
      <c r="I703" s="93"/>
      <c r="J703" s="93"/>
      <c r="K703" s="93">
        <v>1</v>
      </c>
      <c r="L703" s="93"/>
      <c r="M703" s="93"/>
      <c r="N703" s="93"/>
      <c r="O703" s="89" t="s">
        <v>2104</v>
      </c>
      <c r="P703" s="89" t="s">
        <v>9628</v>
      </c>
      <c r="Q703" s="94">
        <v>40275</v>
      </c>
      <c r="R703" s="89" t="s">
        <v>1041</v>
      </c>
    </row>
    <row r="704" spans="1:18" ht="17.100000000000001" customHeight="1" thickBot="1">
      <c r="A704" s="305" t="s">
        <v>2105</v>
      </c>
      <c r="B704" s="306" t="s">
        <v>2106</v>
      </c>
      <c r="C704" s="116"/>
      <c r="D704" s="38"/>
      <c r="E704" s="38"/>
      <c r="F704" s="117" t="s">
        <v>2103</v>
      </c>
      <c r="G704" s="115" t="s">
        <v>9536</v>
      </c>
      <c r="H704" s="38"/>
      <c r="I704" s="99"/>
      <c r="J704" s="99">
        <v>1</v>
      </c>
      <c r="K704" s="99"/>
      <c r="L704" s="99"/>
      <c r="M704" s="99"/>
      <c r="N704" s="99"/>
      <c r="O704" s="38"/>
      <c r="P704" s="100" t="s">
        <v>1041</v>
      </c>
      <c r="Q704" s="38"/>
      <c r="R704" s="38"/>
    </row>
    <row r="705" spans="1:18" ht="17.100000000000001" customHeight="1" thickBot="1">
      <c r="A705" s="305" t="s">
        <v>2105</v>
      </c>
      <c r="B705" s="306" t="s">
        <v>2106</v>
      </c>
      <c r="C705" s="116"/>
      <c r="D705" s="38"/>
      <c r="E705" s="38"/>
      <c r="F705" s="117" t="s">
        <v>2107</v>
      </c>
      <c r="G705" s="115" t="s">
        <v>9536</v>
      </c>
      <c r="H705" s="38"/>
      <c r="I705" s="99"/>
      <c r="J705" s="99">
        <v>1</v>
      </c>
      <c r="K705" s="99"/>
      <c r="L705" s="99"/>
      <c r="M705" s="99"/>
      <c r="N705" s="99"/>
      <c r="O705" s="38"/>
      <c r="P705" s="100" t="s">
        <v>1041</v>
      </c>
      <c r="Q705" s="38"/>
      <c r="R705" s="38"/>
    </row>
    <row r="706" spans="1:18" ht="17.100000000000001" customHeight="1" thickBot="1">
      <c r="A706" s="307" t="s">
        <v>9629</v>
      </c>
      <c r="B706" s="308" t="s">
        <v>2910</v>
      </c>
      <c r="C706" s="118" t="s">
        <v>21</v>
      </c>
      <c r="D706" s="89"/>
      <c r="E706" s="89" t="s">
        <v>9630</v>
      </c>
      <c r="F706" s="120" t="s">
        <v>2108</v>
      </c>
      <c r="G706" s="119" t="s">
        <v>154</v>
      </c>
      <c r="H706" s="89"/>
      <c r="I706" s="93"/>
      <c r="J706" s="93"/>
      <c r="K706" s="93">
        <v>1</v>
      </c>
      <c r="L706" s="93"/>
      <c r="M706" s="93"/>
      <c r="N706" s="93"/>
      <c r="O706" s="89"/>
      <c r="P706" s="89"/>
      <c r="Q706" s="89"/>
      <c r="R706" s="89"/>
    </row>
    <row r="707" spans="1:18" ht="18.95" customHeight="1" thickBot="1">
      <c r="A707" s="303" t="s">
        <v>2110</v>
      </c>
      <c r="B707" s="304" t="s">
        <v>7613</v>
      </c>
      <c r="C707" s="112" t="s">
        <v>188</v>
      </c>
      <c r="D707" s="38"/>
      <c r="E707" s="38"/>
      <c r="F707" s="122" t="s">
        <v>2109</v>
      </c>
      <c r="G707" s="121" t="s">
        <v>232</v>
      </c>
      <c r="H707" s="38"/>
      <c r="I707" s="99">
        <v>1</v>
      </c>
      <c r="J707" s="99"/>
      <c r="K707" s="99"/>
      <c r="L707" s="99"/>
      <c r="M707" s="99"/>
      <c r="N707" s="99"/>
      <c r="O707" s="38"/>
      <c r="P707" s="38"/>
      <c r="Q707" s="38"/>
      <c r="R707" s="38"/>
    </row>
    <row r="708" spans="1:18" ht="18.95" customHeight="1" thickBot="1">
      <c r="A708" s="303" t="s">
        <v>2110</v>
      </c>
      <c r="B708" s="304" t="s">
        <v>2111</v>
      </c>
      <c r="C708" s="112" t="s">
        <v>188</v>
      </c>
      <c r="D708" s="38"/>
      <c r="E708" s="38"/>
      <c r="F708" s="122" t="s">
        <v>2112</v>
      </c>
      <c r="G708" s="121" t="s">
        <v>232</v>
      </c>
      <c r="H708" s="38"/>
      <c r="I708" s="99">
        <v>1</v>
      </c>
      <c r="J708" s="99"/>
      <c r="K708" s="99"/>
      <c r="L708" s="99"/>
      <c r="M708" s="99"/>
      <c r="N708" s="99"/>
      <c r="O708" s="38"/>
      <c r="P708" s="38"/>
      <c r="Q708" s="38"/>
      <c r="R708" s="38"/>
    </row>
    <row r="709" spans="1:18" ht="17.100000000000001" customHeight="1" thickBot="1">
      <c r="A709" s="307" t="s">
        <v>2110</v>
      </c>
      <c r="B709" s="308" t="s">
        <v>4154</v>
      </c>
      <c r="C709" s="118" t="s">
        <v>28</v>
      </c>
      <c r="D709" s="89"/>
      <c r="E709" s="89" t="s">
        <v>778</v>
      </c>
      <c r="F709" s="120" t="s">
        <v>2113</v>
      </c>
      <c r="G709" s="119" t="s">
        <v>232</v>
      </c>
      <c r="H709" s="89"/>
      <c r="I709" s="93"/>
      <c r="J709" s="93"/>
      <c r="K709" s="93">
        <v>1</v>
      </c>
      <c r="L709" s="93"/>
      <c r="M709" s="93"/>
      <c r="N709" s="93"/>
      <c r="O709" s="89" t="s">
        <v>2114</v>
      </c>
      <c r="P709" s="89" t="s">
        <v>2115</v>
      </c>
      <c r="Q709" s="94">
        <v>210008</v>
      </c>
      <c r="R709" s="89" t="s">
        <v>495</v>
      </c>
    </row>
    <row r="710" spans="1:18" ht="17.100000000000001" customHeight="1" thickBot="1">
      <c r="A710" s="307" t="s">
        <v>9409</v>
      </c>
      <c r="B710" s="308" t="s">
        <v>9631</v>
      </c>
      <c r="C710" s="118" t="s">
        <v>21</v>
      </c>
      <c r="D710" s="89"/>
      <c r="E710" s="89"/>
      <c r="F710" s="120" t="s">
        <v>2116</v>
      </c>
      <c r="G710" s="119" t="s">
        <v>50</v>
      </c>
      <c r="H710" s="89"/>
      <c r="I710" s="93"/>
      <c r="J710" s="93"/>
      <c r="K710" s="93">
        <v>1</v>
      </c>
      <c r="L710" s="93"/>
      <c r="M710" s="93"/>
      <c r="N710" s="93"/>
      <c r="O710" s="89" t="s">
        <v>2117</v>
      </c>
      <c r="P710" s="89" t="s">
        <v>2118</v>
      </c>
      <c r="Q710" s="94">
        <v>50008</v>
      </c>
      <c r="R710" s="89" t="s">
        <v>260</v>
      </c>
    </row>
    <row r="711" spans="1:18" ht="17.100000000000001" customHeight="1" thickBot="1">
      <c r="A711" s="307" t="s">
        <v>9632</v>
      </c>
      <c r="B711" s="308" t="s">
        <v>6942</v>
      </c>
      <c r="C711" s="118" t="s">
        <v>21</v>
      </c>
      <c r="D711" s="89"/>
      <c r="E711" s="89" t="s">
        <v>212</v>
      </c>
      <c r="F711" s="120" t="s">
        <v>2119</v>
      </c>
      <c r="G711" s="119" t="s">
        <v>50</v>
      </c>
      <c r="H711" s="89"/>
      <c r="I711" s="93"/>
      <c r="J711" s="93"/>
      <c r="K711" s="93">
        <v>1</v>
      </c>
      <c r="L711" s="93"/>
      <c r="M711" s="93"/>
      <c r="N711" s="93"/>
      <c r="O711" s="89" t="s">
        <v>2120</v>
      </c>
      <c r="P711" s="89" t="s">
        <v>2121</v>
      </c>
      <c r="Q711" s="94">
        <v>46020</v>
      </c>
      <c r="R711" s="89" t="s">
        <v>9447</v>
      </c>
    </row>
    <row r="712" spans="1:18" ht="18.95" customHeight="1" thickBot="1">
      <c r="A712" s="303" t="s">
        <v>2122</v>
      </c>
      <c r="B712" s="304" t="s">
        <v>2123</v>
      </c>
      <c r="C712" s="112" t="s">
        <v>188</v>
      </c>
      <c r="D712" s="38"/>
      <c r="E712" s="38"/>
      <c r="F712" s="122" t="s">
        <v>2124</v>
      </c>
      <c r="G712" s="121" t="s">
        <v>70</v>
      </c>
      <c r="H712" s="38"/>
      <c r="I712" s="99">
        <v>1</v>
      </c>
      <c r="J712" s="99"/>
      <c r="K712" s="99"/>
      <c r="L712" s="99"/>
      <c r="M712" s="99"/>
      <c r="N712" s="99"/>
      <c r="O712" s="38"/>
      <c r="P712" s="38"/>
      <c r="Q712" s="38"/>
      <c r="R712" s="38"/>
    </row>
    <row r="713" spans="1:18" ht="17.100000000000001" customHeight="1" thickBot="1">
      <c r="A713" s="307" t="s">
        <v>9633</v>
      </c>
      <c r="B713" s="308" t="s">
        <v>6948</v>
      </c>
      <c r="C713" s="118" t="s">
        <v>21</v>
      </c>
      <c r="D713" s="89"/>
      <c r="E713" s="89" t="s">
        <v>423</v>
      </c>
      <c r="F713" s="120" t="s">
        <v>137</v>
      </c>
      <c r="G713" s="119" t="s">
        <v>31</v>
      </c>
      <c r="H713" s="89"/>
      <c r="I713" s="93"/>
      <c r="J713" s="93"/>
      <c r="K713" s="93">
        <v>1</v>
      </c>
      <c r="L713" s="93"/>
      <c r="M713" s="93"/>
      <c r="N713" s="93"/>
      <c r="O713" s="89" t="s">
        <v>2125</v>
      </c>
      <c r="P713" s="89" t="s">
        <v>426</v>
      </c>
      <c r="Q713" s="94">
        <v>30130140</v>
      </c>
      <c r="R713" s="89" t="s">
        <v>2126</v>
      </c>
    </row>
    <row r="714" spans="1:18" ht="18.95" customHeight="1" thickBot="1">
      <c r="A714" s="303" t="s">
        <v>2127</v>
      </c>
      <c r="B714" s="304" t="s">
        <v>2128</v>
      </c>
      <c r="C714" s="112" t="s">
        <v>111</v>
      </c>
      <c r="D714" s="38"/>
      <c r="E714" s="38"/>
      <c r="F714" s="122" t="s">
        <v>2129</v>
      </c>
      <c r="G714" s="121" t="s">
        <v>172</v>
      </c>
      <c r="H714" s="38"/>
      <c r="I714" s="99">
        <v>1</v>
      </c>
      <c r="J714" s="99"/>
      <c r="K714" s="99"/>
      <c r="L714" s="99"/>
      <c r="M714" s="99"/>
      <c r="N714" s="99"/>
      <c r="O714" s="38"/>
      <c r="P714" s="38"/>
      <c r="Q714" s="38"/>
      <c r="R714" s="38"/>
    </row>
    <row r="715" spans="1:18" ht="18.95" customHeight="1" thickBot="1">
      <c r="A715" s="303" t="s">
        <v>2130</v>
      </c>
      <c r="B715" s="304" t="s">
        <v>2131</v>
      </c>
      <c r="C715" s="112" t="s">
        <v>144</v>
      </c>
      <c r="D715" s="38"/>
      <c r="E715" s="38"/>
      <c r="F715" s="122" t="s">
        <v>2132</v>
      </c>
      <c r="G715" s="121" t="s">
        <v>336</v>
      </c>
      <c r="H715" s="38"/>
      <c r="I715" s="99">
        <v>1</v>
      </c>
      <c r="J715" s="99"/>
      <c r="K715" s="99"/>
      <c r="L715" s="99"/>
      <c r="M715" s="99"/>
      <c r="N715" s="99"/>
      <c r="O715" s="38"/>
      <c r="P715" s="38"/>
      <c r="Q715" s="38"/>
      <c r="R715" s="38"/>
    </row>
    <row r="716" spans="1:18" ht="17.100000000000001" customHeight="1" thickBot="1">
      <c r="A716" s="307" t="s">
        <v>2137</v>
      </c>
      <c r="B716" s="308" t="s">
        <v>2138</v>
      </c>
      <c r="C716" s="118" t="s">
        <v>28</v>
      </c>
      <c r="D716" s="89"/>
      <c r="E716" s="89" t="s">
        <v>9634</v>
      </c>
      <c r="F716" s="120" t="s">
        <v>2133</v>
      </c>
      <c r="G716" s="119" t="s">
        <v>208</v>
      </c>
      <c r="H716" s="89"/>
      <c r="I716" s="93"/>
      <c r="J716" s="93"/>
      <c r="K716" s="93">
        <v>1</v>
      </c>
      <c r="L716" s="93"/>
      <c r="M716" s="93"/>
      <c r="N716" s="93"/>
      <c r="O716" s="89" t="s">
        <v>2134</v>
      </c>
      <c r="P716" s="89" t="s">
        <v>2135</v>
      </c>
      <c r="Q716" s="94">
        <v>18595</v>
      </c>
      <c r="R716" s="89" t="s">
        <v>2136</v>
      </c>
    </row>
    <row r="717" spans="1:18" ht="18.95" customHeight="1" thickBot="1">
      <c r="A717" s="303" t="s">
        <v>2137</v>
      </c>
      <c r="B717" s="304" t="s">
        <v>2138</v>
      </c>
      <c r="C717" s="112" t="s">
        <v>188</v>
      </c>
      <c r="D717" s="38"/>
      <c r="E717" s="38"/>
      <c r="F717" s="122" t="s">
        <v>2133</v>
      </c>
      <c r="G717" s="121" t="s">
        <v>208</v>
      </c>
      <c r="H717" s="38"/>
      <c r="I717" s="99">
        <v>1</v>
      </c>
      <c r="J717" s="99"/>
      <c r="K717" s="99"/>
      <c r="L717" s="99"/>
      <c r="M717" s="99"/>
      <c r="N717" s="99"/>
      <c r="O717" s="38"/>
      <c r="P717" s="38"/>
      <c r="Q717" s="38"/>
      <c r="R717" s="38"/>
    </row>
    <row r="718" spans="1:18" ht="17.100000000000001" customHeight="1" thickBot="1">
      <c r="A718" s="305" t="s">
        <v>2137</v>
      </c>
      <c r="B718" s="306" t="s">
        <v>2138</v>
      </c>
      <c r="C718" s="116"/>
      <c r="D718" s="38"/>
      <c r="E718" s="38"/>
      <c r="F718" s="117" t="s">
        <v>2133</v>
      </c>
      <c r="G718" s="115" t="s">
        <v>208</v>
      </c>
      <c r="H718" s="38"/>
      <c r="I718" s="99"/>
      <c r="J718" s="99">
        <v>1</v>
      </c>
      <c r="K718" s="99"/>
      <c r="L718" s="99"/>
      <c r="M718" s="99"/>
      <c r="N718" s="99"/>
      <c r="O718" s="38"/>
      <c r="P718" s="100" t="s">
        <v>209</v>
      </c>
      <c r="Q718" s="38"/>
      <c r="R718" s="38"/>
    </row>
    <row r="719" spans="1:18" ht="18.95" customHeight="1" thickBot="1">
      <c r="A719" s="303" t="s">
        <v>2139</v>
      </c>
      <c r="B719" s="304" t="s">
        <v>2140</v>
      </c>
      <c r="C719" s="112" t="s">
        <v>230</v>
      </c>
      <c r="D719" s="38"/>
      <c r="E719" s="38"/>
      <c r="F719" s="122" t="s">
        <v>2141</v>
      </c>
      <c r="G719" s="121" t="s">
        <v>3612</v>
      </c>
      <c r="H719" s="38"/>
      <c r="I719" s="99">
        <v>1</v>
      </c>
      <c r="J719" s="99"/>
      <c r="K719" s="99"/>
      <c r="L719" s="99"/>
      <c r="M719" s="99"/>
      <c r="N719" s="99"/>
      <c r="O719" s="38"/>
      <c r="P719" s="38"/>
      <c r="Q719" s="38"/>
      <c r="R719" s="38"/>
    </row>
    <row r="720" spans="1:18" ht="17.100000000000001" customHeight="1" thickBot="1">
      <c r="A720" s="307" t="s">
        <v>2139</v>
      </c>
      <c r="B720" s="308" t="s">
        <v>2140</v>
      </c>
      <c r="C720" s="118" t="s">
        <v>28</v>
      </c>
      <c r="D720" s="89"/>
      <c r="E720" s="89" t="s">
        <v>2142</v>
      </c>
      <c r="F720" s="120" t="s">
        <v>2141</v>
      </c>
      <c r="G720" s="119" t="s">
        <v>9449</v>
      </c>
      <c r="H720" s="89"/>
      <c r="I720" s="93"/>
      <c r="J720" s="93"/>
      <c r="K720" s="93">
        <v>1</v>
      </c>
      <c r="L720" s="93"/>
      <c r="M720" s="93"/>
      <c r="N720" s="93"/>
      <c r="O720" s="89" t="s">
        <v>2143</v>
      </c>
      <c r="P720" s="89" t="s">
        <v>2144</v>
      </c>
      <c r="Q720" s="94">
        <v>186</v>
      </c>
      <c r="R720" s="89" t="s">
        <v>151</v>
      </c>
    </row>
    <row r="721" spans="1:18" ht="17.100000000000001" customHeight="1" thickBot="1">
      <c r="A721" s="305" t="s">
        <v>2139</v>
      </c>
      <c r="B721" s="306" t="s">
        <v>2140</v>
      </c>
      <c r="C721" s="116"/>
      <c r="D721" s="38"/>
      <c r="E721" s="38"/>
      <c r="F721" s="117" t="s">
        <v>2141</v>
      </c>
      <c r="G721" s="115" t="s">
        <v>3612</v>
      </c>
      <c r="H721" s="38"/>
      <c r="I721" s="99"/>
      <c r="J721" s="99">
        <v>1</v>
      </c>
      <c r="K721" s="99"/>
      <c r="L721" s="99"/>
      <c r="M721" s="99"/>
      <c r="N721" s="99"/>
      <c r="O721" s="38"/>
      <c r="P721" s="100" t="s">
        <v>164</v>
      </c>
      <c r="Q721" s="38"/>
      <c r="R721" s="38"/>
    </row>
    <row r="722" spans="1:18" ht="17.100000000000001" customHeight="1" thickBot="1">
      <c r="A722" s="307" t="s">
        <v>4930</v>
      </c>
      <c r="B722" s="308" t="s">
        <v>6960</v>
      </c>
      <c r="C722" s="118" t="s">
        <v>28</v>
      </c>
      <c r="D722" s="89"/>
      <c r="E722" s="89" t="s">
        <v>9635</v>
      </c>
      <c r="F722" s="120" t="s">
        <v>2145</v>
      </c>
      <c r="G722" s="119" t="s">
        <v>43</v>
      </c>
      <c r="H722" s="89"/>
      <c r="I722" s="93"/>
      <c r="J722" s="93"/>
      <c r="K722" s="93">
        <v>1</v>
      </c>
      <c r="L722" s="93"/>
      <c r="M722" s="93"/>
      <c r="N722" s="93"/>
      <c r="O722" s="89" t="s">
        <v>2146</v>
      </c>
      <c r="P722" s="89" t="s">
        <v>2147</v>
      </c>
      <c r="Q722" s="89" t="s">
        <v>2148</v>
      </c>
      <c r="R722" s="89" t="s">
        <v>2149</v>
      </c>
    </row>
    <row r="723" spans="1:18" ht="18.95" customHeight="1" thickBot="1">
      <c r="A723" s="303" t="s">
        <v>2150</v>
      </c>
      <c r="B723" s="304" t="s">
        <v>1073</v>
      </c>
      <c r="C723" s="112" t="s">
        <v>37</v>
      </c>
      <c r="D723" s="38"/>
      <c r="E723" s="38"/>
      <c r="F723" s="122" t="s">
        <v>2151</v>
      </c>
      <c r="G723" s="121" t="s">
        <v>232</v>
      </c>
      <c r="H723" s="38"/>
      <c r="I723" s="99">
        <v>1</v>
      </c>
      <c r="J723" s="99"/>
      <c r="K723" s="99"/>
      <c r="L723" s="99"/>
      <c r="M723" s="99"/>
      <c r="N723" s="99"/>
      <c r="O723" s="38"/>
      <c r="P723" s="38"/>
      <c r="Q723" s="38"/>
      <c r="R723" s="38"/>
    </row>
    <row r="724" spans="1:18" ht="17.100000000000001" customHeight="1" thickBot="1">
      <c r="A724" s="307" t="s">
        <v>2150</v>
      </c>
      <c r="B724" s="308" t="s">
        <v>4147</v>
      </c>
      <c r="C724" s="118" t="s">
        <v>28</v>
      </c>
      <c r="D724" s="89"/>
      <c r="E724" s="89" t="s">
        <v>972</v>
      </c>
      <c r="F724" s="120" t="s">
        <v>2152</v>
      </c>
      <c r="G724" s="119" t="s">
        <v>232</v>
      </c>
      <c r="H724" s="89"/>
      <c r="I724" s="93"/>
      <c r="J724" s="93"/>
      <c r="K724" s="93">
        <v>1</v>
      </c>
      <c r="L724" s="93"/>
      <c r="M724" s="93"/>
      <c r="N724" s="93"/>
      <c r="O724" s="89"/>
      <c r="P724" s="89"/>
      <c r="Q724" s="89"/>
      <c r="R724" s="89"/>
    </row>
    <row r="725" spans="1:18" ht="18.95" customHeight="1" thickBot="1">
      <c r="A725" s="303" t="s">
        <v>2153</v>
      </c>
      <c r="B725" s="304" t="s">
        <v>2154</v>
      </c>
      <c r="C725" s="112" t="s">
        <v>188</v>
      </c>
      <c r="D725" s="38"/>
      <c r="E725" s="38"/>
      <c r="F725" s="122" t="s">
        <v>2155</v>
      </c>
      <c r="G725" s="121" t="s">
        <v>208</v>
      </c>
      <c r="H725" s="38"/>
      <c r="I725" s="99">
        <v>1</v>
      </c>
      <c r="J725" s="99"/>
      <c r="K725" s="99"/>
      <c r="L725" s="99"/>
      <c r="M725" s="99"/>
      <c r="N725" s="99"/>
      <c r="O725" s="38"/>
      <c r="P725" s="38"/>
      <c r="Q725" s="38"/>
      <c r="R725" s="38"/>
    </row>
    <row r="726" spans="1:18" ht="17.100000000000001" customHeight="1" thickBot="1">
      <c r="A726" s="307" t="s">
        <v>2153</v>
      </c>
      <c r="B726" s="308" t="s">
        <v>2154</v>
      </c>
      <c r="C726" s="118" t="s">
        <v>28</v>
      </c>
      <c r="D726" s="89"/>
      <c r="E726" s="89" t="s">
        <v>2156</v>
      </c>
      <c r="F726" s="120" t="s">
        <v>2157</v>
      </c>
      <c r="G726" s="119" t="s">
        <v>208</v>
      </c>
      <c r="H726" s="89"/>
      <c r="I726" s="93"/>
      <c r="J726" s="93"/>
      <c r="K726" s="93">
        <v>1</v>
      </c>
      <c r="L726" s="93"/>
      <c r="M726" s="93"/>
      <c r="N726" s="93"/>
      <c r="O726" s="89" t="s">
        <v>2158</v>
      </c>
      <c r="P726" s="89" t="s">
        <v>2159</v>
      </c>
      <c r="Q726" s="89" t="s">
        <v>2160</v>
      </c>
      <c r="R726" s="89" t="s">
        <v>2161</v>
      </c>
    </row>
    <row r="727" spans="1:18" ht="18.95" customHeight="1" thickBot="1">
      <c r="A727" s="303" t="s">
        <v>2162</v>
      </c>
      <c r="B727" s="304" t="s">
        <v>1047</v>
      </c>
      <c r="C727" s="112" t="s">
        <v>40</v>
      </c>
      <c r="D727" s="38"/>
      <c r="E727" s="38"/>
      <c r="F727" s="122" t="s">
        <v>2163</v>
      </c>
      <c r="G727" s="121" t="s">
        <v>43</v>
      </c>
      <c r="H727" s="38"/>
      <c r="I727" s="99">
        <v>1</v>
      </c>
      <c r="J727" s="99"/>
      <c r="K727" s="99"/>
      <c r="L727" s="99"/>
      <c r="M727" s="99"/>
      <c r="N727" s="99"/>
      <c r="O727" s="38"/>
      <c r="P727" s="38"/>
      <c r="Q727" s="38"/>
      <c r="R727" s="38"/>
    </row>
    <row r="728" spans="1:18" ht="17.100000000000001" customHeight="1" thickBot="1">
      <c r="A728" s="305" t="s">
        <v>2164</v>
      </c>
      <c r="B728" s="306" t="s">
        <v>2165</v>
      </c>
      <c r="C728" s="116"/>
      <c r="D728" s="38"/>
      <c r="E728" s="38"/>
      <c r="F728" s="117" t="s">
        <v>2166</v>
      </c>
      <c r="G728" s="115" t="s">
        <v>9596</v>
      </c>
      <c r="H728" s="38"/>
      <c r="I728" s="99"/>
      <c r="J728" s="99">
        <v>1</v>
      </c>
      <c r="K728" s="99"/>
      <c r="L728" s="99"/>
      <c r="M728" s="99"/>
      <c r="N728" s="99"/>
      <c r="O728" s="38"/>
      <c r="P728" s="100" t="s">
        <v>9597</v>
      </c>
      <c r="Q728" s="38"/>
      <c r="R728" s="38"/>
    </row>
    <row r="729" spans="1:18" ht="17.100000000000001" customHeight="1" thickBot="1">
      <c r="A729" s="307" t="s">
        <v>4031</v>
      </c>
      <c r="B729" s="308" t="s">
        <v>4032</v>
      </c>
      <c r="C729" s="118" t="s">
        <v>28</v>
      </c>
      <c r="D729" s="89"/>
      <c r="E729" s="89" t="s">
        <v>1568</v>
      </c>
      <c r="F729" s="120" t="s">
        <v>2167</v>
      </c>
      <c r="G729" s="119" t="s">
        <v>9449</v>
      </c>
      <c r="H729" s="89"/>
      <c r="I729" s="93"/>
      <c r="J729" s="93"/>
      <c r="K729" s="93">
        <v>1</v>
      </c>
      <c r="L729" s="93"/>
      <c r="M729" s="93"/>
      <c r="N729" s="93"/>
      <c r="O729" s="89"/>
      <c r="P729" s="89" t="s">
        <v>2168</v>
      </c>
      <c r="Q729" s="89"/>
      <c r="R729" s="89" t="s">
        <v>9636</v>
      </c>
    </row>
    <row r="730" spans="1:18" ht="18.95" customHeight="1" thickBot="1">
      <c r="A730" s="303" t="s">
        <v>2169</v>
      </c>
      <c r="B730" s="304" t="s">
        <v>2170</v>
      </c>
      <c r="C730" s="112" t="s">
        <v>37</v>
      </c>
      <c r="D730" s="38"/>
      <c r="E730" s="38"/>
      <c r="F730" s="122" t="s">
        <v>2171</v>
      </c>
      <c r="G730" s="121" t="s">
        <v>141</v>
      </c>
      <c r="H730" s="38"/>
      <c r="I730" s="99">
        <v>1</v>
      </c>
      <c r="J730" s="99"/>
      <c r="K730" s="99"/>
      <c r="L730" s="99"/>
      <c r="M730" s="99"/>
      <c r="N730" s="99"/>
      <c r="O730" s="38"/>
      <c r="P730" s="38"/>
      <c r="Q730" s="38"/>
      <c r="R730" s="38"/>
    </row>
    <row r="731" spans="1:18" ht="17.100000000000001" customHeight="1" thickBot="1">
      <c r="A731" s="307" t="s">
        <v>6971</v>
      </c>
      <c r="B731" s="308" t="s">
        <v>6972</v>
      </c>
      <c r="C731" s="118"/>
      <c r="D731" s="89"/>
      <c r="E731" s="89" t="s">
        <v>2172</v>
      </c>
      <c r="F731" s="120" t="s">
        <v>2173</v>
      </c>
      <c r="G731" s="119" t="s">
        <v>124</v>
      </c>
      <c r="H731" s="89"/>
      <c r="I731" s="93"/>
      <c r="J731" s="93"/>
      <c r="K731" s="93">
        <v>1</v>
      </c>
      <c r="L731" s="93"/>
      <c r="M731" s="93"/>
      <c r="N731" s="93"/>
      <c r="O731" s="89"/>
      <c r="P731" s="89"/>
      <c r="Q731" s="89"/>
      <c r="R731" s="89"/>
    </row>
    <row r="732" spans="1:18" ht="18.95" customHeight="1" thickBot="1">
      <c r="A732" s="303" t="s">
        <v>2174</v>
      </c>
      <c r="B732" s="304" t="s">
        <v>2175</v>
      </c>
      <c r="C732" s="112" t="s">
        <v>230</v>
      </c>
      <c r="D732" s="38"/>
      <c r="E732" s="38"/>
      <c r="F732" s="122" t="s">
        <v>2176</v>
      </c>
      <c r="G732" s="121" t="s">
        <v>232</v>
      </c>
      <c r="H732" s="38"/>
      <c r="I732" s="99">
        <v>1</v>
      </c>
      <c r="J732" s="99"/>
      <c r="K732" s="99"/>
      <c r="L732" s="99"/>
      <c r="M732" s="99"/>
      <c r="N732" s="99"/>
      <c r="O732" s="38"/>
      <c r="P732" s="38"/>
      <c r="Q732" s="38"/>
      <c r="R732" s="38"/>
    </row>
    <row r="733" spans="1:18" ht="17.100000000000001" customHeight="1" thickBot="1">
      <c r="A733" s="307" t="s">
        <v>2174</v>
      </c>
      <c r="B733" s="308" t="s">
        <v>2175</v>
      </c>
      <c r="C733" s="118" t="s">
        <v>28</v>
      </c>
      <c r="D733" s="89"/>
      <c r="E733" s="89" t="s">
        <v>776</v>
      </c>
      <c r="F733" s="120" t="s">
        <v>2176</v>
      </c>
      <c r="G733" s="119" t="s">
        <v>232</v>
      </c>
      <c r="H733" s="89"/>
      <c r="I733" s="93"/>
      <c r="J733" s="93"/>
      <c r="K733" s="93">
        <v>1</v>
      </c>
      <c r="L733" s="93"/>
      <c r="M733" s="93"/>
      <c r="N733" s="93"/>
      <c r="O733" s="89" t="s">
        <v>2177</v>
      </c>
      <c r="P733" s="89" t="s">
        <v>2178</v>
      </c>
      <c r="Q733" s="94">
        <v>400030</v>
      </c>
      <c r="R733" s="89" t="s">
        <v>2179</v>
      </c>
    </row>
    <row r="734" spans="1:18" ht="18.95" customHeight="1" thickBot="1">
      <c r="A734" s="303" t="s">
        <v>2180</v>
      </c>
      <c r="B734" s="304" t="s">
        <v>2181</v>
      </c>
      <c r="C734" s="112" t="s">
        <v>40</v>
      </c>
      <c r="D734" s="38"/>
      <c r="E734" s="38"/>
      <c r="F734" s="122" t="s">
        <v>2182</v>
      </c>
      <c r="G734" s="121" t="s">
        <v>232</v>
      </c>
      <c r="H734" s="38"/>
      <c r="I734" s="99">
        <v>1</v>
      </c>
      <c r="J734" s="99"/>
      <c r="K734" s="99"/>
      <c r="L734" s="99"/>
      <c r="M734" s="99"/>
      <c r="N734" s="99"/>
      <c r="O734" s="38"/>
      <c r="P734" s="38"/>
      <c r="Q734" s="38"/>
      <c r="R734" s="38"/>
    </row>
    <row r="735" spans="1:18" ht="17.100000000000001" customHeight="1" thickBot="1">
      <c r="A735" s="307" t="s">
        <v>2180</v>
      </c>
      <c r="B735" s="308" t="s">
        <v>2181</v>
      </c>
      <c r="C735" s="118" t="s">
        <v>21</v>
      </c>
      <c r="D735" s="89"/>
      <c r="E735" s="89" t="s">
        <v>668</v>
      </c>
      <c r="F735" s="120" t="s">
        <v>2182</v>
      </c>
      <c r="G735" s="119" t="s">
        <v>232</v>
      </c>
      <c r="H735" s="89"/>
      <c r="I735" s="93"/>
      <c r="J735" s="93"/>
      <c r="K735" s="93">
        <v>1</v>
      </c>
      <c r="L735" s="93"/>
      <c r="M735" s="93"/>
      <c r="N735" s="93"/>
      <c r="O735" s="89" t="s">
        <v>2183</v>
      </c>
      <c r="P735" s="89" t="s">
        <v>671</v>
      </c>
      <c r="Q735" s="94">
        <v>210093</v>
      </c>
      <c r="R735" s="89" t="s">
        <v>495</v>
      </c>
    </row>
    <row r="736" spans="1:18" ht="17.100000000000001" customHeight="1" thickBot="1">
      <c r="A736" s="305" t="s">
        <v>2180</v>
      </c>
      <c r="B736" s="306" t="s">
        <v>2181</v>
      </c>
      <c r="C736" s="116"/>
      <c r="D736" s="38"/>
      <c r="E736" s="38"/>
      <c r="F736" s="117" t="s">
        <v>2182</v>
      </c>
      <c r="G736" s="115" t="s">
        <v>232</v>
      </c>
      <c r="H736" s="38"/>
      <c r="I736" s="99"/>
      <c r="J736" s="99">
        <v>1</v>
      </c>
      <c r="K736" s="99"/>
      <c r="L736" s="99"/>
      <c r="M736" s="99"/>
      <c r="N736" s="99"/>
      <c r="O736" s="38"/>
      <c r="P736" s="100" t="s">
        <v>495</v>
      </c>
      <c r="Q736" s="38"/>
      <c r="R736" s="38"/>
    </row>
    <row r="737" spans="1:18" ht="17.100000000000001" customHeight="1" thickBot="1">
      <c r="A737" s="307" t="s">
        <v>9637</v>
      </c>
      <c r="B737" s="308" t="s">
        <v>9638</v>
      </c>
      <c r="C737" s="118" t="s">
        <v>21</v>
      </c>
      <c r="D737" s="89"/>
      <c r="E737" s="89" t="s">
        <v>2184</v>
      </c>
      <c r="F737" s="120" t="s">
        <v>2185</v>
      </c>
      <c r="G737" s="119" t="s">
        <v>445</v>
      </c>
      <c r="H737" s="89"/>
      <c r="I737" s="93"/>
      <c r="J737" s="93"/>
      <c r="K737" s="93">
        <v>1</v>
      </c>
      <c r="L737" s="93"/>
      <c r="M737" s="93"/>
      <c r="N737" s="93"/>
      <c r="O737" s="89" t="s">
        <v>2186</v>
      </c>
      <c r="P737" s="89" t="s">
        <v>2187</v>
      </c>
      <c r="Q737" s="94">
        <v>170302</v>
      </c>
      <c r="R737" s="89" t="s">
        <v>728</v>
      </c>
    </row>
    <row r="738" spans="1:18" ht="17.100000000000001" customHeight="1" thickBot="1">
      <c r="A738" s="307" t="s">
        <v>6988</v>
      </c>
      <c r="B738" s="308" t="s">
        <v>2188</v>
      </c>
      <c r="C738" s="118" t="s">
        <v>28</v>
      </c>
      <c r="D738" s="89"/>
      <c r="E738" s="89" t="s">
        <v>2189</v>
      </c>
      <c r="F738" s="120" t="s">
        <v>2190</v>
      </c>
      <c r="G738" s="119" t="s">
        <v>70</v>
      </c>
      <c r="H738" s="89"/>
      <c r="I738" s="93"/>
      <c r="J738" s="93"/>
      <c r="K738" s="93">
        <v>1</v>
      </c>
      <c r="L738" s="93"/>
      <c r="M738" s="93"/>
      <c r="N738" s="93"/>
      <c r="O738" s="89" t="s">
        <v>2191</v>
      </c>
      <c r="P738" s="89" t="s">
        <v>2192</v>
      </c>
      <c r="Q738" s="94">
        <v>34662</v>
      </c>
      <c r="R738" s="89" t="s">
        <v>9438</v>
      </c>
    </row>
    <row r="739" spans="1:18" ht="17.100000000000001" customHeight="1" thickBot="1">
      <c r="A739" s="305" t="s">
        <v>2193</v>
      </c>
      <c r="B739" s="306" t="s">
        <v>2194</v>
      </c>
      <c r="C739" s="116"/>
      <c r="D739" s="38"/>
      <c r="E739" s="38"/>
      <c r="F739" s="117" t="s">
        <v>2195</v>
      </c>
      <c r="G739" s="115" t="s">
        <v>2196</v>
      </c>
      <c r="H739" s="38"/>
      <c r="I739" s="99"/>
      <c r="J739" s="99">
        <v>1</v>
      </c>
      <c r="K739" s="99"/>
      <c r="L739" s="99"/>
      <c r="M739" s="99"/>
      <c r="N739" s="99"/>
      <c r="O739" s="38"/>
      <c r="P739" s="100" t="s">
        <v>2197</v>
      </c>
      <c r="Q739" s="38"/>
      <c r="R739" s="38"/>
    </row>
    <row r="740" spans="1:18" ht="18.95" customHeight="1" thickBot="1">
      <c r="A740" s="303" t="s">
        <v>4044</v>
      </c>
      <c r="B740" s="304" t="s">
        <v>9639</v>
      </c>
      <c r="C740" s="112" t="s">
        <v>40</v>
      </c>
      <c r="D740" s="38"/>
      <c r="E740" s="38"/>
      <c r="F740" s="122" t="s">
        <v>2198</v>
      </c>
      <c r="G740" s="121" t="s">
        <v>138</v>
      </c>
      <c r="H740" s="38"/>
      <c r="I740" s="99">
        <v>1</v>
      </c>
      <c r="J740" s="99"/>
      <c r="K740" s="99"/>
      <c r="L740" s="99"/>
      <c r="M740" s="99"/>
      <c r="N740" s="99"/>
      <c r="O740" s="38"/>
      <c r="P740" s="38"/>
      <c r="Q740" s="38"/>
      <c r="R740" s="38"/>
    </row>
    <row r="741" spans="1:18" ht="17.100000000000001" customHeight="1" thickBot="1">
      <c r="A741" s="307" t="s">
        <v>4044</v>
      </c>
      <c r="B741" s="308" t="s">
        <v>9639</v>
      </c>
      <c r="C741" s="118" t="s">
        <v>21</v>
      </c>
      <c r="D741" s="89"/>
      <c r="E741" s="89" t="s">
        <v>2199</v>
      </c>
      <c r="F741" s="120" t="s">
        <v>2198</v>
      </c>
      <c r="G741" s="119" t="s">
        <v>31</v>
      </c>
      <c r="H741" s="89"/>
      <c r="I741" s="93"/>
      <c r="J741" s="93"/>
      <c r="K741" s="93">
        <v>1</v>
      </c>
      <c r="L741" s="93"/>
      <c r="M741" s="93"/>
      <c r="N741" s="93"/>
      <c r="O741" s="89" t="s">
        <v>2200</v>
      </c>
      <c r="P741" s="89" t="s">
        <v>2201</v>
      </c>
      <c r="Q741" s="94">
        <v>30130140</v>
      </c>
      <c r="R741" s="89" t="s">
        <v>427</v>
      </c>
    </row>
    <row r="742" spans="1:18" ht="17.100000000000001" customHeight="1" thickBot="1">
      <c r="A742" s="307" t="s">
        <v>9410</v>
      </c>
      <c r="B742" s="308" t="s">
        <v>9411</v>
      </c>
      <c r="C742" s="118" t="s">
        <v>28</v>
      </c>
      <c r="D742" s="89"/>
      <c r="E742" s="89" t="s">
        <v>212</v>
      </c>
      <c r="F742" s="120" t="s">
        <v>2202</v>
      </c>
      <c r="G742" s="119" t="s">
        <v>50</v>
      </c>
      <c r="H742" s="89"/>
      <c r="I742" s="93"/>
      <c r="J742" s="93"/>
      <c r="K742" s="93">
        <v>1</v>
      </c>
      <c r="L742" s="93"/>
      <c r="M742" s="93"/>
      <c r="N742" s="93"/>
      <c r="O742" s="89" t="s">
        <v>2203</v>
      </c>
      <c r="P742" s="89" t="s">
        <v>2204</v>
      </c>
      <c r="Q742" s="94">
        <v>46021</v>
      </c>
      <c r="R742" s="89" t="s">
        <v>9447</v>
      </c>
    </row>
    <row r="743" spans="1:18" ht="18.95" customHeight="1" thickBot="1">
      <c r="A743" s="303" t="s">
        <v>2205</v>
      </c>
      <c r="B743" s="304" t="s">
        <v>2206</v>
      </c>
      <c r="C743" s="112" t="s">
        <v>188</v>
      </c>
      <c r="D743" s="38"/>
      <c r="E743" s="38"/>
      <c r="F743" s="122" t="s">
        <v>2207</v>
      </c>
      <c r="G743" s="121" t="s">
        <v>504</v>
      </c>
      <c r="H743" s="38"/>
      <c r="I743" s="99">
        <v>1</v>
      </c>
      <c r="J743" s="99"/>
      <c r="K743" s="99"/>
      <c r="L743" s="99"/>
      <c r="M743" s="99"/>
      <c r="N743" s="99"/>
      <c r="O743" s="38"/>
      <c r="P743" s="38"/>
      <c r="Q743" s="38"/>
      <c r="R743" s="38"/>
    </row>
    <row r="744" spans="1:18" ht="17.100000000000001" customHeight="1" thickBot="1">
      <c r="A744" s="295" t="s">
        <v>4050</v>
      </c>
      <c r="B744" s="296" t="s">
        <v>6999</v>
      </c>
      <c r="C744" s="123" t="s">
        <v>21</v>
      </c>
      <c r="D744" s="89"/>
      <c r="E744" s="89" t="s">
        <v>2208</v>
      </c>
      <c r="F744" s="125" t="s">
        <v>2209</v>
      </c>
      <c r="G744" s="124" t="s">
        <v>9536</v>
      </c>
      <c r="H744" s="89"/>
      <c r="I744" s="93"/>
      <c r="J744" s="93"/>
      <c r="K744" s="93">
        <v>1</v>
      </c>
      <c r="L744" s="93"/>
      <c r="M744" s="93"/>
      <c r="N744" s="93"/>
      <c r="O744" s="89" t="s">
        <v>2210</v>
      </c>
      <c r="P744" s="89" t="s">
        <v>2211</v>
      </c>
      <c r="Q744" s="94">
        <v>57114</v>
      </c>
      <c r="R744" s="89" t="s">
        <v>2212</v>
      </c>
    </row>
    <row r="745" spans="1:18" ht="17.100000000000001" customHeight="1" thickBot="1">
      <c r="A745" s="305" t="s">
        <v>2213</v>
      </c>
      <c r="B745" s="306" t="s">
        <v>2214</v>
      </c>
      <c r="C745" s="129"/>
      <c r="D745" s="38"/>
      <c r="E745" s="38"/>
      <c r="F745" s="130" t="s">
        <v>2215</v>
      </c>
      <c r="G745" s="128" t="s">
        <v>63</v>
      </c>
      <c r="H745" s="38"/>
      <c r="I745" s="99"/>
      <c r="J745" s="99">
        <v>1</v>
      </c>
      <c r="K745" s="99"/>
      <c r="L745" s="99"/>
      <c r="M745" s="99"/>
      <c r="N745" s="99"/>
      <c r="O745" s="38"/>
      <c r="P745" s="100" t="s">
        <v>1588</v>
      </c>
      <c r="Q745" s="38"/>
      <c r="R745" s="38"/>
    </row>
    <row r="746" spans="1:18" ht="17.100000000000001" customHeight="1" thickBot="1">
      <c r="A746" s="305" t="s">
        <v>2218</v>
      </c>
      <c r="B746" s="306" t="s">
        <v>2216</v>
      </c>
      <c r="C746" s="116"/>
      <c r="D746" s="38"/>
      <c r="E746" s="38"/>
      <c r="F746" s="117" t="s">
        <v>2217</v>
      </c>
      <c r="G746" s="115" t="s">
        <v>232</v>
      </c>
      <c r="H746" s="38"/>
      <c r="I746" s="99"/>
      <c r="J746" s="99">
        <v>1</v>
      </c>
      <c r="K746" s="99"/>
      <c r="L746" s="99"/>
      <c r="M746" s="99"/>
      <c r="N746" s="99"/>
      <c r="O746" s="38"/>
      <c r="P746" s="100" t="s">
        <v>350</v>
      </c>
      <c r="Q746" s="38"/>
      <c r="R746" s="38"/>
    </row>
    <row r="747" spans="1:18" ht="18.95" customHeight="1" thickBot="1">
      <c r="A747" s="303" t="s">
        <v>2218</v>
      </c>
      <c r="B747" s="304" t="s">
        <v>2219</v>
      </c>
      <c r="C747" s="112" t="s">
        <v>37</v>
      </c>
      <c r="D747" s="38"/>
      <c r="E747" s="38"/>
      <c r="F747" s="122" t="s">
        <v>2220</v>
      </c>
      <c r="G747" s="121" t="s">
        <v>232</v>
      </c>
      <c r="H747" s="38"/>
      <c r="I747" s="99">
        <v>1</v>
      </c>
      <c r="J747" s="99"/>
      <c r="K747" s="99"/>
      <c r="L747" s="99"/>
      <c r="M747" s="99"/>
      <c r="N747" s="99"/>
      <c r="O747" s="38"/>
      <c r="P747" s="38"/>
      <c r="Q747" s="38"/>
      <c r="R747" s="38"/>
    </row>
    <row r="748" spans="1:18" ht="17.100000000000001" customHeight="1" thickBot="1">
      <c r="A748" s="305" t="s">
        <v>2221</v>
      </c>
      <c r="B748" s="306" t="s">
        <v>2222</v>
      </c>
      <c r="C748" s="116"/>
      <c r="D748" s="38"/>
      <c r="E748" s="38"/>
      <c r="F748" s="117" t="s">
        <v>2223</v>
      </c>
      <c r="G748" s="115" t="s">
        <v>336</v>
      </c>
      <c r="H748" s="38"/>
      <c r="I748" s="99"/>
      <c r="J748" s="99">
        <v>1</v>
      </c>
      <c r="K748" s="99"/>
      <c r="L748" s="99"/>
      <c r="M748" s="99"/>
      <c r="N748" s="99"/>
      <c r="O748" s="38"/>
      <c r="P748" s="100" t="s">
        <v>2224</v>
      </c>
      <c r="Q748" s="38"/>
      <c r="R748" s="38"/>
    </row>
    <row r="749" spans="1:18" ht="17.100000000000001" customHeight="1" thickBot="1">
      <c r="A749" s="307" t="s">
        <v>9412</v>
      </c>
      <c r="B749" s="308" t="s">
        <v>9566</v>
      </c>
      <c r="C749" s="118" t="s">
        <v>28</v>
      </c>
      <c r="D749" s="89"/>
      <c r="E749" s="89" t="s">
        <v>9469</v>
      </c>
      <c r="F749" s="120" t="s">
        <v>2225</v>
      </c>
      <c r="G749" s="119" t="s">
        <v>50</v>
      </c>
      <c r="H749" s="89"/>
      <c r="I749" s="93"/>
      <c r="J749" s="93"/>
      <c r="K749" s="93">
        <v>1</v>
      </c>
      <c r="L749" s="93"/>
      <c r="M749" s="93"/>
      <c r="N749" s="93"/>
      <c r="O749" s="89" t="s">
        <v>2226</v>
      </c>
      <c r="P749" s="89" t="s">
        <v>9640</v>
      </c>
      <c r="Q749" s="94">
        <v>46021</v>
      </c>
      <c r="R749" s="89" t="s">
        <v>9447</v>
      </c>
    </row>
    <row r="750" spans="1:18" ht="33.950000000000003" customHeight="1" thickBot="1">
      <c r="A750" s="307" t="s">
        <v>9641</v>
      </c>
      <c r="B750" s="308" t="s">
        <v>673</v>
      </c>
      <c r="C750" s="118" t="s">
        <v>28</v>
      </c>
      <c r="D750" s="89"/>
      <c r="E750" s="89"/>
      <c r="F750" s="120" t="s">
        <v>2227</v>
      </c>
      <c r="G750" s="119" t="s">
        <v>50</v>
      </c>
      <c r="H750" s="89"/>
      <c r="I750" s="93"/>
      <c r="J750" s="93"/>
      <c r="K750" s="93">
        <v>1</v>
      </c>
      <c r="L750" s="93"/>
      <c r="M750" s="93"/>
      <c r="N750" s="93"/>
      <c r="O750" s="89" t="s">
        <v>2228</v>
      </c>
      <c r="P750" s="89" t="s">
        <v>9642</v>
      </c>
      <c r="Q750" s="94">
        <v>46021</v>
      </c>
      <c r="R750" s="89" t="s">
        <v>9447</v>
      </c>
    </row>
    <row r="751" spans="1:18" ht="17.100000000000001" customHeight="1" thickBot="1">
      <c r="A751" s="307" t="s">
        <v>9413</v>
      </c>
      <c r="B751" s="308" t="s">
        <v>3450</v>
      </c>
      <c r="C751" s="118" t="s">
        <v>21</v>
      </c>
      <c r="D751" s="89"/>
      <c r="E751" s="89" t="s">
        <v>2229</v>
      </c>
      <c r="F751" s="120" t="s">
        <v>2230</v>
      </c>
      <c r="G751" s="119" t="s">
        <v>146</v>
      </c>
      <c r="H751" s="89"/>
      <c r="I751" s="93"/>
      <c r="J751" s="93"/>
      <c r="K751" s="93">
        <v>1</v>
      </c>
      <c r="L751" s="93"/>
      <c r="M751" s="93"/>
      <c r="N751" s="93"/>
      <c r="O751" s="89" t="s">
        <v>2231</v>
      </c>
      <c r="P751" s="89" t="s">
        <v>2232</v>
      </c>
      <c r="Q751" s="89" t="s">
        <v>2233</v>
      </c>
      <c r="R751" s="89" t="s">
        <v>2234</v>
      </c>
    </row>
    <row r="752" spans="1:18" ht="18.95" customHeight="1" thickBot="1">
      <c r="A752" s="303" t="s">
        <v>2235</v>
      </c>
      <c r="B752" s="304" t="s">
        <v>2236</v>
      </c>
      <c r="C752" s="112" t="s">
        <v>230</v>
      </c>
      <c r="D752" s="38"/>
      <c r="E752" s="38"/>
      <c r="F752" s="122" t="s">
        <v>2237</v>
      </c>
      <c r="G752" s="121" t="s">
        <v>232</v>
      </c>
      <c r="H752" s="38"/>
      <c r="I752" s="99">
        <v>1</v>
      </c>
      <c r="J752" s="99"/>
      <c r="K752" s="99"/>
      <c r="L752" s="99"/>
      <c r="M752" s="99"/>
      <c r="N752" s="99"/>
      <c r="O752" s="38"/>
      <c r="P752" s="38"/>
      <c r="Q752" s="38"/>
      <c r="R752" s="38"/>
    </row>
    <row r="753" spans="1:18" ht="17.100000000000001" customHeight="1" thickBot="1">
      <c r="A753" s="305" t="s">
        <v>2235</v>
      </c>
      <c r="B753" s="306" t="s">
        <v>2236</v>
      </c>
      <c r="C753" s="116"/>
      <c r="D753" s="38"/>
      <c r="E753" s="38"/>
      <c r="F753" s="117" t="s">
        <v>2237</v>
      </c>
      <c r="G753" s="115" t="s">
        <v>232</v>
      </c>
      <c r="H753" s="38"/>
      <c r="I753" s="99"/>
      <c r="J753" s="99">
        <v>1</v>
      </c>
      <c r="K753" s="99"/>
      <c r="L753" s="99"/>
      <c r="M753" s="99"/>
      <c r="N753" s="99"/>
      <c r="O753" s="38"/>
      <c r="P753" s="100" t="s">
        <v>495</v>
      </c>
      <c r="Q753" s="38"/>
      <c r="R753" s="38"/>
    </row>
    <row r="754" spans="1:18" ht="17.100000000000001" customHeight="1" thickBot="1">
      <c r="A754" s="307" t="s">
        <v>9414</v>
      </c>
      <c r="B754" s="308" t="s">
        <v>5325</v>
      </c>
      <c r="C754" s="118" t="s">
        <v>28</v>
      </c>
      <c r="D754" s="89"/>
      <c r="E754" s="89" t="s">
        <v>212</v>
      </c>
      <c r="F754" s="120" t="s">
        <v>2238</v>
      </c>
      <c r="G754" s="119" t="s">
        <v>50</v>
      </c>
      <c r="H754" s="89"/>
      <c r="I754" s="93"/>
      <c r="J754" s="93"/>
      <c r="K754" s="93">
        <v>1</v>
      </c>
      <c r="L754" s="93"/>
      <c r="M754" s="93"/>
      <c r="N754" s="93"/>
      <c r="O754" s="89" t="s">
        <v>2239</v>
      </c>
      <c r="P754" s="89" t="s">
        <v>2240</v>
      </c>
      <c r="Q754" s="94">
        <v>46009</v>
      </c>
      <c r="R754" s="89" t="s">
        <v>9447</v>
      </c>
    </row>
    <row r="755" spans="1:18" ht="18.95" customHeight="1" thickBot="1">
      <c r="A755" s="303" t="s">
        <v>2241</v>
      </c>
      <c r="B755" s="304" t="s">
        <v>771</v>
      </c>
      <c r="C755" s="112" t="s">
        <v>230</v>
      </c>
      <c r="D755" s="38"/>
      <c r="E755" s="38"/>
      <c r="F755" s="122" t="s">
        <v>2242</v>
      </c>
      <c r="G755" s="121" t="s">
        <v>3612</v>
      </c>
      <c r="H755" s="38"/>
      <c r="I755" s="99">
        <v>1</v>
      </c>
      <c r="J755" s="99"/>
      <c r="K755" s="99"/>
      <c r="L755" s="99"/>
      <c r="M755" s="99"/>
      <c r="N755" s="99"/>
      <c r="O755" s="38"/>
      <c r="P755" s="38"/>
      <c r="Q755" s="38"/>
      <c r="R755" s="38"/>
    </row>
    <row r="756" spans="1:18" ht="18.95" customHeight="1" thickBot="1">
      <c r="A756" s="303" t="s">
        <v>2243</v>
      </c>
      <c r="B756" s="304" t="s">
        <v>2244</v>
      </c>
      <c r="C756" s="112" t="s">
        <v>111</v>
      </c>
      <c r="D756" s="38"/>
      <c r="E756" s="38"/>
      <c r="F756" s="122" t="s">
        <v>2245</v>
      </c>
      <c r="G756" s="121" t="s">
        <v>3612</v>
      </c>
      <c r="H756" s="38"/>
      <c r="I756" s="99">
        <v>1</v>
      </c>
      <c r="J756" s="99"/>
      <c r="K756" s="99"/>
      <c r="L756" s="99"/>
      <c r="M756" s="99"/>
      <c r="N756" s="99"/>
      <c r="O756" s="38"/>
      <c r="P756" s="38"/>
      <c r="Q756" s="38"/>
      <c r="R756" s="38"/>
    </row>
    <row r="757" spans="1:18" ht="18.95" customHeight="1" thickBot="1">
      <c r="A757" s="303" t="s">
        <v>9415</v>
      </c>
      <c r="B757" s="304" t="s">
        <v>9416</v>
      </c>
      <c r="C757" s="112" t="s">
        <v>230</v>
      </c>
      <c r="D757" s="38"/>
      <c r="E757" s="38"/>
      <c r="F757" s="122" t="s">
        <v>2246</v>
      </c>
      <c r="G757" s="121" t="s">
        <v>3612</v>
      </c>
      <c r="H757" s="38"/>
      <c r="I757" s="99">
        <v>1</v>
      </c>
      <c r="J757" s="99"/>
      <c r="K757" s="99"/>
      <c r="L757" s="99"/>
      <c r="M757" s="99"/>
      <c r="N757" s="99"/>
      <c r="O757" s="38"/>
      <c r="P757" s="38"/>
      <c r="Q757" s="38"/>
      <c r="R757" s="38"/>
    </row>
    <row r="758" spans="1:18" ht="17.100000000000001" customHeight="1" thickBot="1">
      <c r="A758" s="307" t="s">
        <v>9643</v>
      </c>
      <c r="B758" s="308" t="s">
        <v>7018</v>
      </c>
      <c r="C758" s="118" t="s">
        <v>21</v>
      </c>
      <c r="D758" s="89"/>
      <c r="E758" s="89" t="s">
        <v>2247</v>
      </c>
      <c r="F758" s="120" t="s">
        <v>2248</v>
      </c>
      <c r="G758" s="119" t="s">
        <v>295</v>
      </c>
      <c r="H758" s="89"/>
      <c r="I758" s="93"/>
      <c r="J758" s="93"/>
      <c r="K758" s="93">
        <v>1</v>
      </c>
      <c r="L758" s="93"/>
      <c r="M758" s="93"/>
      <c r="N758" s="93"/>
      <c r="O758" s="89" t="s">
        <v>2249</v>
      </c>
      <c r="P758" s="89" t="s">
        <v>9644</v>
      </c>
      <c r="Q758" s="89" t="s">
        <v>2250</v>
      </c>
      <c r="R758" s="89" t="s">
        <v>2251</v>
      </c>
    </row>
    <row r="759" spans="1:18" ht="17.100000000000001" customHeight="1" thickBot="1">
      <c r="A759" s="305" t="s">
        <v>2252</v>
      </c>
      <c r="B759" s="306" t="s">
        <v>2253</v>
      </c>
      <c r="C759" s="116"/>
      <c r="D759" s="38"/>
      <c r="E759" s="38"/>
      <c r="F759" s="117" t="s">
        <v>2254</v>
      </c>
      <c r="G759" s="115" t="s">
        <v>1253</v>
      </c>
      <c r="H759" s="38"/>
      <c r="I759" s="99"/>
      <c r="J759" s="99">
        <v>1</v>
      </c>
      <c r="K759" s="99"/>
      <c r="L759" s="99"/>
      <c r="M759" s="99"/>
      <c r="N759" s="99"/>
      <c r="O759" s="38"/>
      <c r="P759" s="100" t="s">
        <v>1256</v>
      </c>
      <c r="Q759" s="38"/>
      <c r="R759" s="38"/>
    </row>
    <row r="760" spans="1:18" ht="33.950000000000003" customHeight="1" thickBot="1">
      <c r="A760" s="303" t="s">
        <v>7649</v>
      </c>
      <c r="B760" s="304" t="s">
        <v>7650</v>
      </c>
      <c r="C760" s="112" t="s">
        <v>188</v>
      </c>
      <c r="D760" s="38"/>
      <c r="E760" s="38"/>
      <c r="F760" s="122" t="s">
        <v>9645</v>
      </c>
      <c r="G760" s="121" t="s">
        <v>1502</v>
      </c>
      <c r="H760" s="38"/>
      <c r="I760" s="99">
        <v>1</v>
      </c>
      <c r="J760" s="99"/>
      <c r="K760" s="99"/>
      <c r="L760" s="99"/>
      <c r="M760" s="99"/>
      <c r="N760" s="99"/>
      <c r="O760" s="38"/>
      <c r="P760" s="38"/>
      <c r="Q760" s="38"/>
      <c r="R760" s="38"/>
    </row>
    <row r="761" spans="1:18" ht="17.100000000000001" customHeight="1" thickBot="1">
      <c r="A761" s="307" t="s">
        <v>2257</v>
      </c>
      <c r="B761" s="308" t="s">
        <v>2258</v>
      </c>
      <c r="C761" s="118" t="s">
        <v>28</v>
      </c>
      <c r="D761" s="89"/>
      <c r="E761" s="89" t="s">
        <v>2255</v>
      </c>
      <c r="F761" s="120" t="s">
        <v>2256</v>
      </c>
      <c r="G761" s="119" t="s">
        <v>70</v>
      </c>
      <c r="H761" s="89"/>
      <c r="I761" s="93"/>
      <c r="J761" s="93"/>
      <c r="K761" s="93">
        <v>1</v>
      </c>
      <c r="L761" s="93"/>
      <c r="M761" s="93"/>
      <c r="N761" s="93"/>
      <c r="O761" s="89"/>
      <c r="P761" s="89"/>
      <c r="Q761" s="89"/>
      <c r="R761" s="89"/>
    </row>
    <row r="762" spans="1:18" ht="17.100000000000001" customHeight="1" thickBot="1">
      <c r="A762" s="299" t="s">
        <v>2257</v>
      </c>
      <c r="B762" s="300" t="s">
        <v>2258</v>
      </c>
      <c r="C762" s="132"/>
      <c r="D762" s="38"/>
      <c r="E762" s="38"/>
      <c r="F762" s="133" t="s">
        <v>2256</v>
      </c>
      <c r="G762" s="131" t="s">
        <v>70</v>
      </c>
      <c r="H762" s="38"/>
      <c r="I762" s="99"/>
      <c r="J762" s="99">
        <v>1</v>
      </c>
      <c r="K762" s="99"/>
      <c r="L762" s="99"/>
      <c r="M762" s="99"/>
      <c r="N762" s="99"/>
      <c r="O762" s="38"/>
      <c r="P762" s="100" t="s">
        <v>256</v>
      </c>
      <c r="Q762" s="38"/>
      <c r="R762" s="38"/>
    </row>
    <row r="763" spans="1:18" ht="17.100000000000001" customHeight="1" thickBot="1">
      <c r="A763" s="307" t="s">
        <v>9646</v>
      </c>
      <c r="B763" s="308" t="s">
        <v>5212</v>
      </c>
      <c r="C763" s="108" t="s">
        <v>21</v>
      </c>
      <c r="D763" s="89"/>
      <c r="E763" s="89" t="s">
        <v>354</v>
      </c>
      <c r="F763" s="135" t="s">
        <v>2259</v>
      </c>
      <c r="G763" s="134" t="s">
        <v>1658</v>
      </c>
      <c r="H763" s="89"/>
      <c r="I763" s="93"/>
      <c r="J763" s="93"/>
      <c r="K763" s="93">
        <v>1</v>
      </c>
      <c r="L763" s="93"/>
      <c r="M763" s="93"/>
      <c r="N763" s="93"/>
      <c r="O763" s="89" t="s">
        <v>2260</v>
      </c>
      <c r="P763" s="89" t="s">
        <v>2261</v>
      </c>
      <c r="Q763" s="94">
        <v>50031</v>
      </c>
      <c r="R763" s="89" t="s">
        <v>1661</v>
      </c>
    </row>
    <row r="764" spans="1:18" ht="18.95" customHeight="1" thickBot="1">
      <c r="A764" s="303" t="s">
        <v>2266</v>
      </c>
      <c r="B764" s="304" t="s">
        <v>2267</v>
      </c>
      <c r="C764" s="112" t="s">
        <v>144</v>
      </c>
      <c r="D764" s="38"/>
      <c r="E764" s="38"/>
      <c r="F764" s="122" t="s">
        <v>2262</v>
      </c>
      <c r="G764" s="121" t="s">
        <v>50</v>
      </c>
      <c r="H764" s="38"/>
      <c r="I764" s="99">
        <v>1</v>
      </c>
      <c r="J764" s="99"/>
      <c r="K764" s="99"/>
      <c r="L764" s="99"/>
      <c r="M764" s="99"/>
      <c r="N764" s="99"/>
      <c r="O764" s="38"/>
      <c r="P764" s="38"/>
      <c r="Q764" s="38"/>
      <c r="R764" s="38"/>
    </row>
    <row r="765" spans="1:18" ht="17.100000000000001" customHeight="1" thickBot="1">
      <c r="A765" s="307" t="s">
        <v>9647</v>
      </c>
      <c r="B765" s="308" t="s">
        <v>2267</v>
      </c>
      <c r="C765" s="118" t="s">
        <v>28</v>
      </c>
      <c r="D765" s="89"/>
      <c r="E765" s="89" t="s">
        <v>125</v>
      </c>
      <c r="F765" s="120" t="s">
        <v>2263</v>
      </c>
      <c r="G765" s="119" t="s">
        <v>50</v>
      </c>
      <c r="H765" s="89"/>
      <c r="I765" s="93"/>
      <c r="J765" s="93"/>
      <c r="K765" s="93">
        <v>1</v>
      </c>
      <c r="L765" s="93"/>
      <c r="M765" s="93"/>
      <c r="N765" s="93"/>
      <c r="O765" s="89" t="s">
        <v>2264</v>
      </c>
      <c r="P765" s="89" t="s">
        <v>2265</v>
      </c>
      <c r="Q765" s="94">
        <v>46020</v>
      </c>
      <c r="R765" s="89" t="s">
        <v>9447</v>
      </c>
    </row>
    <row r="766" spans="1:18" ht="17.100000000000001" customHeight="1" thickBot="1">
      <c r="A766" s="305" t="s">
        <v>2266</v>
      </c>
      <c r="B766" s="306" t="s">
        <v>2267</v>
      </c>
      <c r="C766" s="116"/>
      <c r="D766" s="38"/>
      <c r="E766" s="38"/>
      <c r="F766" s="117" t="s">
        <v>2263</v>
      </c>
      <c r="G766" s="115" t="s">
        <v>50</v>
      </c>
      <c r="H766" s="38"/>
      <c r="I766" s="99"/>
      <c r="J766" s="99">
        <v>1</v>
      </c>
      <c r="K766" s="99"/>
      <c r="L766" s="99"/>
      <c r="M766" s="99"/>
      <c r="N766" s="99"/>
      <c r="O766" s="38"/>
      <c r="P766" s="100" t="s">
        <v>9447</v>
      </c>
      <c r="Q766" s="38"/>
      <c r="R766" s="38"/>
    </row>
    <row r="767" spans="1:18" ht="17.100000000000001" customHeight="1" thickBot="1">
      <c r="A767" s="305" t="s">
        <v>2266</v>
      </c>
      <c r="B767" s="306" t="s">
        <v>2267</v>
      </c>
      <c r="C767" s="116"/>
      <c r="D767" s="38"/>
      <c r="E767" s="38"/>
      <c r="F767" s="117" t="s">
        <v>2262</v>
      </c>
      <c r="G767" s="115" t="s">
        <v>50</v>
      </c>
      <c r="H767" s="38"/>
      <c r="I767" s="99"/>
      <c r="J767" s="99">
        <v>1</v>
      </c>
      <c r="K767" s="99"/>
      <c r="L767" s="99"/>
      <c r="M767" s="99"/>
      <c r="N767" s="99"/>
      <c r="O767" s="38"/>
      <c r="P767" s="100" t="s">
        <v>216</v>
      </c>
      <c r="Q767" s="38"/>
      <c r="R767" s="38"/>
    </row>
    <row r="768" spans="1:18" ht="18.95" customHeight="1" thickBot="1">
      <c r="A768" s="303" t="s">
        <v>2268</v>
      </c>
      <c r="B768" s="304" t="s">
        <v>2269</v>
      </c>
      <c r="C768" s="112" t="s">
        <v>40</v>
      </c>
      <c r="D768" s="38"/>
      <c r="E768" s="38"/>
      <c r="F768" s="122" t="s">
        <v>2270</v>
      </c>
      <c r="G768" s="121" t="s">
        <v>331</v>
      </c>
      <c r="H768" s="38"/>
      <c r="I768" s="99">
        <v>1</v>
      </c>
      <c r="J768" s="99"/>
      <c r="K768" s="99"/>
      <c r="L768" s="99"/>
      <c r="M768" s="99"/>
      <c r="N768" s="99"/>
      <c r="O768" s="38"/>
      <c r="P768" s="38"/>
      <c r="Q768" s="38"/>
      <c r="R768" s="38"/>
    </row>
    <row r="769" spans="1:18" ht="17.100000000000001" customHeight="1" thickBot="1">
      <c r="A769" s="307" t="s">
        <v>9648</v>
      </c>
      <c r="B769" s="308" t="s">
        <v>9649</v>
      </c>
      <c r="C769" s="118" t="s">
        <v>21</v>
      </c>
      <c r="D769" s="89"/>
      <c r="E769" s="89" t="s">
        <v>9650</v>
      </c>
      <c r="F769" s="120" t="s">
        <v>2271</v>
      </c>
      <c r="G769" s="119" t="s">
        <v>57</v>
      </c>
      <c r="H769" s="89"/>
      <c r="I769" s="93"/>
      <c r="J769" s="93"/>
      <c r="K769" s="93">
        <v>1</v>
      </c>
      <c r="L769" s="93"/>
      <c r="M769" s="93"/>
      <c r="N769" s="93"/>
      <c r="O769" s="89" t="s">
        <v>2272</v>
      </c>
      <c r="P769" s="89" t="s">
        <v>2273</v>
      </c>
      <c r="Q769" s="94">
        <v>53140</v>
      </c>
      <c r="R769" s="89" t="s">
        <v>2274</v>
      </c>
    </row>
    <row r="770" spans="1:18" ht="15.2" customHeight="1" thickBot="1">
      <c r="A770" s="305" t="s">
        <v>9417</v>
      </c>
      <c r="B770" s="306" t="s">
        <v>2276</v>
      </c>
      <c r="C770" s="116"/>
      <c r="D770" s="38"/>
      <c r="E770" s="38"/>
      <c r="F770" s="117"/>
      <c r="G770" s="115" t="s">
        <v>455</v>
      </c>
      <c r="H770" s="38"/>
      <c r="I770" s="99"/>
      <c r="J770" s="99">
        <v>1</v>
      </c>
      <c r="K770" s="99"/>
      <c r="L770" s="99"/>
      <c r="M770" s="99"/>
      <c r="N770" s="99"/>
      <c r="O770" s="38"/>
      <c r="P770" s="100" t="s">
        <v>456</v>
      </c>
      <c r="Q770" s="38"/>
      <c r="R770" s="38"/>
    </row>
    <row r="771" spans="1:18" ht="17.100000000000001" customHeight="1" thickBot="1">
      <c r="A771" s="305" t="s">
        <v>9417</v>
      </c>
      <c r="B771" s="306" t="s">
        <v>2276</v>
      </c>
      <c r="C771" s="116"/>
      <c r="D771" s="38"/>
      <c r="E771" s="38"/>
      <c r="F771" s="117" t="s">
        <v>2277</v>
      </c>
      <c r="G771" s="115" t="s">
        <v>336</v>
      </c>
      <c r="H771" s="38"/>
      <c r="I771" s="99"/>
      <c r="J771" s="99">
        <v>1</v>
      </c>
      <c r="K771" s="99"/>
      <c r="L771" s="99"/>
      <c r="M771" s="99"/>
      <c r="N771" s="99"/>
      <c r="O771" s="38"/>
      <c r="P771" s="100" t="s">
        <v>609</v>
      </c>
      <c r="Q771" s="38"/>
      <c r="R771" s="38"/>
    </row>
    <row r="772" spans="1:18" ht="17.100000000000001" customHeight="1" thickBot="1">
      <c r="A772" s="307" t="s">
        <v>7037</v>
      </c>
      <c r="B772" s="308" t="s">
        <v>1563</v>
      </c>
      <c r="C772" s="118" t="s">
        <v>28</v>
      </c>
      <c r="D772" s="89"/>
      <c r="E772" s="89" t="s">
        <v>1841</v>
      </c>
      <c r="F772" s="120" t="s">
        <v>2278</v>
      </c>
      <c r="G772" s="119" t="s">
        <v>31</v>
      </c>
      <c r="H772" s="89"/>
      <c r="I772" s="93"/>
      <c r="J772" s="93"/>
      <c r="K772" s="93">
        <v>1</v>
      </c>
      <c r="L772" s="93"/>
      <c r="M772" s="93"/>
      <c r="N772" s="93"/>
      <c r="O772" s="89" t="s">
        <v>2279</v>
      </c>
      <c r="P772" s="89" t="s">
        <v>2280</v>
      </c>
      <c r="Q772" s="94">
        <v>24360066</v>
      </c>
      <c r="R772" s="89" t="s">
        <v>2281</v>
      </c>
    </row>
    <row r="773" spans="1:18" ht="18.95" customHeight="1" thickBot="1">
      <c r="A773" s="303" t="s">
        <v>2282</v>
      </c>
      <c r="B773" s="304" t="s">
        <v>1708</v>
      </c>
      <c r="C773" s="112" t="s">
        <v>230</v>
      </c>
      <c r="D773" s="38"/>
      <c r="E773" s="38"/>
      <c r="F773" s="122" t="s">
        <v>2283</v>
      </c>
      <c r="G773" s="121" t="s">
        <v>87</v>
      </c>
      <c r="H773" s="38"/>
      <c r="I773" s="99">
        <v>1</v>
      </c>
      <c r="J773" s="99"/>
      <c r="K773" s="99"/>
      <c r="L773" s="99"/>
      <c r="M773" s="99"/>
      <c r="N773" s="99"/>
      <c r="O773" s="38"/>
      <c r="P773" s="38"/>
      <c r="Q773" s="38"/>
      <c r="R773" s="38"/>
    </row>
    <row r="774" spans="1:18" ht="33.950000000000003" customHeight="1" thickBot="1">
      <c r="A774" s="303" t="s">
        <v>2284</v>
      </c>
      <c r="B774" s="304" t="s">
        <v>187</v>
      </c>
      <c r="C774" s="112" t="s">
        <v>40</v>
      </c>
      <c r="D774" s="38"/>
      <c r="E774" s="38"/>
      <c r="F774" s="122" t="s">
        <v>9651</v>
      </c>
      <c r="G774" s="121" t="s">
        <v>183</v>
      </c>
      <c r="H774" s="38"/>
      <c r="I774" s="99">
        <v>1</v>
      </c>
      <c r="J774" s="99"/>
      <c r="K774" s="99"/>
      <c r="L774" s="99"/>
      <c r="M774" s="99"/>
      <c r="N774" s="99"/>
      <c r="O774" s="38"/>
      <c r="P774" s="38"/>
      <c r="Q774" s="38"/>
      <c r="R774" s="38"/>
    </row>
    <row r="775" spans="1:18" ht="17.100000000000001" customHeight="1" thickBot="1">
      <c r="A775" s="307" t="s">
        <v>9418</v>
      </c>
      <c r="B775" s="308" t="s">
        <v>9652</v>
      </c>
      <c r="C775" s="118" t="s">
        <v>28</v>
      </c>
      <c r="D775" s="89"/>
      <c r="E775" s="89" t="s">
        <v>2285</v>
      </c>
      <c r="F775" s="120" t="s">
        <v>2286</v>
      </c>
      <c r="G775" s="119" t="s">
        <v>57</v>
      </c>
      <c r="H775" s="89"/>
      <c r="I775" s="93"/>
      <c r="J775" s="93"/>
      <c r="K775" s="93">
        <v>1</v>
      </c>
      <c r="L775" s="93"/>
      <c r="M775" s="93"/>
      <c r="N775" s="93"/>
      <c r="O775" s="89" t="s">
        <v>2287</v>
      </c>
      <c r="P775" s="89" t="s">
        <v>9653</v>
      </c>
      <c r="Q775" s="94">
        <v>44690</v>
      </c>
      <c r="R775" s="89" t="s">
        <v>2288</v>
      </c>
    </row>
    <row r="776" spans="1:18" ht="18.95" customHeight="1" thickBot="1">
      <c r="A776" s="303" t="s">
        <v>9419</v>
      </c>
      <c r="B776" s="304" t="s">
        <v>2289</v>
      </c>
      <c r="C776" s="112" t="s">
        <v>230</v>
      </c>
      <c r="D776" s="38"/>
      <c r="E776" s="38"/>
      <c r="F776" s="122" t="s">
        <v>2290</v>
      </c>
      <c r="G776" s="121" t="s">
        <v>141</v>
      </c>
      <c r="H776" s="38"/>
      <c r="I776" s="99">
        <v>1</v>
      </c>
      <c r="J776" s="99"/>
      <c r="K776" s="99"/>
      <c r="L776" s="99"/>
      <c r="M776" s="99"/>
      <c r="N776" s="99"/>
      <c r="O776" s="38"/>
      <c r="P776" s="38"/>
      <c r="Q776" s="38"/>
      <c r="R776" s="38"/>
    </row>
    <row r="777" spans="1:18" ht="17.100000000000001" customHeight="1" thickBot="1">
      <c r="A777" s="307" t="s">
        <v>2329</v>
      </c>
      <c r="B777" s="308" t="s">
        <v>2330</v>
      </c>
      <c r="C777" s="118" t="s">
        <v>21</v>
      </c>
      <c r="D777" s="89"/>
      <c r="E777" s="89" t="s">
        <v>2291</v>
      </c>
      <c r="F777" s="120" t="s">
        <v>2292</v>
      </c>
      <c r="G777" s="119" t="s">
        <v>87</v>
      </c>
      <c r="H777" s="89"/>
      <c r="I777" s="93"/>
      <c r="J777" s="93"/>
      <c r="K777" s="93">
        <v>1</v>
      </c>
      <c r="L777" s="93"/>
      <c r="M777" s="93"/>
      <c r="N777" s="93"/>
      <c r="O777" s="89" t="s">
        <v>2293</v>
      </c>
      <c r="P777" s="89" t="s">
        <v>2294</v>
      </c>
      <c r="Q777" s="89" t="s">
        <v>2295</v>
      </c>
      <c r="R777" s="89" t="s">
        <v>601</v>
      </c>
    </row>
    <row r="778" spans="1:18" ht="17.100000000000001" customHeight="1" thickBot="1">
      <c r="A778" s="307" t="s">
        <v>9654</v>
      </c>
      <c r="B778" s="308" t="s">
        <v>7051</v>
      </c>
      <c r="C778" s="118" t="s">
        <v>21</v>
      </c>
      <c r="D778" s="89"/>
      <c r="E778" s="89" t="s">
        <v>626</v>
      </c>
      <c r="F778" s="120" t="s">
        <v>2296</v>
      </c>
      <c r="G778" s="119" t="s">
        <v>50</v>
      </c>
      <c r="H778" s="89"/>
      <c r="I778" s="93"/>
      <c r="J778" s="93"/>
      <c r="K778" s="93">
        <v>1</v>
      </c>
      <c r="L778" s="93"/>
      <c r="M778" s="93"/>
      <c r="N778" s="93"/>
      <c r="O778" s="89" t="s">
        <v>2297</v>
      </c>
      <c r="P778" s="89" t="s">
        <v>9655</v>
      </c>
      <c r="Q778" s="94">
        <v>46021</v>
      </c>
      <c r="R778" s="89" t="s">
        <v>9447</v>
      </c>
    </row>
    <row r="779" spans="1:18" ht="17.100000000000001" customHeight="1" thickBot="1">
      <c r="A779" s="307" t="s">
        <v>9656</v>
      </c>
      <c r="B779" s="308" t="s">
        <v>1056</v>
      </c>
      <c r="C779" s="118" t="s">
        <v>28</v>
      </c>
      <c r="D779" s="89"/>
      <c r="E779" s="89" t="s">
        <v>125</v>
      </c>
      <c r="F779" s="120" t="s">
        <v>2298</v>
      </c>
      <c r="G779" s="119" t="s">
        <v>50</v>
      </c>
      <c r="H779" s="89"/>
      <c r="I779" s="93"/>
      <c r="J779" s="93"/>
      <c r="K779" s="93">
        <v>1</v>
      </c>
      <c r="L779" s="93"/>
      <c r="M779" s="93"/>
      <c r="N779" s="93"/>
      <c r="O779" s="89" t="s">
        <v>2299</v>
      </c>
      <c r="P779" s="89" t="s">
        <v>2300</v>
      </c>
      <c r="Q779" s="94">
        <v>46004</v>
      </c>
      <c r="R779" s="89" t="s">
        <v>9447</v>
      </c>
    </row>
    <row r="780" spans="1:18" ht="17.100000000000001" customHeight="1" thickBot="1">
      <c r="A780" s="307" t="s">
        <v>2332</v>
      </c>
      <c r="B780" s="308" t="s">
        <v>2333</v>
      </c>
      <c r="C780" s="118" t="s">
        <v>21</v>
      </c>
      <c r="D780" s="89"/>
      <c r="E780" s="89" t="s">
        <v>9657</v>
      </c>
      <c r="F780" s="120" t="s">
        <v>2301</v>
      </c>
      <c r="G780" s="119" t="s">
        <v>899</v>
      </c>
      <c r="H780" s="89"/>
      <c r="I780" s="93"/>
      <c r="J780" s="93"/>
      <c r="K780" s="93">
        <v>1</v>
      </c>
      <c r="L780" s="93"/>
      <c r="M780" s="93"/>
      <c r="N780" s="93"/>
      <c r="O780" s="89" t="s">
        <v>2302</v>
      </c>
      <c r="P780" s="89" t="s">
        <v>2303</v>
      </c>
      <c r="Q780" s="94">
        <v>7630055</v>
      </c>
      <c r="R780" s="89" t="s">
        <v>2304</v>
      </c>
    </row>
    <row r="781" spans="1:18" ht="17.100000000000001" customHeight="1" thickBot="1">
      <c r="A781" s="307" t="s">
        <v>9658</v>
      </c>
      <c r="B781" s="308" t="s">
        <v>9659</v>
      </c>
      <c r="C781" s="118" t="s">
        <v>28</v>
      </c>
      <c r="D781" s="89"/>
      <c r="E781" s="89" t="s">
        <v>2305</v>
      </c>
      <c r="F781" s="120" t="s">
        <v>2306</v>
      </c>
      <c r="G781" s="119" t="s">
        <v>50</v>
      </c>
      <c r="H781" s="89"/>
      <c r="I781" s="93"/>
      <c r="J781" s="93"/>
      <c r="K781" s="93">
        <v>1</v>
      </c>
      <c r="L781" s="93"/>
      <c r="M781" s="93"/>
      <c r="N781" s="93"/>
      <c r="O781" s="89" t="s">
        <v>2307</v>
      </c>
      <c r="P781" s="89" t="s">
        <v>2308</v>
      </c>
      <c r="Q781" s="94">
        <v>3801</v>
      </c>
      <c r="R781" s="89" t="s">
        <v>2309</v>
      </c>
    </row>
    <row r="782" spans="1:18" ht="17.100000000000001" customHeight="1" thickBot="1">
      <c r="A782" s="307" t="s">
        <v>9658</v>
      </c>
      <c r="B782" s="308" t="s">
        <v>9660</v>
      </c>
      <c r="C782" s="118" t="s">
        <v>28</v>
      </c>
      <c r="D782" s="89"/>
      <c r="E782" s="89" t="s">
        <v>1804</v>
      </c>
      <c r="F782" s="120" t="s">
        <v>2310</v>
      </c>
      <c r="G782" s="119" t="s">
        <v>50</v>
      </c>
      <c r="H782" s="89"/>
      <c r="I782" s="93"/>
      <c r="J782" s="93"/>
      <c r="K782" s="93">
        <v>1</v>
      </c>
      <c r="L782" s="93"/>
      <c r="M782" s="93"/>
      <c r="N782" s="93"/>
      <c r="O782" s="89" t="s">
        <v>2311</v>
      </c>
      <c r="P782" s="89" t="s">
        <v>2312</v>
      </c>
      <c r="Q782" s="94">
        <v>46010</v>
      </c>
      <c r="R782" s="89" t="s">
        <v>9447</v>
      </c>
    </row>
    <row r="783" spans="1:18" ht="17.100000000000001" customHeight="1" thickBot="1">
      <c r="A783" s="307" t="s">
        <v>9661</v>
      </c>
      <c r="B783" s="308" t="s">
        <v>9662</v>
      </c>
      <c r="C783" s="118" t="s">
        <v>28</v>
      </c>
      <c r="D783" s="89"/>
      <c r="E783" s="89" t="s">
        <v>2313</v>
      </c>
      <c r="F783" s="120" t="s">
        <v>2310</v>
      </c>
      <c r="G783" s="119" t="s">
        <v>50</v>
      </c>
      <c r="H783" s="89"/>
      <c r="I783" s="93"/>
      <c r="J783" s="93"/>
      <c r="K783" s="93">
        <v>1</v>
      </c>
      <c r="L783" s="93"/>
      <c r="M783" s="93"/>
      <c r="N783" s="93"/>
      <c r="O783" s="89" t="s">
        <v>2314</v>
      </c>
      <c r="P783" s="89" t="s">
        <v>2315</v>
      </c>
      <c r="Q783" s="94">
        <v>46010</v>
      </c>
      <c r="R783" s="89" t="s">
        <v>9447</v>
      </c>
    </row>
    <row r="784" spans="1:18" ht="17.100000000000001" customHeight="1" thickBot="1">
      <c r="A784" s="307" t="s">
        <v>9663</v>
      </c>
      <c r="B784" s="308" t="s">
        <v>7079</v>
      </c>
      <c r="C784" s="118"/>
      <c r="D784" s="89"/>
      <c r="E784" s="89" t="s">
        <v>2316</v>
      </c>
      <c r="F784" s="120" t="s">
        <v>2317</v>
      </c>
      <c r="G784" s="119" t="s">
        <v>124</v>
      </c>
      <c r="H784" s="89"/>
      <c r="I784" s="93"/>
      <c r="J784" s="93"/>
      <c r="K784" s="93">
        <v>1</v>
      </c>
      <c r="L784" s="93"/>
      <c r="M784" s="93"/>
      <c r="N784" s="93"/>
      <c r="O784" s="89"/>
      <c r="P784" s="89"/>
      <c r="Q784" s="89"/>
      <c r="R784" s="89"/>
    </row>
    <row r="785" spans="1:18" ht="17.100000000000001" customHeight="1" thickBot="1">
      <c r="A785" s="307" t="s">
        <v>9664</v>
      </c>
      <c r="B785" s="308" t="s">
        <v>7083</v>
      </c>
      <c r="C785" s="118" t="s">
        <v>28</v>
      </c>
      <c r="D785" s="89"/>
      <c r="E785" s="89"/>
      <c r="F785" s="120" t="s">
        <v>2318</v>
      </c>
      <c r="G785" s="119" t="s">
        <v>50</v>
      </c>
      <c r="H785" s="89"/>
      <c r="I785" s="93"/>
      <c r="J785" s="93"/>
      <c r="K785" s="93">
        <v>1</v>
      </c>
      <c r="L785" s="93"/>
      <c r="M785" s="93"/>
      <c r="N785" s="93"/>
      <c r="O785" s="89" t="s">
        <v>2319</v>
      </c>
      <c r="P785" s="89" t="s">
        <v>2320</v>
      </c>
      <c r="Q785" s="94">
        <v>46004</v>
      </c>
      <c r="R785" s="89" t="s">
        <v>9447</v>
      </c>
    </row>
    <row r="786" spans="1:18" ht="17.100000000000001" customHeight="1" thickBot="1">
      <c r="A786" s="307" t="s">
        <v>9665</v>
      </c>
      <c r="B786" s="308" t="s">
        <v>7086</v>
      </c>
      <c r="C786" s="118" t="s">
        <v>28</v>
      </c>
      <c r="D786" s="89"/>
      <c r="E786" s="89" t="s">
        <v>803</v>
      </c>
      <c r="F786" s="120" t="s">
        <v>2321</v>
      </c>
      <c r="G786" s="119" t="s">
        <v>50</v>
      </c>
      <c r="H786" s="89"/>
      <c r="I786" s="93"/>
      <c r="J786" s="93"/>
      <c r="K786" s="93">
        <v>1</v>
      </c>
      <c r="L786" s="93"/>
      <c r="M786" s="93"/>
      <c r="N786" s="93"/>
      <c r="O786" s="89" t="s">
        <v>2322</v>
      </c>
      <c r="P786" s="89" t="s">
        <v>2323</v>
      </c>
      <c r="Q786" s="94">
        <v>8024</v>
      </c>
      <c r="R786" s="89" t="s">
        <v>177</v>
      </c>
    </row>
    <row r="787" spans="1:18" ht="17.100000000000001" customHeight="1" thickBot="1">
      <c r="A787" s="307" t="s">
        <v>9666</v>
      </c>
      <c r="B787" s="308" t="s">
        <v>9667</v>
      </c>
      <c r="C787" s="118" t="s">
        <v>28</v>
      </c>
      <c r="D787" s="89"/>
      <c r="E787" s="89" t="s">
        <v>2324</v>
      </c>
      <c r="F787" s="120" t="s">
        <v>2325</v>
      </c>
      <c r="G787" s="119" t="s">
        <v>87</v>
      </c>
      <c r="H787" s="89"/>
      <c r="I787" s="93"/>
      <c r="J787" s="93"/>
      <c r="K787" s="93">
        <v>1</v>
      </c>
      <c r="L787" s="93"/>
      <c r="M787" s="93"/>
      <c r="N787" s="93"/>
      <c r="O787" s="89" t="s">
        <v>2326</v>
      </c>
      <c r="P787" s="89" t="s">
        <v>2327</v>
      </c>
      <c r="Q787" s="89" t="s">
        <v>2328</v>
      </c>
      <c r="R787" s="89" t="s">
        <v>513</v>
      </c>
    </row>
    <row r="788" spans="1:18" ht="15.2" customHeight="1" thickBot="1">
      <c r="A788" s="305" t="s">
        <v>2329</v>
      </c>
      <c r="B788" s="306" t="s">
        <v>2330</v>
      </c>
      <c r="C788" s="116"/>
      <c r="D788" s="38"/>
      <c r="E788" s="38"/>
      <c r="F788" s="117"/>
      <c r="G788" s="115" t="s">
        <v>87</v>
      </c>
      <c r="H788" s="38"/>
      <c r="I788" s="99"/>
      <c r="J788" s="99">
        <v>1</v>
      </c>
      <c r="K788" s="99"/>
      <c r="L788" s="99"/>
      <c r="M788" s="99"/>
      <c r="N788" s="99"/>
      <c r="O788" s="38"/>
      <c r="P788" s="100" t="s">
        <v>2331</v>
      </c>
      <c r="Q788" s="38"/>
      <c r="R788" s="38"/>
    </row>
    <row r="789" spans="1:18" ht="18.95" customHeight="1" thickBot="1">
      <c r="A789" s="303" t="s">
        <v>2332</v>
      </c>
      <c r="B789" s="304" t="s">
        <v>2333</v>
      </c>
      <c r="C789" s="112" t="s">
        <v>144</v>
      </c>
      <c r="D789" s="38"/>
      <c r="E789" s="38"/>
      <c r="F789" s="122" t="s">
        <v>2334</v>
      </c>
      <c r="G789" s="121" t="s">
        <v>899</v>
      </c>
      <c r="H789" s="38"/>
      <c r="I789" s="99">
        <v>1</v>
      </c>
      <c r="J789" s="99"/>
      <c r="K789" s="99"/>
      <c r="L789" s="99"/>
      <c r="M789" s="99"/>
      <c r="N789" s="99"/>
      <c r="O789" s="38"/>
      <c r="P789" s="38"/>
      <c r="Q789" s="38"/>
      <c r="R789" s="38"/>
    </row>
    <row r="790" spans="1:18" ht="17.100000000000001" customHeight="1" thickBot="1">
      <c r="A790" s="305" t="s">
        <v>2335</v>
      </c>
      <c r="B790" s="306" t="s">
        <v>2336</v>
      </c>
      <c r="C790" s="116"/>
      <c r="D790" s="38"/>
      <c r="E790" s="38"/>
      <c r="F790" s="117" t="s">
        <v>2337</v>
      </c>
      <c r="G790" s="115" t="s">
        <v>9536</v>
      </c>
      <c r="H790" s="38"/>
      <c r="I790" s="99"/>
      <c r="J790" s="99">
        <v>1</v>
      </c>
      <c r="K790" s="99"/>
      <c r="L790" s="99"/>
      <c r="M790" s="99"/>
      <c r="N790" s="99"/>
      <c r="O790" s="38"/>
      <c r="P790" s="100" t="s">
        <v>1041</v>
      </c>
      <c r="Q790" s="38"/>
      <c r="R790" s="38"/>
    </row>
    <row r="791" spans="1:18" ht="18.95" customHeight="1" thickBot="1">
      <c r="A791" s="303" t="s">
        <v>2338</v>
      </c>
      <c r="B791" s="304" t="s">
        <v>2339</v>
      </c>
      <c r="C791" s="112" t="s">
        <v>40</v>
      </c>
      <c r="D791" s="38"/>
      <c r="E791" s="38"/>
      <c r="F791" s="122" t="s">
        <v>2340</v>
      </c>
      <c r="G791" s="121" t="s">
        <v>87</v>
      </c>
      <c r="H791" s="38"/>
      <c r="I791" s="99">
        <v>1</v>
      </c>
      <c r="J791" s="99"/>
      <c r="K791" s="99"/>
      <c r="L791" s="99"/>
      <c r="M791" s="99"/>
      <c r="N791" s="99"/>
      <c r="O791" s="38"/>
      <c r="P791" s="38"/>
      <c r="Q791" s="38"/>
      <c r="R791" s="38"/>
    </row>
    <row r="792" spans="1:18" ht="18.95" customHeight="1" thickBot="1">
      <c r="A792" s="303" t="s">
        <v>2344</v>
      </c>
      <c r="B792" s="304" t="s">
        <v>9420</v>
      </c>
      <c r="C792" s="112" t="s">
        <v>144</v>
      </c>
      <c r="D792" s="38"/>
      <c r="E792" s="38"/>
      <c r="F792" s="122" t="s">
        <v>2343</v>
      </c>
      <c r="G792" s="121" t="s">
        <v>232</v>
      </c>
      <c r="H792" s="38"/>
      <c r="I792" s="99">
        <v>1</v>
      </c>
      <c r="J792" s="99"/>
      <c r="K792" s="99"/>
      <c r="L792" s="99"/>
      <c r="M792" s="99"/>
      <c r="N792" s="99"/>
      <c r="O792" s="38"/>
      <c r="P792" s="38"/>
      <c r="Q792" s="38"/>
      <c r="R792" s="38"/>
    </row>
    <row r="793" spans="1:18" ht="18.95" customHeight="1" thickBot="1">
      <c r="A793" s="303" t="s">
        <v>2344</v>
      </c>
      <c r="B793" s="304" t="s">
        <v>2345</v>
      </c>
      <c r="C793" s="112" t="s">
        <v>188</v>
      </c>
      <c r="D793" s="38"/>
      <c r="E793" s="38"/>
      <c r="F793" s="122" t="s">
        <v>2346</v>
      </c>
      <c r="G793" s="121" t="s">
        <v>232</v>
      </c>
      <c r="H793" s="38"/>
      <c r="I793" s="99">
        <v>1</v>
      </c>
      <c r="J793" s="99"/>
      <c r="K793" s="99"/>
      <c r="L793" s="99"/>
      <c r="M793" s="99"/>
      <c r="N793" s="99"/>
      <c r="O793" s="38"/>
      <c r="P793" s="38"/>
      <c r="Q793" s="38"/>
      <c r="R793" s="38"/>
    </row>
    <row r="794" spans="1:18" ht="18.95" customHeight="1" thickBot="1">
      <c r="A794" s="303" t="s">
        <v>2344</v>
      </c>
      <c r="B794" s="304" t="s">
        <v>2347</v>
      </c>
      <c r="C794" s="112" t="s">
        <v>188</v>
      </c>
      <c r="D794" s="38"/>
      <c r="E794" s="38"/>
      <c r="F794" s="122" t="s">
        <v>2348</v>
      </c>
      <c r="G794" s="121" t="s">
        <v>232</v>
      </c>
      <c r="H794" s="38"/>
      <c r="I794" s="99">
        <v>1</v>
      </c>
      <c r="J794" s="99"/>
      <c r="K794" s="99"/>
      <c r="L794" s="99"/>
      <c r="M794" s="99"/>
      <c r="N794" s="99"/>
      <c r="O794" s="38"/>
      <c r="P794" s="38"/>
      <c r="Q794" s="38"/>
      <c r="R794" s="38"/>
    </row>
    <row r="795" spans="1:18" ht="18.95" customHeight="1" thickBot="1">
      <c r="A795" s="303" t="s">
        <v>2344</v>
      </c>
      <c r="B795" s="304" t="s">
        <v>2349</v>
      </c>
      <c r="C795" s="112" t="s">
        <v>40</v>
      </c>
      <c r="D795" s="38"/>
      <c r="E795" s="38"/>
      <c r="F795" s="122" t="s">
        <v>2350</v>
      </c>
      <c r="G795" s="121" t="s">
        <v>232</v>
      </c>
      <c r="H795" s="38"/>
      <c r="I795" s="99">
        <v>1</v>
      </c>
      <c r="J795" s="99"/>
      <c r="K795" s="99"/>
      <c r="L795" s="99"/>
      <c r="M795" s="99"/>
      <c r="N795" s="99"/>
      <c r="O795" s="38"/>
      <c r="P795" s="38"/>
      <c r="Q795" s="38"/>
      <c r="R795" s="38"/>
    </row>
    <row r="796" spans="1:18" ht="18.95" customHeight="1" thickBot="1">
      <c r="A796" s="303" t="s">
        <v>2344</v>
      </c>
      <c r="B796" s="304" t="s">
        <v>2369</v>
      </c>
      <c r="C796" s="112" t="s">
        <v>188</v>
      </c>
      <c r="D796" s="38"/>
      <c r="E796" s="38"/>
      <c r="F796" s="122" t="s">
        <v>2351</v>
      </c>
      <c r="G796" s="121" t="s">
        <v>232</v>
      </c>
      <c r="H796" s="38"/>
      <c r="I796" s="99">
        <v>1</v>
      </c>
      <c r="J796" s="99"/>
      <c r="K796" s="99"/>
      <c r="L796" s="99"/>
      <c r="M796" s="99"/>
      <c r="N796" s="99"/>
      <c r="O796" s="38"/>
      <c r="P796" s="38"/>
      <c r="Q796" s="38"/>
      <c r="R796" s="38"/>
    </row>
    <row r="797" spans="1:18" ht="18.95" customHeight="1" thickBot="1">
      <c r="A797" s="303" t="s">
        <v>2344</v>
      </c>
      <c r="B797" s="304" t="s">
        <v>2352</v>
      </c>
      <c r="C797" s="112" t="s">
        <v>40</v>
      </c>
      <c r="D797" s="38"/>
      <c r="E797" s="38"/>
      <c r="F797" s="122" t="s">
        <v>2353</v>
      </c>
      <c r="G797" s="121" t="s">
        <v>232</v>
      </c>
      <c r="H797" s="38"/>
      <c r="I797" s="99">
        <v>1</v>
      </c>
      <c r="J797" s="99"/>
      <c r="K797" s="99"/>
      <c r="L797" s="99"/>
      <c r="M797" s="99"/>
      <c r="N797" s="99"/>
      <c r="O797" s="38"/>
      <c r="P797" s="38"/>
      <c r="Q797" s="38"/>
      <c r="R797" s="38"/>
    </row>
    <row r="798" spans="1:18" ht="18.95" customHeight="1" thickBot="1">
      <c r="A798" s="303" t="s">
        <v>2344</v>
      </c>
      <c r="B798" s="304" t="s">
        <v>2354</v>
      </c>
      <c r="C798" s="112" t="s">
        <v>37</v>
      </c>
      <c r="D798" s="38"/>
      <c r="E798" s="38"/>
      <c r="F798" s="136" t="s">
        <v>4886</v>
      </c>
      <c r="G798" s="121" t="s">
        <v>232</v>
      </c>
      <c r="H798" s="38"/>
      <c r="I798" s="99">
        <v>1</v>
      </c>
      <c r="J798" s="99"/>
      <c r="K798" s="99"/>
      <c r="L798" s="99"/>
      <c r="M798" s="99"/>
      <c r="N798" s="99"/>
      <c r="O798" s="38"/>
      <c r="P798" s="38"/>
      <c r="Q798" s="38"/>
      <c r="R798" s="38"/>
    </row>
    <row r="799" spans="1:18" ht="17.100000000000001" customHeight="1" thickBot="1">
      <c r="A799" s="307" t="s">
        <v>2344</v>
      </c>
      <c r="B799" s="308" t="s">
        <v>4126</v>
      </c>
      <c r="C799" s="118" t="s">
        <v>21</v>
      </c>
      <c r="D799" s="89"/>
      <c r="E799" s="89" t="s">
        <v>2355</v>
      </c>
      <c r="F799" s="120" t="s">
        <v>2356</v>
      </c>
      <c r="G799" s="119" t="s">
        <v>232</v>
      </c>
      <c r="H799" s="89"/>
      <c r="I799" s="93"/>
      <c r="J799" s="93"/>
      <c r="K799" s="93">
        <v>1</v>
      </c>
      <c r="L799" s="93"/>
      <c r="M799" s="93"/>
      <c r="N799" s="93"/>
      <c r="O799" s="89" t="s">
        <v>2357</v>
      </c>
      <c r="P799" s="89" t="s">
        <v>2358</v>
      </c>
      <c r="Q799" s="94">
        <v>361021</v>
      </c>
      <c r="R799" s="89" t="s">
        <v>2359</v>
      </c>
    </row>
    <row r="800" spans="1:18" ht="17.100000000000001" customHeight="1" thickBot="1">
      <c r="A800" s="295" t="s">
        <v>2344</v>
      </c>
      <c r="B800" s="296" t="s">
        <v>7109</v>
      </c>
      <c r="C800" s="123" t="s">
        <v>28</v>
      </c>
      <c r="D800" s="89"/>
      <c r="E800" s="89" t="s">
        <v>778</v>
      </c>
      <c r="F800" s="125" t="s">
        <v>2360</v>
      </c>
      <c r="G800" s="119" t="s">
        <v>232</v>
      </c>
      <c r="H800" s="89"/>
      <c r="I800" s="93"/>
      <c r="J800" s="93"/>
      <c r="K800" s="93">
        <v>1</v>
      </c>
      <c r="L800" s="93"/>
      <c r="M800" s="93"/>
      <c r="N800" s="93"/>
      <c r="O800" s="89"/>
      <c r="P800" s="89" t="s">
        <v>2361</v>
      </c>
      <c r="Q800" s="94">
        <v>210096</v>
      </c>
      <c r="R800" s="89" t="s">
        <v>495</v>
      </c>
    </row>
    <row r="801" spans="1:18" ht="17.100000000000001" customHeight="1" thickBot="1">
      <c r="A801" s="307" t="s">
        <v>2344</v>
      </c>
      <c r="B801" s="308" t="s">
        <v>7103</v>
      </c>
      <c r="C801" s="108" t="s">
        <v>21</v>
      </c>
      <c r="D801" s="89"/>
      <c r="E801" s="89" t="s">
        <v>2362</v>
      </c>
      <c r="F801" s="135" t="s">
        <v>2363</v>
      </c>
      <c r="G801" s="119" t="s">
        <v>977</v>
      </c>
      <c r="H801" s="89"/>
      <c r="I801" s="93"/>
      <c r="J801" s="93"/>
      <c r="K801" s="93">
        <v>1</v>
      </c>
      <c r="L801" s="93"/>
      <c r="M801" s="93"/>
      <c r="N801" s="93"/>
      <c r="O801" s="89" t="s">
        <v>2364</v>
      </c>
      <c r="P801" s="94">
        <v>718929961</v>
      </c>
      <c r="Q801" s="94">
        <v>1010</v>
      </c>
      <c r="R801" s="89" t="s">
        <v>978</v>
      </c>
    </row>
    <row r="802" spans="1:18" ht="17.100000000000001" customHeight="1" thickBot="1">
      <c r="A802" s="307" t="s">
        <v>2344</v>
      </c>
      <c r="B802" s="308" t="s">
        <v>7094</v>
      </c>
      <c r="C802" s="118"/>
      <c r="D802" s="89"/>
      <c r="E802" s="89" t="s">
        <v>972</v>
      </c>
      <c r="F802" s="120" t="s">
        <v>2365</v>
      </c>
      <c r="G802" s="119" t="s">
        <v>124</v>
      </c>
      <c r="H802" s="89"/>
      <c r="I802" s="93"/>
      <c r="J802" s="93"/>
      <c r="K802" s="93">
        <v>1</v>
      </c>
      <c r="L802" s="93"/>
      <c r="M802" s="93"/>
      <c r="N802" s="93"/>
      <c r="O802" s="89"/>
      <c r="P802" s="89"/>
      <c r="Q802" s="89"/>
      <c r="R802" s="89"/>
    </row>
    <row r="803" spans="1:18" ht="17.100000000000001" customHeight="1" thickBot="1">
      <c r="A803" s="307" t="s">
        <v>2344</v>
      </c>
      <c r="B803" s="308" t="s">
        <v>4149</v>
      </c>
      <c r="C803" s="118" t="s">
        <v>21</v>
      </c>
      <c r="D803" s="89"/>
      <c r="E803" s="89"/>
      <c r="F803" s="120" t="s">
        <v>2366</v>
      </c>
      <c r="G803" s="119" t="s">
        <v>232</v>
      </c>
      <c r="H803" s="89"/>
      <c r="I803" s="93"/>
      <c r="J803" s="93"/>
      <c r="K803" s="93">
        <v>1</v>
      </c>
      <c r="L803" s="93"/>
      <c r="M803" s="93"/>
      <c r="N803" s="93"/>
      <c r="O803" s="89" t="s">
        <v>2367</v>
      </c>
      <c r="P803" s="89" t="s">
        <v>2368</v>
      </c>
      <c r="Q803" s="94">
        <v>300072</v>
      </c>
      <c r="R803" s="89" t="s">
        <v>721</v>
      </c>
    </row>
    <row r="804" spans="1:18" ht="17.100000000000001" customHeight="1" thickBot="1">
      <c r="A804" s="305" t="s">
        <v>2344</v>
      </c>
      <c r="B804" s="306" t="s">
        <v>2369</v>
      </c>
      <c r="C804" s="116"/>
      <c r="D804" s="38"/>
      <c r="E804" s="38"/>
      <c r="F804" s="117" t="s">
        <v>2351</v>
      </c>
      <c r="G804" s="115" t="s">
        <v>232</v>
      </c>
      <c r="H804" s="38"/>
      <c r="I804" s="99"/>
      <c r="J804" s="99">
        <v>1</v>
      </c>
      <c r="K804" s="99"/>
      <c r="L804" s="99"/>
      <c r="M804" s="99"/>
      <c r="N804" s="99"/>
      <c r="O804" s="38"/>
      <c r="P804" s="100" t="s">
        <v>521</v>
      </c>
      <c r="Q804" s="38"/>
      <c r="R804" s="38"/>
    </row>
    <row r="805" spans="1:18" ht="17.100000000000001" customHeight="1" thickBot="1">
      <c r="A805" s="305" t="s">
        <v>2344</v>
      </c>
      <c r="B805" s="306" t="s">
        <v>7216</v>
      </c>
      <c r="C805" s="116"/>
      <c r="D805" s="38"/>
      <c r="E805" s="38"/>
      <c r="F805" s="117" t="s">
        <v>2370</v>
      </c>
      <c r="G805" s="115" t="s">
        <v>232</v>
      </c>
      <c r="H805" s="38"/>
      <c r="I805" s="99"/>
      <c r="J805" s="99">
        <v>1</v>
      </c>
      <c r="K805" s="99"/>
      <c r="L805" s="99"/>
      <c r="M805" s="99"/>
      <c r="N805" s="99"/>
      <c r="O805" s="38"/>
      <c r="P805" s="100" t="s">
        <v>521</v>
      </c>
      <c r="Q805" s="38"/>
      <c r="R805" s="38"/>
    </row>
    <row r="806" spans="1:18" ht="17.100000000000001" customHeight="1" thickBot="1">
      <c r="A806" s="305" t="s">
        <v>2371</v>
      </c>
      <c r="B806" s="306" t="s">
        <v>2372</v>
      </c>
      <c r="C806" s="116"/>
      <c r="D806" s="38"/>
      <c r="E806" s="38"/>
      <c r="F806" s="117" t="s">
        <v>2373</v>
      </c>
      <c r="G806" s="115" t="s">
        <v>232</v>
      </c>
      <c r="H806" s="38"/>
      <c r="I806" s="99"/>
      <c r="J806" s="99">
        <v>1</v>
      </c>
      <c r="K806" s="99"/>
      <c r="L806" s="99"/>
      <c r="M806" s="99"/>
      <c r="N806" s="99"/>
      <c r="O806" s="38"/>
      <c r="P806" s="100" t="s">
        <v>521</v>
      </c>
      <c r="Q806" s="38"/>
      <c r="R806" s="38"/>
    </row>
    <row r="807" spans="1:18" ht="17.100000000000001" customHeight="1" thickBot="1">
      <c r="A807" s="305" t="s">
        <v>2374</v>
      </c>
      <c r="B807" s="306" t="s">
        <v>2375</v>
      </c>
      <c r="C807" s="116"/>
      <c r="D807" s="38"/>
      <c r="E807" s="38"/>
      <c r="F807" s="117" t="s">
        <v>2376</v>
      </c>
      <c r="G807" s="115" t="s">
        <v>1621</v>
      </c>
      <c r="H807" s="38"/>
      <c r="I807" s="99"/>
      <c r="J807" s="99">
        <v>1</v>
      </c>
      <c r="K807" s="99"/>
      <c r="L807" s="99"/>
      <c r="M807" s="99"/>
      <c r="N807" s="99"/>
      <c r="O807" s="38"/>
      <c r="P807" s="100" t="s">
        <v>82</v>
      </c>
      <c r="Q807" s="38"/>
      <c r="R807" s="38"/>
    </row>
    <row r="808" spans="1:18" ht="33.950000000000003" customHeight="1" thickBot="1">
      <c r="A808" s="307" t="s">
        <v>9421</v>
      </c>
      <c r="B808" s="308" t="s">
        <v>2382</v>
      </c>
      <c r="C808" s="118" t="s">
        <v>21</v>
      </c>
      <c r="D808" s="89"/>
      <c r="E808" s="89" t="s">
        <v>2291</v>
      </c>
      <c r="F808" s="120" t="s">
        <v>2377</v>
      </c>
      <c r="G808" s="119" t="s">
        <v>87</v>
      </c>
      <c r="H808" s="89"/>
      <c r="I808" s="93"/>
      <c r="J808" s="93"/>
      <c r="K808" s="93">
        <v>1</v>
      </c>
      <c r="L808" s="93"/>
      <c r="M808" s="93"/>
      <c r="N808" s="93"/>
      <c r="O808" s="89"/>
      <c r="P808" s="89"/>
      <c r="Q808" s="89"/>
      <c r="R808" s="89"/>
    </row>
    <row r="809" spans="1:18" ht="18.95" customHeight="1" thickBot="1">
      <c r="A809" s="303" t="s">
        <v>2378</v>
      </c>
      <c r="B809" s="304" t="s">
        <v>2379</v>
      </c>
      <c r="C809" s="112" t="s">
        <v>40</v>
      </c>
      <c r="D809" s="38"/>
      <c r="E809" s="38"/>
      <c r="F809" s="122" t="s">
        <v>2380</v>
      </c>
      <c r="G809" s="121" t="s">
        <v>196</v>
      </c>
      <c r="H809" s="38"/>
      <c r="I809" s="99">
        <v>1</v>
      </c>
      <c r="J809" s="99"/>
      <c r="K809" s="99"/>
      <c r="L809" s="99"/>
      <c r="M809" s="99"/>
      <c r="N809" s="99"/>
      <c r="O809" s="38"/>
      <c r="P809" s="38"/>
      <c r="Q809" s="38"/>
      <c r="R809" s="38"/>
    </row>
    <row r="810" spans="1:18" ht="33.950000000000003" customHeight="1" thickBot="1">
      <c r="A810" s="305" t="s">
        <v>9421</v>
      </c>
      <c r="B810" s="306" t="s">
        <v>2382</v>
      </c>
      <c r="C810" s="116"/>
      <c r="D810" s="38"/>
      <c r="E810" s="38"/>
      <c r="F810" s="117" t="s">
        <v>2377</v>
      </c>
      <c r="G810" s="115" t="s">
        <v>87</v>
      </c>
      <c r="H810" s="38"/>
      <c r="I810" s="99"/>
      <c r="J810" s="99">
        <v>1</v>
      </c>
      <c r="K810" s="99"/>
      <c r="L810" s="99"/>
      <c r="M810" s="99"/>
      <c r="N810" s="99"/>
      <c r="O810" s="38"/>
      <c r="P810" s="100" t="s">
        <v>2078</v>
      </c>
      <c r="Q810" s="38"/>
      <c r="R810" s="38"/>
    </row>
    <row r="811" spans="1:18" ht="17.100000000000001" customHeight="1" thickBot="1">
      <c r="A811" s="307" t="s">
        <v>7115</v>
      </c>
      <c r="B811" s="308" t="s">
        <v>1666</v>
      </c>
      <c r="C811" s="118" t="s">
        <v>21</v>
      </c>
      <c r="D811" s="89"/>
      <c r="E811" s="89" t="s">
        <v>1199</v>
      </c>
      <c r="F811" s="120" t="s">
        <v>2383</v>
      </c>
      <c r="G811" s="119" t="s">
        <v>43</v>
      </c>
      <c r="H811" s="89"/>
      <c r="I811" s="93"/>
      <c r="J811" s="93"/>
      <c r="K811" s="93">
        <v>1</v>
      </c>
      <c r="L811" s="93"/>
      <c r="M811" s="93"/>
      <c r="N811" s="93"/>
      <c r="O811" s="89"/>
      <c r="P811" s="89"/>
      <c r="Q811" s="89"/>
      <c r="R811" s="89"/>
    </row>
    <row r="812" spans="1:18" ht="18.95" customHeight="1" thickBot="1">
      <c r="A812" s="303" t="s">
        <v>2384</v>
      </c>
      <c r="B812" s="304" t="s">
        <v>2385</v>
      </c>
      <c r="C812" s="112" t="s">
        <v>37</v>
      </c>
      <c r="D812" s="38"/>
      <c r="E812" s="38"/>
      <c r="F812" s="122" t="s">
        <v>2386</v>
      </c>
      <c r="G812" s="121" t="s">
        <v>232</v>
      </c>
      <c r="H812" s="38"/>
      <c r="I812" s="99">
        <v>1</v>
      </c>
      <c r="J812" s="99"/>
      <c r="K812" s="99"/>
      <c r="L812" s="99"/>
      <c r="M812" s="99"/>
      <c r="N812" s="99"/>
      <c r="O812" s="38"/>
      <c r="P812" s="38"/>
      <c r="Q812" s="38"/>
      <c r="R812" s="38"/>
    </row>
    <row r="813" spans="1:18" ht="17.100000000000001" customHeight="1" thickBot="1">
      <c r="A813" s="307" t="s">
        <v>2384</v>
      </c>
      <c r="B813" s="308" t="s">
        <v>7118</v>
      </c>
      <c r="C813" s="118" t="s">
        <v>21</v>
      </c>
      <c r="D813" s="89"/>
      <c r="E813" s="89" t="s">
        <v>496</v>
      </c>
      <c r="F813" s="120" t="s">
        <v>2387</v>
      </c>
      <c r="G813" s="119" t="s">
        <v>481</v>
      </c>
      <c r="H813" s="89"/>
      <c r="I813" s="93"/>
      <c r="J813" s="93"/>
      <c r="K813" s="93">
        <v>1</v>
      </c>
      <c r="L813" s="93"/>
      <c r="M813" s="93"/>
      <c r="N813" s="93"/>
      <c r="O813" s="89" t="s">
        <v>2388</v>
      </c>
      <c r="P813" s="89" t="s">
        <v>2389</v>
      </c>
      <c r="Q813" s="94">
        <v>701</v>
      </c>
      <c r="R813" s="89" t="s">
        <v>499</v>
      </c>
    </row>
    <row r="814" spans="1:18" ht="17.100000000000001" customHeight="1" thickBot="1">
      <c r="A814" s="307" t="s">
        <v>2384</v>
      </c>
      <c r="B814" s="308" t="s">
        <v>4117</v>
      </c>
      <c r="C814" s="118"/>
      <c r="D814" s="89"/>
      <c r="E814" s="89" t="s">
        <v>2390</v>
      </c>
      <c r="F814" s="120" t="s">
        <v>2391</v>
      </c>
      <c r="G814" s="119" t="s">
        <v>124</v>
      </c>
      <c r="H814" s="89"/>
      <c r="I814" s="93"/>
      <c r="J814" s="93"/>
      <c r="K814" s="93">
        <v>1</v>
      </c>
      <c r="L814" s="93"/>
      <c r="M814" s="93"/>
      <c r="N814" s="93"/>
      <c r="O814" s="89"/>
      <c r="P814" s="89"/>
      <c r="Q814" s="89"/>
      <c r="R814" s="89"/>
    </row>
    <row r="815" spans="1:18" ht="18.95" customHeight="1" thickBot="1">
      <c r="A815" s="303" t="s">
        <v>5187</v>
      </c>
      <c r="B815" s="304" t="s">
        <v>229</v>
      </c>
      <c r="C815" s="112" t="s">
        <v>40</v>
      </c>
      <c r="D815" s="38"/>
      <c r="E815" s="38"/>
      <c r="F815" s="122" t="s">
        <v>2392</v>
      </c>
      <c r="G815" s="121" t="s">
        <v>232</v>
      </c>
      <c r="H815" s="38"/>
      <c r="I815" s="99">
        <v>1</v>
      </c>
      <c r="J815" s="99"/>
      <c r="K815" s="99"/>
      <c r="L815" s="99"/>
      <c r="M815" s="99"/>
      <c r="N815" s="99"/>
      <c r="O815" s="38"/>
      <c r="P815" s="38"/>
      <c r="Q815" s="38"/>
      <c r="R815" s="38"/>
    </row>
    <row r="816" spans="1:18" ht="15.2" customHeight="1" thickBot="1">
      <c r="A816" s="305" t="s">
        <v>2413</v>
      </c>
      <c r="B816" s="306" t="s">
        <v>2393</v>
      </c>
      <c r="C816" s="116"/>
      <c r="D816" s="38"/>
      <c r="E816" s="38"/>
      <c r="F816" s="117"/>
      <c r="G816" s="115" t="s">
        <v>3612</v>
      </c>
      <c r="H816" s="38"/>
      <c r="I816" s="99"/>
      <c r="J816" s="99">
        <v>1</v>
      </c>
      <c r="K816" s="99"/>
      <c r="L816" s="99"/>
      <c r="M816" s="99"/>
      <c r="N816" s="99"/>
      <c r="O816" s="38"/>
      <c r="P816" s="100" t="s">
        <v>312</v>
      </c>
      <c r="Q816" s="38"/>
      <c r="R816" s="38"/>
    </row>
    <row r="817" spans="1:18" ht="18.95" customHeight="1" thickBot="1">
      <c r="A817" s="303" t="s">
        <v>7123</v>
      </c>
      <c r="B817" s="304" t="s">
        <v>2398</v>
      </c>
      <c r="C817" s="112" t="s">
        <v>230</v>
      </c>
      <c r="D817" s="38"/>
      <c r="E817" s="38"/>
      <c r="F817" s="122" t="s">
        <v>2394</v>
      </c>
      <c r="G817" s="121" t="s">
        <v>232</v>
      </c>
      <c r="H817" s="38"/>
      <c r="I817" s="99">
        <v>1</v>
      </c>
      <c r="J817" s="99"/>
      <c r="K817" s="99"/>
      <c r="L817" s="99"/>
      <c r="M817" s="99"/>
      <c r="N817" s="99"/>
      <c r="O817" s="38"/>
      <c r="P817" s="38"/>
      <c r="Q817" s="38"/>
      <c r="R817" s="38"/>
    </row>
    <row r="818" spans="1:18" ht="17.100000000000001" customHeight="1" thickBot="1">
      <c r="A818" s="307" t="s">
        <v>7123</v>
      </c>
      <c r="B818" s="308" t="s">
        <v>7124</v>
      </c>
      <c r="C818" s="118" t="s">
        <v>28</v>
      </c>
      <c r="D818" s="89"/>
      <c r="E818" s="89" t="s">
        <v>9477</v>
      </c>
      <c r="F818" s="120" t="s">
        <v>2395</v>
      </c>
      <c r="G818" s="119" t="s">
        <v>146</v>
      </c>
      <c r="H818" s="89"/>
      <c r="I818" s="93"/>
      <c r="J818" s="93"/>
      <c r="K818" s="93">
        <v>1</v>
      </c>
      <c r="L818" s="93"/>
      <c r="M818" s="93"/>
      <c r="N818" s="93"/>
      <c r="O818" s="89" t="s">
        <v>2396</v>
      </c>
      <c r="P818" s="89" t="s">
        <v>9668</v>
      </c>
      <c r="Q818" s="89" t="s">
        <v>2397</v>
      </c>
      <c r="R818" s="89" t="s">
        <v>377</v>
      </c>
    </row>
    <row r="819" spans="1:18" ht="17.100000000000001" customHeight="1" thickBot="1">
      <c r="A819" s="305" t="s">
        <v>7123</v>
      </c>
      <c r="B819" s="306" t="s">
        <v>2398</v>
      </c>
      <c r="C819" s="116"/>
      <c r="D819" s="38"/>
      <c r="E819" s="38"/>
      <c r="F819" s="117" t="s">
        <v>2399</v>
      </c>
      <c r="G819" s="115" t="s">
        <v>232</v>
      </c>
      <c r="H819" s="38"/>
      <c r="I819" s="99"/>
      <c r="J819" s="99">
        <v>1</v>
      </c>
      <c r="K819" s="99"/>
      <c r="L819" s="99"/>
      <c r="M819" s="99"/>
      <c r="N819" s="99"/>
      <c r="O819" s="38"/>
      <c r="P819" s="100" t="s">
        <v>980</v>
      </c>
      <c r="Q819" s="38"/>
      <c r="R819" s="38"/>
    </row>
    <row r="820" spans="1:18" ht="17.100000000000001" customHeight="1" thickBot="1">
      <c r="A820" s="307" t="s">
        <v>5040</v>
      </c>
      <c r="B820" s="308" t="s">
        <v>2401</v>
      </c>
      <c r="C820" s="118" t="s">
        <v>28</v>
      </c>
      <c r="D820" s="89"/>
      <c r="E820" s="89" t="s">
        <v>1609</v>
      </c>
      <c r="F820" s="120" t="s">
        <v>2400</v>
      </c>
      <c r="G820" s="119" t="s">
        <v>154</v>
      </c>
      <c r="H820" s="89"/>
      <c r="I820" s="93"/>
      <c r="J820" s="93"/>
      <c r="K820" s="93">
        <v>1</v>
      </c>
      <c r="L820" s="93"/>
      <c r="M820" s="93"/>
      <c r="N820" s="93"/>
      <c r="O820" s="89"/>
      <c r="P820" s="89"/>
      <c r="Q820" s="89"/>
      <c r="R820" s="89"/>
    </row>
    <row r="821" spans="1:18" ht="17.100000000000001" customHeight="1" thickBot="1">
      <c r="A821" s="305" t="s">
        <v>5040</v>
      </c>
      <c r="B821" s="306" t="s">
        <v>2401</v>
      </c>
      <c r="C821" s="116"/>
      <c r="D821" s="38"/>
      <c r="E821" s="38"/>
      <c r="F821" s="117" t="s">
        <v>2400</v>
      </c>
      <c r="G821" s="115" t="s">
        <v>2402</v>
      </c>
      <c r="H821" s="38"/>
      <c r="I821" s="99"/>
      <c r="J821" s="99">
        <v>1</v>
      </c>
      <c r="K821" s="99"/>
      <c r="L821" s="99"/>
      <c r="M821" s="99"/>
      <c r="N821" s="99"/>
      <c r="O821" s="38"/>
      <c r="P821" s="100" t="s">
        <v>782</v>
      </c>
      <c r="Q821" s="38"/>
      <c r="R821" s="38"/>
    </row>
    <row r="822" spans="1:18" ht="17.100000000000001" customHeight="1" thickBot="1">
      <c r="A822" s="305" t="s">
        <v>2403</v>
      </c>
      <c r="B822" s="306" t="s">
        <v>2404</v>
      </c>
      <c r="C822" s="116"/>
      <c r="D822" s="38"/>
      <c r="E822" s="38"/>
      <c r="F822" s="117" t="s">
        <v>2405</v>
      </c>
      <c r="G822" s="115" t="s">
        <v>2406</v>
      </c>
      <c r="H822" s="38"/>
      <c r="I822" s="99"/>
      <c r="J822" s="99">
        <v>1</v>
      </c>
      <c r="K822" s="99"/>
      <c r="L822" s="99"/>
      <c r="M822" s="99"/>
      <c r="N822" s="99"/>
      <c r="O822" s="38"/>
      <c r="P822" s="100" t="s">
        <v>1442</v>
      </c>
      <c r="Q822" s="38"/>
      <c r="R822" s="38"/>
    </row>
    <row r="823" spans="1:18" ht="18.95" customHeight="1" thickBot="1">
      <c r="A823" s="303" t="s">
        <v>1434</v>
      </c>
      <c r="B823" s="304" t="s">
        <v>1924</v>
      </c>
      <c r="C823" s="112" t="s">
        <v>37</v>
      </c>
      <c r="D823" s="38"/>
      <c r="E823" s="38"/>
      <c r="F823" s="122" t="s">
        <v>2409</v>
      </c>
      <c r="G823" s="121" t="s">
        <v>232</v>
      </c>
      <c r="H823" s="38"/>
      <c r="I823" s="99">
        <v>1</v>
      </c>
      <c r="J823" s="99"/>
      <c r="K823" s="99"/>
      <c r="L823" s="99"/>
      <c r="M823" s="99"/>
      <c r="N823" s="99"/>
      <c r="O823" s="38"/>
      <c r="P823" s="38"/>
      <c r="Q823" s="38"/>
      <c r="R823" s="38"/>
    </row>
    <row r="824" spans="1:18" ht="17.100000000000001" customHeight="1" thickBot="1">
      <c r="A824" s="305" t="s">
        <v>707</v>
      </c>
      <c r="B824" s="306" t="s">
        <v>707</v>
      </c>
      <c r="C824" s="116"/>
      <c r="D824" s="38"/>
      <c r="E824" s="38"/>
      <c r="F824" s="117" t="s">
        <v>2410</v>
      </c>
      <c r="G824" s="115" t="s">
        <v>2411</v>
      </c>
      <c r="H824" s="38"/>
      <c r="I824" s="99"/>
      <c r="J824" s="99">
        <v>1</v>
      </c>
      <c r="K824" s="99"/>
      <c r="L824" s="99"/>
      <c r="M824" s="99"/>
      <c r="N824" s="99"/>
      <c r="O824" s="38"/>
      <c r="P824" s="100" t="s">
        <v>521</v>
      </c>
      <c r="Q824" s="38"/>
      <c r="R824" s="38"/>
    </row>
    <row r="825" spans="1:18" ht="17.100000000000001" customHeight="1" thickBot="1">
      <c r="A825" s="303" t="s">
        <v>2412</v>
      </c>
      <c r="B825" s="304" t="s">
        <v>229</v>
      </c>
      <c r="C825" s="137" t="s">
        <v>40</v>
      </c>
      <c r="D825" s="38"/>
      <c r="E825" s="38"/>
      <c r="F825" s="136" t="s">
        <v>4889</v>
      </c>
      <c r="G825" s="127" t="s">
        <v>1382</v>
      </c>
      <c r="H825" s="38"/>
      <c r="I825" s="99">
        <v>1</v>
      </c>
      <c r="J825" s="99"/>
      <c r="K825" s="99"/>
      <c r="L825" s="99"/>
      <c r="M825" s="99"/>
      <c r="N825" s="99"/>
      <c r="O825" s="38"/>
      <c r="P825" s="38"/>
      <c r="Q825" s="38"/>
      <c r="R825" s="38"/>
    </row>
    <row r="826" spans="1:18" ht="18.95" customHeight="1" thickBot="1">
      <c r="A826" s="303" t="s">
        <v>2413</v>
      </c>
      <c r="B826" s="304" t="s">
        <v>2414</v>
      </c>
      <c r="C826" s="112" t="s">
        <v>37</v>
      </c>
      <c r="D826" s="38"/>
      <c r="E826" s="38"/>
      <c r="F826" s="122" t="s">
        <v>2415</v>
      </c>
      <c r="G826" s="121" t="s">
        <v>232</v>
      </c>
      <c r="H826" s="38"/>
      <c r="I826" s="99">
        <v>1</v>
      </c>
      <c r="J826" s="99"/>
      <c r="K826" s="99"/>
      <c r="L826" s="99"/>
      <c r="M826" s="99"/>
      <c r="N826" s="99"/>
      <c r="O826" s="38"/>
      <c r="P826" s="38"/>
      <c r="Q826" s="38"/>
      <c r="R826" s="38"/>
    </row>
    <row r="827" spans="1:18" ht="17.100000000000001" customHeight="1" thickBot="1">
      <c r="A827" s="305" t="s">
        <v>2413</v>
      </c>
      <c r="B827" s="306" t="s">
        <v>2393</v>
      </c>
      <c r="C827" s="116"/>
      <c r="D827" s="38"/>
      <c r="E827" s="38"/>
      <c r="F827" s="117" t="s">
        <v>2416</v>
      </c>
      <c r="G827" s="115" t="s">
        <v>3612</v>
      </c>
      <c r="H827" s="38"/>
      <c r="I827" s="99"/>
      <c r="J827" s="99">
        <v>1</v>
      </c>
      <c r="K827" s="99"/>
      <c r="L827" s="99"/>
      <c r="M827" s="99"/>
      <c r="N827" s="99"/>
      <c r="O827" s="38"/>
      <c r="P827" s="100" t="s">
        <v>312</v>
      </c>
      <c r="Q827" s="38"/>
      <c r="R827" s="38"/>
    </row>
    <row r="828" spans="1:18" ht="18.95" customHeight="1" thickBot="1">
      <c r="A828" s="303" t="s">
        <v>1477</v>
      </c>
      <c r="B828" s="304" t="s">
        <v>9422</v>
      </c>
      <c r="C828" s="112" t="s">
        <v>188</v>
      </c>
      <c r="D828" s="38"/>
      <c r="E828" s="38"/>
      <c r="F828" s="122" t="s">
        <v>2418</v>
      </c>
      <c r="G828" s="121" t="s">
        <v>232</v>
      </c>
      <c r="H828" s="38"/>
      <c r="I828" s="99">
        <v>1</v>
      </c>
      <c r="J828" s="99"/>
      <c r="K828" s="99"/>
      <c r="L828" s="99"/>
      <c r="M828" s="99"/>
      <c r="N828" s="99"/>
      <c r="O828" s="38"/>
      <c r="P828" s="38"/>
      <c r="Q828" s="38"/>
      <c r="R828" s="38"/>
    </row>
    <row r="829" spans="1:18" ht="17.100000000000001" customHeight="1" thickBot="1">
      <c r="A829" s="307" t="s">
        <v>1477</v>
      </c>
      <c r="B829" s="308" t="s">
        <v>2514</v>
      </c>
      <c r="C829" s="118" t="s">
        <v>21</v>
      </c>
      <c r="D829" s="89"/>
      <c r="E829" s="89" t="s">
        <v>9669</v>
      </c>
      <c r="F829" s="120" t="s">
        <v>2419</v>
      </c>
      <c r="G829" s="119" t="s">
        <v>87</v>
      </c>
      <c r="H829" s="89"/>
      <c r="I829" s="93"/>
      <c r="J829" s="93"/>
      <c r="K829" s="93">
        <v>1</v>
      </c>
      <c r="L829" s="93"/>
      <c r="M829" s="93"/>
      <c r="N829" s="93"/>
      <c r="O829" s="89" t="s">
        <v>2420</v>
      </c>
      <c r="P829" s="89" t="s">
        <v>9670</v>
      </c>
      <c r="Q829" s="89" t="s">
        <v>2421</v>
      </c>
      <c r="R829" s="89" t="s">
        <v>9671</v>
      </c>
    </row>
    <row r="830" spans="1:18" ht="17.100000000000001" customHeight="1" thickBot="1">
      <c r="A830" s="307" t="s">
        <v>1477</v>
      </c>
      <c r="B830" s="308" t="s">
        <v>7129</v>
      </c>
      <c r="C830" s="118" t="s">
        <v>28</v>
      </c>
      <c r="D830" s="89"/>
      <c r="E830" s="89" t="s">
        <v>2422</v>
      </c>
      <c r="F830" s="120" t="s">
        <v>2423</v>
      </c>
      <c r="G830" s="119" t="s">
        <v>232</v>
      </c>
      <c r="H830" s="89"/>
      <c r="I830" s="93"/>
      <c r="J830" s="93"/>
      <c r="K830" s="93">
        <v>1</v>
      </c>
      <c r="L830" s="93"/>
      <c r="M830" s="93"/>
      <c r="N830" s="93"/>
      <c r="O830" s="89" t="s">
        <v>2424</v>
      </c>
      <c r="P830" s="89" t="s">
        <v>2425</v>
      </c>
      <c r="Q830" s="94">
        <v>200092</v>
      </c>
      <c r="R830" s="89" t="s">
        <v>521</v>
      </c>
    </row>
    <row r="831" spans="1:18" ht="18.95" customHeight="1" thickBot="1">
      <c r="A831" s="303" t="s">
        <v>4154</v>
      </c>
      <c r="B831" s="304" t="s">
        <v>2110</v>
      </c>
      <c r="C831" s="112" t="s">
        <v>144</v>
      </c>
      <c r="D831" s="38"/>
      <c r="E831" s="38"/>
      <c r="F831" s="122" t="s">
        <v>2113</v>
      </c>
      <c r="G831" s="121" t="s">
        <v>232</v>
      </c>
      <c r="H831" s="38"/>
      <c r="I831" s="99">
        <v>1</v>
      </c>
      <c r="J831" s="99"/>
      <c r="K831" s="99"/>
      <c r="L831" s="99"/>
      <c r="M831" s="99"/>
      <c r="N831" s="99"/>
      <c r="O831" s="38"/>
      <c r="P831" s="38"/>
      <c r="Q831" s="38"/>
      <c r="R831" s="38"/>
    </row>
    <row r="832" spans="1:18" ht="18.95" customHeight="1" thickBot="1">
      <c r="A832" s="303" t="s">
        <v>2429</v>
      </c>
      <c r="B832" s="304" t="s">
        <v>478</v>
      </c>
      <c r="C832" s="112" t="s">
        <v>230</v>
      </c>
      <c r="D832" s="38"/>
      <c r="E832" s="38"/>
      <c r="F832" s="122" t="s">
        <v>2428</v>
      </c>
      <c r="G832" s="121" t="s">
        <v>232</v>
      </c>
      <c r="H832" s="38"/>
      <c r="I832" s="99">
        <v>1</v>
      </c>
      <c r="J832" s="99"/>
      <c r="K832" s="99"/>
      <c r="L832" s="99"/>
      <c r="M832" s="99"/>
      <c r="N832" s="99"/>
      <c r="O832" s="38"/>
      <c r="P832" s="38"/>
      <c r="Q832" s="38"/>
      <c r="R832" s="38"/>
    </row>
    <row r="833" spans="1:18" ht="18.95" customHeight="1" thickBot="1">
      <c r="A833" s="303" t="s">
        <v>2429</v>
      </c>
      <c r="B833" s="304" t="s">
        <v>9423</v>
      </c>
      <c r="C833" s="112" t="s">
        <v>37</v>
      </c>
      <c r="D833" s="38"/>
      <c r="E833" s="38"/>
      <c r="F833" s="122" t="s">
        <v>2430</v>
      </c>
      <c r="G833" s="121" t="s">
        <v>481</v>
      </c>
      <c r="H833" s="38"/>
      <c r="I833" s="99">
        <v>1</v>
      </c>
      <c r="J833" s="99"/>
      <c r="K833" s="99"/>
      <c r="L833" s="99"/>
      <c r="M833" s="99"/>
      <c r="N833" s="99"/>
      <c r="O833" s="38"/>
      <c r="P833" s="38"/>
      <c r="Q833" s="38"/>
      <c r="R833" s="38"/>
    </row>
    <row r="834" spans="1:18" ht="18.95" customHeight="1" thickBot="1">
      <c r="A834" s="303" t="s">
        <v>2429</v>
      </c>
      <c r="B834" s="304" t="s">
        <v>4097</v>
      </c>
      <c r="C834" s="112" t="s">
        <v>230</v>
      </c>
      <c r="D834" s="38"/>
      <c r="E834" s="38"/>
      <c r="F834" s="122" t="s">
        <v>2431</v>
      </c>
      <c r="G834" s="121" t="s">
        <v>232</v>
      </c>
      <c r="H834" s="38"/>
      <c r="I834" s="99">
        <v>1</v>
      </c>
      <c r="J834" s="99"/>
      <c r="K834" s="99"/>
      <c r="L834" s="99"/>
      <c r="M834" s="99"/>
      <c r="N834" s="99"/>
      <c r="O834" s="38"/>
      <c r="P834" s="38"/>
      <c r="Q834" s="38"/>
      <c r="R834" s="38"/>
    </row>
    <row r="835" spans="1:18" ht="18.95" customHeight="1" thickBot="1">
      <c r="A835" s="303" t="s">
        <v>2429</v>
      </c>
      <c r="B835" s="304" t="s">
        <v>707</v>
      </c>
      <c r="C835" s="112" t="s">
        <v>144</v>
      </c>
      <c r="D835" s="38"/>
      <c r="E835" s="38"/>
      <c r="F835" s="122" t="s">
        <v>2432</v>
      </c>
      <c r="G835" s="121" t="s">
        <v>232</v>
      </c>
      <c r="H835" s="38"/>
      <c r="I835" s="99">
        <v>1</v>
      </c>
      <c r="J835" s="99"/>
      <c r="K835" s="99"/>
      <c r="L835" s="99"/>
      <c r="M835" s="99"/>
      <c r="N835" s="99"/>
      <c r="O835" s="38"/>
      <c r="P835" s="38"/>
      <c r="Q835" s="38"/>
      <c r="R835" s="38"/>
    </row>
    <row r="836" spans="1:18" ht="18.95" customHeight="1" thickBot="1">
      <c r="A836" s="303" t="s">
        <v>2429</v>
      </c>
      <c r="B836" s="304" t="s">
        <v>2429</v>
      </c>
      <c r="C836" s="112" t="s">
        <v>188</v>
      </c>
      <c r="D836" s="38"/>
      <c r="E836" s="38"/>
      <c r="F836" s="122" t="s">
        <v>2433</v>
      </c>
      <c r="G836" s="121" t="s">
        <v>232</v>
      </c>
      <c r="H836" s="38"/>
      <c r="I836" s="99">
        <v>1</v>
      </c>
      <c r="J836" s="99"/>
      <c r="K836" s="99"/>
      <c r="L836" s="99"/>
      <c r="M836" s="99"/>
      <c r="N836" s="99"/>
      <c r="O836" s="38"/>
      <c r="P836" s="38"/>
      <c r="Q836" s="38"/>
      <c r="R836" s="38"/>
    </row>
    <row r="837" spans="1:18" ht="17.100000000000001" customHeight="1" thickBot="1">
      <c r="A837" s="307" t="s">
        <v>2429</v>
      </c>
      <c r="B837" s="308" t="s">
        <v>2567</v>
      </c>
      <c r="C837" s="118" t="s">
        <v>28</v>
      </c>
      <c r="D837" s="89"/>
      <c r="E837" s="89" t="s">
        <v>2434</v>
      </c>
      <c r="F837" s="120" t="s">
        <v>2435</v>
      </c>
      <c r="G837" s="119" t="s">
        <v>232</v>
      </c>
      <c r="H837" s="89"/>
      <c r="I837" s="93"/>
      <c r="J837" s="93"/>
      <c r="K837" s="93">
        <v>1</v>
      </c>
      <c r="L837" s="93"/>
      <c r="M837" s="93"/>
      <c r="N837" s="93"/>
      <c r="O837" s="89" t="s">
        <v>2436</v>
      </c>
      <c r="P837" s="89" t="s">
        <v>2437</v>
      </c>
      <c r="Q837" s="94">
        <v>210009</v>
      </c>
      <c r="R837" s="89" t="s">
        <v>495</v>
      </c>
    </row>
    <row r="838" spans="1:18" ht="17.100000000000001" customHeight="1" thickBot="1">
      <c r="A838" s="295" t="s">
        <v>2429</v>
      </c>
      <c r="B838" s="296" t="s">
        <v>2219</v>
      </c>
      <c r="C838" s="118" t="s">
        <v>21</v>
      </c>
      <c r="D838" s="89"/>
      <c r="E838" s="89" t="s">
        <v>638</v>
      </c>
      <c r="F838" s="125" t="s">
        <v>2438</v>
      </c>
      <c r="G838" s="124" t="s">
        <v>154</v>
      </c>
      <c r="H838" s="89"/>
      <c r="I838" s="93"/>
      <c r="J838" s="93"/>
      <c r="K838" s="93">
        <v>1</v>
      </c>
      <c r="L838" s="93"/>
      <c r="M838" s="93"/>
      <c r="N838" s="93"/>
      <c r="O838" s="89"/>
      <c r="P838" s="89"/>
      <c r="Q838" s="89"/>
      <c r="R838" s="89" t="s">
        <v>642</v>
      </c>
    </row>
    <row r="839" spans="1:18" ht="17.100000000000001" customHeight="1" thickBot="1">
      <c r="A839" s="305" t="s">
        <v>2429</v>
      </c>
      <c r="B839" s="306" t="s">
        <v>2563</v>
      </c>
      <c r="C839" s="116"/>
      <c r="D839" s="38"/>
      <c r="E839" s="38"/>
      <c r="F839" s="130" t="s">
        <v>2441</v>
      </c>
      <c r="G839" s="128" t="s">
        <v>232</v>
      </c>
      <c r="H839" s="38"/>
      <c r="I839" s="99"/>
      <c r="J839" s="99">
        <v>1</v>
      </c>
      <c r="K839" s="99"/>
      <c r="L839" s="99"/>
      <c r="M839" s="99"/>
      <c r="N839" s="99"/>
      <c r="O839" s="38"/>
      <c r="P839" s="100" t="s">
        <v>980</v>
      </c>
      <c r="Q839" s="38"/>
      <c r="R839" s="38"/>
    </row>
    <row r="840" spans="1:18" ht="15.2" customHeight="1" thickBot="1">
      <c r="A840" s="305" t="s">
        <v>1813</v>
      </c>
      <c r="B840" s="306" t="s">
        <v>1812</v>
      </c>
      <c r="C840" s="116"/>
      <c r="D840" s="38"/>
      <c r="E840" s="38"/>
      <c r="F840" s="117"/>
      <c r="G840" s="115" t="s">
        <v>232</v>
      </c>
      <c r="H840" s="38"/>
      <c r="I840" s="99"/>
      <c r="J840" s="99">
        <v>1</v>
      </c>
      <c r="K840" s="99"/>
      <c r="L840" s="99"/>
      <c r="M840" s="99"/>
      <c r="N840" s="99"/>
      <c r="O840" s="38"/>
      <c r="P840" s="100" t="s">
        <v>524</v>
      </c>
      <c r="Q840" s="38"/>
      <c r="R840" s="38"/>
    </row>
    <row r="841" spans="1:18" ht="17.100000000000001" customHeight="1" thickBot="1">
      <c r="A841" s="305" t="s">
        <v>1813</v>
      </c>
      <c r="B841" s="306" t="s">
        <v>1812</v>
      </c>
      <c r="C841" s="116"/>
      <c r="D841" s="38"/>
      <c r="E841" s="38"/>
      <c r="F841" s="117" t="s">
        <v>2442</v>
      </c>
      <c r="G841" s="115" t="s">
        <v>232</v>
      </c>
      <c r="H841" s="38"/>
      <c r="I841" s="99"/>
      <c r="J841" s="99">
        <v>1</v>
      </c>
      <c r="K841" s="99"/>
      <c r="L841" s="99"/>
      <c r="M841" s="99"/>
      <c r="N841" s="99"/>
      <c r="O841" s="38"/>
      <c r="P841" s="100" t="s">
        <v>524</v>
      </c>
      <c r="Q841" s="38"/>
      <c r="R841" s="38"/>
    </row>
    <row r="842" spans="1:18" ht="17.100000000000001" customHeight="1" thickBot="1">
      <c r="A842" s="307" t="s">
        <v>4098</v>
      </c>
      <c r="B842" s="308" t="s">
        <v>7142</v>
      </c>
      <c r="C842" s="118" t="s">
        <v>28</v>
      </c>
      <c r="D842" s="89"/>
      <c r="E842" s="89" t="s">
        <v>972</v>
      </c>
      <c r="F842" s="120" t="s">
        <v>2443</v>
      </c>
      <c r="G842" s="119" t="s">
        <v>232</v>
      </c>
      <c r="H842" s="89"/>
      <c r="I842" s="93"/>
      <c r="J842" s="93"/>
      <c r="K842" s="93">
        <v>1</v>
      </c>
      <c r="L842" s="93"/>
      <c r="M842" s="93"/>
      <c r="N842" s="93"/>
      <c r="O842" s="89"/>
      <c r="P842" s="89"/>
      <c r="Q842" s="89"/>
      <c r="R842" s="89"/>
    </row>
    <row r="843" spans="1:18" ht="18.95" customHeight="1" thickBot="1">
      <c r="A843" s="303" t="s">
        <v>2444</v>
      </c>
      <c r="B843" s="304" t="s">
        <v>9424</v>
      </c>
      <c r="C843" s="112" t="s">
        <v>188</v>
      </c>
      <c r="D843" s="38"/>
      <c r="E843" s="38"/>
      <c r="F843" s="122" t="s">
        <v>2445</v>
      </c>
      <c r="G843" s="121" t="s">
        <v>146</v>
      </c>
      <c r="H843" s="38"/>
      <c r="I843" s="99">
        <v>1</v>
      </c>
      <c r="J843" s="99"/>
      <c r="K843" s="99"/>
      <c r="L843" s="99"/>
      <c r="M843" s="99"/>
      <c r="N843" s="99"/>
      <c r="O843" s="38"/>
      <c r="P843" s="38"/>
      <c r="Q843" s="38"/>
      <c r="R843" s="38"/>
    </row>
    <row r="844" spans="1:18" ht="17.100000000000001" customHeight="1" thickBot="1">
      <c r="A844" s="305" t="s">
        <v>2446</v>
      </c>
      <c r="B844" s="306" t="s">
        <v>2447</v>
      </c>
      <c r="C844" s="116"/>
      <c r="D844" s="38"/>
      <c r="E844" s="38"/>
      <c r="F844" s="117" t="s">
        <v>2448</v>
      </c>
      <c r="G844" s="115" t="s">
        <v>87</v>
      </c>
      <c r="H844" s="38"/>
      <c r="I844" s="99"/>
      <c r="J844" s="99">
        <v>1</v>
      </c>
      <c r="K844" s="99"/>
      <c r="L844" s="99"/>
      <c r="M844" s="99"/>
      <c r="N844" s="99"/>
      <c r="O844" s="38"/>
      <c r="P844" s="100" t="s">
        <v>601</v>
      </c>
      <c r="Q844" s="38"/>
      <c r="R844" s="38"/>
    </row>
    <row r="845" spans="1:18" ht="18.95" customHeight="1" thickBot="1">
      <c r="A845" s="303" t="s">
        <v>4907</v>
      </c>
      <c r="B845" s="304" t="s">
        <v>9425</v>
      </c>
      <c r="C845" s="112" t="s">
        <v>37</v>
      </c>
      <c r="D845" s="38"/>
      <c r="E845" s="38"/>
      <c r="F845" s="122" t="s">
        <v>2450</v>
      </c>
      <c r="G845" s="121" t="s">
        <v>350</v>
      </c>
      <c r="H845" s="38"/>
      <c r="I845" s="99">
        <v>1</v>
      </c>
      <c r="J845" s="99"/>
      <c r="K845" s="99"/>
      <c r="L845" s="99"/>
      <c r="M845" s="99"/>
      <c r="N845" s="99"/>
      <c r="O845" s="38"/>
      <c r="P845" s="38"/>
      <c r="Q845" s="38"/>
      <c r="R845" s="38"/>
    </row>
    <row r="846" spans="1:18" ht="17.100000000000001" customHeight="1" thickBot="1">
      <c r="A846" s="305" t="s">
        <v>2451</v>
      </c>
      <c r="B846" s="306" t="s">
        <v>2089</v>
      </c>
      <c r="C846" s="116"/>
      <c r="D846" s="38"/>
      <c r="E846" s="38"/>
      <c r="F846" s="117" t="s">
        <v>2452</v>
      </c>
      <c r="G846" s="115" t="s">
        <v>232</v>
      </c>
      <c r="H846" s="38"/>
      <c r="I846" s="99"/>
      <c r="J846" s="99">
        <v>1</v>
      </c>
      <c r="K846" s="99"/>
      <c r="L846" s="99"/>
      <c r="M846" s="99"/>
      <c r="N846" s="99"/>
      <c r="O846" s="38"/>
      <c r="P846" s="100" t="s">
        <v>980</v>
      </c>
      <c r="Q846" s="38"/>
      <c r="R846" s="38"/>
    </row>
    <row r="847" spans="1:18" ht="15.2" customHeight="1" thickBot="1">
      <c r="A847" s="305" t="s">
        <v>2455</v>
      </c>
      <c r="B847" s="306" t="s">
        <v>2454</v>
      </c>
      <c r="C847" s="116"/>
      <c r="D847" s="38"/>
      <c r="E847" s="38"/>
      <c r="F847" s="117"/>
      <c r="G847" s="115" t="s">
        <v>2402</v>
      </c>
      <c r="H847" s="38"/>
      <c r="I847" s="99"/>
      <c r="J847" s="99">
        <v>1</v>
      </c>
      <c r="K847" s="99"/>
      <c r="L847" s="99"/>
      <c r="M847" s="99"/>
      <c r="N847" s="99"/>
      <c r="O847" s="38"/>
      <c r="P847" s="100" t="s">
        <v>782</v>
      </c>
      <c r="Q847" s="38"/>
      <c r="R847" s="38"/>
    </row>
    <row r="848" spans="1:18" ht="17.100000000000001" customHeight="1" thickBot="1">
      <c r="A848" s="305" t="s">
        <v>2455</v>
      </c>
      <c r="B848" s="306" t="s">
        <v>2371</v>
      </c>
      <c r="C848" s="116"/>
      <c r="D848" s="38"/>
      <c r="E848" s="38"/>
      <c r="F848" s="117" t="s">
        <v>2456</v>
      </c>
      <c r="G848" s="115" t="s">
        <v>232</v>
      </c>
      <c r="H848" s="38"/>
      <c r="I848" s="99"/>
      <c r="J848" s="99">
        <v>1</v>
      </c>
      <c r="K848" s="99"/>
      <c r="L848" s="99"/>
      <c r="M848" s="99"/>
      <c r="N848" s="99"/>
      <c r="O848" s="38"/>
      <c r="P848" s="100" t="s">
        <v>495</v>
      </c>
      <c r="Q848" s="38"/>
      <c r="R848" s="38"/>
    </row>
    <row r="849" spans="1:18" ht="17.100000000000001" customHeight="1" thickBot="1">
      <c r="A849" s="305" t="s">
        <v>2455</v>
      </c>
      <c r="B849" s="306" t="s">
        <v>2457</v>
      </c>
      <c r="C849" s="116"/>
      <c r="D849" s="38"/>
      <c r="E849" s="38"/>
      <c r="F849" s="117" t="s">
        <v>2458</v>
      </c>
      <c r="G849" s="115" t="s">
        <v>1249</v>
      </c>
      <c r="H849" s="38"/>
      <c r="I849" s="99"/>
      <c r="J849" s="99">
        <v>1</v>
      </c>
      <c r="K849" s="99"/>
      <c r="L849" s="99"/>
      <c r="M849" s="99"/>
      <c r="N849" s="99"/>
      <c r="O849" s="38"/>
      <c r="P849" s="100" t="s">
        <v>1240</v>
      </c>
      <c r="Q849" s="38"/>
      <c r="R849" s="38"/>
    </row>
    <row r="850" spans="1:18" ht="17.100000000000001" customHeight="1" thickBot="1">
      <c r="A850" s="307" t="s">
        <v>4906</v>
      </c>
      <c r="B850" s="308" t="s">
        <v>4905</v>
      </c>
      <c r="C850" s="118" t="s">
        <v>28</v>
      </c>
      <c r="D850" s="89"/>
      <c r="E850" s="89" t="s">
        <v>2459</v>
      </c>
      <c r="F850" s="120" t="s">
        <v>2460</v>
      </c>
      <c r="G850" s="119" t="s">
        <v>124</v>
      </c>
      <c r="H850" s="89"/>
      <c r="I850" s="93"/>
      <c r="J850" s="93"/>
      <c r="K850" s="93">
        <v>1</v>
      </c>
      <c r="L850" s="93"/>
      <c r="M850" s="93"/>
      <c r="N850" s="93"/>
      <c r="O850" s="89"/>
      <c r="P850" s="89"/>
      <c r="Q850" s="89"/>
      <c r="R850" s="89"/>
    </row>
    <row r="851" spans="1:18" ht="17.100000000000001" customHeight="1" thickBot="1">
      <c r="A851" s="305" t="s">
        <v>2404</v>
      </c>
      <c r="B851" s="306" t="s">
        <v>2403</v>
      </c>
      <c r="C851" s="116"/>
      <c r="D851" s="38"/>
      <c r="E851" s="38"/>
      <c r="F851" s="117" t="s">
        <v>2405</v>
      </c>
      <c r="G851" s="115" t="s">
        <v>232</v>
      </c>
      <c r="H851" s="38"/>
      <c r="I851" s="99"/>
      <c r="J851" s="99"/>
      <c r="K851" s="99"/>
      <c r="L851" s="99"/>
      <c r="M851" s="99"/>
      <c r="N851" s="99"/>
      <c r="O851" s="38"/>
      <c r="P851" s="100" t="s">
        <v>524</v>
      </c>
      <c r="Q851" s="38"/>
      <c r="R851" s="38"/>
    </row>
    <row r="852" spans="1:18" ht="18.95" customHeight="1" thickBot="1">
      <c r="A852" s="303" t="s">
        <v>1073</v>
      </c>
      <c r="B852" s="304" t="s">
        <v>2461</v>
      </c>
      <c r="C852" s="112" t="s">
        <v>188</v>
      </c>
      <c r="D852" s="38"/>
      <c r="E852" s="38"/>
      <c r="F852" s="122" t="s">
        <v>2462</v>
      </c>
      <c r="G852" s="121" t="s">
        <v>232</v>
      </c>
      <c r="H852" s="38"/>
      <c r="I852" s="99">
        <v>1</v>
      </c>
      <c r="J852" s="99"/>
      <c r="K852" s="99"/>
      <c r="L852" s="99"/>
      <c r="M852" s="99"/>
      <c r="N852" s="99"/>
      <c r="O852" s="38"/>
      <c r="P852" s="38"/>
      <c r="Q852" s="38"/>
      <c r="R852" s="38"/>
    </row>
    <row r="853" spans="1:18" ht="17.100000000000001" customHeight="1" thickBot="1">
      <c r="A853" s="307" t="s">
        <v>1073</v>
      </c>
      <c r="B853" s="308" t="s">
        <v>1165</v>
      </c>
      <c r="C853" s="118" t="s">
        <v>21</v>
      </c>
      <c r="D853" s="89"/>
      <c r="E853" s="89" t="s">
        <v>776</v>
      </c>
      <c r="F853" s="120" t="s">
        <v>2463</v>
      </c>
      <c r="G853" s="119" t="s">
        <v>232</v>
      </c>
      <c r="H853" s="89"/>
      <c r="I853" s="93"/>
      <c r="J853" s="93"/>
      <c r="K853" s="93">
        <v>1</v>
      </c>
      <c r="L853" s="93"/>
      <c r="M853" s="93"/>
      <c r="N853" s="93"/>
      <c r="O853" s="89" t="s">
        <v>2464</v>
      </c>
      <c r="P853" s="89" t="s">
        <v>9672</v>
      </c>
      <c r="Q853" s="94">
        <v>400030</v>
      </c>
      <c r="R853" s="89" t="s">
        <v>9673</v>
      </c>
    </row>
    <row r="854" spans="1:18" ht="17.100000000000001" customHeight="1" thickBot="1">
      <c r="A854" s="305" t="s">
        <v>1073</v>
      </c>
      <c r="B854" s="306" t="s">
        <v>1072</v>
      </c>
      <c r="C854" s="116"/>
      <c r="D854" s="38"/>
      <c r="E854" s="38"/>
      <c r="F854" s="117" t="s">
        <v>380</v>
      </c>
      <c r="G854" s="115" t="s">
        <v>232</v>
      </c>
      <c r="H854" s="38"/>
      <c r="I854" s="99"/>
      <c r="J854" s="99">
        <v>1</v>
      </c>
      <c r="K854" s="99"/>
      <c r="L854" s="99"/>
      <c r="M854" s="99"/>
      <c r="N854" s="99"/>
      <c r="O854" s="38"/>
      <c r="P854" s="100" t="s">
        <v>524</v>
      </c>
      <c r="Q854" s="38"/>
      <c r="R854" s="38"/>
    </row>
    <row r="855" spans="1:18" ht="17.100000000000001" customHeight="1" thickBot="1">
      <c r="A855" s="305" t="s">
        <v>1073</v>
      </c>
      <c r="B855" s="306" t="s">
        <v>2465</v>
      </c>
      <c r="C855" s="116"/>
      <c r="D855" s="38"/>
      <c r="E855" s="38"/>
      <c r="F855" s="117" t="s">
        <v>2466</v>
      </c>
      <c r="G855" s="115" t="s">
        <v>232</v>
      </c>
      <c r="H855" s="38"/>
      <c r="I855" s="99"/>
      <c r="J855" s="99">
        <v>1</v>
      </c>
      <c r="K855" s="99"/>
      <c r="L855" s="99"/>
      <c r="M855" s="99"/>
      <c r="N855" s="99"/>
      <c r="O855" s="38"/>
      <c r="P855" s="100" t="s">
        <v>2467</v>
      </c>
      <c r="Q855" s="38"/>
      <c r="R855" s="38"/>
    </row>
    <row r="856" spans="1:18" ht="17.100000000000001" customHeight="1" thickBot="1">
      <c r="A856" s="305" t="s">
        <v>2468</v>
      </c>
      <c r="B856" s="306" t="s">
        <v>2469</v>
      </c>
      <c r="C856" s="116"/>
      <c r="D856" s="38"/>
      <c r="E856" s="38"/>
      <c r="F856" s="117" t="s">
        <v>2470</v>
      </c>
      <c r="G856" s="115" t="s">
        <v>9536</v>
      </c>
      <c r="H856" s="38"/>
      <c r="I856" s="99"/>
      <c r="J856" s="99">
        <v>1</v>
      </c>
      <c r="K856" s="99"/>
      <c r="L856" s="99"/>
      <c r="M856" s="99"/>
      <c r="N856" s="99"/>
      <c r="O856" s="38"/>
      <c r="P856" s="100" t="s">
        <v>2471</v>
      </c>
      <c r="Q856" s="38"/>
      <c r="R856" s="38"/>
    </row>
    <row r="857" spans="1:18" ht="15.2" customHeight="1" thickBot="1">
      <c r="A857" s="305" t="s">
        <v>4143</v>
      </c>
      <c r="B857" s="306" t="s">
        <v>1168</v>
      </c>
      <c r="C857" s="116"/>
      <c r="D857" s="38"/>
      <c r="E857" s="38"/>
      <c r="F857" s="117"/>
      <c r="G857" s="115" t="s">
        <v>9507</v>
      </c>
      <c r="H857" s="38"/>
      <c r="I857" s="99"/>
      <c r="J857" s="99">
        <v>1</v>
      </c>
      <c r="K857" s="99"/>
      <c r="L857" s="99"/>
      <c r="M857" s="99"/>
      <c r="N857" s="99"/>
      <c r="O857" s="38"/>
      <c r="P857" s="100" t="s">
        <v>721</v>
      </c>
      <c r="Q857" s="38"/>
      <c r="R857" s="38"/>
    </row>
    <row r="858" spans="1:18" ht="17.100000000000001" customHeight="1" thickBot="1">
      <c r="A858" s="305" t="s">
        <v>2472</v>
      </c>
      <c r="B858" s="306" t="s">
        <v>560</v>
      </c>
      <c r="C858" s="116"/>
      <c r="D858" s="38"/>
      <c r="E858" s="38"/>
      <c r="F858" s="117" t="s">
        <v>2473</v>
      </c>
      <c r="G858" s="115" t="s">
        <v>1658</v>
      </c>
      <c r="H858" s="38"/>
      <c r="I858" s="99"/>
      <c r="J858" s="99">
        <v>1</v>
      </c>
      <c r="K858" s="99"/>
      <c r="L858" s="99"/>
      <c r="M858" s="99"/>
      <c r="N858" s="99"/>
      <c r="O858" s="38"/>
      <c r="P858" s="100" t="s">
        <v>2474</v>
      </c>
      <c r="Q858" s="38"/>
      <c r="R858" s="38"/>
    </row>
    <row r="859" spans="1:18" ht="17.100000000000001" customHeight="1" thickBot="1">
      <c r="A859" s="307" t="s">
        <v>4904</v>
      </c>
      <c r="B859" s="308" t="s">
        <v>76</v>
      </c>
      <c r="C859" s="118" t="s">
        <v>21</v>
      </c>
      <c r="D859" s="89"/>
      <c r="E859" s="89" t="s">
        <v>2475</v>
      </c>
      <c r="F859" s="120" t="s">
        <v>2476</v>
      </c>
      <c r="G859" s="119" t="s">
        <v>2477</v>
      </c>
      <c r="H859" s="89"/>
      <c r="I859" s="93"/>
      <c r="J859" s="93"/>
      <c r="K859" s="93">
        <v>1</v>
      </c>
      <c r="L859" s="93"/>
      <c r="M859" s="93"/>
      <c r="N859" s="93"/>
      <c r="O859" s="89" t="s">
        <v>2478</v>
      </c>
      <c r="P859" s="89" t="s">
        <v>2479</v>
      </c>
      <c r="Q859" s="94">
        <v>1039</v>
      </c>
      <c r="R859" s="89" t="s">
        <v>2480</v>
      </c>
    </row>
    <row r="860" spans="1:18" ht="17.100000000000001" customHeight="1" thickBot="1">
      <c r="A860" s="307" t="s">
        <v>7152</v>
      </c>
      <c r="B860" s="308" t="s">
        <v>2485</v>
      </c>
      <c r="C860" s="118" t="s">
        <v>21</v>
      </c>
      <c r="D860" s="89"/>
      <c r="E860" s="89" t="s">
        <v>1050</v>
      </c>
      <c r="F860" s="120" t="s">
        <v>2481</v>
      </c>
      <c r="G860" s="119" t="s">
        <v>473</v>
      </c>
      <c r="H860" s="89"/>
      <c r="I860" s="93"/>
      <c r="J860" s="93"/>
      <c r="K860" s="93">
        <v>1</v>
      </c>
      <c r="L860" s="93"/>
      <c r="M860" s="93"/>
      <c r="N860" s="93"/>
      <c r="O860" s="89" t="s">
        <v>2482</v>
      </c>
      <c r="P860" s="89" t="s">
        <v>2483</v>
      </c>
      <c r="Q860" s="94">
        <v>0</v>
      </c>
      <c r="R860" s="89" t="s">
        <v>1232</v>
      </c>
    </row>
    <row r="861" spans="1:18" ht="17.100000000000001" customHeight="1" thickBot="1">
      <c r="A861" s="305" t="s">
        <v>9426</v>
      </c>
      <c r="B861" s="306" t="s">
        <v>2485</v>
      </c>
      <c r="C861" s="116"/>
      <c r="D861" s="38"/>
      <c r="E861" s="38"/>
      <c r="F861" s="117" t="s">
        <v>2481</v>
      </c>
      <c r="G861" s="115" t="s">
        <v>2486</v>
      </c>
      <c r="H861" s="38"/>
      <c r="I861" s="99"/>
      <c r="J861" s="99">
        <v>1</v>
      </c>
      <c r="K861" s="99"/>
      <c r="L861" s="99"/>
      <c r="M861" s="99"/>
      <c r="N861" s="99"/>
      <c r="O861" s="38"/>
      <c r="P861" s="100" t="s">
        <v>1232</v>
      </c>
      <c r="Q861" s="38"/>
      <c r="R861" s="38"/>
    </row>
    <row r="862" spans="1:18" ht="17.100000000000001" customHeight="1" thickBot="1">
      <c r="A862" s="307" t="s">
        <v>9674</v>
      </c>
      <c r="B862" s="308" t="s">
        <v>4902</v>
      </c>
      <c r="C862" s="118" t="s">
        <v>21</v>
      </c>
      <c r="D862" s="89"/>
      <c r="E862" s="89" t="s">
        <v>2487</v>
      </c>
      <c r="F862" s="120" t="s">
        <v>2488</v>
      </c>
      <c r="G862" s="119" t="s">
        <v>331</v>
      </c>
      <c r="H862" s="89"/>
      <c r="I862" s="93"/>
      <c r="J862" s="93"/>
      <c r="K862" s="93">
        <v>1</v>
      </c>
      <c r="L862" s="93"/>
      <c r="M862" s="93"/>
      <c r="N862" s="93"/>
      <c r="O862" s="89"/>
      <c r="P862" s="89" t="s">
        <v>2489</v>
      </c>
      <c r="Q862" s="89" t="s">
        <v>2490</v>
      </c>
      <c r="R862" s="89" t="s">
        <v>2491</v>
      </c>
    </row>
    <row r="863" spans="1:18" ht="18.95" customHeight="1" thickBot="1">
      <c r="A863" s="303" t="s">
        <v>2492</v>
      </c>
      <c r="B863" s="304" t="s">
        <v>2493</v>
      </c>
      <c r="C863" s="112" t="s">
        <v>40</v>
      </c>
      <c r="D863" s="38"/>
      <c r="E863" s="38"/>
      <c r="F863" s="122" t="s">
        <v>2494</v>
      </c>
      <c r="G863" s="121" t="s">
        <v>3612</v>
      </c>
      <c r="H863" s="38"/>
      <c r="I863" s="99">
        <v>1</v>
      </c>
      <c r="J863" s="99"/>
      <c r="K863" s="99"/>
      <c r="L863" s="99"/>
      <c r="M863" s="99"/>
      <c r="N863" s="99"/>
      <c r="O863" s="38"/>
      <c r="P863" s="38"/>
      <c r="Q863" s="38"/>
      <c r="R863" s="38"/>
    </row>
    <row r="864" spans="1:18" ht="17.100000000000001" customHeight="1" thickBot="1">
      <c r="A864" s="305" t="s">
        <v>2492</v>
      </c>
      <c r="B864" s="306" t="s">
        <v>2493</v>
      </c>
      <c r="C864" s="116"/>
      <c r="D864" s="38"/>
      <c r="E864" s="38"/>
      <c r="F864" s="117" t="s">
        <v>2494</v>
      </c>
      <c r="G864" s="115" t="s">
        <v>3612</v>
      </c>
      <c r="H864" s="38"/>
      <c r="I864" s="99"/>
      <c r="J864" s="99">
        <v>1</v>
      </c>
      <c r="K864" s="99"/>
      <c r="L864" s="99"/>
      <c r="M864" s="99"/>
      <c r="N864" s="99"/>
      <c r="O864" s="38"/>
      <c r="P864" s="100" t="s">
        <v>312</v>
      </c>
      <c r="Q864" s="38"/>
      <c r="R864" s="38"/>
    </row>
    <row r="865" spans="1:18" ht="17.100000000000001" customHeight="1" thickBot="1">
      <c r="A865" s="307" t="s">
        <v>4900</v>
      </c>
      <c r="B865" s="308" t="s">
        <v>4899</v>
      </c>
      <c r="C865" s="118" t="s">
        <v>21</v>
      </c>
      <c r="D865" s="89"/>
      <c r="E865" s="89" t="s">
        <v>2495</v>
      </c>
      <c r="F865" s="120" t="s">
        <v>2496</v>
      </c>
      <c r="G865" s="119" t="s">
        <v>2497</v>
      </c>
      <c r="H865" s="89"/>
      <c r="I865" s="93"/>
      <c r="J865" s="93"/>
      <c r="K865" s="93">
        <v>1</v>
      </c>
      <c r="L865" s="93"/>
      <c r="M865" s="93"/>
      <c r="N865" s="93"/>
      <c r="O865" s="89" t="s">
        <v>2498</v>
      </c>
      <c r="P865" s="89" t="s">
        <v>2499</v>
      </c>
      <c r="Q865" s="94">
        <v>16634</v>
      </c>
      <c r="R865" s="89" t="s">
        <v>651</v>
      </c>
    </row>
    <row r="866" spans="1:18" ht="18.95" customHeight="1" thickBot="1">
      <c r="A866" s="303" t="s">
        <v>9427</v>
      </c>
      <c r="B866" s="304" t="s">
        <v>673</v>
      </c>
      <c r="C866" s="112" t="s">
        <v>40</v>
      </c>
      <c r="D866" s="38"/>
      <c r="E866" s="38"/>
      <c r="F866" s="122" t="s">
        <v>2500</v>
      </c>
      <c r="G866" s="121" t="s">
        <v>1777</v>
      </c>
      <c r="H866" s="38"/>
      <c r="I866" s="99">
        <v>1</v>
      </c>
      <c r="J866" s="99"/>
      <c r="K866" s="99"/>
      <c r="L866" s="99"/>
      <c r="M866" s="99"/>
      <c r="N866" s="99"/>
      <c r="O866" s="38"/>
      <c r="P866" s="38"/>
      <c r="Q866" s="38"/>
      <c r="R866" s="38"/>
    </row>
    <row r="867" spans="1:18" ht="18.95" customHeight="1" thickBot="1">
      <c r="A867" s="303" t="s">
        <v>2501</v>
      </c>
      <c r="B867" s="304" t="s">
        <v>2502</v>
      </c>
      <c r="C867" s="112" t="s">
        <v>37</v>
      </c>
      <c r="D867" s="38"/>
      <c r="E867" s="38"/>
      <c r="F867" s="122" t="s">
        <v>2503</v>
      </c>
      <c r="G867" s="121" t="s">
        <v>232</v>
      </c>
      <c r="H867" s="38"/>
      <c r="I867" s="99">
        <v>1</v>
      </c>
      <c r="J867" s="99"/>
      <c r="K867" s="99"/>
      <c r="L867" s="99"/>
      <c r="M867" s="99"/>
      <c r="N867" s="99"/>
      <c r="O867" s="38"/>
      <c r="P867" s="38"/>
      <c r="Q867" s="38"/>
      <c r="R867" s="38"/>
    </row>
    <row r="868" spans="1:18" ht="18.95" customHeight="1" thickBot="1">
      <c r="A868" s="303" t="s">
        <v>2501</v>
      </c>
      <c r="B868" s="304" t="s">
        <v>2504</v>
      </c>
      <c r="C868" s="112" t="s">
        <v>37</v>
      </c>
      <c r="D868" s="38"/>
      <c r="E868" s="38"/>
      <c r="F868" s="122" t="s">
        <v>2505</v>
      </c>
      <c r="G868" s="121" t="s">
        <v>232</v>
      </c>
      <c r="H868" s="38"/>
      <c r="I868" s="99">
        <v>1</v>
      </c>
      <c r="J868" s="99"/>
      <c r="K868" s="99"/>
      <c r="L868" s="99"/>
      <c r="M868" s="99"/>
      <c r="N868" s="99"/>
      <c r="O868" s="38"/>
      <c r="P868" s="38"/>
      <c r="Q868" s="38"/>
      <c r="R868" s="38"/>
    </row>
    <row r="869" spans="1:18" ht="18.95" customHeight="1" thickBot="1">
      <c r="A869" s="303" t="s">
        <v>5383</v>
      </c>
      <c r="B869" s="304" t="s">
        <v>9428</v>
      </c>
      <c r="C869" s="112" t="s">
        <v>37</v>
      </c>
      <c r="D869" s="38"/>
      <c r="E869" s="38"/>
      <c r="F869" s="122" t="s">
        <v>2508</v>
      </c>
      <c r="G869" s="121" t="s">
        <v>232</v>
      </c>
      <c r="H869" s="38"/>
      <c r="I869" s="99">
        <v>1</v>
      </c>
      <c r="J869" s="99"/>
      <c r="K869" s="99"/>
      <c r="L869" s="99"/>
      <c r="M869" s="99"/>
      <c r="N869" s="99"/>
      <c r="O869" s="38"/>
      <c r="P869" s="38"/>
      <c r="Q869" s="38"/>
      <c r="R869" s="38"/>
    </row>
    <row r="870" spans="1:18" ht="18.95" customHeight="1" thickBot="1">
      <c r="A870" s="303" t="s">
        <v>1926</v>
      </c>
      <c r="B870" s="304" t="s">
        <v>2509</v>
      </c>
      <c r="C870" s="112" t="s">
        <v>188</v>
      </c>
      <c r="D870" s="38"/>
      <c r="E870" s="38"/>
      <c r="F870" s="122" t="s">
        <v>2510</v>
      </c>
      <c r="G870" s="121" t="s">
        <v>196</v>
      </c>
      <c r="H870" s="38"/>
      <c r="I870" s="99">
        <v>1</v>
      </c>
      <c r="J870" s="99"/>
      <c r="K870" s="99"/>
      <c r="L870" s="99"/>
      <c r="M870" s="99"/>
      <c r="N870" s="99"/>
      <c r="O870" s="38"/>
      <c r="P870" s="38"/>
      <c r="Q870" s="38"/>
      <c r="R870" s="38"/>
    </row>
    <row r="871" spans="1:18" ht="18.95" customHeight="1" thickBot="1">
      <c r="A871" s="303" t="s">
        <v>1926</v>
      </c>
      <c r="B871" s="304" t="s">
        <v>2349</v>
      </c>
      <c r="C871" s="112" t="s">
        <v>37</v>
      </c>
      <c r="D871" s="38"/>
      <c r="E871" s="38"/>
      <c r="F871" s="122" t="s">
        <v>2511</v>
      </c>
      <c r="G871" s="121" t="s">
        <v>232</v>
      </c>
      <c r="H871" s="38"/>
      <c r="I871" s="99">
        <v>1</v>
      </c>
      <c r="J871" s="99"/>
      <c r="K871" s="99"/>
      <c r="L871" s="99"/>
      <c r="M871" s="99"/>
      <c r="N871" s="99"/>
      <c r="O871" s="38"/>
      <c r="P871" s="38"/>
      <c r="Q871" s="38"/>
      <c r="R871" s="38"/>
    </row>
    <row r="872" spans="1:18" ht="18.95" customHeight="1" thickBot="1">
      <c r="A872" s="303" t="s">
        <v>1926</v>
      </c>
      <c r="B872" s="304" t="s">
        <v>2512</v>
      </c>
      <c r="C872" s="112" t="s">
        <v>37</v>
      </c>
      <c r="D872" s="38"/>
      <c r="E872" s="38"/>
      <c r="F872" s="122" t="s">
        <v>2513</v>
      </c>
      <c r="G872" s="121" t="s">
        <v>350</v>
      </c>
      <c r="H872" s="38"/>
      <c r="I872" s="99">
        <v>1</v>
      </c>
      <c r="J872" s="99"/>
      <c r="K872" s="99"/>
      <c r="L872" s="99"/>
      <c r="M872" s="99"/>
      <c r="N872" s="99"/>
      <c r="O872" s="38"/>
      <c r="P872" s="38"/>
      <c r="Q872" s="38"/>
      <c r="R872" s="38"/>
    </row>
    <row r="873" spans="1:18" ht="18.95" customHeight="1" thickBot="1">
      <c r="A873" s="303" t="s">
        <v>1926</v>
      </c>
      <c r="B873" s="304" t="s">
        <v>2514</v>
      </c>
      <c r="C873" s="112" t="s">
        <v>40</v>
      </c>
      <c r="D873" s="38"/>
      <c r="E873" s="38"/>
      <c r="F873" s="122" t="s">
        <v>2515</v>
      </c>
      <c r="G873" s="121" t="s">
        <v>1382</v>
      </c>
      <c r="H873" s="38"/>
      <c r="I873" s="99">
        <v>1</v>
      </c>
      <c r="J873" s="99"/>
      <c r="K873" s="99"/>
      <c r="L873" s="99"/>
      <c r="M873" s="99"/>
      <c r="N873" s="99"/>
      <c r="O873" s="38"/>
      <c r="P873" s="38"/>
      <c r="Q873" s="38"/>
      <c r="R873" s="38"/>
    </row>
    <row r="874" spans="1:18" ht="18.95" customHeight="1" thickBot="1">
      <c r="A874" s="303" t="s">
        <v>1926</v>
      </c>
      <c r="B874" s="304" t="s">
        <v>2404</v>
      </c>
      <c r="C874" s="112" t="s">
        <v>188</v>
      </c>
      <c r="D874" s="38"/>
      <c r="E874" s="38"/>
      <c r="F874" s="122" t="s">
        <v>2517</v>
      </c>
      <c r="G874" s="121" t="s">
        <v>232</v>
      </c>
      <c r="H874" s="38"/>
      <c r="I874" s="99">
        <v>1</v>
      </c>
      <c r="J874" s="99"/>
      <c r="K874" s="99"/>
      <c r="L874" s="99"/>
      <c r="M874" s="99"/>
      <c r="N874" s="99"/>
      <c r="O874" s="38"/>
      <c r="P874" s="38"/>
      <c r="Q874" s="38"/>
      <c r="R874" s="38"/>
    </row>
    <row r="875" spans="1:18" ht="17.100000000000001" customHeight="1" thickBot="1">
      <c r="A875" s="307" t="s">
        <v>1926</v>
      </c>
      <c r="B875" s="308" t="s">
        <v>4150</v>
      </c>
      <c r="C875" s="118" t="s">
        <v>28</v>
      </c>
      <c r="D875" s="89"/>
      <c r="E875" s="89" t="s">
        <v>776</v>
      </c>
      <c r="F875" s="120" t="s">
        <v>2518</v>
      </c>
      <c r="G875" s="119" t="s">
        <v>232</v>
      </c>
      <c r="H875" s="89"/>
      <c r="I875" s="93"/>
      <c r="J875" s="93"/>
      <c r="K875" s="93">
        <v>1</v>
      </c>
      <c r="L875" s="93"/>
      <c r="M875" s="93"/>
      <c r="N875" s="93"/>
      <c r="O875" s="89" t="s">
        <v>2519</v>
      </c>
      <c r="P875" s="89" t="s">
        <v>2178</v>
      </c>
      <c r="Q875" s="94">
        <v>400030</v>
      </c>
      <c r="R875" s="89" t="s">
        <v>2179</v>
      </c>
    </row>
    <row r="876" spans="1:18" ht="17.100000000000001" customHeight="1" thickBot="1">
      <c r="A876" s="295" t="s">
        <v>1926</v>
      </c>
      <c r="B876" s="296" t="s">
        <v>4156</v>
      </c>
      <c r="C876" s="118" t="s">
        <v>28</v>
      </c>
      <c r="D876" s="89"/>
      <c r="E876" s="89" t="s">
        <v>2520</v>
      </c>
      <c r="F876" s="125" t="s">
        <v>2521</v>
      </c>
      <c r="G876" s="119" t="s">
        <v>232</v>
      </c>
      <c r="H876" s="89"/>
      <c r="I876" s="93"/>
      <c r="J876" s="93"/>
      <c r="K876" s="93">
        <v>1</v>
      </c>
      <c r="L876" s="93"/>
      <c r="M876" s="93"/>
      <c r="N876" s="93"/>
      <c r="O876" s="89"/>
      <c r="P876" s="89"/>
      <c r="Q876" s="89"/>
      <c r="R876" s="89"/>
    </row>
    <row r="877" spans="1:18" ht="17.100000000000001" customHeight="1" thickBot="1">
      <c r="A877" s="307" t="s">
        <v>1926</v>
      </c>
      <c r="B877" s="308" t="s">
        <v>4897</v>
      </c>
      <c r="C877" s="118"/>
      <c r="D877" s="89"/>
      <c r="E877" s="89" t="s">
        <v>668</v>
      </c>
      <c r="F877" s="135" t="s">
        <v>2522</v>
      </c>
      <c r="G877" s="124" t="s">
        <v>124</v>
      </c>
      <c r="H877" s="89"/>
      <c r="I877" s="93"/>
      <c r="J877" s="93"/>
      <c r="K877" s="93">
        <v>1</v>
      </c>
      <c r="L877" s="93"/>
      <c r="M877" s="93"/>
      <c r="N877" s="93"/>
      <c r="O877" s="89"/>
      <c r="P877" s="89"/>
      <c r="Q877" s="89"/>
      <c r="R877" s="89"/>
    </row>
    <row r="878" spans="1:18" ht="17.100000000000001" customHeight="1" thickBot="1">
      <c r="A878" s="307" t="s">
        <v>1926</v>
      </c>
      <c r="B878" s="308" t="s">
        <v>2514</v>
      </c>
      <c r="C878" s="118" t="s">
        <v>28</v>
      </c>
      <c r="D878" s="89"/>
      <c r="E878" s="89" t="s">
        <v>1377</v>
      </c>
      <c r="F878" s="120" t="s">
        <v>2515</v>
      </c>
      <c r="G878" s="134" t="s">
        <v>1379</v>
      </c>
      <c r="H878" s="89"/>
      <c r="I878" s="93"/>
      <c r="J878" s="93"/>
      <c r="K878" s="93">
        <v>1</v>
      </c>
      <c r="L878" s="93"/>
      <c r="M878" s="93"/>
      <c r="N878" s="93"/>
      <c r="O878" s="89"/>
      <c r="P878" s="89" t="s">
        <v>2523</v>
      </c>
      <c r="Q878" s="94">
        <v>117566</v>
      </c>
      <c r="R878" s="89" t="s">
        <v>1382</v>
      </c>
    </row>
    <row r="879" spans="1:18" ht="17.100000000000001" customHeight="1" thickBot="1">
      <c r="A879" s="307" t="s">
        <v>1926</v>
      </c>
      <c r="B879" s="308" t="s">
        <v>4898</v>
      </c>
      <c r="C879" s="118" t="s">
        <v>28</v>
      </c>
      <c r="D879" s="89"/>
      <c r="E879" s="89" t="s">
        <v>638</v>
      </c>
      <c r="F879" s="120" t="s">
        <v>2524</v>
      </c>
      <c r="G879" s="119" t="s">
        <v>154</v>
      </c>
      <c r="H879" s="89"/>
      <c r="I879" s="93"/>
      <c r="J879" s="93"/>
      <c r="K879" s="93">
        <v>1</v>
      </c>
      <c r="L879" s="93"/>
      <c r="M879" s="93"/>
      <c r="N879" s="93"/>
      <c r="O879" s="89"/>
      <c r="P879" s="89"/>
      <c r="Q879" s="89"/>
      <c r="R879" s="89"/>
    </row>
    <row r="880" spans="1:18" ht="17.100000000000001" customHeight="1" thickBot="1">
      <c r="A880" s="307" t="s">
        <v>1926</v>
      </c>
      <c r="B880" s="308" t="s">
        <v>2541</v>
      </c>
      <c r="C880" s="118" t="s">
        <v>21</v>
      </c>
      <c r="D880" s="89"/>
      <c r="E880" s="89" t="s">
        <v>2525</v>
      </c>
      <c r="F880" s="120" t="s">
        <v>2526</v>
      </c>
      <c r="G880" s="119" t="s">
        <v>232</v>
      </c>
      <c r="H880" s="89"/>
      <c r="I880" s="93"/>
      <c r="J880" s="93"/>
      <c r="K880" s="93">
        <v>1</v>
      </c>
      <c r="L880" s="93"/>
      <c r="M880" s="93"/>
      <c r="N880" s="93"/>
      <c r="O880" s="89" t="s">
        <v>2527</v>
      </c>
      <c r="P880" s="89" t="s">
        <v>2528</v>
      </c>
      <c r="Q880" s="94">
        <v>210093</v>
      </c>
      <c r="R880" s="89" t="s">
        <v>1373</v>
      </c>
    </row>
    <row r="881" spans="1:18" ht="17.100000000000001" customHeight="1" thickBot="1">
      <c r="A881" s="307" t="s">
        <v>1926</v>
      </c>
      <c r="B881" s="308" t="s">
        <v>4155</v>
      </c>
      <c r="C881" s="118" t="s">
        <v>21</v>
      </c>
      <c r="D881" s="89"/>
      <c r="E881" s="89" t="s">
        <v>778</v>
      </c>
      <c r="F881" s="120" t="s">
        <v>2529</v>
      </c>
      <c r="G881" s="119" t="s">
        <v>232</v>
      </c>
      <c r="H881" s="89"/>
      <c r="I881" s="93"/>
      <c r="J881" s="93"/>
      <c r="K881" s="93">
        <v>1</v>
      </c>
      <c r="L881" s="93"/>
      <c r="M881" s="93"/>
      <c r="N881" s="93"/>
      <c r="O881" s="89" t="s">
        <v>2530</v>
      </c>
      <c r="P881" s="89" t="s">
        <v>2531</v>
      </c>
      <c r="Q881" s="94">
        <v>210000</v>
      </c>
      <c r="R881" s="89" t="s">
        <v>495</v>
      </c>
    </row>
    <row r="882" spans="1:18" ht="17.100000000000001" customHeight="1" thickBot="1">
      <c r="A882" s="307" t="s">
        <v>1926</v>
      </c>
      <c r="B882" s="308" t="s">
        <v>2543</v>
      </c>
      <c r="C882" s="118"/>
      <c r="D882" s="89"/>
      <c r="E882" s="89" t="s">
        <v>2532</v>
      </c>
      <c r="F882" s="120" t="s">
        <v>2533</v>
      </c>
      <c r="G882" s="119" t="s">
        <v>124</v>
      </c>
      <c r="H882" s="89"/>
      <c r="I882" s="93"/>
      <c r="J882" s="93"/>
      <c r="K882" s="93">
        <v>1</v>
      </c>
      <c r="L882" s="93"/>
      <c r="M882" s="93"/>
      <c r="N882" s="93"/>
      <c r="O882" s="89"/>
      <c r="P882" s="89"/>
      <c r="Q882" s="89"/>
      <c r="R882" s="89"/>
    </row>
    <row r="883" spans="1:18" ht="17.100000000000001" customHeight="1" thickBot="1">
      <c r="A883" s="307" t="s">
        <v>1926</v>
      </c>
      <c r="B883" s="308" t="s">
        <v>4896</v>
      </c>
      <c r="C883" s="118"/>
      <c r="D883" s="89"/>
      <c r="E883" s="89" t="s">
        <v>2534</v>
      </c>
      <c r="F883" s="120" t="s">
        <v>2535</v>
      </c>
      <c r="G883" s="119" t="s">
        <v>124</v>
      </c>
      <c r="H883" s="89"/>
      <c r="I883" s="93"/>
      <c r="J883" s="93"/>
      <c r="K883" s="93">
        <v>1</v>
      </c>
      <c r="L883" s="93"/>
      <c r="M883" s="93"/>
      <c r="N883" s="93"/>
      <c r="O883" s="89"/>
      <c r="P883" s="89"/>
      <c r="Q883" s="89"/>
      <c r="R883" s="89"/>
    </row>
    <row r="884" spans="1:18" ht="17.100000000000001" customHeight="1" thickBot="1">
      <c r="A884" s="307" t="s">
        <v>1926</v>
      </c>
      <c r="B884" s="308" t="s">
        <v>7190</v>
      </c>
      <c r="C884" s="118" t="s">
        <v>21</v>
      </c>
      <c r="D884" s="89"/>
      <c r="E884" s="89" t="s">
        <v>972</v>
      </c>
      <c r="F884" s="120" t="s">
        <v>2536</v>
      </c>
      <c r="G884" s="119" t="s">
        <v>232</v>
      </c>
      <c r="H884" s="89"/>
      <c r="I884" s="93"/>
      <c r="J884" s="93"/>
      <c r="K884" s="93">
        <v>1</v>
      </c>
      <c r="L884" s="93"/>
      <c r="M884" s="93"/>
      <c r="N884" s="93"/>
      <c r="O884" s="89" t="s">
        <v>2537</v>
      </c>
      <c r="P884" s="89" t="s">
        <v>2538</v>
      </c>
      <c r="Q884" s="94">
        <v>200092</v>
      </c>
      <c r="R884" s="89" t="s">
        <v>521</v>
      </c>
    </row>
    <row r="885" spans="1:18" ht="17.100000000000001" customHeight="1" thickBot="1">
      <c r="A885" s="307" t="s">
        <v>1926</v>
      </c>
      <c r="B885" s="308" t="s">
        <v>7186</v>
      </c>
      <c r="C885" s="118"/>
      <c r="D885" s="89"/>
      <c r="E885" s="89" t="s">
        <v>508</v>
      </c>
      <c r="F885" s="120" t="s">
        <v>2539</v>
      </c>
      <c r="G885" s="119" t="s">
        <v>124</v>
      </c>
      <c r="H885" s="89"/>
      <c r="I885" s="93"/>
      <c r="J885" s="93"/>
      <c r="K885" s="93">
        <v>1</v>
      </c>
      <c r="L885" s="93"/>
      <c r="M885" s="93"/>
      <c r="N885" s="93"/>
      <c r="O885" s="89"/>
      <c r="P885" s="89"/>
      <c r="Q885" s="89"/>
      <c r="R885" s="89"/>
    </row>
    <row r="886" spans="1:18" ht="17.100000000000001" customHeight="1" thickBot="1">
      <c r="A886" s="305" t="s">
        <v>1926</v>
      </c>
      <c r="B886" s="306" t="s">
        <v>2509</v>
      </c>
      <c r="C886" s="116"/>
      <c r="D886" s="38"/>
      <c r="E886" s="38"/>
      <c r="F886" s="117" t="s">
        <v>2540</v>
      </c>
      <c r="G886" s="115" t="s">
        <v>232</v>
      </c>
      <c r="H886" s="38"/>
      <c r="I886" s="99"/>
      <c r="J886" s="99">
        <v>1</v>
      </c>
      <c r="K886" s="99"/>
      <c r="L886" s="99"/>
      <c r="M886" s="99"/>
      <c r="N886" s="99"/>
      <c r="O886" s="38"/>
      <c r="P886" s="100" t="s">
        <v>521</v>
      </c>
      <c r="Q886" s="38"/>
      <c r="R886" s="38"/>
    </row>
    <row r="887" spans="1:18" ht="17.100000000000001" customHeight="1" thickBot="1">
      <c r="A887" s="305" t="s">
        <v>1926</v>
      </c>
      <c r="B887" s="306" t="s">
        <v>2541</v>
      </c>
      <c r="C887" s="116"/>
      <c r="D887" s="38"/>
      <c r="E887" s="38"/>
      <c r="F887" s="117" t="s">
        <v>2542</v>
      </c>
      <c r="G887" s="115" t="s">
        <v>1064</v>
      </c>
      <c r="H887" s="38"/>
      <c r="I887" s="99"/>
      <c r="J887" s="99">
        <v>1</v>
      </c>
      <c r="K887" s="99"/>
      <c r="L887" s="99"/>
      <c r="M887" s="99"/>
      <c r="N887" s="99"/>
      <c r="O887" s="38"/>
      <c r="P887" s="100" t="s">
        <v>495</v>
      </c>
      <c r="Q887" s="38"/>
      <c r="R887" s="38"/>
    </row>
    <row r="888" spans="1:18" ht="17.100000000000001" customHeight="1" thickBot="1">
      <c r="A888" s="305" t="s">
        <v>1926</v>
      </c>
      <c r="B888" s="306" t="s">
        <v>2543</v>
      </c>
      <c r="C888" s="116"/>
      <c r="D888" s="38"/>
      <c r="E888" s="38"/>
      <c r="F888" s="117" t="s">
        <v>2533</v>
      </c>
      <c r="G888" s="115" t="s">
        <v>232</v>
      </c>
      <c r="H888" s="38"/>
      <c r="I888" s="99"/>
      <c r="J888" s="99">
        <v>1</v>
      </c>
      <c r="K888" s="99"/>
      <c r="L888" s="99"/>
      <c r="M888" s="99"/>
      <c r="N888" s="99"/>
      <c r="O888" s="38"/>
      <c r="P888" s="100" t="s">
        <v>2544</v>
      </c>
      <c r="Q888" s="38"/>
      <c r="R888" s="38"/>
    </row>
    <row r="889" spans="1:18" ht="15.2" customHeight="1" thickBot="1">
      <c r="A889" s="305" t="s">
        <v>1926</v>
      </c>
      <c r="B889" s="306" t="s">
        <v>1924</v>
      </c>
      <c r="C889" s="116"/>
      <c r="D889" s="38"/>
      <c r="E889" s="38"/>
      <c r="F889" s="117"/>
      <c r="G889" s="115" t="s">
        <v>232</v>
      </c>
      <c r="H889" s="38"/>
      <c r="I889" s="99"/>
      <c r="J889" s="99">
        <v>1</v>
      </c>
      <c r="K889" s="99"/>
      <c r="L889" s="99"/>
      <c r="M889" s="99"/>
      <c r="N889" s="99"/>
      <c r="O889" s="38"/>
      <c r="P889" s="100" t="s">
        <v>521</v>
      </c>
      <c r="Q889" s="38"/>
      <c r="R889" s="38"/>
    </row>
    <row r="890" spans="1:18" ht="17.100000000000001" customHeight="1" thickBot="1">
      <c r="A890" s="305" t="s">
        <v>1926</v>
      </c>
      <c r="B890" s="306" t="s">
        <v>2545</v>
      </c>
      <c r="C890" s="116"/>
      <c r="D890" s="38"/>
      <c r="E890" s="38"/>
      <c r="F890" s="117" t="s">
        <v>2546</v>
      </c>
      <c r="G890" s="115" t="s">
        <v>232</v>
      </c>
      <c r="H890" s="38"/>
      <c r="I890" s="99"/>
      <c r="J890" s="99">
        <v>1</v>
      </c>
      <c r="K890" s="99"/>
      <c r="L890" s="99"/>
      <c r="M890" s="99"/>
      <c r="N890" s="99"/>
      <c r="O890" s="38"/>
      <c r="P890" s="100" t="s">
        <v>521</v>
      </c>
      <c r="Q890" s="38"/>
      <c r="R890" s="38"/>
    </row>
    <row r="891" spans="1:18" ht="17.100000000000001" customHeight="1" thickBot="1">
      <c r="A891" s="305" t="s">
        <v>1926</v>
      </c>
      <c r="B891" s="306" t="s">
        <v>2404</v>
      </c>
      <c r="C891" s="116"/>
      <c r="D891" s="38"/>
      <c r="E891" s="38"/>
      <c r="F891" s="117" t="s">
        <v>2547</v>
      </c>
      <c r="G891" s="115" t="s">
        <v>232</v>
      </c>
      <c r="H891" s="38"/>
      <c r="I891" s="99"/>
      <c r="J891" s="99">
        <v>1</v>
      </c>
      <c r="K891" s="99"/>
      <c r="L891" s="99"/>
      <c r="M891" s="99"/>
      <c r="N891" s="99"/>
      <c r="O891" s="38"/>
      <c r="P891" s="100" t="s">
        <v>980</v>
      </c>
      <c r="Q891" s="38"/>
      <c r="R891" s="38"/>
    </row>
    <row r="892" spans="1:18" ht="17.100000000000001" customHeight="1" thickBot="1">
      <c r="A892" s="305" t="s">
        <v>1926</v>
      </c>
      <c r="B892" s="306" t="s">
        <v>2404</v>
      </c>
      <c r="C892" s="116"/>
      <c r="D892" s="38"/>
      <c r="E892" s="38"/>
      <c r="F892" s="117" t="s">
        <v>2548</v>
      </c>
      <c r="G892" s="115" t="s">
        <v>232</v>
      </c>
      <c r="H892" s="38"/>
      <c r="I892" s="99"/>
      <c r="J892" s="99">
        <v>1</v>
      </c>
      <c r="K892" s="99"/>
      <c r="L892" s="99"/>
      <c r="M892" s="99"/>
      <c r="N892" s="99"/>
      <c r="O892" s="38"/>
      <c r="P892" s="100" t="s">
        <v>521</v>
      </c>
      <c r="Q892" s="38"/>
      <c r="R892" s="38"/>
    </row>
    <row r="893" spans="1:18" ht="18.95" customHeight="1" thickBot="1">
      <c r="A893" s="303" t="s">
        <v>2549</v>
      </c>
      <c r="B893" s="304" t="s">
        <v>2550</v>
      </c>
      <c r="C893" s="112" t="s">
        <v>188</v>
      </c>
      <c r="D893" s="38"/>
      <c r="E893" s="38"/>
      <c r="F893" s="122" t="s">
        <v>2551</v>
      </c>
      <c r="G893" s="121" t="s">
        <v>232</v>
      </c>
      <c r="H893" s="38"/>
      <c r="I893" s="99">
        <v>1</v>
      </c>
      <c r="J893" s="99"/>
      <c r="K893" s="99"/>
      <c r="L893" s="99"/>
      <c r="M893" s="99"/>
      <c r="N893" s="99"/>
      <c r="O893" s="38"/>
      <c r="P893" s="38"/>
      <c r="Q893" s="38"/>
      <c r="R893" s="38"/>
    </row>
    <row r="894" spans="1:18" ht="17.100000000000001" customHeight="1" thickBot="1">
      <c r="A894" s="307" t="s">
        <v>2549</v>
      </c>
      <c r="B894" s="308" t="s">
        <v>3816</v>
      </c>
      <c r="C894" s="118" t="s">
        <v>21</v>
      </c>
      <c r="D894" s="89"/>
      <c r="E894" s="89" t="s">
        <v>9675</v>
      </c>
      <c r="F894" s="120" t="s">
        <v>2553</v>
      </c>
      <c r="G894" s="119" t="s">
        <v>232</v>
      </c>
      <c r="H894" s="89"/>
      <c r="I894" s="93"/>
      <c r="J894" s="93"/>
      <c r="K894" s="93">
        <v>1</v>
      </c>
      <c r="L894" s="93"/>
      <c r="M894" s="93"/>
      <c r="N894" s="93"/>
      <c r="O894" s="89" t="s">
        <v>2554</v>
      </c>
      <c r="P894" s="89" t="s">
        <v>2555</v>
      </c>
      <c r="Q894" s="94">
        <v>210016</v>
      </c>
      <c r="R894" s="89" t="s">
        <v>495</v>
      </c>
    </row>
    <row r="895" spans="1:18" ht="17.100000000000001" customHeight="1" thickBot="1">
      <c r="A895" s="305" t="s">
        <v>2549</v>
      </c>
      <c r="B895" s="306" t="s">
        <v>4894</v>
      </c>
      <c r="C895" s="116"/>
      <c r="D895" s="38"/>
      <c r="E895" s="38"/>
      <c r="F895" s="117" t="s">
        <v>2557</v>
      </c>
      <c r="G895" s="115" t="s">
        <v>232</v>
      </c>
      <c r="H895" s="38"/>
      <c r="I895" s="99"/>
      <c r="J895" s="99">
        <v>1</v>
      </c>
      <c r="K895" s="99"/>
      <c r="L895" s="99"/>
      <c r="M895" s="99"/>
      <c r="N895" s="99"/>
      <c r="O895" s="38"/>
      <c r="P895" s="100" t="s">
        <v>521</v>
      </c>
      <c r="Q895" s="38"/>
      <c r="R895" s="38"/>
    </row>
    <row r="896" spans="1:18" ht="17.100000000000001" customHeight="1" thickBot="1">
      <c r="A896" s="305" t="s">
        <v>2558</v>
      </c>
      <c r="B896" s="306" t="s">
        <v>1426</v>
      </c>
      <c r="C896" s="116"/>
      <c r="D896" s="38"/>
      <c r="E896" s="38"/>
      <c r="F896" s="117" t="s">
        <v>2559</v>
      </c>
      <c r="G896" s="115" t="s">
        <v>232</v>
      </c>
      <c r="H896" s="38"/>
      <c r="I896" s="99"/>
      <c r="J896" s="99">
        <v>1</v>
      </c>
      <c r="K896" s="99"/>
      <c r="L896" s="99"/>
      <c r="M896" s="99"/>
      <c r="N896" s="99"/>
      <c r="O896" s="38"/>
      <c r="P896" s="100" t="s">
        <v>521</v>
      </c>
      <c r="Q896" s="38"/>
      <c r="R896" s="38"/>
    </row>
    <row r="897" spans="1:18" ht="17.100000000000001" customHeight="1" thickBot="1">
      <c r="A897" s="307" t="s">
        <v>2563</v>
      </c>
      <c r="B897" s="308" t="s">
        <v>1168</v>
      </c>
      <c r="C897" s="118" t="s">
        <v>21</v>
      </c>
      <c r="D897" s="89"/>
      <c r="E897" s="89" t="s">
        <v>944</v>
      </c>
      <c r="F897" s="120" t="s">
        <v>2560</v>
      </c>
      <c r="G897" s="119" t="s">
        <v>232</v>
      </c>
      <c r="H897" s="89"/>
      <c r="I897" s="93"/>
      <c r="J897" s="93"/>
      <c r="K897" s="93">
        <v>1</v>
      </c>
      <c r="L897" s="93"/>
      <c r="M897" s="93"/>
      <c r="N897" s="93"/>
      <c r="O897" s="89" t="s">
        <v>2561</v>
      </c>
      <c r="P897" s="89" t="s">
        <v>2562</v>
      </c>
      <c r="Q897" s="94">
        <v>300072</v>
      </c>
      <c r="R897" s="89" t="s">
        <v>721</v>
      </c>
    </row>
    <row r="898" spans="1:18" ht="17.100000000000001" customHeight="1" thickBot="1">
      <c r="A898" s="305" t="s">
        <v>2563</v>
      </c>
      <c r="B898" s="306" t="s">
        <v>1168</v>
      </c>
      <c r="C898" s="116"/>
      <c r="D898" s="38"/>
      <c r="E898" s="38"/>
      <c r="F898" s="117" t="s">
        <v>2564</v>
      </c>
      <c r="G898" s="115" t="s">
        <v>232</v>
      </c>
      <c r="H898" s="38"/>
      <c r="I898" s="99"/>
      <c r="J898" s="99">
        <v>1</v>
      </c>
      <c r="K898" s="99"/>
      <c r="L898" s="99"/>
      <c r="M898" s="99"/>
      <c r="N898" s="99"/>
      <c r="O898" s="38"/>
      <c r="P898" s="100" t="s">
        <v>721</v>
      </c>
      <c r="Q898" s="38"/>
      <c r="R898" s="38"/>
    </row>
    <row r="899" spans="1:18" ht="18.95" customHeight="1" thickBot="1">
      <c r="A899" s="303" t="s">
        <v>2565</v>
      </c>
      <c r="B899" s="304" t="s">
        <v>2219</v>
      </c>
      <c r="C899" s="112" t="s">
        <v>144</v>
      </c>
      <c r="D899" s="38"/>
      <c r="E899" s="38"/>
      <c r="F899" s="122" t="s">
        <v>2566</v>
      </c>
      <c r="G899" s="121" t="s">
        <v>232</v>
      </c>
      <c r="H899" s="38"/>
      <c r="I899" s="99">
        <v>1</v>
      </c>
      <c r="J899" s="99"/>
      <c r="K899" s="99"/>
      <c r="L899" s="99"/>
      <c r="M899" s="99"/>
      <c r="N899" s="99"/>
      <c r="O899" s="38"/>
      <c r="P899" s="38"/>
      <c r="Q899" s="38"/>
      <c r="R899" s="38"/>
    </row>
    <row r="900" spans="1:18" ht="18.95" customHeight="1" thickBot="1">
      <c r="A900" s="303" t="s">
        <v>2565</v>
      </c>
      <c r="B900" s="304" t="s">
        <v>2567</v>
      </c>
      <c r="C900" s="112" t="s">
        <v>144</v>
      </c>
      <c r="D900" s="38"/>
      <c r="E900" s="38"/>
      <c r="F900" s="122" t="s">
        <v>2568</v>
      </c>
      <c r="G900" s="121" t="s">
        <v>232</v>
      </c>
      <c r="H900" s="38"/>
      <c r="I900" s="99">
        <v>1</v>
      </c>
      <c r="J900" s="99"/>
      <c r="K900" s="99"/>
      <c r="L900" s="99"/>
      <c r="M900" s="99"/>
      <c r="N900" s="99"/>
      <c r="O900" s="38"/>
      <c r="P900" s="38"/>
      <c r="Q900" s="38"/>
      <c r="R900" s="38"/>
    </row>
    <row r="901" spans="1:18" ht="17.100000000000001" customHeight="1" thickBot="1">
      <c r="A901" s="305" t="s">
        <v>2565</v>
      </c>
      <c r="B901" s="306" t="s">
        <v>2219</v>
      </c>
      <c r="C901" s="116"/>
      <c r="D901" s="38"/>
      <c r="E901" s="38"/>
      <c r="F901" s="117" t="s">
        <v>2566</v>
      </c>
      <c r="G901" s="115" t="s">
        <v>232</v>
      </c>
      <c r="H901" s="38"/>
      <c r="I901" s="99"/>
      <c r="J901" s="99">
        <v>1</v>
      </c>
      <c r="K901" s="99"/>
      <c r="L901" s="99"/>
      <c r="M901" s="99"/>
      <c r="N901" s="99"/>
      <c r="O901" s="38"/>
      <c r="P901" s="100" t="s">
        <v>721</v>
      </c>
      <c r="Q901" s="38"/>
      <c r="R901" s="38"/>
    </row>
    <row r="902" spans="1:18" ht="18.95" customHeight="1" thickBot="1">
      <c r="A902" s="303" t="s">
        <v>2569</v>
      </c>
      <c r="B902" s="304" t="s">
        <v>2570</v>
      </c>
      <c r="C902" s="112" t="s">
        <v>144</v>
      </c>
      <c r="D902" s="38"/>
      <c r="E902" s="38"/>
      <c r="F902" s="122" t="s">
        <v>2571</v>
      </c>
      <c r="G902" s="121" t="s">
        <v>232</v>
      </c>
      <c r="H902" s="38"/>
      <c r="I902" s="99">
        <v>1</v>
      </c>
      <c r="J902" s="99"/>
      <c r="K902" s="99"/>
      <c r="L902" s="99"/>
      <c r="M902" s="99"/>
      <c r="N902" s="99"/>
      <c r="O902" s="38"/>
      <c r="P902" s="38"/>
      <c r="Q902" s="38"/>
      <c r="R902" s="38"/>
    </row>
    <row r="903" spans="1:18" ht="17.100000000000001" customHeight="1" thickBot="1">
      <c r="A903" s="307" t="s">
        <v>2569</v>
      </c>
      <c r="B903" s="308" t="s">
        <v>2570</v>
      </c>
      <c r="C903" s="118" t="s">
        <v>21</v>
      </c>
      <c r="D903" s="89"/>
      <c r="E903" s="89" t="s">
        <v>972</v>
      </c>
      <c r="F903" s="120" t="s">
        <v>2571</v>
      </c>
      <c r="G903" s="119" t="s">
        <v>232</v>
      </c>
      <c r="H903" s="89"/>
      <c r="I903" s="93"/>
      <c r="J903" s="93"/>
      <c r="K903" s="93">
        <v>1</v>
      </c>
      <c r="L903" s="93"/>
      <c r="M903" s="93"/>
      <c r="N903" s="93"/>
      <c r="O903" s="89"/>
      <c r="P903" s="89" t="s">
        <v>2572</v>
      </c>
      <c r="Q903" s="94">
        <v>200092</v>
      </c>
      <c r="R903" s="89" t="s">
        <v>521</v>
      </c>
    </row>
    <row r="904" spans="1:18" ht="17.100000000000001" customHeight="1" thickBot="1">
      <c r="A904" s="307" t="s">
        <v>4893</v>
      </c>
      <c r="B904" s="308" t="s">
        <v>4892</v>
      </c>
      <c r="C904" s="118" t="s">
        <v>28</v>
      </c>
      <c r="D904" s="89"/>
      <c r="E904" s="89" t="s">
        <v>2573</v>
      </c>
      <c r="F904" s="120" t="s">
        <v>2574</v>
      </c>
      <c r="G904" s="119" t="s">
        <v>2497</v>
      </c>
      <c r="H904" s="89"/>
      <c r="I904" s="93"/>
      <c r="J904" s="93"/>
      <c r="K904" s="93">
        <v>1</v>
      </c>
      <c r="L904" s="93"/>
      <c r="M904" s="93"/>
      <c r="N904" s="93"/>
      <c r="O904" s="89" t="s">
        <v>2575</v>
      </c>
      <c r="P904" s="94">
        <v>16</v>
      </c>
      <c r="Q904" s="89" t="s">
        <v>2576</v>
      </c>
      <c r="R904" s="89" t="s">
        <v>2577</v>
      </c>
    </row>
    <row r="905" spans="1:18" ht="17.100000000000001" customHeight="1" thickBot="1">
      <c r="A905" s="305" t="s">
        <v>2578</v>
      </c>
      <c r="B905" s="306" t="s">
        <v>2579</v>
      </c>
      <c r="C905" s="116"/>
      <c r="D905" s="38"/>
      <c r="E905" s="38"/>
      <c r="F905" s="117" t="s">
        <v>2580</v>
      </c>
      <c r="G905" s="115" t="s">
        <v>87</v>
      </c>
      <c r="H905" s="38"/>
      <c r="I905" s="99"/>
      <c r="J905" s="99">
        <v>1</v>
      </c>
      <c r="K905" s="99"/>
      <c r="L905" s="99"/>
      <c r="M905" s="99"/>
      <c r="N905" s="99"/>
      <c r="O905" s="38"/>
      <c r="P905" s="100" t="s">
        <v>2331</v>
      </c>
      <c r="Q905" s="38"/>
      <c r="R905" s="38"/>
    </row>
    <row r="906" spans="1:18" ht="18.95" customHeight="1" thickBot="1">
      <c r="A906" s="303" t="s">
        <v>2581</v>
      </c>
      <c r="B906" s="304" t="s">
        <v>2582</v>
      </c>
      <c r="C906" s="112" t="s">
        <v>230</v>
      </c>
      <c r="D906" s="38"/>
      <c r="E906" s="38"/>
      <c r="F906" s="122" t="s">
        <v>2583</v>
      </c>
      <c r="G906" s="121" t="s">
        <v>473</v>
      </c>
      <c r="H906" s="38"/>
      <c r="I906" s="99">
        <v>1</v>
      </c>
      <c r="J906" s="99"/>
      <c r="K906" s="99"/>
      <c r="L906" s="99"/>
      <c r="M906" s="99"/>
      <c r="N906" s="99"/>
      <c r="O906" s="38"/>
      <c r="P906" s="38"/>
      <c r="Q906" s="38"/>
      <c r="R906" s="38"/>
    </row>
    <row r="907" spans="1:18" ht="17.100000000000001" customHeight="1" thickBot="1">
      <c r="A907" s="305" t="s">
        <v>2584</v>
      </c>
      <c r="B907" s="306" t="s">
        <v>143</v>
      </c>
      <c r="C907" s="116"/>
      <c r="D907" s="38"/>
      <c r="E907" s="38"/>
      <c r="F907" s="117" t="s">
        <v>2585</v>
      </c>
      <c r="G907" s="115" t="s">
        <v>353</v>
      </c>
      <c r="H907" s="38"/>
      <c r="I907" s="99"/>
      <c r="J907" s="99">
        <v>1</v>
      </c>
      <c r="K907" s="99"/>
      <c r="L907" s="99"/>
      <c r="M907" s="99"/>
      <c r="N907" s="99"/>
      <c r="O907" s="38"/>
      <c r="P907" s="100" t="s">
        <v>693</v>
      </c>
      <c r="Q907" s="38"/>
      <c r="R907" s="38"/>
    </row>
    <row r="908" spans="1:18" ht="17.100000000000001" customHeight="1" thickBot="1">
      <c r="A908" s="299" t="s">
        <v>2586</v>
      </c>
      <c r="B908" s="300" t="s">
        <v>2587</v>
      </c>
      <c r="C908" s="132"/>
      <c r="D908" s="38"/>
      <c r="E908" s="38"/>
      <c r="F908" s="133" t="s">
        <v>2588</v>
      </c>
      <c r="G908" s="131" t="s">
        <v>43</v>
      </c>
      <c r="H908" s="38"/>
      <c r="I908" s="99"/>
      <c r="J908" s="99">
        <v>1</v>
      </c>
      <c r="K908" s="99"/>
      <c r="L908" s="99"/>
      <c r="M908" s="99"/>
      <c r="N908" s="99"/>
      <c r="O908" s="38"/>
      <c r="P908" s="100" t="s">
        <v>2589</v>
      </c>
      <c r="Q908" s="38"/>
      <c r="R908" s="38"/>
    </row>
    <row r="909" spans="1:18" ht="15.2" customHeight="1">
      <c r="A909" s="7"/>
      <c r="B909" s="8"/>
      <c r="C909" s="7"/>
      <c r="D909" s="6"/>
      <c r="E909" s="6"/>
      <c r="F909" s="9"/>
      <c r="G909" s="8"/>
      <c r="H909" s="6"/>
      <c r="I909" s="6"/>
      <c r="J909" s="6"/>
      <c r="K909" s="6"/>
      <c r="L909" s="6"/>
      <c r="M909" s="6"/>
      <c r="N909" s="6"/>
      <c r="O909" s="6"/>
      <c r="P909" s="6"/>
      <c r="Q909" s="6"/>
      <c r="R909" s="6"/>
    </row>
  </sheetData>
  <hyperlinks>
    <hyperlink ref="F4" r:id="rId1" xr:uid="{00000000-0004-0000-0100-000000000000}"/>
    <hyperlink ref="F480" r:id="rId2" xr:uid="{00000000-0004-0000-0100-000001000000}"/>
    <hyperlink ref="F688" r:id="rId3" xr:uid="{00000000-0004-0000-0100-000002000000}"/>
    <hyperlink ref="F798" r:id="rId4" xr:uid="{00000000-0004-0000-0100-000003000000}"/>
    <hyperlink ref="F825" r:id="rId5" xr:uid="{00000000-0004-0000-0100-000004000000}"/>
  </hyperlinks>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16"/>
  <sheetViews>
    <sheetView showGridLines="0" zoomScale="109" workbookViewId="0">
      <selection activeCell="C302" sqref="C302"/>
    </sheetView>
  </sheetViews>
  <sheetFormatPr defaultColWidth="16.625" defaultRowHeight="16.5" customHeight="1"/>
  <cols>
    <col min="1" max="1" width="16.625" style="199" customWidth="1"/>
    <col min="2" max="3" width="16.625" style="199"/>
    <col min="4" max="4" width="16.625" style="199" customWidth="1"/>
    <col min="5" max="5" width="72.125" style="199" customWidth="1"/>
    <col min="6" max="6" width="72.125" style="199" hidden="1" customWidth="1"/>
    <col min="7" max="7" width="60.125" style="199" customWidth="1"/>
    <col min="8" max="8" width="60.125" style="199" hidden="1" customWidth="1"/>
    <col min="9" max="9" width="16.625" style="199" customWidth="1"/>
    <col min="10" max="16384" width="16.625" style="199"/>
  </cols>
  <sheetData>
    <row r="1" spans="1:8" ht="36.950000000000003" customHeight="1">
      <c r="A1" s="196" t="s">
        <v>2591</v>
      </c>
      <c r="B1" s="196" t="s">
        <v>2592</v>
      </c>
      <c r="C1" s="196" t="s">
        <v>4228</v>
      </c>
      <c r="D1" s="197" t="s">
        <v>9676</v>
      </c>
      <c r="E1" s="196" t="s">
        <v>2593</v>
      </c>
      <c r="F1" s="198"/>
      <c r="G1" s="196" t="s">
        <v>2594</v>
      </c>
      <c r="H1" s="198"/>
    </row>
    <row r="2" spans="1:8" ht="21.95" customHeight="1">
      <c r="A2" s="196" t="s">
        <v>2595</v>
      </c>
      <c r="B2" s="196" t="s">
        <v>2596</v>
      </c>
      <c r="C2" s="196" t="s">
        <v>4228</v>
      </c>
      <c r="D2" s="196" t="s">
        <v>2597</v>
      </c>
      <c r="E2" s="196" t="s">
        <v>2598</v>
      </c>
      <c r="F2" s="198"/>
      <c r="G2" s="196" t="s">
        <v>331</v>
      </c>
      <c r="H2" s="198"/>
    </row>
    <row r="3" spans="1:8" ht="24" customHeight="1">
      <c r="A3" s="196" t="s">
        <v>2599</v>
      </c>
      <c r="B3" s="196" t="s">
        <v>2600</v>
      </c>
      <c r="C3" s="196" t="s">
        <v>4228</v>
      </c>
      <c r="D3" s="197" t="s">
        <v>2601</v>
      </c>
      <c r="E3" s="197" t="s">
        <v>2602</v>
      </c>
      <c r="F3" s="198"/>
      <c r="G3" s="196" t="s">
        <v>208</v>
      </c>
      <c r="H3" s="198"/>
    </row>
    <row r="4" spans="1:8" ht="24" customHeight="1">
      <c r="A4" s="196" t="s">
        <v>2603</v>
      </c>
      <c r="B4" s="196" t="s">
        <v>2604</v>
      </c>
      <c r="C4" s="196" t="s">
        <v>4228</v>
      </c>
      <c r="D4" s="197" t="s">
        <v>2605</v>
      </c>
      <c r="E4" s="196" t="s">
        <v>2606</v>
      </c>
      <c r="F4" s="198"/>
      <c r="G4" s="196" t="s">
        <v>977</v>
      </c>
      <c r="H4" s="198"/>
    </row>
    <row r="5" spans="1:8" ht="11.1" customHeight="1">
      <c r="A5" s="196" t="s">
        <v>2607</v>
      </c>
      <c r="B5" s="196" t="s">
        <v>2608</v>
      </c>
      <c r="C5" s="196" t="s">
        <v>4228</v>
      </c>
      <c r="D5" s="196" t="s">
        <v>2609</v>
      </c>
      <c r="E5" s="196" t="s">
        <v>2610</v>
      </c>
      <c r="F5" s="198"/>
      <c r="G5" s="196" t="s">
        <v>63</v>
      </c>
      <c r="H5" s="198"/>
    </row>
    <row r="6" spans="1:8" ht="11.1" customHeight="1">
      <c r="A6" s="196" t="s">
        <v>2611</v>
      </c>
      <c r="B6" s="196" t="s">
        <v>2612</v>
      </c>
      <c r="C6" s="196" t="s">
        <v>4228</v>
      </c>
      <c r="D6" s="196" t="s">
        <v>2613</v>
      </c>
      <c r="E6" s="196" t="s">
        <v>2614</v>
      </c>
      <c r="F6" s="198"/>
      <c r="G6" s="196" t="s">
        <v>1643</v>
      </c>
      <c r="H6" s="198"/>
    </row>
    <row r="7" spans="1:8" ht="36.950000000000003" customHeight="1">
      <c r="A7" s="196" t="s">
        <v>2615</v>
      </c>
      <c r="B7" s="196" t="s">
        <v>2616</v>
      </c>
      <c r="C7" s="196" t="s">
        <v>4841</v>
      </c>
      <c r="D7" s="197" t="s">
        <v>2617</v>
      </c>
      <c r="E7" s="196" t="s">
        <v>2618</v>
      </c>
      <c r="F7" s="198"/>
      <c r="G7" s="346" t="s">
        <v>87</v>
      </c>
      <c r="H7" s="198"/>
    </row>
    <row r="8" spans="1:8" ht="11.1" customHeight="1">
      <c r="A8" s="196" t="s">
        <v>2619</v>
      </c>
      <c r="B8" s="196" t="s">
        <v>2620</v>
      </c>
      <c r="C8" s="196" t="s">
        <v>4841</v>
      </c>
      <c r="D8" s="196" t="s">
        <v>2621</v>
      </c>
      <c r="E8" s="196" t="s">
        <v>2622</v>
      </c>
      <c r="F8" s="198"/>
      <c r="G8" s="196" t="s">
        <v>138</v>
      </c>
      <c r="H8" s="198"/>
    </row>
    <row r="9" spans="1:8" ht="11.1" customHeight="1">
      <c r="A9" s="196" t="s">
        <v>142</v>
      </c>
      <c r="B9" s="196" t="s">
        <v>2623</v>
      </c>
      <c r="C9" s="196" t="s">
        <v>4841</v>
      </c>
      <c r="D9" s="196" t="s">
        <v>2624</v>
      </c>
      <c r="E9" s="196" t="s">
        <v>2625</v>
      </c>
      <c r="F9" s="198"/>
      <c r="G9" s="196" t="s">
        <v>146</v>
      </c>
      <c r="H9" s="198"/>
    </row>
    <row r="10" spans="1:8" ht="11.1" customHeight="1">
      <c r="A10" s="196" t="s">
        <v>2626</v>
      </c>
      <c r="B10" s="196" t="s">
        <v>2627</v>
      </c>
      <c r="C10" s="196" t="s">
        <v>4228</v>
      </c>
      <c r="D10" s="196" t="s">
        <v>2628</v>
      </c>
      <c r="E10" s="196" t="s">
        <v>2629</v>
      </c>
      <c r="F10" s="198"/>
      <c r="G10" s="196" t="s">
        <v>31</v>
      </c>
      <c r="H10" s="198"/>
    </row>
    <row r="11" spans="1:8" ht="12.75" customHeight="1">
      <c r="A11" s="196" t="s">
        <v>2630</v>
      </c>
      <c r="B11" s="196" t="s">
        <v>2631</v>
      </c>
      <c r="C11" s="196" t="s">
        <v>4841</v>
      </c>
      <c r="D11" s="196" t="s">
        <v>9677</v>
      </c>
      <c r="E11" s="200">
        <v>1456913511</v>
      </c>
      <c r="F11" s="201"/>
      <c r="G11" s="202"/>
      <c r="H11" s="202"/>
    </row>
    <row r="12" spans="1:8" ht="24" customHeight="1">
      <c r="A12" s="196" t="s">
        <v>2632</v>
      </c>
      <c r="B12" s="196" t="s">
        <v>2633</v>
      </c>
      <c r="C12" s="196" t="s">
        <v>4228</v>
      </c>
      <c r="D12" s="197" t="s">
        <v>2634</v>
      </c>
      <c r="E12" s="196" t="s">
        <v>2635</v>
      </c>
      <c r="F12" s="198"/>
      <c r="G12" s="196" t="s">
        <v>2636</v>
      </c>
      <c r="H12" s="198"/>
    </row>
    <row r="13" spans="1:8" ht="11.1" customHeight="1">
      <c r="A13" s="196" t="s">
        <v>2637</v>
      </c>
      <c r="B13" s="196" t="s">
        <v>2638</v>
      </c>
      <c r="C13" s="196" t="s">
        <v>4841</v>
      </c>
      <c r="D13" s="196" t="s">
        <v>2639</v>
      </c>
      <c r="E13" s="196" t="s">
        <v>2640</v>
      </c>
      <c r="F13" s="198"/>
      <c r="G13" s="196" t="s">
        <v>138</v>
      </c>
      <c r="H13" s="198"/>
    </row>
    <row r="14" spans="1:8" ht="11.1" customHeight="1">
      <c r="A14" s="196" t="s">
        <v>2637</v>
      </c>
      <c r="B14" s="196" t="s">
        <v>2641</v>
      </c>
      <c r="C14" s="196" t="s">
        <v>4841</v>
      </c>
      <c r="D14" s="196" t="s">
        <v>2642</v>
      </c>
      <c r="E14" s="196" t="s">
        <v>2643</v>
      </c>
      <c r="F14" s="198"/>
      <c r="G14" s="196" t="s">
        <v>138</v>
      </c>
      <c r="H14" s="198"/>
    </row>
    <row r="15" spans="1:8" ht="11.1" customHeight="1">
      <c r="A15" s="196" t="s">
        <v>169</v>
      </c>
      <c r="B15" s="196" t="s">
        <v>170</v>
      </c>
      <c r="C15" s="196"/>
      <c r="D15" s="196" t="s">
        <v>2644</v>
      </c>
      <c r="E15" s="196" t="s">
        <v>2645</v>
      </c>
      <c r="F15" s="198"/>
      <c r="G15" s="196" t="s">
        <v>31</v>
      </c>
      <c r="H15" s="198"/>
    </row>
    <row r="16" spans="1:8" ht="36.950000000000003" customHeight="1">
      <c r="A16" s="196" t="s">
        <v>2646</v>
      </c>
      <c r="B16" s="196" t="s">
        <v>2647</v>
      </c>
      <c r="C16" s="196" t="s">
        <v>4841</v>
      </c>
      <c r="D16" s="197" t="s">
        <v>2648</v>
      </c>
      <c r="E16" s="196" t="s">
        <v>2649</v>
      </c>
      <c r="F16" s="198"/>
      <c r="G16" s="196" t="s">
        <v>146</v>
      </c>
      <c r="H16" s="198"/>
    </row>
    <row r="17" spans="1:8" ht="24" customHeight="1">
      <c r="A17" s="196" t="s">
        <v>2650</v>
      </c>
      <c r="B17" s="196" t="s">
        <v>2651</v>
      </c>
      <c r="C17" s="196" t="s">
        <v>4228</v>
      </c>
      <c r="D17" s="197" t="s">
        <v>2652</v>
      </c>
      <c r="E17" s="197" t="s">
        <v>2653</v>
      </c>
      <c r="F17" s="198"/>
      <c r="G17" s="196" t="s">
        <v>31</v>
      </c>
      <c r="H17" s="198"/>
    </row>
    <row r="18" spans="1:8" ht="24" customHeight="1">
      <c r="A18" s="196" t="s">
        <v>2654</v>
      </c>
      <c r="B18" s="196" t="s">
        <v>2655</v>
      </c>
      <c r="C18" s="196" t="s">
        <v>4841</v>
      </c>
      <c r="D18" s="197" t="s">
        <v>2656</v>
      </c>
      <c r="E18" s="196" t="s">
        <v>2657</v>
      </c>
      <c r="F18" s="198"/>
      <c r="G18" s="196" t="s">
        <v>242</v>
      </c>
      <c r="H18" s="198"/>
    </row>
    <row r="19" spans="1:8" ht="11.1" customHeight="1">
      <c r="A19" s="196" t="s">
        <v>2658</v>
      </c>
      <c r="B19" s="196" t="s">
        <v>2659</v>
      </c>
      <c r="C19" s="196" t="s">
        <v>4228</v>
      </c>
      <c r="D19" s="196" t="s">
        <v>2660</v>
      </c>
      <c r="E19" s="196" t="s">
        <v>2661</v>
      </c>
      <c r="F19" s="198"/>
      <c r="G19" s="196" t="s">
        <v>146</v>
      </c>
      <c r="H19" s="198"/>
    </row>
    <row r="20" spans="1:8" ht="24" customHeight="1">
      <c r="A20" s="196" t="s">
        <v>2662</v>
      </c>
      <c r="B20" s="196" t="s">
        <v>2663</v>
      </c>
      <c r="C20" s="196" t="s">
        <v>4841</v>
      </c>
      <c r="D20" s="197" t="s">
        <v>2664</v>
      </c>
      <c r="E20" s="196" t="s">
        <v>2665</v>
      </c>
      <c r="F20" s="198"/>
      <c r="G20" s="196" t="s">
        <v>70</v>
      </c>
      <c r="H20" s="198"/>
    </row>
    <row r="21" spans="1:8" ht="36.950000000000003" customHeight="1">
      <c r="A21" s="196" t="s">
        <v>2666</v>
      </c>
      <c r="B21" s="196" t="s">
        <v>2667</v>
      </c>
      <c r="C21" s="196" t="s">
        <v>4228</v>
      </c>
      <c r="D21" s="197" t="s">
        <v>9679</v>
      </c>
      <c r="E21" s="196" t="s">
        <v>2668</v>
      </c>
      <c r="F21" s="198"/>
      <c r="G21" s="196" t="s">
        <v>3612</v>
      </c>
      <c r="H21" s="198"/>
    </row>
    <row r="22" spans="1:8" ht="11.1" customHeight="1">
      <c r="A22" s="196" t="s">
        <v>2669</v>
      </c>
      <c r="B22" s="196" t="s">
        <v>2670</v>
      </c>
      <c r="C22" s="196" t="s">
        <v>4841</v>
      </c>
      <c r="D22" s="196" t="s">
        <v>2671</v>
      </c>
      <c r="E22" s="196" t="s">
        <v>2672</v>
      </c>
      <c r="F22" s="198"/>
      <c r="G22" s="196" t="s">
        <v>31</v>
      </c>
      <c r="H22" s="198"/>
    </row>
    <row r="23" spans="1:8" ht="11.1" customHeight="1">
      <c r="A23" s="196" t="s">
        <v>2673</v>
      </c>
      <c r="B23" s="196" t="s">
        <v>2674</v>
      </c>
      <c r="C23" s="196" t="s">
        <v>4228</v>
      </c>
      <c r="D23" s="196" t="s">
        <v>9680</v>
      </c>
      <c r="E23" s="196" t="s">
        <v>2675</v>
      </c>
      <c r="F23" s="198"/>
      <c r="G23" s="196" t="s">
        <v>70</v>
      </c>
      <c r="H23" s="198"/>
    </row>
    <row r="24" spans="1:8" ht="11.1" customHeight="1">
      <c r="A24" s="196" t="s">
        <v>2676</v>
      </c>
      <c r="B24" s="196" t="s">
        <v>2677</v>
      </c>
      <c r="C24" s="196" t="s">
        <v>4841</v>
      </c>
      <c r="D24" s="196" t="s">
        <v>2678</v>
      </c>
      <c r="E24" s="196" t="s">
        <v>2679</v>
      </c>
      <c r="F24" s="198"/>
      <c r="G24" s="196" t="s">
        <v>146</v>
      </c>
      <c r="H24" s="198"/>
    </row>
    <row r="25" spans="1:8" ht="11.1" customHeight="1">
      <c r="A25" s="196" t="s">
        <v>2680</v>
      </c>
      <c r="B25" s="196" t="s">
        <v>2681</v>
      </c>
      <c r="C25" s="196" t="s">
        <v>4228</v>
      </c>
      <c r="D25" s="346" t="s">
        <v>2682</v>
      </c>
      <c r="E25" s="347"/>
      <c r="F25" s="198"/>
      <c r="G25" s="196" t="s">
        <v>70</v>
      </c>
      <c r="H25" s="198"/>
    </row>
    <row r="26" spans="1:8" ht="36.950000000000003" customHeight="1">
      <c r="A26" s="196" t="s">
        <v>9997</v>
      </c>
      <c r="B26" s="196" t="s">
        <v>2683</v>
      </c>
      <c r="C26" s="196" t="s">
        <v>4228</v>
      </c>
      <c r="D26" s="197" t="s">
        <v>2684</v>
      </c>
      <c r="E26" s="196" t="s">
        <v>2685</v>
      </c>
      <c r="F26" s="198"/>
      <c r="G26" s="196" t="s">
        <v>183</v>
      </c>
      <c r="H26" s="198"/>
    </row>
    <row r="27" spans="1:8" ht="11.1" customHeight="1">
      <c r="A27" s="196" t="s">
        <v>2686</v>
      </c>
      <c r="B27" s="196" t="s">
        <v>143</v>
      </c>
      <c r="C27" s="196" t="s">
        <v>4841</v>
      </c>
      <c r="D27" s="196" t="s">
        <v>2687</v>
      </c>
      <c r="E27" s="196" t="s">
        <v>2688</v>
      </c>
      <c r="F27" s="198"/>
      <c r="G27" s="196" t="s">
        <v>2689</v>
      </c>
      <c r="H27" s="198"/>
    </row>
    <row r="28" spans="1:8" ht="24" customHeight="1">
      <c r="A28" s="196" t="s">
        <v>2690</v>
      </c>
      <c r="B28" s="196" t="s">
        <v>2691</v>
      </c>
      <c r="C28" s="196" t="s">
        <v>4228</v>
      </c>
      <c r="D28" s="197" t="s">
        <v>2692</v>
      </c>
      <c r="E28" s="196" t="s">
        <v>2693</v>
      </c>
      <c r="F28" s="198"/>
      <c r="G28" s="196" t="s">
        <v>31</v>
      </c>
      <c r="H28" s="198"/>
    </row>
    <row r="29" spans="1:8" ht="11.1" customHeight="1">
      <c r="A29" s="196" t="s">
        <v>2694</v>
      </c>
      <c r="B29" s="196" t="s">
        <v>2695</v>
      </c>
      <c r="C29" s="196" t="s">
        <v>4841</v>
      </c>
      <c r="D29" s="196" t="s">
        <v>2696</v>
      </c>
      <c r="E29" s="196" t="s">
        <v>2697</v>
      </c>
      <c r="F29" s="198"/>
      <c r="G29" s="196" t="s">
        <v>31</v>
      </c>
      <c r="H29" s="198"/>
    </row>
    <row r="30" spans="1:8" ht="36.950000000000003" customHeight="1">
      <c r="A30" s="196" t="s">
        <v>2698</v>
      </c>
      <c r="B30" s="196" t="s">
        <v>2699</v>
      </c>
      <c r="C30" s="196" t="s">
        <v>4228</v>
      </c>
      <c r="D30" s="197" t="s">
        <v>2700</v>
      </c>
      <c r="E30" s="196" t="s">
        <v>2701</v>
      </c>
      <c r="F30" s="198"/>
      <c r="G30" s="196" t="s">
        <v>646</v>
      </c>
      <c r="H30" s="198"/>
    </row>
    <row r="31" spans="1:8" ht="24" customHeight="1">
      <c r="A31" s="196" t="s">
        <v>2702</v>
      </c>
      <c r="B31" s="196" t="s">
        <v>2703</v>
      </c>
      <c r="C31" s="196" t="s">
        <v>4228</v>
      </c>
      <c r="D31" s="197" t="s">
        <v>2704</v>
      </c>
      <c r="E31" s="196" t="s">
        <v>2705</v>
      </c>
      <c r="F31" s="198"/>
      <c r="G31" s="196" t="s">
        <v>38</v>
      </c>
      <c r="H31" s="198"/>
    </row>
    <row r="32" spans="1:8" ht="21.95" customHeight="1">
      <c r="A32" s="196" t="s">
        <v>2706</v>
      </c>
      <c r="B32" s="196" t="s">
        <v>2707</v>
      </c>
      <c r="C32" s="196" t="s">
        <v>4841</v>
      </c>
      <c r="D32" s="196" t="s">
        <v>2708</v>
      </c>
      <c r="E32" s="196" t="s">
        <v>2709</v>
      </c>
      <c r="F32" s="198"/>
      <c r="G32" s="196" t="s">
        <v>136</v>
      </c>
      <c r="H32" s="198"/>
    </row>
    <row r="33" spans="1:8" ht="50.1" customHeight="1">
      <c r="A33" s="196" t="s">
        <v>2710</v>
      </c>
      <c r="B33" s="196" t="s">
        <v>2711</v>
      </c>
      <c r="C33" s="196" t="s">
        <v>4228</v>
      </c>
      <c r="D33" s="197" t="s">
        <v>9681</v>
      </c>
      <c r="E33" s="197" t="s">
        <v>2712</v>
      </c>
      <c r="F33" s="198"/>
      <c r="G33" s="196" t="s">
        <v>70</v>
      </c>
      <c r="H33" s="198"/>
    </row>
    <row r="34" spans="1:8" ht="24" customHeight="1">
      <c r="A34" s="196" t="s">
        <v>2713</v>
      </c>
      <c r="B34" s="196" t="s">
        <v>2714</v>
      </c>
      <c r="C34" s="196" t="s">
        <v>4228</v>
      </c>
      <c r="D34" s="197" t="s">
        <v>2715</v>
      </c>
      <c r="E34" s="196" t="s">
        <v>2716</v>
      </c>
      <c r="F34" s="198"/>
      <c r="G34" s="196" t="s">
        <v>38</v>
      </c>
      <c r="H34" s="198"/>
    </row>
    <row r="35" spans="1:8" ht="24" customHeight="1">
      <c r="A35" s="196" t="s">
        <v>2717</v>
      </c>
      <c r="B35" s="196" t="s">
        <v>2718</v>
      </c>
      <c r="C35" s="196" t="s">
        <v>4228</v>
      </c>
      <c r="D35" s="197" t="s">
        <v>2719</v>
      </c>
      <c r="E35" s="196" t="s">
        <v>2720</v>
      </c>
      <c r="F35" s="198"/>
      <c r="G35" s="196" t="s">
        <v>70</v>
      </c>
      <c r="H35" s="198"/>
    </row>
    <row r="36" spans="1:8" ht="36.950000000000003" customHeight="1">
      <c r="A36" s="196" t="s">
        <v>2721</v>
      </c>
      <c r="B36" s="196" t="s">
        <v>187</v>
      </c>
      <c r="C36" s="196" t="s">
        <v>4228</v>
      </c>
      <c r="D36" s="197" t="s">
        <v>9682</v>
      </c>
      <c r="E36" s="196" t="s">
        <v>2722</v>
      </c>
      <c r="F36" s="198"/>
      <c r="G36" s="196" t="s">
        <v>3612</v>
      </c>
      <c r="H36" s="198"/>
    </row>
    <row r="37" spans="1:8" ht="24" customHeight="1">
      <c r="A37" s="196" t="s">
        <v>2723</v>
      </c>
      <c r="B37" s="196" t="s">
        <v>2724</v>
      </c>
      <c r="C37" s="196" t="s">
        <v>4228</v>
      </c>
      <c r="D37" s="196" t="s">
        <v>2725</v>
      </c>
      <c r="E37" s="197" t="s">
        <v>2726</v>
      </c>
      <c r="F37" s="198"/>
      <c r="G37" s="196" t="s">
        <v>9449</v>
      </c>
      <c r="H37" s="198"/>
    </row>
    <row r="38" spans="1:8" ht="24" customHeight="1">
      <c r="A38" s="196" t="s">
        <v>2727</v>
      </c>
      <c r="B38" s="196" t="s">
        <v>2728</v>
      </c>
      <c r="C38" s="196" t="s">
        <v>4841</v>
      </c>
      <c r="D38" s="197" t="s">
        <v>2729</v>
      </c>
      <c r="E38" s="197" t="s">
        <v>2730</v>
      </c>
      <c r="F38" s="198"/>
      <c r="G38" s="196" t="s">
        <v>31</v>
      </c>
      <c r="H38" s="198"/>
    </row>
    <row r="39" spans="1:8" ht="11.1" customHeight="1">
      <c r="A39" s="196" t="s">
        <v>2731</v>
      </c>
      <c r="B39" s="196" t="s">
        <v>2732</v>
      </c>
      <c r="C39" s="196" t="s">
        <v>4228</v>
      </c>
      <c r="D39" s="196" t="s">
        <v>2733</v>
      </c>
      <c r="E39" s="196" t="s">
        <v>2734</v>
      </c>
      <c r="F39" s="198"/>
      <c r="G39" s="196" t="s">
        <v>146</v>
      </c>
      <c r="H39" s="198"/>
    </row>
    <row r="40" spans="1:8" ht="11.1" customHeight="1">
      <c r="A40" s="196" t="s">
        <v>2735</v>
      </c>
      <c r="B40" s="196" t="s">
        <v>2736</v>
      </c>
      <c r="C40" s="196" t="s">
        <v>4841</v>
      </c>
      <c r="D40" s="196" t="s">
        <v>2737</v>
      </c>
      <c r="E40" s="196" t="s">
        <v>2738</v>
      </c>
      <c r="F40" s="198"/>
      <c r="G40" s="196" t="s">
        <v>151</v>
      </c>
      <c r="H40" s="198"/>
    </row>
    <row r="41" spans="1:8" ht="24" customHeight="1">
      <c r="A41" s="196" t="s">
        <v>446</v>
      </c>
      <c r="B41" s="196" t="s">
        <v>2739</v>
      </c>
      <c r="C41" s="196" t="s">
        <v>4841</v>
      </c>
      <c r="D41" s="197" t="s">
        <v>2740</v>
      </c>
      <c r="E41" s="196" t="s">
        <v>2741</v>
      </c>
      <c r="F41" s="198"/>
      <c r="G41" s="196" t="s">
        <v>146</v>
      </c>
      <c r="H41" s="198"/>
    </row>
    <row r="42" spans="1:8" ht="14.85" customHeight="1">
      <c r="A42" s="196" t="s">
        <v>446</v>
      </c>
      <c r="B42" s="196" t="s">
        <v>2742</v>
      </c>
      <c r="C42" s="196" t="s">
        <v>4841</v>
      </c>
      <c r="D42" s="196" t="s">
        <v>2743</v>
      </c>
      <c r="E42" s="196" t="s">
        <v>2744</v>
      </c>
      <c r="F42" s="203"/>
      <c r="G42" s="203"/>
      <c r="H42" s="198"/>
    </row>
    <row r="43" spans="1:8" ht="24" customHeight="1">
      <c r="A43" s="196" t="s">
        <v>446</v>
      </c>
      <c r="B43" s="196" t="s">
        <v>449</v>
      </c>
      <c r="C43" s="196" t="s">
        <v>4841</v>
      </c>
      <c r="D43" s="197" t="s">
        <v>2745</v>
      </c>
      <c r="E43" s="196" t="s">
        <v>2746</v>
      </c>
      <c r="F43" s="198"/>
      <c r="G43" s="196" t="s">
        <v>138</v>
      </c>
      <c r="H43" s="198"/>
    </row>
    <row r="44" spans="1:8" ht="36.950000000000003" customHeight="1">
      <c r="A44" s="196" t="s">
        <v>2747</v>
      </c>
      <c r="B44" s="196" t="s">
        <v>2748</v>
      </c>
      <c r="C44" s="196" t="s">
        <v>4228</v>
      </c>
      <c r="D44" s="197" t="s">
        <v>2749</v>
      </c>
      <c r="E44" s="197" t="s">
        <v>2750</v>
      </c>
      <c r="F44" s="198"/>
      <c r="G44" s="196" t="s">
        <v>9683</v>
      </c>
      <c r="H44" s="198"/>
    </row>
    <row r="45" spans="1:8" ht="11.1" customHeight="1">
      <c r="A45" s="196" t="s">
        <v>2751</v>
      </c>
      <c r="B45" s="196" t="s">
        <v>2752</v>
      </c>
      <c r="C45" s="196" t="s">
        <v>4841</v>
      </c>
      <c r="D45" s="196" t="s">
        <v>2753</v>
      </c>
      <c r="E45" s="196" t="s">
        <v>2754</v>
      </c>
      <c r="F45" s="198"/>
      <c r="G45" s="196" t="s">
        <v>146</v>
      </c>
      <c r="H45" s="198"/>
    </row>
    <row r="46" spans="1:8" ht="24" customHeight="1">
      <c r="A46" s="196" t="s">
        <v>2755</v>
      </c>
      <c r="B46" s="196" t="s">
        <v>2756</v>
      </c>
      <c r="C46" s="196" t="s">
        <v>4228</v>
      </c>
      <c r="D46" s="196" t="s">
        <v>2757</v>
      </c>
      <c r="E46" s="197" t="s">
        <v>2758</v>
      </c>
      <c r="F46" s="198"/>
      <c r="G46" s="196" t="s">
        <v>2759</v>
      </c>
      <c r="H46" s="198"/>
    </row>
    <row r="47" spans="1:8" ht="11.1" customHeight="1">
      <c r="A47" s="196" t="s">
        <v>2760</v>
      </c>
      <c r="B47" s="196" t="s">
        <v>2761</v>
      </c>
      <c r="C47" s="196" t="s">
        <v>4841</v>
      </c>
      <c r="D47" s="196" t="s">
        <v>2762</v>
      </c>
      <c r="E47" s="196" t="s">
        <v>2763</v>
      </c>
      <c r="F47" s="198"/>
      <c r="G47" s="346" t="s">
        <v>2764</v>
      </c>
      <c r="H47" s="198"/>
    </row>
    <row r="48" spans="1:8" ht="11.1" customHeight="1">
      <c r="A48" s="196" t="s">
        <v>4227</v>
      </c>
      <c r="B48" s="196" t="s">
        <v>2123</v>
      </c>
      <c r="C48" s="196" t="s">
        <v>4228</v>
      </c>
      <c r="D48" s="196" t="s">
        <v>9684</v>
      </c>
      <c r="E48" s="196" t="s">
        <v>2765</v>
      </c>
      <c r="F48" s="198"/>
      <c r="G48" s="196" t="s">
        <v>70</v>
      </c>
      <c r="H48" s="198"/>
    </row>
    <row r="49" spans="1:8" ht="11.1" customHeight="1">
      <c r="A49" s="196" t="s">
        <v>2766</v>
      </c>
      <c r="B49" s="196" t="s">
        <v>478</v>
      </c>
      <c r="C49" s="196" t="s">
        <v>4841</v>
      </c>
      <c r="D49" s="196" t="s">
        <v>2767</v>
      </c>
      <c r="E49" s="196" t="s">
        <v>2768</v>
      </c>
      <c r="F49" s="198"/>
      <c r="G49" s="196" t="s">
        <v>232</v>
      </c>
      <c r="H49" s="198"/>
    </row>
    <row r="50" spans="1:8" ht="24" customHeight="1">
      <c r="A50" s="196" t="s">
        <v>478</v>
      </c>
      <c r="B50" s="196" t="s">
        <v>479</v>
      </c>
      <c r="C50" s="196" t="s">
        <v>4228</v>
      </c>
      <c r="D50" s="197" t="s">
        <v>2769</v>
      </c>
      <c r="E50" s="197" t="s">
        <v>2770</v>
      </c>
      <c r="F50" s="198"/>
      <c r="G50" s="196" t="s">
        <v>481</v>
      </c>
      <c r="H50" s="198"/>
    </row>
    <row r="51" spans="1:8" ht="11.1" customHeight="1">
      <c r="A51" s="196" t="s">
        <v>2771</v>
      </c>
      <c r="B51" s="196" t="s">
        <v>9685</v>
      </c>
      <c r="C51" s="196" t="s">
        <v>4841</v>
      </c>
      <c r="D51" s="196" t="s">
        <v>2772</v>
      </c>
      <c r="E51" s="204">
        <v>100871</v>
      </c>
      <c r="F51" s="201"/>
      <c r="G51" s="196" t="s">
        <v>232</v>
      </c>
      <c r="H51" s="198"/>
    </row>
    <row r="52" spans="1:8" ht="11.1" customHeight="1">
      <c r="A52" s="196" t="s">
        <v>2773</v>
      </c>
      <c r="B52" s="196" t="s">
        <v>2774</v>
      </c>
      <c r="C52" s="196" t="s">
        <v>4841</v>
      </c>
      <c r="D52" s="196" t="s">
        <v>2775</v>
      </c>
      <c r="E52" s="196" t="s">
        <v>2776</v>
      </c>
      <c r="F52" s="198"/>
      <c r="G52" s="196" t="s">
        <v>136</v>
      </c>
      <c r="H52" s="198"/>
    </row>
    <row r="53" spans="1:8" ht="36.950000000000003" customHeight="1">
      <c r="A53" s="196" t="s">
        <v>2777</v>
      </c>
      <c r="B53" s="196" t="s">
        <v>2778</v>
      </c>
      <c r="C53" s="196" t="s">
        <v>4228</v>
      </c>
      <c r="D53" s="197" t="s">
        <v>2779</v>
      </c>
      <c r="E53" s="204">
        <v>96174</v>
      </c>
      <c r="F53" s="201"/>
      <c r="G53" s="196" t="s">
        <v>107</v>
      </c>
      <c r="H53" s="198"/>
    </row>
    <row r="54" spans="1:8" ht="11.1" customHeight="1">
      <c r="A54" s="196" t="s">
        <v>2780</v>
      </c>
      <c r="B54" s="196" t="s">
        <v>2781</v>
      </c>
      <c r="C54" s="196" t="s">
        <v>4228</v>
      </c>
      <c r="D54" s="196" t="s">
        <v>2782</v>
      </c>
      <c r="E54" s="196" t="s">
        <v>2783</v>
      </c>
      <c r="F54" s="198"/>
      <c r="G54" s="196" t="s">
        <v>146</v>
      </c>
      <c r="H54" s="198"/>
    </row>
    <row r="55" spans="1:8" ht="11.1" customHeight="1">
      <c r="A55" s="196" t="s">
        <v>2780</v>
      </c>
      <c r="B55" s="196" t="s">
        <v>2784</v>
      </c>
      <c r="C55" s="196" t="s">
        <v>4228</v>
      </c>
      <c r="D55" s="196" t="s">
        <v>2785</v>
      </c>
      <c r="E55" s="196" t="s">
        <v>2786</v>
      </c>
      <c r="F55" s="198"/>
      <c r="G55" s="196" t="s">
        <v>31</v>
      </c>
      <c r="H55" s="198"/>
    </row>
    <row r="56" spans="1:8" ht="11.1" customHeight="1">
      <c r="A56" s="196" t="s">
        <v>2780</v>
      </c>
      <c r="B56" s="196" t="s">
        <v>2787</v>
      </c>
      <c r="C56" s="196" t="s">
        <v>4228</v>
      </c>
      <c r="D56" s="196" t="s">
        <v>2788</v>
      </c>
      <c r="E56" s="196" t="s">
        <v>2789</v>
      </c>
      <c r="F56" s="198"/>
      <c r="G56" s="196" t="s">
        <v>146</v>
      </c>
      <c r="H56" s="198"/>
    </row>
    <row r="57" spans="1:8" ht="36.950000000000003" customHeight="1">
      <c r="A57" s="196" t="s">
        <v>2790</v>
      </c>
      <c r="B57" s="196" t="s">
        <v>2791</v>
      </c>
      <c r="C57" s="196" t="s">
        <v>4841</v>
      </c>
      <c r="D57" s="197" t="s">
        <v>2792</v>
      </c>
      <c r="E57" s="197" t="s">
        <v>2793</v>
      </c>
      <c r="F57" s="198"/>
      <c r="G57" s="196" t="s">
        <v>31</v>
      </c>
      <c r="H57" s="198"/>
    </row>
    <row r="58" spans="1:8" ht="15.95" customHeight="1">
      <c r="A58" s="196" t="s">
        <v>2794</v>
      </c>
      <c r="B58" s="196" t="s">
        <v>2795</v>
      </c>
      <c r="C58" s="196" t="s">
        <v>4841</v>
      </c>
      <c r="D58" s="196" t="s">
        <v>2796</v>
      </c>
      <c r="E58" s="196" t="s">
        <v>2797</v>
      </c>
      <c r="F58" s="198"/>
      <c r="G58" s="196" t="s">
        <v>146</v>
      </c>
      <c r="H58" s="198"/>
    </row>
    <row r="59" spans="1:8" ht="11.1" customHeight="1">
      <c r="A59" s="196" t="s">
        <v>2798</v>
      </c>
      <c r="B59" s="196" t="s">
        <v>2799</v>
      </c>
      <c r="C59" s="196" t="s">
        <v>4228</v>
      </c>
      <c r="D59" s="196" t="s">
        <v>2800</v>
      </c>
      <c r="E59" s="204">
        <v>310058</v>
      </c>
      <c r="F59" s="201"/>
      <c r="G59" s="196" t="s">
        <v>232</v>
      </c>
      <c r="H59" s="198"/>
    </row>
    <row r="60" spans="1:8" ht="24" customHeight="1">
      <c r="A60" s="196" t="s">
        <v>2801</v>
      </c>
      <c r="B60" s="196" t="s">
        <v>2802</v>
      </c>
      <c r="C60" s="196" t="s">
        <v>4228</v>
      </c>
      <c r="D60" s="197" t="s">
        <v>2803</v>
      </c>
      <c r="E60" s="196" t="s">
        <v>2804</v>
      </c>
      <c r="F60" s="198"/>
      <c r="G60" s="196" t="s">
        <v>63</v>
      </c>
      <c r="H60" s="198"/>
    </row>
    <row r="61" spans="1:8" ht="50.1" customHeight="1">
      <c r="A61" s="196" t="s">
        <v>2805</v>
      </c>
      <c r="B61" s="196" t="s">
        <v>2806</v>
      </c>
      <c r="C61" s="196" t="s">
        <v>4228</v>
      </c>
      <c r="D61" s="197" t="s">
        <v>2807</v>
      </c>
      <c r="E61" s="196" t="s">
        <v>2808</v>
      </c>
      <c r="F61" s="198"/>
      <c r="G61" s="196" t="s">
        <v>9433</v>
      </c>
      <c r="H61" s="198"/>
    </row>
    <row r="62" spans="1:8" ht="24" customHeight="1">
      <c r="A62" s="196" t="s">
        <v>602</v>
      </c>
      <c r="B62" s="196" t="s">
        <v>603</v>
      </c>
      <c r="C62" s="196" t="s">
        <v>4228</v>
      </c>
      <c r="D62" s="197" t="s">
        <v>2809</v>
      </c>
      <c r="E62" s="196" t="s">
        <v>2810</v>
      </c>
      <c r="F62" s="198"/>
      <c r="G62" s="196" t="s">
        <v>63</v>
      </c>
      <c r="H62" s="198"/>
    </row>
    <row r="63" spans="1:8" ht="11.1" customHeight="1">
      <c r="A63" s="196" t="s">
        <v>2811</v>
      </c>
      <c r="B63" s="196" t="s">
        <v>2812</v>
      </c>
      <c r="C63" s="196" t="s">
        <v>4841</v>
      </c>
      <c r="D63" s="196" t="s">
        <v>2813</v>
      </c>
      <c r="E63" s="196" t="s">
        <v>2814</v>
      </c>
      <c r="F63" s="198"/>
      <c r="G63" s="196" t="s">
        <v>31</v>
      </c>
      <c r="H63" s="198"/>
    </row>
    <row r="64" spans="1:8" ht="11.1" customHeight="1">
      <c r="A64" s="196" t="s">
        <v>2815</v>
      </c>
      <c r="B64" s="196" t="s">
        <v>2816</v>
      </c>
      <c r="C64" s="196" t="s">
        <v>4228</v>
      </c>
      <c r="D64" s="196" t="s">
        <v>2817</v>
      </c>
      <c r="E64" s="196" t="s">
        <v>2818</v>
      </c>
      <c r="F64" s="198"/>
      <c r="G64" s="346" t="s">
        <v>1510</v>
      </c>
      <c r="H64" s="198"/>
    </row>
    <row r="65" spans="1:8" ht="24" customHeight="1">
      <c r="A65" s="196" t="s">
        <v>2819</v>
      </c>
      <c r="B65" s="196" t="s">
        <v>2820</v>
      </c>
      <c r="C65" s="196" t="s">
        <v>4841</v>
      </c>
      <c r="D65" s="196" t="s">
        <v>2821</v>
      </c>
      <c r="E65" s="197" t="s">
        <v>2822</v>
      </c>
      <c r="F65" s="198"/>
      <c r="G65" s="196" t="s">
        <v>31</v>
      </c>
      <c r="H65" s="198"/>
    </row>
    <row r="66" spans="1:8" ht="24" customHeight="1">
      <c r="A66" s="196" t="s">
        <v>2823</v>
      </c>
      <c r="B66" s="196" t="s">
        <v>558</v>
      </c>
      <c r="C66" s="196" t="s">
        <v>4228</v>
      </c>
      <c r="D66" s="197" t="s">
        <v>2824</v>
      </c>
      <c r="E66" s="196" t="s">
        <v>2825</v>
      </c>
      <c r="F66" s="198"/>
      <c r="G66" s="196" t="s">
        <v>63</v>
      </c>
      <c r="H66" s="198"/>
    </row>
    <row r="67" spans="1:8" ht="11.1" customHeight="1">
      <c r="A67" s="196" t="s">
        <v>2826</v>
      </c>
      <c r="B67" s="196" t="s">
        <v>9500</v>
      </c>
      <c r="C67" s="196" t="s">
        <v>4228</v>
      </c>
      <c r="D67" s="196" t="s">
        <v>2827</v>
      </c>
      <c r="E67" s="196" t="s">
        <v>9686</v>
      </c>
      <c r="F67" s="198"/>
      <c r="G67" s="196" t="s">
        <v>3612</v>
      </c>
      <c r="H67" s="198"/>
    </row>
    <row r="68" spans="1:8" ht="11.1" customHeight="1">
      <c r="A68" s="196" t="s">
        <v>2828</v>
      </c>
      <c r="B68" s="196" t="s">
        <v>2829</v>
      </c>
      <c r="C68" s="196" t="s">
        <v>4228</v>
      </c>
      <c r="D68" s="196" t="s">
        <v>2830</v>
      </c>
      <c r="E68" s="196" t="s">
        <v>2831</v>
      </c>
      <c r="F68" s="198"/>
      <c r="G68" s="196" t="s">
        <v>3612</v>
      </c>
      <c r="H68" s="198"/>
    </row>
    <row r="69" spans="1:8" ht="11.1" customHeight="1">
      <c r="A69" s="196" t="s">
        <v>2832</v>
      </c>
      <c r="B69" s="196" t="s">
        <v>2833</v>
      </c>
      <c r="C69" s="196" t="s">
        <v>4228</v>
      </c>
      <c r="D69" s="196" t="s">
        <v>2834</v>
      </c>
      <c r="E69" s="196" t="s">
        <v>2835</v>
      </c>
      <c r="F69" s="198"/>
      <c r="G69" s="196" t="s">
        <v>2836</v>
      </c>
      <c r="H69" s="198"/>
    </row>
    <row r="70" spans="1:8" ht="11.1" customHeight="1">
      <c r="A70" s="196" t="s">
        <v>2837</v>
      </c>
      <c r="B70" s="196" t="s">
        <v>2838</v>
      </c>
      <c r="C70" s="196" t="s">
        <v>4841</v>
      </c>
      <c r="D70" s="196" t="s">
        <v>2839</v>
      </c>
      <c r="E70" s="196" t="s">
        <v>2840</v>
      </c>
      <c r="F70" s="198"/>
      <c r="G70" s="196" t="s">
        <v>31</v>
      </c>
      <c r="H70" s="198"/>
    </row>
    <row r="71" spans="1:8" ht="24" customHeight="1">
      <c r="A71" s="196" t="s">
        <v>2837</v>
      </c>
      <c r="B71" s="196" t="s">
        <v>2841</v>
      </c>
      <c r="C71" s="196" t="s">
        <v>4228</v>
      </c>
      <c r="D71" s="197" t="s">
        <v>2842</v>
      </c>
      <c r="E71" s="196" t="s">
        <v>2843</v>
      </c>
      <c r="F71" s="198"/>
      <c r="G71" s="196" t="s">
        <v>146</v>
      </c>
      <c r="H71" s="198"/>
    </row>
    <row r="72" spans="1:8" ht="11.1" customHeight="1">
      <c r="A72" s="196" t="s">
        <v>2837</v>
      </c>
      <c r="B72" s="196" t="s">
        <v>2844</v>
      </c>
      <c r="C72" s="196" t="s">
        <v>4228</v>
      </c>
      <c r="D72" s="196" t="s">
        <v>9687</v>
      </c>
      <c r="E72" s="196" t="s">
        <v>2845</v>
      </c>
      <c r="F72" s="198"/>
      <c r="G72" s="196" t="s">
        <v>146</v>
      </c>
      <c r="H72" s="198"/>
    </row>
    <row r="73" spans="1:8" ht="11.1" customHeight="1">
      <c r="A73" s="196" t="s">
        <v>2846</v>
      </c>
      <c r="B73" s="196" t="s">
        <v>2847</v>
      </c>
      <c r="C73" s="196" t="s">
        <v>4228</v>
      </c>
      <c r="D73" s="196" t="s">
        <v>2848</v>
      </c>
      <c r="E73" s="196" t="s">
        <v>2849</v>
      </c>
      <c r="F73" s="198"/>
      <c r="G73" s="196" t="s">
        <v>63</v>
      </c>
      <c r="H73" s="198"/>
    </row>
    <row r="74" spans="1:8" ht="11.1" customHeight="1">
      <c r="A74" s="196" t="s">
        <v>2850</v>
      </c>
      <c r="B74" s="196" t="s">
        <v>2851</v>
      </c>
      <c r="C74" s="196" t="s">
        <v>4228</v>
      </c>
      <c r="D74" s="196" t="s">
        <v>2852</v>
      </c>
      <c r="E74" s="196" t="s">
        <v>2853</v>
      </c>
      <c r="F74" s="198"/>
      <c r="G74" s="346" t="s">
        <v>1510</v>
      </c>
      <c r="H74" s="198"/>
    </row>
    <row r="75" spans="1:8" ht="36.950000000000003" customHeight="1">
      <c r="A75" s="196" t="s">
        <v>2854</v>
      </c>
      <c r="B75" s="196" t="s">
        <v>239</v>
      </c>
      <c r="C75" s="196" t="s">
        <v>4228</v>
      </c>
      <c r="D75" s="197" t="s">
        <v>9688</v>
      </c>
      <c r="E75" s="196" t="s">
        <v>2855</v>
      </c>
      <c r="F75" s="198"/>
      <c r="G75" s="346" t="s">
        <v>2856</v>
      </c>
      <c r="H75" s="198"/>
    </row>
    <row r="76" spans="1:8" ht="11.1" customHeight="1">
      <c r="A76" s="196" t="s">
        <v>2857</v>
      </c>
      <c r="B76" s="196" t="s">
        <v>2858</v>
      </c>
      <c r="C76" s="196" t="s">
        <v>4228</v>
      </c>
      <c r="D76" s="196" t="s">
        <v>2859</v>
      </c>
      <c r="E76" s="196" t="s">
        <v>2860</v>
      </c>
      <c r="F76" s="198"/>
      <c r="G76" s="196" t="s">
        <v>9433</v>
      </c>
      <c r="H76" s="198"/>
    </row>
    <row r="77" spans="1:8" ht="11.1" customHeight="1">
      <c r="A77" s="196" t="s">
        <v>770</v>
      </c>
      <c r="B77" s="196" t="s">
        <v>771</v>
      </c>
      <c r="C77" s="196" t="s">
        <v>4228</v>
      </c>
      <c r="D77" s="196" t="s">
        <v>2861</v>
      </c>
      <c r="E77" s="196" t="s">
        <v>2862</v>
      </c>
      <c r="F77" s="198"/>
      <c r="G77" s="196" t="s">
        <v>3612</v>
      </c>
      <c r="H77" s="198"/>
    </row>
    <row r="78" spans="1:8" ht="11.1" customHeight="1">
      <c r="A78" s="196" t="s">
        <v>783</v>
      </c>
      <c r="B78" s="196" t="s">
        <v>2110</v>
      </c>
      <c r="C78" s="196" t="s">
        <v>4841</v>
      </c>
      <c r="D78" s="196" t="s">
        <v>2772</v>
      </c>
      <c r="E78" s="204">
        <v>100871</v>
      </c>
      <c r="F78" s="201"/>
      <c r="G78" s="196" t="s">
        <v>232</v>
      </c>
      <c r="H78" s="198"/>
    </row>
    <row r="79" spans="1:8" ht="11.1" customHeight="1">
      <c r="A79" s="196" t="s">
        <v>791</v>
      </c>
      <c r="B79" s="196" t="s">
        <v>2863</v>
      </c>
      <c r="C79" s="196" t="s">
        <v>4228</v>
      </c>
      <c r="D79" s="196" t="s">
        <v>2864</v>
      </c>
      <c r="E79" s="196" t="s">
        <v>2865</v>
      </c>
      <c r="F79" s="198"/>
      <c r="G79" s="196" t="s">
        <v>146</v>
      </c>
      <c r="H79" s="198"/>
    </row>
    <row r="80" spans="1:8" ht="11.1" customHeight="1">
      <c r="A80" s="196" t="s">
        <v>2866</v>
      </c>
      <c r="B80" s="196" t="s">
        <v>2867</v>
      </c>
      <c r="C80" s="196" t="s">
        <v>4228</v>
      </c>
      <c r="D80" s="196" t="s">
        <v>2868</v>
      </c>
      <c r="E80" s="196" t="s">
        <v>2869</v>
      </c>
      <c r="F80" s="198"/>
      <c r="G80" s="196" t="s">
        <v>146</v>
      </c>
      <c r="H80" s="198"/>
    </row>
    <row r="81" spans="1:8" ht="11.1" customHeight="1">
      <c r="A81" s="196" t="s">
        <v>2866</v>
      </c>
      <c r="B81" s="196" t="s">
        <v>2870</v>
      </c>
      <c r="C81" s="196" t="s">
        <v>4841</v>
      </c>
      <c r="D81" s="196" t="s">
        <v>2871</v>
      </c>
      <c r="E81" s="196" t="s">
        <v>2872</v>
      </c>
      <c r="F81" s="198"/>
      <c r="G81" s="196" t="s">
        <v>146</v>
      </c>
      <c r="H81" s="198"/>
    </row>
    <row r="82" spans="1:8" ht="36.950000000000003" customHeight="1">
      <c r="A82" s="196" t="s">
        <v>2873</v>
      </c>
      <c r="B82" s="196" t="s">
        <v>2874</v>
      </c>
      <c r="C82" s="196" t="s">
        <v>4228</v>
      </c>
      <c r="D82" s="197" t="s">
        <v>2875</v>
      </c>
      <c r="E82" s="196" t="s">
        <v>2876</v>
      </c>
      <c r="F82" s="198"/>
      <c r="G82" s="196" t="s">
        <v>63</v>
      </c>
      <c r="H82" s="198"/>
    </row>
    <row r="83" spans="1:8" ht="11.1" customHeight="1">
      <c r="A83" s="196" t="s">
        <v>2877</v>
      </c>
      <c r="B83" s="196" t="s">
        <v>2878</v>
      </c>
      <c r="C83" s="196" t="s">
        <v>4841</v>
      </c>
      <c r="D83" s="196" t="s">
        <v>2879</v>
      </c>
      <c r="E83" s="196" t="s">
        <v>2734</v>
      </c>
      <c r="F83" s="198"/>
      <c r="G83" s="196" t="s">
        <v>146</v>
      </c>
      <c r="H83" s="198"/>
    </row>
    <row r="84" spans="1:8" ht="11.1" customHeight="1">
      <c r="A84" s="196" t="s">
        <v>2880</v>
      </c>
      <c r="B84" s="196" t="s">
        <v>2881</v>
      </c>
      <c r="C84" s="196" t="s">
        <v>4841</v>
      </c>
      <c r="D84" s="196" t="s">
        <v>2882</v>
      </c>
      <c r="E84" s="196" t="s">
        <v>2883</v>
      </c>
      <c r="F84" s="198"/>
      <c r="G84" s="196" t="s">
        <v>138</v>
      </c>
      <c r="H84" s="198"/>
    </row>
    <row r="85" spans="1:8" ht="11.1" customHeight="1">
      <c r="A85" s="196" t="s">
        <v>857</v>
      </c>
      <c r="B85" s="196" t="s">
        <v>858</v>
      </c>
      <c r="C85" s="196" t="s">
        <v>4228</v>
      </c>
      <c r="D85" s="196" t="s">
        <v>2884</v>
      </c>
      <c r="E85" s="196" t="s">
        <v>2885</v>
      </c>
      <c r="F85" s="198"/>
      <c r="G85" s="196" t="s">
        <v>232</v>
      </c>
      <c r="H85" s="198"/>
    </row>
    <row r="86" spans="1:8" ht="24" customHeight="1">
      <c r="A86" s="196" t="s">
        <v>884</v>
      </c>
      <c r="B86" s="196" t="s">
        <v>9521</v>
      </c>
      <c r="C86" s="196" t="s">
        <v>4841</v>
      </c>
      <c r="D86" s="197" t="s">
        <v>2886</v>
      </c>
      <c r="E86" s="197" t="s">
        <v>2887</v>
      </c>
      <c r="F86" s="198"/>
      <c r="G86" s="196" t="s">
        <v>473</v>
      </c>
      <c r="H86" s="198"/>
    </row>
    <row r="87" spans="1:8" ht="11.1" customHeight="1">
      <c r="A87" s="196" t="s">
        <v>2888</v>
      </c>
      <c r="B87" s="196" t="s">
        <v>2889</v>
      </c>
      <c r="C87" s="196" t="s">
        <v>4228</v>
      </c>
      <c r="D87" s="196" t="s">
        <v>2890</v>
      </c>
      <c r="E87" s="196" t="s">
        <v>2891</v>
      </c>
      <c r="F87" s="198"/>
      <c r="G87" s="196" t="s">
        <v>977</v>
      </c>
      <c r="H87" s="198"/>
    </row>
    <row r="88" spans="1:8" ht="24" customHeight="1">
      <c r="A88" s="196" t="s">
        <v>2892</v>
      </c>
      <c r="B88" s="196" t="s">
        <v>1125</v>
      </c>
      <c r="C88" s="196"/>
      <c r="D88" s="197" t="s">
        <v>2893</v>
      </c>
      <c r="E88" s="197" t="s">
        <v>2894</v>
      </c>
      <c r="F88" s="198"/>
      <c r="G88" s="196" t="s">
        <v>38</v>
      </c>
      <c r="H88" s="198"/>
    </row>
    <row r="89" spans="1:8" ht="24" customHeight="1">
      <c r="A89" s="196" t="s">
        <v>2896</v>
      </c>
      <c r="B89" s="196" t="s">
        <v>2897</v>
      </c>
      <c r="C89" s="196" t="s">
        <v>4841</v>
      </c>
      <c r="D89" s="197" t="s">
        <v>2898</v>
      </c>
      <c r="E89" s="197" t="s">
        <v>2899</v>
      </c>
      <c r="F89" s="198"/>
      <c r="G89" s="346" t="s">
        <v>87</v>
      </c>
      <c r="H89" s="198"/>
    </row>
    <row r="90" spans="1:8" ht="11.1" customHeight="1">
      <c r="A90" s="196" t="s">
        <v>2900</v>
      </c>
      <c r="B90" s="196" t="s">
        <v>2253</v>
      </c>
      <c r="C90" s="196" t="s">
        <v>4841</v>
      </c>
      <c r="D90" s="196" t="s">
        <v>2901</v>
      </c>
      <c r="E90" s="196" t="s">
        <v>2902</v>
      </c>
      <c r="F90" s="198"/>
      <c r="G90" s="196" t="s">
        <v>146</v>
      </c>
      <c r="H90" s="198"/>
    </row>
    <row r="91" spans="1:8" ht="11.1" customHeight="1">
      <c r="A91" s="196" t="s">
        <v>961</v>
      </c>
      <c r="B91" s="196" t="s">
        <v>962</v>
      </c>
      <c r="C91" s="196" t="s">
        <v>4228</v>
      </c>
      <c r="D91" s="196" t="s">
        <v>2903</v>
      </c>
      <c r="E91" s="196" t="s">
        <v>2904</v>
      </c>
      <c r="F91" s="198"/>
      <c r="G91" s="196" t="s">
        <v>977</v>
      </c>
      <c r="H91" s="198"/>
    </row>
    <row r="92" spans="1:8" ht="24" customHeight="1">
      <c r="A92" s="196" t="s">
        <v>2905</v>
      </c>
      <c r="B92" s="196" t="s">
        <v>2906</v>
      </c>
      <c r="C92" s="196" t="s">
        <v>4228</v>
      </c>
      <c r="D92" s="197" t="s">
        <v>2907</v>
      </c>
      <c r="E92" s="197" t="s">
        <v>2908</v>
      </c>
      <c r="F92" s="198"/>
      <c r="G92" s="196" t="s">
        <v>504</v>
      </c>
      <c r="H92" s="198"/>
    </row>
    <row r="93" spans="1:8" ht="11.1" customHeight="1">
      <c r="A93" s="196" t="s">
        <v>2909</v>
      </c>
      <c r="B93" s="196" t="s">
        <v>2910</v>
      </c>
      <c r="C93" s="196" t="s">
        <v>4841</v>
      </c>
      <c r="D93" s="196" t="s">
        <v>2911</v>
      </c>
      <c r="E93" s="196" t="s">
        <v>2912</v>
      </c>
      <c r="F93" s="198"/>
      <c r="G93" s="196" t="s">
        <v>146</v>
      </c>
      <c r="H93" s="198"/>
    </row>
    <row r="94" spans="1:8" ht="11.1" customHeight="1">
      <c r="A94" s="196" t="s">
        <v>2913</v>
      </c>
      <c r="B94" s="196" t="s">
        <v>2914</v>
      </c>
      <c r="C94" s="196" t="s">
        <v>4841</v>
      </c>
      <c r="D94" s="196" t="s">
        <v>2915</v>
      </c>
      <c r="E94" s="196" t="s">
        <v>2916</v>
      </c>
      <c r="F94" s="198"/>
      <c r="G94" s="196" t="s">
        <v>3612</v>
      </c>
      <c r="H94" s="198"/>
    </row>
    <row r="95" spans="1:8" ht="24" customHeight="1">
      <c r="A95" s="196" t="s">
        <v>2917</v>
      </c>
      <c r="B95" s="196" t="s">
        <v>2918</v>
      </c>
      <c r="C95" s="196" t="s">
        <v>4841</v>
      </c>
      <c r="D95" s="197" t="s">
        <v>2919</v>
      </c>
      <c r="E95" s="197" t="s">
        <v>9689</v>
      </c>
      <c r="F95" s="198"/>
      <c r="G95" s="196" t="s">
        <v>70</v>
      </c>
      <c r="H95" s="198"/>
    </row>
    <row r="96" spans="1:8" ht="11.1" customHeight="1">
      <c r="A96" s="196" t="s">
        <v>2920</v>
      </c>
      <c r="B96" s="196" t="s">
        <v>2921</v>
      </c>
      <c r="C96" s="196" t="s">
        <v>4228</v>
      </c>
      <c r="D96" s="196" t="s">
        <v>2922</v>
      </c>
      <c r="E96" s="196" t="s">
        <v>2923</v>
      </c>
      <c r="F96" s="198"/>
      <c r="G96" s="196" t="s">
        <v>504</v>
      </c>
      <c r="H96" s="198"/>
    </row>
    <row r="97" spans="1:9" ht="20.100000000000001" customHeight="1">
      <c r="A97" s="196" t="s">
        <v>2924</v>
      </c>
      <c r="B97" s="196" t="s">
        <v>2925</v>
      </c>
      <c r="C97" s="196" t="s">
        <v>4841</v>
      </c>
      <c r="D97" s="197" t="s">
        <v>9690</v>
      </c>
      <c r="E97" s="196" t="s">
        <v>2926</v>
      </c>
      <c r="F97" s="198"/>
      <c r="G97" s="196" t="s">
        <v>43</v>
      </c>
      <c r="H97" s="198"/>
    </row>
    <row r="98" spans="1:9" ht="20.100000000000001" customHeight="1">
      <c r="A98" s="196" t="s">
        <v>2927</v>
      </c>
      <c r="B98" s="196" t="s">
        <v>239</v>
      </c>
      <c r="C98" s="196" t="s">
        <v>4228</v>
      </c>
      <c r="D98" s="197" t="s">
        <v>2928</v>
      </c>
      <c r="E98" s="196" t="s">
        <v>2929</v>
      </c>
      <c r="F98" s="198"/>
      <c r="G98" s="346" t="s">
        <v>87</v>
      </c>
      <c r="H98" s="198"/>
    </row>
    <row r="99" spans="1:9" ht="24" customHeight="1">
      <c r="A99" s="196" t="s">
        <v>1061</v>
      </c>
      <c r="B99" s="196" t="s">
        <v>1062</v>
      </c>
      <c r="C99" s="196" t="s">
        <v>4228</v>
      </c>
      <c r="D99" s="197" t="s">
        <v>2930</v>
      </c>
      <c r="E99" s="196" t="s">
        <v>2931</v>
      </c>
      <c r="F99" s="198"/>
      <c r="G99" s="196" t="s">
        <v>232</v>
      </c>
      <c r="H99" s="198"/>
    </row>
    <row r="100" spans="1:9" ht="11.1" customHeight="1">
      <c r="A100" s="196" t="s">
        <v>1072</v>
      </c>
      <c r="B100" s="196" t="s">
        <v>2932</v>
      </c>
      <c r="C100" s="196" t="s">
        <v>4228</v>
      </c>
      <c r="D100" s="196" t="s">
        <v>2933</v>
      </c>
      <c r="E100" s="204">
        <v>23652</v>
      </c>
      <c r="F100" s="201"/>
      <c r="G100" s="196" t="s">
        <v>481</v>
      </c>
      <c r="H100" s="198"/>
    </row>
    <row r="101" spans="1:9" ht="11.1" customHeight="1">
      <c r="A101" s="196" t="s">
        <v>1072</v>
      </c>
      <c r="B101" s="196" t="s">
        <v>2934</v>
      </c>
      <c r="C101" s="196" t="s">
        <v>4228</v>
      </c>
      <c r="D101" s="196" t="s">
        <v>2935</v>
      </c>
      <c r="E101" s="196" t="s">
        <v>2936</v>
      </c>
      <c r="F101" s="198"/>
      <c r="G101" s="196" t="s">
        <v>481</v>
      </c>
      <c r="H101" s="198"/>
    </row>
    <row r="102" spans="1:9" ht="11.1" customHeight="1">
      <c r="A102" s="196" t="s">
        <v>2937</v>
      </c>
      <c r="B102" s="196" t="s">
        <v>634</v>
      </c>
      <c r="C102" s="196" t="s">
        <v>4841</v>
      </c>
      <c r="D102" s="196" t="s">
        <v>2772</v>
      </c>
      <c r="E102" s="204">
        <v>100871</v>
      </c>
      <c r="F102" s="201"/>
      <c r="G102" s="196" t="s">
        <v>232</v>
      </c>
      <c r="H102" s="198"/>
    </row>
    <row r="103" spans="1:9" ht="15" customHeight="1">
      <c r="A103" s="196" t="s">
        <v>2938</v>
      </c>
      <c r="B103" s="196" t="s">
        <v>2939</v>
      </c>
      <c r="C103" s="196" t="s">
        <v>4228</v>
      </c>
      <c r="D103" s="197" t="s">
        <v>2940</v>
      </c>
      <c r="E103" s="196" t="s">
        <v>2941</v>
      </c>
      <c r="F103" s="198"/>
      <c r="G103" s="196" t="s">
        <v>646</v>
      </c>
      <c r="H103" s="198"/>
    </row>
    <row r="104" spans="1:9" ht="11.1" customHeight="1">
      <c r="A104" s="196" t="s">
        <v>9691</v>
      </c>
      <c r="B104" s="196" t="s">
        <v>2942</v>
      </c>
      <c r="C104" s="196" t="s">
        <v>4228</v>
      </c>
      <c r="D104" s="196" t="s">
        <v>2943</v>
      </c>
      <c r="E104" s="196" t="s">
        <v>2944</v>
      </c>
      <c r="F104" s="198"/>
      <c r="G104" s="196" t="s">
        <v>2945</v>
      </c>
      <c r="H104" s="198"/>
    </row>
    <row r="105" spans="1:9" ht="11.1" customHeight="1">
      <c r="A105" s="196" t="s">
        <v>9692</v>
      </c>
      <c r="B105" s="196" t="s">
        <v>2946</v>
      </c>
      <c r="C105" s="196" t="s">
        <v>4841</v>
      </c>
      <c r="D105" s="196" t="s">
        <v>2947</v>
      </c>
      <c r="E105" s="196" t="s">
        <v>2948</v>
      </c>
      <c r="F105" s="198"/>
      <c r="G105" s="196" t="s">
        <v>2949</v>
      </c>
      <c r="H105" s="198"/>
    </row>
    <row r="106" spans="1:9" ht="11.1" customHeight="1">
      <c r="A106" s="196" t="s">
        <v>1165</v>
      </c>
      <c r="B106" s="196" t="s">
        <v>2950</v>
      </c>
      <c r="C106" s="196" t="s">
        <v>4841</v>
      </c>
      <c r="D106" s="196" t="s">
        <v>2951</v>
      </c>
      <c r="E106" s="204">
        <v>210003</v>
      </c>
      <c r="F106" s="201"/>
      <c r="G106" s="196" t="s">
        <v>232</v>
      </c>
      <c r="H106" s="198"/>
    </row>
    <row r="107" spans="1:9" ht="11.1" customHeight="1">
      <c r="A107" s="196" t="s">
        <v>2952</v>
      </c>
      <c r="B107" s="196" t="s">
        <v>2953</v>
      </c>
      <c r="C107" s="196" t="s">
        <v>4841</v>
      </c>
      <c r="D107" s="196" t="s">
        <v>2954</v>
      </c>
      <c r="E107" s="204">
        <v>200092</v>
      </c>
      <c r="F107" s="201"/>
      <c r="G107" s="196" t="s">
        <v>232</v>
      </c>
      <c r="H107" s="198"/>
    </row>
    <row r="108" spans="1:9" ht="36.950000000000003" customHeight="1">
      <c r="A108" s="196" t="s">
        <v>2955</v>
      </c>
      <c r="B108" s="196" t="s">
        <v>2349</v>
      </c>
      <c r="C108" s="196" t="s">
        <v>4228</v>
      </c>
      <c r="D108" s="197" t="s">
        <v>2956</v>
      </c>
      <c r="E108" s="204">
        <v>117566</v>
      </c>
      <c r="F108" s="201"/>
      <c r="G108" s="196" t="s">
        <v>1382</v>
      </c>
      <c r="H108" s="198"/>
    </row>
    <row r="109" spans="1:9" ht="36.950000000000003" customHeight="1">
      <c r="A109" s="196" t="s">
        <v>2957</v>
      </c>
      <c r="B109" s="196" t="s">
        <v>229</v>
      </c>
      <c r="C109" s="196" t="s">
        <v>4228</v>
      </c>
      <c r="D109" s="197" t="s">
        <v>2958</v>
      </c>
      <c r="E109" s="196" t="s">
        <v>2959</v>
      </c>
      <c r="F109" s="198"/>
      <c r="G109" s="196" t="s">
        <v>232</v>
      </c>
      <c r="H109" s="198"/>
    </row>
    <row r="110" spans="1:9" ht="36.950000000000003" customHeight="1">
      <c r="A110" s="196" t="s">
        <v>2960</v>
      </c>
      <c r="B110" s="196" t="s">
        <v>2961</v>
      </c>
      <c r="C110" s="196" t="s">
        <v>4228</v>
      </c>
      <c r="D110" s="197" t="s">
        <v>2962</v>
      </c>
      <c r="E110" s="196" t="s">
        <v>2963</v>
      </c>
      <c r="F110" s="198"/>
      <c r="G110" s="196" t="s">
        <v>31</v>
      </c>
      <c r="H110" s="198"/>
    </row>
    <row r="111" spans="1:9" ht="11.1" customHeight="1">
      <c r="A111" s="196" t="s">
        <v>2964</v>
      </c>
      <c r="B111" s="196" t="s">
        <v>2965</v>
      </c>
      <c r="C111" s="196" t="s">
        <v>4228</v>
      </c>
      <c r="D111" s="196" t="s">
        <v>2966</v>
      </c>
      <c r="E111" s="204">
        <v>8817654339</v>
      </c>
      <c r="F111" s="201"/>
      <c r="G111" s="196" t="s">
        <v>24</v>
      </c>
      <c r="H111" s="198"/>
    </row>
    <row r="112" spans="1:9" ht="24" customHeight="1">
      <c r="A112" s="196" t="s">
        <v>1197</v>
      </c>
      <c r="B112" s="196" t="s">
        <v>2967</v>
      </c>
      <c r="C112" s="196" t="s">
        <v>4841</v>
      </c>
      <c r="D112" s="197" t="s">
        <v>2968</v>
      </c>
      <c r="E112" s="202"/>
      <c r="F112" s="202"/>
      <c r="G112" s="196" t="s">
        <v>43</v>
      </c>
      <c r="H112" s="198"/>
      <c r="I112" s="199" t="s">
        <v>9994</v>
      </c>
    </row>
    <row r="113" spans="1:8" ht="24" customHeight="1">
      <c r="A113" s="196" t="s">
        <v>2969</v>
      </c>
      <c r="B113" s="196" t="s">
        <v>2970</v>
      </c>
      <c r="C113" s="196" t="s">
        <v>4841</v>
      </c>
      <c r="D113" s="197" t="s">
        <v>2971</v>
      </c>
      <c r="E113" s="197" t="s">
        <v>2972</v>
      </c>
      <c r="F113" s="198"/>
      <c r="G113" s="196" t="s">
        <v>208</v>
      </c>
      <c r="H113" s="198"/>
    </row>
    <row r="114" spans="1:8" ht="11.1" customHeight="1">
      <c r="A114" s="196" t="s">
        <v>2973</v>
      </c>
      <c r="B114" s="196" t="s">
        <v>2974</v>
      </c>
      <c r="C114" s="196" t="s">
        <v>4841</v>
      </c>
      <c r="D114" s="196" t="s">
        <v>2975</v>
      </c>
      <c r="E114" s="196" t="s">
        <v>2976</v>
      </c>
      <c r="F114" s="198"/>
      <c r="G114" s="196" t="s">
        <v>63</v>
      </c>
      <c r="H114" s="198"/>
    </row>
    <row r="115" spans="1:8" ht="24" customHeight="1">
      <c r="A115" s="196" t="s">
        <v>2977</v>
      </c>
      <c r="B115" s="196" t="s">
        <v>2978</v>
      </c>
      <c r="C115" s="196" t="s">
        <v>4228</v>
      </c>
      <c r="D115" s="197" t="s">
        <v>2979</v>
      </c>
      <c r="E115" s="196" t="s">
        <v>9694</v>
      </c>
      <c r="F115" s="198"/>
      <c r="G115" s="196" t="s">
        <v>2980</v>
      </c>
      <c r="H115" s="198"/>
    </row>
    <row r="116" spans="1:8" ht="11.1" customHeight="1">
      <c r="A116" s="196" t="s">
        <v>9695</v>
      </c>
      <c r="B116" s="196" t="s">
        <v>2981</v>
      </c>
      <c r="C116" s="196" t="s">
        <v>4841</v>
      </c>
      <c r="D116" s="196" t="s">
        <v>2982</v>
      </c>
      <c r="E116" s="196" t="s">
        <v>2983</v>
      </c>
      <c r="F116" s="198"/>
      <c r="G116" s="196" t="s">
        <v>70</v>
      </c>
      <c r="H116" s="198"/>
    </row>
    <row r="117" spans="1:8" ht="11.1" customHeight="1">
      <c r="A117" s="196" t="s">
        <v>2984</v>
      </c>
      <c r="B117" s="196" t="s">
        <v>2985</v>
      </c>
      <c r="C117" s="196" t="s">
        <v>4841</v>
      </c>
      <c r="D117" s="196" t="s">
        <v>2986</v>
      </c>
      <c r="E117" s="196" t="s">
        <v>2987</v>
      </c>
      <c r="F117" s="198"/>
      <c r="G117" s="346" t="s">
        <v>70</v>
      </c>
      <c r="H117" s="198"/>
    </row>
    <row r="118" spans="1:8" ht="50.1" customHeight="1">
      <c r="A118" s="196" t="s">
        <v>1263</v>
      </c>
      <c r="B118" s="196" t="s">
        <v>1264</v>
      </c>
      <c r="C118" s="196" t="s">
        <v>4841</v>
      </c>
      <c r="D118" s="197" t="s">
        <v>2988</v>
      </c>
      <c r="E118" s="196" t="s">
        <v>2989</v>
      </c>
      <c r="F118" s="198"/>
      <c r="G118" s="196" t="s">
        <v>38</v>
      </c>
      <c r="H118" s="198"/>
    </row>
    <row r="119" spans="1:8" ht="11.1" customHeight="1">
      <c r="A119" s="196" t="s">
        <v>2990</v>
      </c>
      <c r="B119" s="196" t="s">
        <v>2991</v>
      </c>
      <c r="C119" s="196" t="s">
        <v>4228</v>
      </c>
      <c r="D119" s="196" t="s">
        <v>2992</v>
      </c>
      <c r="E119" s="196" t="s">
        <v>2993</v>
      </c>
      <c r="F119" s="198"/>
      <c r="G119" s="196" t="s">
        <v>31</v>
      </c>
      <c r="H119" s="198"/>
    </row>
    <row r="120" spans="1:8" ht="11.1" customHeight="1">
      <c r="A120" s="196" t="s">
        <v>2994</v>
      </c>
      <c r="B120" s="196" t="s">
        <v>2995</v>
      </c>
      <c r="C120" s="196" t="s">
        <v>4841</v>
      </c>
      <c r="D120" s="196" t="s">
        <v>2996</v>
      </c>
      <c r="E120" s="196" t="s">
        <v>9696</v>
      </c>
      <c r="F120" s="198"/>
      <c r="G120" s="196" t="s">
        <v>9995</v>
      </c>
      <c r="H120" s="198"/>
    </row>
    <row r="121" spans="1:8" ht="36.950000000000003" customHeight="1">
      <c r="A121" s="196" t="s">
        <v>1273</v>
      </c>
      <c r="B121" s="196" t="s">
        <v>2997</v>
      </c>
      <c r="C121" s="196" t="s">
        <v>4841</v>
      </c>
      <c r="D121" s="197" t="s">
        <v>9697</v>
      </c>
      <c r="E121" s="197" t="s">
        <v>2998</v>
      </c>
      <c r="F121" s="198"/>
      <c r="G121" s="196" t="s">
        <v>70</v>
      </c>
      <c r="H121" s="198"/>
    </row>
    <row r="122" spans="1:8" ht="11.1" customHeight="1">
      <c r="A122" s="196" t="s">
        <v>1300</v>
      </c>
      <c r="B122" s="196" t="s">
        <v>1301</v>
      </c>
      <c r="C122" s="196" t="s">
        <v>4841</v>
      </c>
      <c r="D122" s="196" t="s">
        <v>9698</v>
      </c>
      <c r="E122" s="196" t="s">
        <v>2999</v>
      </c>
      <c r="F122" s="198"/>
      <c r="G122" s="196" t="s">
        <v>70</v>
      </c>
      <c r="H122" s="198"/>
    </row>
    <row r="123" spans="1:8" ht="36.950000000000003" customHeight="1">
      <c r="A123" s="196" t="s">
        <v>1284</v>
      </c>
      <c r="B123" s="196" t="s">
        <v>9558</v>
      </c>
      <c r="C123" s="196" t="s">
        <v>4841</v>
      </c>
      <c r="D123" s="197" t="s">
        <v>3000</v>
      </c>
      <c r="E123" s="196" t="s">
        <v>3001</v>
      </c>
      <c r="F123" s="198"/>
      <c r="G123" s="196" t="s">
        <v>274</v>
      </c>
      <c r="H123" s="198"/>
    </row>
    <row r="124" spans="1:8" ht="11.1" customHeight="1">
      <c r="A124" s="196" t="s">
        <v>3002</v>
      </c>
      <c r="B124" s="196" t="s">
        <v>1295</v>
      </c>
      <c r="C124" s="196" t="s">
        <v>4228</v>
      </c>
      <c r="D124" s="196" t="s">
        <v>9699</v>
      </c>
      <c r="E124" s="196" t="s">
        <v>9700</v>
      </c>
      <c r="F124" s="198"/>
      <c r="G124" s="196" t="s">
        <v>70</v>
      </c>
      <c r="H124" s="198"/>
    </row>
    <row r="125" spans="1:8" ht="11.1" customHeight="1">
      <c r="A125" s="196" t="s">
        <v>3003</v>
      </c>
      <c r="B125" s="196" t="s">
        <v>3004</v>
      </c>
      <c r="C125" s="196" t="s">
        <v>4841</v>
      </c>
      <c r="D125" s="196" t="s">
        <v>3005</v>
      </c>
      <c r="E125" s="196" t="s">
        <v>9701</v>
      </c>
      <c r="F125" s="198"/>
      <c r="G125" s="196" t="s">
        <v>70</v>
      </c>
      <c r="H125" s="198"/>
    </row>
    <row r="126" spans="1:8" ht="11.1" customHeight="1">
      <c r="A126" s="196" t="s">
        <v>3006</v>
      </c>
      <c r="B126" s="196" t="s">
        <v>1517</v>
      </c>
      <c r="C126" s="196" t="s">
        <v>4841</v>
      </c>
      <c r="D126" s="196" t="s">
        <v>3007</v>
      </c>
      <c r="E126" s="196" t="s">
        <v>3008</v>
      </c>
      <c r="F126" s="198"/>
      <c r="G126" s="346" t="s">
        <v>274</v>
      </c>
      <c r="H126" s="198"/>
    </row>
    <row r="127" spans="1:8" ht="36.950000000000003" customHeight="1">
      <c r="A127" s="196" t="s">
        <v>3009</v>
      </c>
      <c r="B127" s="196" t="s">
        <v>3010</v>
      </c>
      <c r="C127" s="196" t="s">
        <v>4841</v>
      </c>
      <c r="D127" s="197" t="s">
        <v>9702</v>
      </c>
      <c r="E127" s="196" t="s">
        <v>3011</v>
      </c>
      <c r="F127" s="198"/>
      <c r="G127" s="196" t="s">
        <v>3012</v>
      </c>
      <c r="H127" s="198"/>
    </row>
    <row r="128" spans="1:8" ht="24" customHeight="1">
      <c r="A128" s="196" t="s">
        <v>3013</v>
      </c>
      <c r="B128" s="196" t="s">
        <v>3014</v>
      </c>
      <c r="C128" s="196" t="s">
        <v>4841</v>
      </c>
      <c r="D128" s="197" t="s">
        <v>3015</v>
      </c>
      <c r="E128" s="196" t="s">
        <v>3016</v>
      </c>
      <c r="F128" s="198"/>
      <c r="G128" s="196" t="s">
        <v>31</v>
      </c>
      <c r="H128" s="198"/>
    </row>
    <row r="129" spans="1:8" ht="11.1" customHeight="1">
      <c r="A129" s="196" t="s">
        <v>3017</v>
      </c>
      <c r="B129" s="196" t="s">
        <v>3018</v>
      </c>
      <c r="C129" s="196" t="s">
        <v>4841</v>
      </c>
      <c r="D129" s="196" t="s">
        <v>3019</v>
      </c>
      <c r="E129" s="196" t="s">
        <v>3020</v>
      </c>
      <c r="F129" s="198"/>
      <c r="G129" s="196" t="s">
        <v>31</v>
      </c>
      <c r="H129" s="198"/>
    </row>
    <row r="130" spans="1:8" ht="36.950000000000003" customHeight="1">
      <c r="A130" s="196" t="s">
        <v>3021</v>
      </c>
      <c r="B130" s="196" t="s">
        <v>3022</v>
      </c>
      <c r="C130" s="196" t="s">
        <v>4841</v>
      </c>
      <c r="D130" s="197" t="s">
        <v>3023</v>
      </c>
      <c r="E130" s="204">
        <v>8005</v>
      </c>
      <c r="F130" s="201"/>
      <c r="G130" s="196" t="s">
        <v>1502</v>
      </c>
      <c r="H130" s="198"/>
    </row>
    <row r="131" spans="1:8" ht="11.1" customHeight="1">
      <c r="A131" s="196" t="s">
        <v>3024</v>
      </c>
      <c r="B131" s="196" t="s">
        <v>3025</v>
      </c>
      <c r="C131" s="196" t="s">
        <v>4841</v>
      </c>
      <c r="D131" s="196" t="s">
        <v>3026</v>
      </c>
      <c r="E131" s="196" t="s">
        <v>3027</v>
      </c>
      <c r="F131" s="198"/>
      <c r="G131" s="196" t="s">
        <v>146</v>
      </c>
      <c r="H131" s="198"/>
    </row>
    <row r="132" spans="1:8" ht="11.1" customHeight="1">
      <c r="A132" s="196" t="s">
        <v>3028</v>
      </c>
      <c r="B132" s="196" t="s">
        <v>3029</v>
      </c>
      <c r="C132" s="196" t="s">
        <v>4228</v>
      </c>
      <c r="D132" s="196" t="s">
        <v>3030</v>
      </c>
      <c r="E132" s="196" t="s">
        <v>3031</v>
      </c>
      <c r="F132" s="198"/>
      <c r="G132" s="196" t="s">
        <v>9996</v>
      </c>
      <c r="H132" s="198"/>
    </row>
    <row r="133" spans="1:8" ht="63" customHeight="1">
      <c r="A133" s="196" t="s">
        <v>3033</v>
      </c>
      <c r="B133" s="196" t="s">
        <v>2344</v>
      </c>
      <c r="C133" s="196" t="s">
        <v>4841</v>
      </c>
      <c r="D133" s="197" t="s">
        <v>3034</v>
      </c>
      <c r="E133" s="196" t="s">
        <v>3035</v>
      </c>
      <c r="F133" s="198"/>
      <c r="G133" s="196" t="s">
        <v>1064</v>
      </c>
      <c r="H133" s="198"/>
    </row>
    <row r="134" spans="1:8" ht="24" customHeight="1">
      <c r="A134" s="196" t="s">
        <v>1423</v>
      </c>
      <c r="B134" s="196" t="s">
        <v>3036</v>
      </c>
      <c r="C134" s="196" t="s">
        <v>4841</v>
      </c>
      <c r="D134" s="196" t="s">
        <v>3037</v>
      </c>
      <c r="E134" s="197" t="s">
        <v>3038</v>
      </c>
      <c r="F134" s="198"/>
      <c r="G134" s="196" t="s">
        <v>146</v>
      </c>
      <c r="H134" s="198"/>
    </row>
    <row r="135" spans="1:8" ht="11.1" customHeight="1">
      <c r="A135" s="196" t="s">
        <v>1426</v>
      </c>
      <c r="B135" s="196" t="s">
        <v>3039</v>
      </c>
      <c r="C135" s="196" t="s">
        <v>4841</v>
      </c>
      <c r="D135" s="196" t="s">
        <v>3040</v>
      </c>
      <c r="E135" s="196" t="s">
        <v>3041</v>
      </c>
      <c r="F135" s="198"/>
      <c r="G135" s="196" t="s">
        <v>3032</v>
      </c>
      <c r="H135" s="198"/>
    </row>
    <row r="136" spans="1:8" ht="24" customHeight="1">
      <c r="A136" s="196" t="s">
        <v>1426</v>
      </c>
      <c r="B136" s="196" t="s">
        <v>239</v>
      </c>
      <c r="C136" s="196" t="s">
        <v>4228</v>
      </c>
      <c r="D136" s="197" t="s">
        <v>3042</v>
      </c>
      <c r="E136" s="196" t="s">
        <v>3043</v>
      </c>
      <c r="F136" s="198"/>
      <c r="G136" s="196" t="s">
        <v>481</v>
      </c>
      <c r="H136" s="198"/>
    </row>
    <row r="137" spans="1:8" ht="36.950000000000003" customHeight="1">
      <c r="A137" s="196" t="s">
        <v>3044</v>
      </c>
      <c r="B137" s="196" t="s">
        <v>2344</v>
      </c>
      <c r="C137" s="196" t="s">
        <v>4228</v>
      </c>
      <c r="D137" s="197" t="s">
        <v>2958</v>
      </c>
      <c r="E137" s="196" t="s">
        <v>2959</v>
      </c>
      <c r="F137" s="198"/>
      <c r="G137" s="196" t="s">
        <v>9693</v>
      </c>
      <c r="H137" s="198"/>
    </row>
    <row r="138" spans="1:8" ht="11.1" customHeight="1">
      <c r="A138" s="196" t="s">
        <v>1456</v>
      </c>
      <c r="B138" s="196" t="s">
        <v>1457</v>
      </c>
      <c r="C138" s="196" t="s">
        <v>4841</v>
      </c>
      <c r="D138" s="196" t="s">
        <v>3045</v>
      </c>
      <c r="E138" s="196" t="s">
        <v>3046</v>
      </c>
      <c r="F138" s="198"/>
      <c r="G138" s="196" t="s">
        <v>146</v>
      </c>
      <c r="H138" s="198"/>
    </row>
    <row r="139" spans="1:8" ht="36.950000000000003" customHeight="1">
      <c r="A139" s="196" t="s">
        <v>3047</v>
      </c>
      <c r="B139" s="196" t="s">
        <v>3048</v>
      </c>
      <c r="C139" s="196"/>
      <c r="D139" s="197" t="s">
        <v>3049</v>
      </c>
      <c r="E139" s="196" t="s">
        <v>3050</v>
      </c>
      <c r="F139" s="198"/>
      <c r="G139" s="196" t="s">
        <v>31</v>
      </c>
      <c r="H139" s="198"/>
    </row>
    <row r="140" spans="1:8" ht="50.1" customHeight="1">
      <c r="A140" s="196" t="s">
        <v>3051</v>
      </c>
      <c r="B140" s="196" t="s">
        <v>3052</v>
      </c>
      <c r="C140" s="196" t="s">
        <v>4841</v>
      </c>
      <c r="D140" s="197" t="s">
        <v>3053</v>
      </c>
      <c r="E140" s="196" t="s">
        <v>3054</v>
      </c>
      <c r="F140" s="198"/>
      <c r="G140" s="196" t="s">
        <v>977</v>
      </c>
      <c r="H140" s="198"/>
    </row>
    <row r="141" spans="1:8" ht="11.1" customHeight="1">
      <c r="A141" s="196" t="s">
        <v>3055</v>
      </c>
      <c r="B141" s="196" t="s">
        <v>3056</v>
      </c>
      <c r="C141" s="196" t="s">
        <v>4841</v>
      </c>
      <c r="D141" s="196" t="s">
        <v>3057</v>
      </c>
      <c r="E141" s="196" t="s">
        <v>3058</v>
      </c>
      <c r="F141" s="198"/>
      <c r="G141" s="196" t="s">
        <v>138</v>
      </c>
      <c r="H141" s="198"/>
    </row>
    <row r="142" spans="1:8" ht="11.1" customHeight="1">
      <c r="A142" s="196" t="s">
        <v>3059</v>
      </c>
      <c r="B142" s="196" t="s">
        <v>3060</v>
      </c>
      <c r="C142" s="196" t="s">
        <v>4228</v>
      </c>
      <c r="D142" s="196" t="s">
        <v>3061</v>
      </c>
      <c r="E142" s="196" t="s">
        <v>3062</v>
      </c>
      <c r="F142" s="198"/>
      <c r="G142" s="196" t="s">
        <v>146</v>
      </c>
      <c r="H142" s="198"/>
    </row>
    <row r="143" spans="1:8" ht="11.1" customHeight="1">
      <c r="A143" s="196" t="s">
        <v>3063</v>
      </c>
      <c r="B143" s="196" t="s">
        <v>3064</v>
      </c>
      <c r="C143" s="196" t="s">
        <v>4841</v>
      </c>
      <c r="D143" s="196" t="s">
        <v>3065</v>
      </c>
      <c r="E143" s="196" t="s">
        <v>3066</v>
      </c>
      <c r="F143" s="198"/>
      <c r="G143" s="196" t="s">
        <v>138</v>
      </c>
      <c r="H143" s="198"/>
    </row>
    <row r="144" spans="1:8" ht="63" customHeight="1">
      <c r="A144" s="196" t="s">
        <v>3067</v>
      </c>
      <c r="B144" s="196" t="s">
        <v>3068</v>
      </c>
      <c r="C144" s="196" t="s">
        <v>4228</v>
      </c>
      <c r="D144" s="197" t="s">
        <v>9703</v>
      </c>
      <c r="E144" s="196" t="s">
        <v>3069</v>
      </c>
      <c r="F144" s="198"/>
      <c r="G144" s="196" t="s">
        <v>2636</v>
      </c>
      <c r="H144" s="198"/>
    </row>
    <row r="145" spans="1:8" ht="36.950000000000003" customHeight="1">
      <c r="A145" s="196" t="s">
        <v>3070</v>
      </c>
      <c r="B145" s="196" t="s">
        <v>3071</v>
      </c>
      <c r="C145" s="196" t="s">
        <v>4228</v>
      </c>
      <c r="D145" s="197" t="s">
        <v>3072</v>
      </c>
      <c r="E145" s="196" t="s">
        <v>3073</v>
      </c>
      <c r="F145" s="198"/>
      <c r="G145" s="196" t="s">
        <v>456</v>
      </c>
      <c r="H145" s="198"/>
    </row>
    <row r="146" spans="1:8" ht="11.1" customHeight="1">
      <c r="A146" s="196" t="s">
        <v>5486</v>
      </c>
      <c r="B146" s="196" t="s">
        <v>5487</v>
      </c>
      <c r="C146" s="196" t="s">
        <v>4841</v>
      </c>
      <c r="D146" s="196" t="s">
        <v>9704</v>
      </c>
      <c r="E146" s="196" t="s">
        <v>3074</v>
      </c>
      <c r="F146" s="198"/>
      <c r="G146" s="196" t="s">
        <v>172</v>
      </c>
      <c r="H146" s="198"/>
    </row>
    <row r="147" spans="1:8" ht="11.1" customHeight="1">
      <c r="A147" s="196" t="s">
        <v>3075</v>
      </c>
      <c r="B147" s="196" t="s">
        <v>771</v>
      </c>
      <c r="C147" s="196" t="s">
        <v>4228</v>
      </c>
      <c r="D147" s="196" t="s">
        <v>3076</v>
      </c>
      <c r="E147" s="196" t="s">
        <v>3077</v>
      </c>
      <c r="F147" s="198"/>
      <c r="G147" s="196" t="s">
        <v>3612</v>
      </c>
      <c r="H147" s="198"/>
    </row>
    <row r="148" spans="1:8" ht="24" customHeight="1">
      <c r="A148" s="196" t="s">
        <v>3078</v>
      </c>
      <c r="B148" s="196" t="s">
        <v>3079</v>
      </c>
      <c r="C148" s="196" t="s">
        <v>4228</v>
      </c>
      <c r="D148" s="197" t="s">
        <v>9705</v>
      </c>
      <c r="E148" s="196" t="s">
        <v>3080</v>
      </c>
      <c r="F148" s="198"/>
      <c r="G148" s="196" t="s">
        <v>336</v>
      </c>
      <c r="H148" s="198"/>
    </row>
    <row r="149" spans="1:8" ht="36.950000000000003" customHeight="1">
      <c r="A149" s="196" t="s">
        <v>3081</v>
      </c>
      <c r="B149" s="196" t="s">
        <v>682</v>
      </c>
      <c r="C149" s="196" t="s">
        <v>4228</v>
      </c>
      <c r="D149" s="348" t="s">
        <v>3082</v>
      </c>
      <c r="E149" s="347"/>
      <c r="F149" s="198"/>
      <c r="G149" s="196" t="s">
        <v>3612</v>
      </c>
      <c r="H149" s="198"/>
    </row>
    <row r="150" spans="1:8" ht="24" customHeight="1">
      <c r="A150" s="196" t="s">
        <v>1562</v>
      </c>
      <c r="B150" s="196" t="s">
        <v>3083</v>
      </c>
      <c r="C150" s="196" t="s">
        <v>4228</v>
      </c>
      <c r="D150" s="196" t="s">
        <v>3084</v>
      </c>
      <c r="E150" s="197" t="s">
        <v>3085</v>
      </c>
      <c r="F150" s="198"/>
      <c r="G150" s="196" t="s">
        <v>31</v>
      </c>
      <c r="H150" s="198"/>
    </row>
    <row r="151" spans="1:8" ht="11.1" customHeight="1">
      <c r="A151" s="196" t="s">
        <v>3086</v>
      </c>
      <c r="B151" s="196" t="s">
        <v>3087</v>
      </c>
      <c r="C151" s="196" t="s">
        <v>4228</v>
      </c>
      <c r="D151" s="196" t="s">
        <v>3088</v>
      </c>
      <c r="E151" s="196" t="s">
        <v>3089</v>
      </c>
      <c r="F151" s="198"/>
      <c r="G151" s="196" t="s">
        <v>3090</v>
      </c>
      <c r="H151" s="198"/>
    </row>
    <row r="152" spans="1:8" ht="12.75" customHeight="1">
      <c r="A152" s="196" t="s">
        <v>3091</v>
      </c>
      <c r="B152" s="196" t="s">
        <v>3092</v>
      </c>
      <c r="C152" s="196" t="s">
        <v>4841</v>
      </c>
      <c r="D152" s="196" t="s">
        <v>3093</v>
      </c>
      <c r="E152" s="196" t="s">
        <v>3094</v>
      </c>
      <c r="F152" s="198"/>
      <c r="G152" s="202"/>
      <c r="H152" s="202"/>
    </row>
    <row r="153" spans="1:8" ht="36.950000000000003" customHeight="1">
      <c r="A153" s="196" t="s">
        <v>1583</v>
      </c>
      <c r="B153" s="196" t="s">
        <v>1584</v>
      </c>
      <c r="C153" s="196" t="s">
        <v>4841</v>
      </c>
      <c r="D153" s="197" t="s">
        <v>9706</v>
      </c>
      <c r="E153" s="196" t="s">
        <v>9707</v>
      </c>
      <c r="F153" s="198"/>
      <c r="G153" s="196" t="s">
        <v>63</v>
      </c>
      <c r="H153" s="198"/>
    </row>
    <row r="154" spans="1:8" ht="36.950000000000003" customHeight="1">
      <c r="A154" s="196" t="s">
        <v>3095</v>
      </c>
      <c r="B154" s="196" t="s">
        <v>3096</v>
      </c>
      <c r="C154" s="196" t="s">
        <v>4841</v>
      </c>
      <c r="D154" s="197" t="s">
        <v>3097</v>
      </c>
      <c r="E154" s="196" t="s">
        <v>3098</v>
      </c>
      <c r="F154" s="198"/>
      <c r="G154" s="196" t="s">
        <v>9594</v>
      </c>
      <c r="H154" s="198"/>
    </row>
    <row r="155" spans="1:8" ht="11.1" customHeight="1">
      <c r="A155" s="196" t="s">
        <v>3099</v>
      </c>
      <c r="B155" s="196" t="s">
        <v>5488</v>
      </c>
      <c r="C155" s="196" t="s">
        <v>4228</v>
      </c>
      <c r="D155" s="196" t="s">
        <v>3100</v>
      </c>
      <c r="E155" s="196" t="s">
        <v>3101</v>
      </c>
      <c r="F155" s="198"/>
      <c r="G155" s="196" t="s">
        <v>3102</v>
      </c>
      <c r="H155" s="198"/>
    </row>
    <row r="156" spans="1:8" ht="11.1" customHeight="1">
      <c r="A156" s="196" t="s">
        <v>3103</v>
      </c>
      <c r="B156" s="196" t="s">
        <v>2707</v>
      </c>
      <c r="C156" s="196" t="s">
        <v>4841</v>
      </c>
      <c r="D156" s="196" t="s">
        <v>9708</v>
      </c>
      <c r="E156" s="196" t="s">
        <v>3104</v>
      </c>
      <c r="F156" s="198"/>
      <c r="G156" s="196" t="s">
        <v>146</v>
      </c>
      <c r="H156" s="198"/>
    </row>
    <row r="157" spans="1:8" ht="24" customHeight="1">
      <c r="A157" s="196" t="s">
        <v>3105</v>
      </c>
      <c r="B157" s="196" t="s">
        <v>3106</v>
      </c>
      <c r="C157" s="196" t="s">
        <v>4841</v>
      </c>
      <c r="D157" s="196" t="s">
        <v>3107</v>
      </c>
      <c r="E157" s="197" t="s">
        <v>3108</v>
      </c>
      <c r="F157" s="198"/>
      <c r="G157" s="196" t="s">
        <v>31</v>
      </c>
      <c r="H157" s="198"/>
    </row>
    <row r="158" spans="1:8" ht="24" customHeight="1">
      <c r="A158" s="196" t="s">
        <v>3109</v>
      </c>
      <c r="B158" s="196" t="s">
        <v>3110</v>
      </c>
      <c r="C158" s="196" t="s">
        <v>4841</v>
      </c>
      <c r="D158" s="197" t="s">
        <v>3111</v>
      </c>
      <c r="E158" s="196" t="s">
        <v>3112</v>
      </c>
      <c r="F158" s="198"/>
      <c r="G158" s="196" t="s">
        <v>138</v>
      </c>
      <c r="H158" s="198"/>
    </row>
    <row r="159" spans="1:8" ht="11.1" customHeight="1">
      <c r="A159" s="196" t="s">
        <v>3113</v>
      </c>
      <c r="B159" s="196" t="s">
        <v>2384</v>
      </c>
      <c r="C159" s="196" t="s">
        <v>4841</v>
      </c>
      <c r="D159" s="196" t="s">
        <v>2772</v>
      </c>
      <c r="E159" s="204">
        <v>100871</v>
      </c>
      <c r="F159" s="201"/>
      <c r="G159" s="196" t="s">
        <v>232</v>
      </c>
      <c r="H159" s="198"/>
    </row>
    <row r="160" spans="1:8" ht="11.1" customHeight="1">
      <c r="A160" s="196" t="s">
        <v>1145</v>
      </c>
      <c r="B160" s="196" t="s">
        <v>1428</v>
      </c>
      <c r="C160" s="196" t="s">
        <v>4841</v>
      </c>
      <c r="D160" s="196" t="s">
        <v>2772</v>
      </c>
      <c r="E160" s="204">
        <v>100871</v>
      </c>
      <c r="F160" s="201"/>
      <c r="G160" s="196" t="s">
        <v>232</v>
      </c>
      <c r="H160" s="198"/>
    </row>
    <row r="161" spans="1:8" ht="24" customHeight="1">
      <c r="A161" s="196" t="s">
        <v>3114</v>
      </c>
      <c r="B161" s="196" t="s">
        <v>3115</v>
      </c>
      <c r="C161" s="196" t="s">
        <v>4841</v>
      </c>
      <c r="D161" s="196" t="s">
        <v>3116</v>
      </c>
      <c r="E161" s="196" t="s">
        <v>3117</v>
      </c>
      <c r="F161" s="198"/>
      <c r="G161" s="197" t="s">
        <v>1621</v>
      </c>
      <c r="H161" s="198"/>
    </row>
    <row r="162" spans="1:8" ht="36.950000000000003" customHeight="1">
      <c r="A162" s="196" t="s">
        <v>3118</v>
      </c>
      <c r="B162" s="196" t="s">
        <v>3119</v>
      </c>
      <c r="C162" s="196" t="s">
        <v>4841</v>
      </c>
      <c r="D162" s="197" t="s">
        <v>3120</v>
      </c>
      <c r="E162" s="196" t="s">
        <v>3121</v>
      </c>
      <c r="F162" s="198"/>
      <c r="G162" s="196" t="s">
        <v>3612</v>
      </c>
      <c r="H162" s="198"/>
    </row>
    <row r="163" spans="1:8" ht="11.1" customHeight="1">
      <c r="A163" s="196" t="s">
        <v>3122</v>
      </c>
      <c r="B163" s="196" t="s">
        <v>3123</v>
      </c>
      <c r="C163" s="196" t="s">
        <v>4841</v>
      </c>
      <c r="D163" s="196" t="s">
        <v>3124</v>
      </c>
      <c r="E163" s="196" t="s">
        <v>3125</v>
      </c>
      <c r="F163" s="198"/>
      <c r="G163" s="196" t="s">
        <v>146</v>
      </c>
      <c r="H163" s="198"/>
    </row>
    <row r="164" spans="1:8" ht="11.1" customHeight="1">
      <c r="A164" s="196" t="s">
        <v>3122</v>
      </c>
      <c r="B164" s="196" t="s">
        <v>3126</v>
      </c>
      <c r="C164" s="196" t="s">
        <v>4228</v>
      </c>
      <c r="D164" s="196" t="s">
        <v>3127</v>
      </c>
      <c r="E164" s="196" t="s">
        <v>3128</v>
      </c>
      <c r="F164" s="198"/>
      <c r="G164" s="196" t="s">
        <v>31</v>
      </c>
      <c r="H164" s="198"/>
    </row>
    <row r="165" spans="1:8" ht="11.1" customHeight="1">
      <c r="A165" s="196" t="s">
        <v>3122</v>
      </c>
      <c r="B165" s="196" t="s">
        <v>3129</v>
      </c>
      <c r="C165" s="196" t="s">
        <v>4841</v>
      </c>
      <c r="D165" s="196" t="s">
        <v>9708</v>
      </c>
      <c r="E165" s="196" t="s">
        <v>3104</v>
      </c>
      <c r="F165" s="198"/>
      <c r="G165" s="196" t="s">
        <v>146</v>
      </c>
      <c r="H165" s="198"/>
    </row>
    <row r="166" spans="1:8" ht="24" customHeight="1">
      <c r="A166" s="196" t="s">
        <v>3130</v>
      </c>
      <c r="B166" s="196" t="s">
        <v>3131</v>
      </c>
      <c r="C166" s="196" t="s">
        <v>4841</v>
      </c>
      <c r="D166" s="197" t="s">
        <v>3132</v>
      </c>
      <c r="E166" s="196" t="s">
        <v>3133</v>
      </c>
      <c r="F166" s="198"/>
      <c r="G166" s="196" t="s">
        <v>31</v>
      </c>
      <c r="H166" s="198"/>
    </row>
    <row r="167" spans="1:8" ht="24" customHeight="1">
      <c r="A167" s="196" t="s">
        <v>3134</v>
      </c>
      <c r="B167" s="196" t="s">
        <v>9709</v>
      </c>
      <c r="C167" s="196" t="s">
        <v>4841</v>
      </c>
      <c r="D167" s="197" t="s">
        <v>3135</v>
      </c>
      <c r="E167" s="196" t="s">
        <v>3136</v>
      </c>
      <c r="F167" s="198"/>
      <c r="G167" s="196" t="s">
        <v>146</v>
      </c>
      <c r="H167" s="198"/>
    </row>
    <row r="168" spans="1:8" ht="24" customHeight="1">
      <c r="A168" s="196" t="s">
        <v>3134</v>
      </c>
      <c r="B168" s="196" t="s">
        <v>688</v>
      </c>
      <c r="C168" s="196" t="s">
        <v>4841</v>
      </c>
      <c r="D168" s="197" t="s">
        <v>3137</v>
      </c>
      <c r="E168" s="196" t="s">
        <v>3138</v>
      </c>
      <c r="F168" s="198"/>
      <c r="G168" s="196" t="s">
        <v>9594</v>
      </c>
      <c r="H168" s="198"/>
    </row>
    <row r="169" spans="1:8" ht="24" customHeight="1">
      <c r="A169" s="196" t="s">
        <v>3134</v>
      </c>
      <c r="B169" s="196" t="s">
        <v>3139</v>
      </c>
      <c r="C169" s="196" t="s">
        <v>4228</v>
      </c>
      <c r="D169" s="197" t="s">
        <v>3140</v>
      </c>
      <c r="E169" s="196" t="s">
        <v>3141</v>
      </c>
      <c r="F169" s="198"/>
      <c r="G169" s="196" t="s">
        <v>146</v>
      </c>
      <c r="H169" s="198"/>
    </row>
    <row r="170" spans="1:8" ht="50.1" customHeight="1">
      <c r="A170" s="196" t="s">
        <v>3142</v>
      </c>
      <c r="B170" s="196" t="s">
        <v>9710</v>
      </c>
      <c r="C170" s="196" t="s">
        <v>4228</v>
      </c>
      <c r="D170" s="348" t="s">
        <v>3143</v>
      </c>
      <c r="E170" s="347"/>
      <c r="F170" s="198"/>
      <c r="G170" s="196" t="s">
        <v>350</v>
      </c>
      <c r="H170" s="198"/>
    </row>
    <row r="171" spans="1:8" ht="11.1" customHeight="1">
      <c r="A171" s="196" t="s">
        <v>3144</v>
      </c>
      <c r="B171" s="196" t="s">
        <v>3145</v>
      </c>
      <c r="C171" s="196" t="s">
        <v>4841</v>
      </c>
      <c r="D171" s="196" t="s">
        <v>3146</v>
      </c>
      <c r="E171" s="196" t="s">
        <v>3147</v>
      </c>
      <c r="F171" s="198"/>
      <c r="G171" s="196" t="s">
        <v>146</v>
      </c>
      <c r="H171" s="198"/>
    </row>
    <row r="172" spans="1:8" ht="11.1" customHeight="1">
      <c r="A172" s="196" t="s">
        <v>3148</v>
      </c>
      <c r="B172" s="196" t="s">
        <v>3149</v>
      </c>
      <c r="C172" s="196" t="s">
        <v>4841</v>
      </c>
      <c r="D172" s="196" t="s">
        <v>3150</v>
      </c>
      <c r="E172" s="196" t="s">
        <v>3151</v>
      </c>
      <c r="F172" s="198"/>
      <c r="G172" s="196" t="s">
        <v>353</v>
      </c>
      <c r="H172" s="198"/>
    </row>
    <row r="173" spans="1:8" ht="24" customHeight="1">
      <c r="A173" s="196" t="s">
        <v>1682</v>
      </c>
      <c r="B173" s="196" t="s">
        <v>1683</v>
      </c>
      <c r="C173" s="196" t="s">
        <v>4228</v>
      </c>
      <c r="D173" s="197" t="s">
        <v>3152</v>
      </c>
      <c r="E173" s="196" t="s">
        <v>3153</v>
      </c>
      <c r="F173" s="198"/>
      <c r="G173" s="196" t="s">
        <v>504</v>
      </c>
      <c r="H173" s="198"/>
    </row>
    <row r="174" spans="1:8" ht="24" customHeight="1">
      <c r="A174" s="196" t="s">
        <v>3154</v>
      </c>
      <c r="B174" s="196" t="s">
        <v>3155</v>
      </c>
      <c r="C174" s="196" t="s">
        <v>4228</v>
      </c>
      <c r="D174" s="197" t="s">
        <v>3156</v>
      </c>
      <c r="E174" s="196" t="s">
        <v>3157</v>
      </c>
      <c r="F174" s="198"/>
      <c r="G174" s="346" t="s">
        <v>87</v>
      </c>
      <c r="H174" s="198"/>
    </row>
    <row r="175" spans="1:8" ht="24" customHeight="1">
      <c r="A175" s="196" t="s">
        <v>1707</v>
      </c>
      <c r="B175" s="196" t="s">
        <v>1708</v>
      </c>
      <c r="C175" s="196" t="s">
        <v>4841</v>
      </c>
      <c r="D175" s="197" t="s">
        <v>3158</v>
      </c>
      <c r="E175" s="197" t="s">
        <v>3159</v>
      </c>
      <c r="F175" s="198"/>
      <c r="G175" s="196" t="s">
        <v>242</v>
      </c>
      <c r="H175" s="198"/>
    </row>
    <row r="176" spans="1:8" ht="24" customHeight="1">
      <c r="A176" s="196" t="s">
        <v>3160</v>
      </c>
      <c r="B176" s="196" t="s">
        <v>3161</v>
      </c>
      <c r="C176" s="196" t="s">
        <v>4841</v>
      </c>
      <c r="D176" s="197" t="s">
        <v>3162</v>
      </c>
      <c r="E176" s="196" t="s">
        <v>3163</v>
      </c>
      <c r="F176" s="198"/>
      <c r="G176" s="196" t="s">
        <v>31</v>
      </c>
      <c r="H176" s="198"/>
    </row>
    <row r="177" spans="1:8" ht="24" customHeight="1">
      <c r="A177" s="196" t="s">
        <v>3164</v>
      </c>
      <c r="B177" s="196" t="s">
        <v>3165</v>
      </c>
      <c r="C177" s="196" t="s">
        <v>4228</v>
      </c>
      <c r="D177" s="197" t="s">
        <v>3166</v>
      </c>
      <c r="E177" s="196" t="s">
        <v>3167</v>
      </c>
      <c r="F177" s="198"/>
      <c r="G177" s="196" t="s">
        <v>9433</v>
      </c>
      <c r="H177" s="198"/>
    </row>
    <row r="178" spans="1:8" ht="11.1" customHeight="1">
      <c r="A178" s="196" t="s">
        <v>3168</v>
      </c>
      <c r="B178" s="196" t="s">
        <v>143</v>
      </c>
      <c r="C178" s="196" t="s">
        <v>4841</v>
      </c>
      <c r="D178" s="196" t="s">
        <v>9708</v>
      </c>
      <c r="E178" s="196" t="s">
        <v>3104</v>
      </c>
      <c r="F178" s="198"/>
      <c r="G178" s="196" t="s">
        <v>146</v>
      </c>
      <c r="H178" s="198"/>
    </row>
    <row r="179" spans="1:8" ht="11.1" customHeight="1">
      <c r="A179" s="196" t="s">
        <v>1726</v>
      </c>
      <c r="B179" s="196" t="s">
        <v>1727</v>
      </c>
      <c r="C179" s="196" t="s">
        <v>4228</v>
      </c>
      <c r="D179" s="196" t="s">
        <v>3169</v>
      </c>
      <c r="E179" s="196" t="s">
        <v>3170</v>
      </c>
      <c r="F179" s="198"/>
      <c r="G179" s="196" t="s">
        <v>63</v>
      </c>
      <c r="H179" s="198"/>
    </row>
    <row r="180" spans="1:8" ht="24" customHeight="1">
      <c r="A180" s="196" t="s">
        <v>1734</v>
      </c>
      <c r="B180" s="196" t="s">
        <v>3171</v>
      </c>
      <c r="C180" s="196" t="s">
        <v>4841</v>
      </c>
      <c r="D180" s="197" t="s">
        <v>3172</v>
      </c>
      <c r="E180" s="196" t="s">
        <v>3173</v>
      </c>
      <c r="F180" s="198"/>
      <c r="G180" s="196" t="s">
        <v>146</v>
      </c>
      <c r="H180" s="198"/>
    </row>
    <row r="181" spans="1:8" ht="24" customHeight="1">
      <c r="A181" s="196" t="s">
        <v>3174</v>
      </c>
      <c r="B181" s="196" t="s">
        <v>143</v>
      </c>
      <c r="C181" s="196" t="s">
        <v>4841</v>
      </c>
      <c r="D181" s="197" t="s">
        <v>9711</v>
      </c>
      <c r="E181" s="196" t="s">
        <v>3175</v>
      </c>
      <c r="F181" s="198"/>
      <c r="G181" s="196" t="s">
        <v>353</v>
      </c>
      <c r="H181" s="198"/>
    </row>
    <row r="182" spans="1:8" ht="11.1" customHeight="1">
      <c r="A182" s="196" t="s">
        <v>3176</v>
      </c>
      <c r="B182" s="196" t="s">
        <v>3177</v>
      </c>
      <c r="C182" s="196" t="s">
        <v>4841</v>
      </c>
      <c r="D182" s="196" t="s">
        <v>9712</v>
      </c>
      <c r="E182" s="196" t="s">
        <v>3178</v>
      </c>
      <c r="F182" s="198"/>
      <c r="G182" s="346" t="s">
        <v>146</v>
      </c>
      <c r="H182" s="198"/>
    </row>
    <row r="183" spans="1:8" ht="11.1" customHeight="1">
      <c r="A183" s="196" t="s">
        <v>1760</v>
      </c>
      <c r="B183" s="196" t="s">
        <v>1761</v>
      </c>
      <c r="C183" s="196" t="s">
        <v>4228</v>
      </c>
      <c r="D183" s="196" t="s">
        <v>9713</v>
      </c>
      <c r="E183" s="196" t="s">
        <v>9714</v>
      </c>
      <c r="F183" s="198"/>
      <c r="G183" s="196" t="s">
        <v>9715</v>
      </c>
      <c r="H183" s="198"/>
    </row>
    <row r="184" spans="1:8" ht="11.1" customHeight="1">
      <c r="A184" s="196" t="s">
        <v>3180</v>
      </c>
      <c r="B184" s="196" t="s">
        <v>3131</v>
      </c>
      <c r="C184" s="196" t="s">
        <v>4841</v>
      </c>
      <c r="D184" s="196" t="s">
        <v>3181</v>
      </c>
      <c r="E184" s="196" t="s">
        <v>3182</v>
      </c>
      <c r="F184" s="198"/>
      <c r="G184" s="196" t="s">
        <v>146</v>
      </c>
      <c r="H184" s="198"/>
    </row>
    <row r="185" spans="1:8" ht="11.1" customHeight="1">
      <c r="A185" s="196" t="s">
        <v>3183</v>
      </c>
      <c r="B185" s="196" t="s">
        <v>375</v>
      </c>
      <c r="C185" s="196" t="s">
        <v>4841</v>
      </c>
      <c r="D185" s="196" t="s">
        <v>3184</v>
      </c>
      <c r="E185" s="196" t="s">
        <v>3185</v>
      </c>
      <c r="F185" s="198"/>
      <c r="G185" s="196" t="s">
        <v>172</v>
      </c>
      <c r="H185" s="198"/>
    </row>
    <row r="186" spans="1:8" ht="11.1" customHeight="1">
      <c r="A186" s="196" t="s">
        <v>3186</v>
      </c>
      <c r="B186" s="196" t="s">
        <v>3187</v>
      </c>
      <c r="C186" s="196" t="s">
        <v>4841</v>
      </c>
      <c r="D186" s="196" t="s">
        <v>3188</v>
      </c>
      <c r="E186" s="196" t="s">
        <v>3189</v>
      </c>
      <c r="F186" s="198"/>
      <c r="G186" s="196" t="s">
        <v>3190</v>
      </c>
      <c r="H186" s="198"/>
    </row>
    <row r="187" spans="1:8" ht="11.1" customHeight="1">
      <c r="A187" s="196" t="s">
        <v>1773</v>
      </c>
      <c r="B187" s="196" t="s">
        <v>3191</v>
      </c>
      <c r="C187" s="196" t="s">
        <v>4228</v>
      </c>
      <c r="D187" s="196" t="s">
        <v>9708</v>
      </c>
      <c r="E187" s="196" t="s">
        <v>3104</v>
      </c>
      <c r="F187" s="198"/>
      <c r="G187" s="196" t="s">
        <v>146</v>
      </c>
      <c r="H187" s="198"/>
    </row>
    <row r="188" spans="1:8" ht="36.950000000000003" customHeight="1">
      <c r="A188" s="196" t="s">
        <v>3192</v>
      </c>
      <c r="B188" s="196" t="s">
        <v>3193</v>
      </c>
      <c r="C188" s="196" t="s">
        <v>4228</v>
      </c>
      <c r="D188" s="348" t="s">
        <v>3194</v>
      </c>
      <c r="E188" s="347"/>
      <c r="F188" s="198"/>
      <c r="G188" s="196" t="s">
        <v>3190</v>
      </c>
      <c r="H188" s="198"/>
    </row>
    <row r="189" spans="1:8" ht="24" customHeight="1">
      <c r="A189" s="196" t="s">
        <v>3195</v>
      </c>
      <c r="B189" s="196" t="s">
        <v>2663</v>
      </c>
      <c r="C189" s="196" t="s">
        <v>4841</v>
      </c>
      <c r="D189" s="348" t="s">
        <v>9716</v>
      </c>
      <c r="E189" s="347"/>
      <c r="F189" s="198"/>
      <c r="G189" s="196" t="s">
        <v>70</v>
      </c>
      <c r="H189" s="198"/>
    </row>
    <row r="190" spans="1:8" ht="11.1" customHeight="1">
      <c r="A190" s="196" t="s">
        <v>3195</v>
      </c>
      <c r="B190" s="196" t="s">
        <v>9717</v>
      </c>
      <c r="C190" s="196" t="s">
        <v>4841</v>
      </c>
      <c r="D190" s="196" t="s">
        <v>9718</v>
      </c>
      <c r="E190" s="196" t="s">
        <v>3196</v>
      </c>
      <c r="F190" s="198"/>
      <c r="G190" s="196" t="s">
        <v>70</v>
      </c>
      <c r="H190" s="198"/>
    </row>
    <row r="191" spans="1:8" ht="24" customHeight="1">
      <c r="A191" s="196" t="s">
        <v>3197</v>
      </c>
      <c r="B191" s="196" t="s">
        <v>3198</v>
      </c>
      <c r="C191" s="196" t="s">
        <v>4228</v>
      </c>
      <c r="D191" s="197" t="s">
        <v>3199</v>
      </c>
      <c r="E191" s="196" t="s">
        <v>3200</v>
      </c>
      <c r="F191" s="198"/>
      <c r="G191" s="196" t="s">
        <v>242</v>
      </c>
      <c r="H191" s="198"/>
    </row>
    <row r="192" spans="1:8" ht="24" customHeight="1">
      <c r="A192" s="196" t="s">
        <v>3201</v>
      </c>
      <c r="B192" s="196" t="s">
        <v>3202</v>
      </c>
      <c r="C192" s="196" t="s">
        <v>4228</v>
      </c>
      <c r="D192" s="197" t="s">
        <v>9719</v>
      </c>
      <c r="E192" s="196" t="s">
        <v>3203</v>
      </c>
      <c r="F192" s="198"/>
      <c r="G192" s="196" t="s">
        <v>31</v>
      </c>
      <c r="H192" s="198"/>
    </row>
    <row r="193" spans="1:8" ht="11.1" customHeight="1">
      <c r="A193" s="196" t="s">
        <v>3204</v>
      </c>
      <c r="B193" s="196" t="s">
        <v>3205</v>
      </c>
      <c r="C193" s="196" t="s">
        <v>4228</v>
      </c>
      <c r="D193" s="196" t="s">
        <v>3206</v>
      </c>
      <c r="E193" s="196" t="s">
        <v>3207</v>
      </c>
      <c r="F193" s="198"/>
      <c r="G193" s="196" t="s">
        <v>3208</v>
      </c>
      <c r="H193" s="198"/>
    </row>
    <row r="194" spans="1:8" ht="11.1" customHeight="1">
      <c r="A194" s="196" t="s">
        <v>3209</v>
      </c>
      <c r="B194" s="196" t="s">
        <v>3210</v>
      </c>
      <c r="C194" s="196" t="s">
        <v>4228</v>
      </c>
      <c r="D194" s="196" t="s">
        <v>9708</v>
      </c>
      <c r="E194" s="196" t="s">
        <v>3104</v>
      </c>
      <c r="F194" s="198"/>
      <c r="G194" s="196" t="s">
        <v>146</v>
      </c>
      <c r="H194" s="198"/>
    </row>
    <row r="195" spans="1:8" ht="50.1" customHeight="1">
      <c r="A195" s="196" t="s">
        <v>3211</v>
      </c>
      <c r="B195" s="196" t="s">
        <v>3212</v>
      </c>
      <c r="C195" s="196" t="s">
        <v>4228</v>
      </c>
      <c r="D195" s="197" t="s">
        <v>3213</v>
      </c>
      <c r="E195" s="196" t="s">
        <v>3214</v>
      </c>
      <c r="F195" s="198"/>
      <c r="G195" s="202" t="s">
        <v>63</v>
      </c>
      <c r="H195" s="202"/>
    </row>
    <row r="196" spans="1:8" ht="11.1" customHeight="1">
      <c r="A196" s="196" t="s">
        <v>3215</v>
      </c>
      <c r="B196" s="196" t="s">
        <v>3216</v>
      </c>
      <c r="C196" s="196" t="s">
        <v>4841</v>
      </c>
      <c r="D196" s="196" t="s">
        <v>3217</v>
      </c>
      <c r="E196" s="196" t="s">
        <v>3218</v>
      </c>
      <c r="F196" s="198"/>
      <c r="G196" s="196" t="s">
        <v>146</v>
      </c>
      <c r="H196" s="198"/>
    </row>
    <row r="197" spans="1:8" ht="11.1" customHeight="1">
      <c r="A197" s="196" t="s">
        <v>5490</v>
      </c>
      <c r="B197" s="196" t="s">
        <v>5489</v>
      </c>
      <c r="C197" s="196" t="s">
        <v>4841</v>
      </c>
      <c r="D197" s="196" t="s">
        <v>9720</v>
      </c>
      <c r="E197" s="196" t="s">
        <v>9721</v>
      </c>
      <c r="F197" s="198"/>
      <c r="G197" s="196" t="s">
        <v>146</v>
      </c>
      <c r="H197" s="198"/>
    </row>
    <row r="198" spans="1:8" ht="24" customHeight="1">
      <c r="A198" s="196" t="s">
        <v>3219</v>
      </c>
      <c r="B198" s="196" t="s">
        <v>3220</v>
      </c>
      <c r="C198" s="196" t="s">
        <v>4228</v>
      </c>
      <c r="D198" s="196" t="s">
        <v>3221</v>
      </c>
      <c r="E198" s="197" t="s">
        <v>3222</v>
      </c>
      <c r="F198" s="198"/>
      <c r="G198" s="196" t="s">
        <v>31</v>
      </c>
      <c r="H198" s="198"/>
    </row>
    <row r="199" spans="1:8" ht="36.950000000000003" customHeight="1">
      <c r="A199" s="196" t="s">
        <v>3223</v>
      </c>
      <c r="B199" s="196" t="s">
        <v>3224</v>
      </c>
      <c r="C199" s="196" t="s">
        <v>4841</v>
      </c>
      <c r="D199" s="197" t="s">
        <v>3225</v>
      </c>
      <c r="E199" s="196" t="s">
        <v>9722</v>
      </c>
      <c r="F199" s="198"/>
      <c r="G199" s="196" t="s">
        <v>50</v>
      </c>
      <c r="H199" s="198"/>
    </row>
    <row r="200" spans="1:8" ht="11.1" customHeight="1">
      <c r="A200" s="196" t="s">
        <v>3226</v>
      </c>
      <c r="B200" s="196" t="s">
        <v>3227</v>
      </c>
      <c r="C200" s="196" t="s">
        <v>4228</v>
      </c>
      <c r="D200" s="196" t="s">
        <v>3228</v>
      </c>
      <c r="E200" s="196" t="s">
        <v>3229</v>
      </c>
      <c r="F200" s="198"/>
      <c r="G200" s="196" t="s">
        <v>3612</v>
      </c>
      <c r="H200" s="198"/>
    </row>
    <row r="201" spans="1:8" ht="24" customHeight="1">
      <c r="A201" s="196" t="s">
        <v>3230</v>
      </c>
      <c r="B201" s="196" t="s">
        <v>3231</v>
      </c>
      <c r="C201" s="196" t="s">
        <v>4228</v>
      </c>
      <c r="D201" s="197" t="s">
        <v>9723</v>
      </c>
      <c r="E201" s="196" t="s">
        <v>3232</v>
      </c>
      <c r="F201" s="198"/>
      <c r="G201" s="196" t="s">
        <v>3612</v>
      </c>
      <c r="H201" s="198"/>
    </row>
    <row r="202" spans="1:8" ht="11.1" customHeight="1">
      <c r="A202" s="196" t="s">
        <v>1880</v>
      </c>
      <c r="B202" s="196" t="s">
        <v>1881</v>
      </c>
      <c r="C202" s="196" t="s">
        <v>4228</v>
      </c>
      <c r="D202" s="196" t="s">
        <v>3233</v>
      </c>
      <c r="E202" s="196" t="s">
        <v>3234</v>
      </c>
      <c r="F202" s="198"/>
      <c r="G202" s="196" t="s">
        <v>646</v>
      </c>
      <c r="H202" s="198"/>
    </row>
    <row r="203" spans="1:8" ht="11.1" customHeight="1">
      <c r="A203" s="196" t="s">
        <v>3235</v>
      </c>
      <c r="B203" s="196" t="s">
        <v>3236</v>
      </c>
      <c r="C203" s="196" t="s">
        <v>4841</v>
      </c>
      <c r="D203" s="196" t="s">
        <v>9708</v>
      </c>
      <c r="E203" s="196" t="s">
        <v>3104</v>
      </c>
      <c r="F203" s="198"/>
      <c r="G203" s="196" t="s">
        <v>146</v>
      </c>
      <c r="H203" s="198"/>
    </row>
    <row r="204" spans="1:8" ht="24" customHeight="1">
      <c r="A204" s="196" t="s">
        <v>3237</v>
      </c>
      <c r="B204" s="196" t="s">
        <v>3238</v>
      </c>
      <c r="C204" s="196" t="s">
        <v>4228</v>
      </c>
      <c r="D204" s="197" t="s">
        <v>3239</v>
      </c>
      <c r="E204" s="197" t="s">
        <v>3240</v>
      </c>
      <c r="F204" s="198"/>
      <c r="G204" s="196" t="s">
        <v>31</v>
      </c>
      <c r="H204" s="198"/>
    </row>
    <row r="205" spans="1:8" ht="11.1" customHeight="1">
      <c r="A205" s="196" t="s">
        <v>5491</v>
      </c>
      <c r="B205" s="196" t="s">
        <v>3242</v>
      </c>
      <c r="C205" s="196" t="s">
        <v>4228</v>
      </c>
      <c r="D205" s="196" t="s">
        <v>3243</v>
      </c>
      <c r="E205" s="196" t="s">
        <v>3244</v>
      </c>
      <c r="F205" s="198"/>
      <c r="G205" s="196" t="s">
        <v>63</v>
      </c>
      <c r="H205" s="198"/>
    </row>
    <row r="206" spans="1:8" ht="11.1" customHeight="1">
      <c r="A206" s="196" t="s">
        <v>1911</v>
      </c>
      <c r="B206" s="196" t="s">
        <v>247</v>
      </c>
      <c r="C206" s="196" t="s">
        <v>4228</v>
      </c>
      <c r="D206" s="196" t="s">
        <v>3245</v>
      </c>
      <c r="E206" s="196" t="s">
        <v>3246</v>
      </c>
      <c r="F206" s="198"/>
      <c r="G206" s="196" t="s">
        <v>146</v>
      </c>
      <c r="H206" s="198"/>
    </row>
    <row r="207" spans="1:8" ht="24" customHeight="1">
      <c r="A207" s="196" t="s">
        <v>3247</v>
      </c>
      <c r="B207" s="196" t="s">
        <v>202</v>
      </c>
      <c r="C207" s="196" t="s">
        <v>4841</v>
      </c>
      <c r="D207" s="197" t="s">
        <v>3248</v>
      </c>
      <c r="E207" s="196" t="s">
        <v>3249</v>
      </c>
      <c r="F207" s="198"/>
      <c r="G207" s="196" t="s">
        <v>3250</v>
      </c>
      <c r="H207" s="198"/>
    </row>
    <row r="208" spans="1:8" ht="36.950000000000003" customHeight="1">
      <c r="A208" s="196" t="s">
        <v>3251</v>
      </c>
      <c r="B208" s="196" t="s">
        <v>4806</v>
      </c>
      <c r="C208" s="196" t="s">
        <v>4228</v>
      </c>
      <c r="D208" s="197" t="s">
        <v>2958</v>
      </c>
      <c r="E208" s="196" t="s">
        <v>2959</v>
      </c>
      <c r="F208" s="198"/>
      <c r="G208" s="196" t="s">
        <v>232</v>
      </c>
      <c r="H208" s="198"/>
    </row>
    <row r="209" spans="1:8" ht="11.1" customHeight="1">
      <c r="A209" s="196" t="s">
        <v>3252</v>
      </c>
      <c r="B209" s="196" t="s">
        <v>3253</v>
      </c>
      <c r="C209" s="196" t="s">
        <v>4228</v>
      </c>
      <c r="D209" s="196" t="s">
        <v>3254</v>
      </c>
      <c r="E209" s="196" t="s">
        <v>3255</v>
      </c>
      <c r="F209" s="198"/>
      <c r="G209" s="196" t="s">
        <v>138</v>
      </c>
      <c r="H209" s="198"/>
    </row>
    <row r="210" spans="1:8" ht="36.950000000000003" customHeight="1">
      <c r="A210" s="196" t="s">
        <v>3256</v>
      </c>
      <c r="B210" s="196" t="s">
        <v>1182</v>
      </c>
      <c r="C210" s="196" t="s">
        <v>4228</v>
      </c>
      <c r="D210" s="197" t="s">
        <v>3257</v>
      </c>
      <c r="E210" s="196" t="s">
        <v>3258</v>
      </c>
      <c r="F210" s="198"/>
      <c r="G210" s="196" t="s">
        <v>146</v>
      </c>
      <c r="H210" s="198"/>
    </row>
    <row r="211" spans="1:8" ht="11.1" customHeight="1">
      <c r="A211" s="196" t="s">
        <v>3256</v>
      </c>
      <c r="B211" s="196" t="s">
        <v>3259</v>
      </c>
      <c r="C211" s="196" t="s">
        <v>4841</v>
      </c>
      <c r="D211" s="196" t="s">
        <v>3260</v>
      </c>
      <c r="E211" s="196" t="s">
        <v>3261</v>
      </c>
      <c r="F211" s="198"/>
      <c r="G211" s="196" t="s">
        <v>146</v>
      </c>
      <c r="H211" s="198"/>
    </row>
    <row r="212" spans="1:8" ht="24" customHeight="1">
      <c r="A212" s="196" t="s">
        <v>3262</v>
      </c>
      <c r="B212" s="196" t="s">
        <v>3263</v>
      </c>
      <c r="C212" s="196" t="s">
        <v>4841</v>
      </c>
      <c r="D212" s="197" t="s">
        <v>9724</v>
      </c>
      <c r="E212" s="196" t="s">
        <v>9725</v>
      </c>
      <c r="F212" s="198"/>
      <c r="G212" s="196" t="s">
        <v>146</v>
      </c>
      <c r="H212" s="198"/>
    </row>
    <row r="213" spans="1:8" ht="24" customHeight="1">
      <c r="A213" s="196" t="s">
        <v>3264</v>
      </c>
      <c r="B213" s="196" t="s">
        <v>3265</v>
      </c>
      <c r="C213" s="196" t="s">
        <v>4228</v>
      </c>
      <c r="D213" s="197" t="s">
        <v>3266</v>
      </c>
      <c r="E213" s="196" t="s">
        <v>3267</v>
      </c>
      <c r="F213" s="198"/>
      <c r="G213" s="196" t="s">
        <v>31</v>
      </c>
      <c r="H213" s="198"/>
    </row>
    <row r="214" spans="1:8" ht="24" customHeight="1">
      <c r="A214" s="196" t="s">
        <v>3268</v>
      </c>
      <c r="B214" s="196" t="s">
        <v>3269</v>
      </c>
      <c r="C214" s="196" t="s">
        <v>4228</v>
      </c>
      <c r="D214" s="197" t="s">
        <v>3270</v>
      </c>
      <c r="E214" s="196" t="s">
        <v>3020</v>
      </c>
      <c r="F214" s="198"/>
      <c r="G214" s="196" t="s">
        <v>31</v>
      </c>
      <c r="H214" s="198"/>
    </row>
    <row r="215" spans="1:8" ht="24" customHeight="1">
      <c r="A215" s="196" t="s">
        <v>3271</v>
      </c>
      <c r="B215" s="196" t="s">
        <v>3272</v>
      </c>
      <c r="C215" s="196" t="s">
        <v>4841</v>
      </c>
      <c r="D215" s="197" t="s">
        <v>3273</v>
      </c>
      <c r="E215" s="197" t="s">
        <v>3274</v>
      </c>
      <c r="F215" s="198"/>
      <c r="G215" s="196" t="s">
        <v>232</v>
      </c>
      <c r="H215" s="198"/>
    </row>
    <row r="216" spans="1:8" ht="11.1" customHeight="1">
      <c r="A216" s="196" t="s">
        <v>3275</v>
      </c>
      <c r="B216" s="196" t="s">
        <v>3276</v>
      </c>
      <c r="C216" s="196" t="s">
        <v>4228</v>
      </c>
      <c r="D216" s="196" t="s">
        <v>3277</v>
      </c>
      <c r="E216" s="196" t="s">
        <v>3278</v>
      </c>
      <c r="F216" s="198"/>
      <c r="G216" s="196" t="s">
        <v>31</v>
      </c>
      <c r="H216" s="198"/>
    </row>
    <row r="217" spans="1:8" ht="11.1" customHeight="1">
      <c r="A217" s="196" t="s">
        <v>3275</v>
      </c>
      <c r="B217" s="196" t="s">
        <v>3279</v>
      </c>
      <c r="C217" s="196" t="s">
        <v>4841</v>
      </c>
      <c r="D217" s="196" t="s">
        <v>3280</v>
      </c>
      <c r="E217" s="196" t="s">
        <v>3281</v>
      </c>
      <c r="F217" s="198"/>
      <c r="G217" s="196" t="s">
        <v>138</v>
      </c>
      <c r="H217" s="198"/>
    </row>
    <row r="218" spans="1:8" ht="36.950000000000003" customHeight="1">
      <c r="A218" s="196" t="s">
        <v>3282</v>
      </c>
      <c r="B218" s="196" t="s">
        <v>1332</v>
      </c>
      <c r="C218" s="196" t="s">
        <v>4228</v>
      </c>
      <c r="D218" s="197" t="s">
        <v>3283</v>
      </c>
      <c r="E218" s="196" t="s">
        <v>3284</v>
      </c>
      <c r="F218" s="198"/>
      <c r="G218" s="196" t="s">
        <v>8875</v>
      </c>
      <c r="H218" s="198"/>
    </row>
    <row r="219" spans="1:8" ht="11.1" customHeight="1">
      <c r="A219" s="196" t="s">
        <v>3285</v>
      </c>
      <c r="B219" s="196" t="s">
        <v>3286</v>
      </c>
      <c r="C219" s="196" t="s">
        <v>4228</v>
      </c>
      <c r="D219" s="196" t="s">
        <v>3287</v>
      </c>
      <c r="E219" s="196" t="s">
        <v>3288</v>
      </c>
      <c r="F219" s="198"/>
      <c r="G219" s="196" t="s">
        <v>70</v>
      </c>
      <c r="H219" s="198"/>
    </row>
    <row r="220" spans="1:8" ht="11.1" customHeight="1">
      <c r="A220" s="196" t="s">
        <v>3289</v>
      </c>
      <c r="B220" s="196" t="s">
        <v>3290</v>
      </c>
      <c r="C220" s="196" t="s">
        <v>4228</v>
      </c>
      <c r="D220" s="196" t="s">
        <v>3291</v>
      </c>
      <c r="E220" s="196" t="s">
        <v>3292</v>
      </c>
      <c r="F220" s="198"/>
      <c r="G220" s="196" t="s">
        <v>138</v>
      </c>
      <c r="H220" s="198"/>
    </row>
    <row r="221" spans="1:8" ht="11.1" customHeight="1">
      <c r="A221" s="196" t="s">
        <v>3293</v>
      </c>
      <c r="B221" s="196" t="s">
        <v>3294</v>
      </c>
      <c r="C221" s="196" t="s">
        <v>4228</v>
      </c>
      <c r="D221" s="196" t="s">
        <v>3295</v>
      </c>
      <c r="E221" s="196" t="s">
        <v>3296</v>
      </c>
      <c r="F221" s="198"/>
      <c r="G221" s="196" t="s">
        <v>38</v>
      </c>
      <c r="H221" s="198"/>
    </row>
    <row r="222" spans="1:8" ht="24" customHeight="1">
      <c r="A222" s="196" t="s">
        <v>3297</v>
      </c>
      <c r="B222" s="196" t="s">
        <v>3298</v>
      </c>
      <c r="C222" s="196" t="s">
        <v>4228</v>
      </c>
      <c r="D222" s="197" t="s">
        <v>3299</v>
      </c>
      <c r="E222" s="196" t="s">
        <v>3300</v>
      </c>
      <c r="F222" s="198"/>
      <c r="G222" s="196" t="s">
        <v>50</v>
      </c>
      <c r="H222" s="198"/>
    </row>
    <row r="223" spans="1:8" ht="24" customHeight="1">
      <c r="A223" s="196" t="s">
        <v>3301</v>
      </c>
      <c r="B223" s="196" t="s">
        <v>3302</v>
      </c>
      <c r="C223" s="196" t="s">
        <v>4228</v>
      </c>
      <c r="D223" s="196" t="s">
        <v>3303</v>
      </c>
      <c r="E223" s="197" t="s">
        <v>3304</v>
      </c>
      <c r="F223" s="198"/>
      <c r="G223" s="196" t="s">
        <v>138</v>
      </c>
      <c r="H223" s="198"/>
    </row>
    <row r="224" spans="1:8" ht="24" customHeight="1">
      <c r="A224" s="196" t="s">
        <v>3305</v>
      </c>
      <c r="B224" s="196" t="s">
        <v>3306</v>
      </c>
      <c r="C224" s="196" t="s">
        <v>4841</v>
      </c>
      <c r="D224" s="196" t="s">
        <v>3307</v>
      </c>
      <c r="E224" s="197" t="s">
        <v>3308</v>
      </c>
      <c r="F224" s="198"/>
      <c r="G224" s="196" t="s">
        <v>31</v>
      </c>
      <c r="H224" s="198"/>
    </row>
    <row r="225" spans="1:8" ht="24" customHeight="1">
      <c r="A225" s="196" t="s">
        <v>3309</v>
      </c>
      <c r="B225" s="196" t="s">
        <v>3310</v>
      </c>
      <c r="C225" s="196" t="s">
        <v>4228</v>
      </c>
      <c r="D225" s="197" t="s">
        <v>3311</v>
      </c>
      <c r="E225" s="196" t="s">
        <v>3312</v>
      </c>
      <c r="F225" s="198"/>
      <c r="G225" s="196" t="s">
        <v>196</v>
      </c>
      <c r="H225" s="198"/>
    </row>
    <row r="226" spans="1:8" ht="11.1" customHeight="1">
      <c r="A226" s="196" t="s">
        <v>3313</v>
      </c>
      <c r="B226" s="196" t="s">
        <v>3314</v>
      </c>
      <c r="C226" s="196" t="s">
        <v>4228</v>
      </c>
      <c r="D226" s="196" t="s">
        <v>3315</v>
      </c>
      <c r="E226" s="196" t="s">
        <v>3316</v>
      </c>
      <c r="F226" s="198"/>
      <c r="G226" s="346" t="s">
        <v>87</v>
      </c>
      <c r="H226" s="198"/>
    </row>
    <row r="227" spans="1:8" ht="24" customHeight="1">
      <c r="A227" s="196" t="s">
        <v>2032</v>
      </c>
      <c r="B227" s="196" t="s">
        <v>2025</v>
      </c>
      <c r="C227" s="196" t="s">
        <v>4228</v>
      </c>
      <c r="D227" s="197" t="s">
        <v>3317</v>
      </c>
      <c r="E227" s="196" t="s">
        <v>3318</v>
      </c>
      <c r="F227" s="198"/>
      <c r="G227" s="196" t="s">
        <v>242</v>
      </c>
      <c r="H227" s="198"/>
    </row>
    <row r="228" spans="1:8" ht="75.95" customHeight="1">
      <c r="A228" s="196" t="s">
        <v>2035</v>
      </c>
      <c r="B228" s="196" t="s">
        <v>1785</v>
      </c>
      <c r="C228" s="196" t="s">
        <v>4228</v>
      </c>
      <c r="D228" s="197" t="s">
        <v>9726</v>
      </c>
      <c r="E228" s="197" t="s">
        <v>3319</v>
      </c>
      <c r="F228" s="198"/>
      <c r="G228" s="196" t="s">
        <v>504</v>
      </c>
      <c r="H228" s="198"/>
    </row>
    <row r="229" spans="1:8" ht="36.950000000000003" customHeight="1">
      <c r="A229" s="196" t="s">
        <v>3320</v>
      </c>
      <c r="B229" s="196" t="s">
        <v>3321</v>
      </c>
      <c r="C229" s="196" t="s">
        <v>4841</v>
      </c>
      <c r="D229" s="197" t="s">
        <v>9727</v>
      </c>
      <c r="E229" s="196" t="s">
        <v>3322</v>
      </c>
      <c r="F229" s="198"/>
      <c r="G229" s="196" t="s">
        <v>331</v>
      </c>
      <c r="H229" s="198"/>
    </row>
    <row r="230" spans="1:8" ht="24" customHeight="1">
      <c r="A230" s="196" t="s">
        <v>2041</v>
      </c>
      <c r="B230" s="196" t="s">
        <v>3323</v>
      </c>
      <c r="C230" s="196" t="s">
        <v>4841</v>
      </c>
      <c r="D230" s="197" t="s">
        <v>3324</v>
      </c>
      <c r="E230" s="196" t="s">
        <v>3325</v>
      </c>
      <c r="F230" s="198"/>
      <c r="G230" s="196" t="s">
        <v>146</v>
      </c>
      <c r="H230" s="198"/>
    </row>
    <row r="231" spans="1:8" ht="11.1" customHeight="1">
      <c r="A231" s="196" t="s">
        <v>2041</v>
      </c>
      <c r="B231" s="196" t="s">
        <v>3326</v>
      </c>
      <c r="C231" s="196" t="s">
        <v>4228</v>
      </c>
      <c r="D231" s="196" t="s">
        <v>3327</v>
      </c>
      <c r="E231" s="196" t="s">
        <v>3328</v>
      </c>
      <c r="F231" s="198"/>
      <c r="G231" s="196" t="s">
        <v>31</v>
      </c>
      <c r="H231" s="198"/>
    </row>
    <row r="232" spans="1:8" ht="11.1" customHeight="1">
      <c r="A232" s="196" t="s">
        <v>3329</v>
      </c>
      <c r="B232" s="196" t="s">
        <v>3330</v>
      </c>
      <c r="C232" s="196" t="s">
        <v>4841</v>
      </c>
      <c r="D232" s="196" t="s">
        <v>3331</v>
      </c>
      <c r="E232" s="196" t="s">
        <v>3332</v>
      </c>
      <c r="F232" s="198"/>
      <c r="G232" s="196" t="s">
        <v>146</v>
      </c>
      <c r="H232" s="198"/>
    </row>
    <row r="233" spans="1:8" ht="11.1" customHeight="1">
      <c r="A233" s="196" t="s">
        <v>3329</v>
      </c>
      <c r="B233" s="196" t="s">
        <v>3333</v>
      </c>
      <c r="C233" s="196" t="s">
        <v>4228</v>
      </c>
      <c r="D233" s="196" t="s">
        <v>3334</v>
      </c>
      <c r="E233" s="196" t="s">
        <v>3335</v>
      </c>
      <c r="F233" s="198"/>
      <c r="G233" s="196" t="s">
        <v>146</v>
      </c>
      <c r="H233" s="198"/>
    </row>
    <row r="234" spans="1:8" ht="11.1" customHeight="1">
      <c r="A234" s="196" t="s">
        <v>2056</v>
      </c>
      <c r="B234" s="196" t="s">
        <v>2057</v>
      </c>
      <c r="C234" s="196" t="s">
        <v>4228</v>
      </c>
      <c r="D234" s="196" t="s">
        <v>3336</v>
      </c>
      <c r="E234" s="196" t="s">
        <v>3337</v>
      </c>
      <c r="F234" s="198"/>
      <c r="G234" s="196" t="s">
        <v>208</v>
      </c>
      <c r="H234" s="198"/>
    </row>
    <row r="235" spans="1:8" ht="36.950000000000003" customHeight="1">
      <c r="A235" s="196" t="s">
        <v>3338</v>
      </c>
      <c r="B235" s="196" t="s">
        <v>3339</v>
      </c>
      <c r="C235" s="196" t="s">
        <v>4841</v>
      </c>
      <c r="D235" s="197" t="s">
        <v>3340</v>
      </c>
      <c r="E235" s="197" t="s">
        <v>9728</v>
      </c>
      <c r="F235" s="198"/>
      <c r="G235" s="196" t="s">
        <v>2594</v>
      </c>
      <c r="H235" s="198"/>
    </row>
    <row r="236" spans="1:8" ht="11.1" customHeight="1">
      <c r="A236" s="196" t="s">
        <v>3341</v>
      </c>
      <c r="B236" s="196" t="s">
        <v>3342</v>
      </c>
      <c r="C236" s="196" t="s">
        <v>4841</v>
      </c>
      <c r="D236" s="196" t="s">
        <v>3343</v>
      </c>
      <c r="E236" s="196" t="s">
        <v>3344</v>
      </c>
      <c r="F236" s="198"/>
      <c r="G236" s="196" t="s">
        <v>50</v>
      </c>
      <c r="H236" s="198"/>
    </row>
    <row r="237" spans="1:8" ht="11.1" customHeight="1">
      <c r="A237" s="196" t="s">
        <v>3345</v>
      </c>
      <c r="B237" s="196" t="s">
        <v>187</v>
      </c>
      <c r="C237" s="196" t="s">
        <v>4228</v>
      </c>
      <c r="D237" s="196" t="s">
        <v>3346</v>
      </c>
      <c r="E237" s="196" t="s">
        <v>3347</v>
      </c>
      <c r="F237" s="198"/>
      <c r="G237" s="196" t="s">
        <v>50</v>
      </c>
      <c r="H237" s="198"/>
    </row>
    <row r="238" spans="1:8" ht="36.950000000000003" customHeight="1">
      <c r="A238" s="196" t="s">
        <v>3348</v>
      </c>
      <c r="B238" s="196" t="s">
        <v>3349</v>
      </c>
      <c r="C238" s="196" t="s">
        <v>4841</v>
      </c>
      <c r="D238" s="197" t="s">
        <v>3350</v>
      </c>
      <c r="E238" s="196" t="s">
        <v>3351</v>
      </c>
      <c r="F238" s="198"/>
      <c r="G238" s="196" t="s">
        <v>31</v>
      </c>
      <c r="H238" s="198"/>
    </row>
    <row r="239" spans="1:8" ht="36.950000000000003" customHeight="1">
      <c r="A239" s="196" t="s">
        <v>2068</v>
      </c>
      <c r="B239" s="196" t="s">
        <v>2069</v>
      </c>
      <c r="C239" s="196" t="s">
        <v>4841</v>
      </c>
      <c r="D239" s="197" t="s">
        <v>3352</v>
      </c>
      <c r="E239" s="196" t="s">
        <v>3353</v>
      </c>
      <c r="F239" s="198"/>
      <c r="G239" s="196" t="s">
        <v>63</v>
      </c>
      <c r="H239" s="198"/>
    </row>
    <row r="240" spans="1:8" ht="11.1" customHeight="1">
      <c r="A240" s="196" t="s">
        <v>3354</v>
      </c>
      <c r="B240" s="196" t="s">
        <v>3355</v>
      </c>
      <c r="C240" s="196" t="s">
        <v>4841</v>
      </c>
      <c r="D240" s="196" t="s">
        <v>3356</v>
      </c>
      <c r="E240" s="196" t="s">
        <v>3357</v>
      </c>
      <c r="F240" s="198"/>
      <c r="G240" s="196" t="s">
        <v>31</v>
      </c>
      <c r="H240" s="198"/>
    </row>
    <row r="241" spans="1:8" ht="24" customHeight="1">
      <c r="A241" s="196" t="s">
        <v>5492</v>
      </c>
      <c r="B241" s="196" t="s">
        <v>420</v>
      </c>
      <c r="C241" s="196" t="s">
        <v>4228</v>
      </c>
      <c r="D241" s="197" t="s">
        <v>9729</v>
      </c>
      <c r="E241" s="196" t="s">
        <v>9730</v>
      </c>
      <c r="F241" s="198"/>
      <c r="G241" s="196" t="s">
        <v>136</v>
      </c>
      <c r="H241" s="198"/>
    </row>
    <row r="242" spans="1:8" ht="24" customHeight="1">
      <c r="A242" s="196" t="s">
        <v>3358</v>
      </c>
      <c r="B242" s="196" t="s">
        <v>3359</v>
      </c>
      <c r="C242" s="196" t="s">
        <v>4841</v>
      </c>
      <c r="D242" s="197" t="s">
        <v>3360</v>
      </c>
      <c r="E242" s="197" t="s">
        <v>3361</v>
      </c>
      <c r="F242" s="198"/>
      <c r="G242" s="196" t="s">
        <v>70</v>
      </c>
      <c r="H242" s="198"/>
    </row>
    <row r="243" spans="1:8" ht="11.1" customHeight="1">
      <c r="A243" s="196" t="s">
        <v>3362</v>
      </c>
      <c r="B243" s="196" t="s">
        <v>3363</v>
      </c>
      <c r="C243" s="196" t="s">
        <v>4841</v>
      </c>
      <c r="D243" s="196" t="s">
        <v>3364</v>
      </c>
      <c r="E243" s="196" t="s">
        <v>3365</v>
      </c>
      <c r="F243" s="198"/>
      <c r="G243" s="346" t="s">
        <v>1510</v>
      </c>
      <c r="H243" s="198"/>
    </row>
    <row r="244" spans="1:8" ht="50.1" customHeight="1">
      <c r="A244" s="196" t="s">
        <v>3366</v>
      </c>
      <c r="B244" s="196" t="s">
        <v>3367</v>
      </c>
      <c r="C244" s="196" t="s">
        <v>4841</v>
      </c>
      <c r="D244" s="197" t="s">
        <v>9731</v>
      </c>
      <c r="E244" s="196" t="s">
        <v>3368</v>
      </c>
      <c r="F244" s="198"/>
      <c r="G244" s="196" t="s">
        <v>136</v>
      </c>
      <c r="H244" s="198"/>
    </row>
    <row r="245" spans="1:8" ht="11.1" customHeight="1">
      <c r="A245" s="196" t="s">
        <v>3369</v>
      </c>
      <c r="B245" s="196" t="s">
        <v>2878</v>
      </c>
      <c r="C245" s="196" t="s">
        <v>4841</v>
      </c>
      <c r="D245" s="196" t="s">
        <v>3370</v>
      </c>
      <c r="E245" s="196" t="s">
        <v>3371</v>
      </c>
      <c r="F245" s="198"/>
      <c r="G245" s="196" t="s">
        <v>146</v>
      </c>
      <c r="H245" s="198"/>
    </row>
    <row r="246" spans="1:8" ht="11.1" customHeight="1">
      <c r="A246" s="196" t="s">
        <v>3372</v>
      </c>
      <c r="B246" s="196" t="s">
        <v>3373</v>
      </c>
      <c r="C246" s="196" t="s">
        <v>4228</v>
      </c>
      <c r="D246" s="196" t="s">
        <v>3374</v>
      </c>
      <c r="E246" s="196" t="s">
        <v>3375</v>
      </c>
      <c r="F246" s="198"/>
      <c r="G246" s="196" t="s">
        <v>146</v>
      </c>
      <c r="H246" s="198"/>
    </row>
    <row r="247" spans="1:8" ht="36.950000000000003" customHeight="1">
      <c r="A247" s="196" t="s">
        <v>3376</v>
      </c>
      <c r="B247" s="196" t="s">
        <v>5493</v>
      </c>
      <c r="C247" s="196" t="s">
        <v>4228</v>
      </c>
      <c r="D247" s="197" t="s">
        <v>3377</v>
      </c>
      <c r="E247" s="196" t="s">
        <v>3378</v>
      </c>
      <c r="F247" s="198"/>
      <c r="G247" s="196" t="s">
        <v>331</v>
      </c>
      <c r="H247" s="198"/>
    </row>
    <row r="248" spans="1:8" ht="11.1" customHeight="1">
      <c r="A248" s="196" t="s">
        <v>3379</v>
      </c>
      <c r="B248" s="196" t="s">
        <v>3380</v>
      </c>
      <c r="C248" s="196" t="s">
        <v>4228</v>
      </c>
      <c r="D248" s="196" t="s">
        <v>3381</v>
      </c>
      <c r="E248" s="196" t="s">
        <v>3382</v>
      </c>
      <c r="F248" s="198"/>
      <c r="G248" s="196" t="s">
        <v>504</v>
      </c>
      <c r="H248" s="198"/>
    </row>
    <row r="249" spans="1:8" ht="11.1" customHeight="1">
      <c r="A249" s="196" t="s">
        <v>2095</v>
      </c>
      <c r="B249" s="196" t="s">
        <v>3383</v>
      </c>
      <c r="C249" s="196" t="s">
        <v>4228</v>
      </c>
      <c r="D249" s="196" t="s">
        <v>3384</v>
      </c>
      <c r="E249" s="196" t="s">
        <v>3385</v>
      </c>
      <c r="F249" s="198"/>
      <c r="G249" s="196" t="s">
        <v>138</v>
      </c>
      <c r="H249" s="198"/>
    </row>
    <row r="250" spans="1:8" ht="24" customHeight="1">
      <c r="A250" s="196" t="s">
        <v>2095</v>
      </c>
      <c r="B250" s="196" t="s">
        <v>5494</v>
      </c>
      <c r="C250" s="196" t="s">
        <v>4841</v>
      </c>
      <c r="D250" s="197" t="s">
        <v>3386</v>
      </c>
      <c r="E250" s="196" t="s">
        <v>3387</v>
      </c>
      <c r="F250" s="198"/>
      <c r="G250" s="196" t="s">
        <v>31</v>
      </c>
      <c r="H250" s="198"/>
    </row>
    <row r="251" spans="1:8" ht="24" customHeight="1">
      <c r="A251" s="196" t="s">
        <v>2095</v>
      </c>
      <c r="B251" s="196" t="s">
        <v>3388</v>
      </c>
      <c r="C251" s="196" t="s">
        <v>4841</v>
      </c>
      <c r="D251" s="197" t="s">
        <v>9732</v>
      </c>
      <c r="E251" s="196" t="s">
        <v>3389</v>
      </c>
      <c r="F251" s="198"/>
      <c r="G251" s="196" t="s">
        <v>146</v>
      </c>
      <c r="H251" s="198"/>
    </row>
    <row r="252" spans="1:8" ht="50.1" customHeight="1">
      <c r="A252" s="196" t="s">
        <v>2095</v>
      </c>
      <c r="B252" s="196" t="s">
        <v>3390</v>
      </c>
      <c r="C252" s="196" t="s">
        <v>4841</v>
      </c>
      <c r="D252" s="197" t="s">
        <v>9733</v>
      </c>
      <c r="E252" s="196" t="s">
        <v>3179</v>
      </c>
      <c r="F252" s="198"/>
      <c r="G252" s="196" t="s">
        <v>146</v>
      </c>
      <c r="H252" s="198"/>
    </row>
    <row r="253" spans="1:8" ht="36.950000000000003" customHeight="1">
      <c r="A253" s="196" t="s">
        <v>2095</v>
      </c>
      <c r="B253" s="196" t="s">
        <v>3391</v>
      </c>
      <c r="C253" s="196" t="s">
        <v>4841</v>
      </c>
      <c r="D253" s="197" t="s">
        <v>3392</v>
      </c>
      <c r="E253" s="196" t="s">
        <v>9734</v>
      </c>
      <c r="F253" s="198"/>
      <c r="G253" s="196" t="s">
        <v>146</v>
      </c>
      <c r="H253" s="198"/>
    </row>
    <row r="254" spans="1:8" ht="11.1" customHeight="1">
      <c r="A254" s="196" t="s">
        <v>2095</v>
      </c>
      <c r="B254" s="196" t="s">
        <v>1616</v>
      </c>
      <c r="C254" s="196" t="s">
        <v>4228</v>
      </c>
      <c r="D254" s="196" t="s">
        <v>3393</v>
      </c>
      <c r="E254" s="196" t="s">
        <v>3394</v>
      </c>
      <c r="F254" s="198"/>
      <c r="G254" s="196" t="s">
        <v>146</v>
      </c>
      <c r="H254" s="198"/>
    </row>
    <row r="255" spans="1:8" ht="11.1" customHeight="1">
      <c r="A255" s="196" t="s">
        <v>2095</v>
      </c>
      <c r="B255" s="196" t="s">
        <v>3395</v>
      </c>
      <c r="C255" s="196" t="s">
        <v>4841</v>
      </c>
      <c r="D255" s="196" t="s">
        <v>9708</v>
      </c>
      <c r="E255" s="196" t="s">
        <v>3104</v>
      </c>
      <c r="F255" s="198"/>
      <c r="G255" s="196" t="s">
        <v>146</v>
      </c>
      <c r="H255" s="198"/>
    </row>
    <row r="256" spans="1:8" ht="11.1" customHeight="1">
      <c r="A256" s="196" t="s">
        <v>9735</v>
      </c>
      <c r="B256" s="196" t="s">
        <v>3396</v>
      </c>
      <c r="C256" s="196" t="s">
        <v>4841</v>
      </c>
      <c r="D256" s="196" t="s">
        <v>3397</v>
      </c>
      <c r="E256" s="196" t="s">
        <v>3398</v>
      </c>
      <c r="F256" s="198"/>
      <c r="G256" s="196" t="s">
        <v>183</v>
      </c>
      <c r="H256" s="198"/>
    </row>
    <row r="257" spans="1:8" ht="11.1" customHeight="1">
      <c r="A257" s="196" t="s">
        <v>3399</v>
      </c>
      <c r="B257" s="196" t="s">
        <v>9736</v>
      </c>
      <c r="C257" s="196" t="s">
        <v>4841</v>
      </c>
      <c r="D257" s="196" t="s">
        <v>9737</v>
      </c>
      <c r="E257" s="196" t="s">
        <v>3400</v>
      </c>
      <c r="F257" s="198"/>
      <c r="G257" s="196" t="s">
        <v>70</v>
      </c>
      <c r="H257" s="198"/>
    </row>
    <row r="258" spans="1:8" ht="24" customHeight="1">
      <c r="A258" s="196" t="s">
        <v>3401</v>
      </c>
      <c r="B258" s="196" t="s">
        <v>3402</v>
      </c>
      <c r="C258" s="196" t="s">
        <v>4841</v>
      </c>
      <c r="D258" s="196" t="s">
        <v>3403</v>
      </c>
      <c r="E258" s="197" t="s">
        <v>3404</v>
      </c>
      <c r="F258" s="198"/>
      <c r="G258" s="196" t="s">
        <v>3405</v>
      </c>
      <c r="H258" s="198"/>
    </row>
    <row r="259" spans="1:8" ht="11.1" customHeight="1">
      <c r="A259" s="196" t="s">
        <v>5495</v>
      </c>
      <c r="B259" s="196" t="s">
        <v>5496</v>
      </c>
      <c r="C259" s="196" t="s">
        <v>4228</v>
      </c>
      <c r="D259" s="196" t="s">
        <v>3406</v>
      </c>
      <c r="E259" s="196" t="s">
        <v>3407</v>
      </c>
      <c r="F259" s="198"/>
      <c r="G259" s="196" t="s">
        <v>9449</v>
      </c>
      <c r="H259" s="198"/>
    </row>
    <row r="260" spans="1:8" ht="63" customHeight="1">
      <c r="A260" s="196" t="s">
        <v>3408</v>
      </c>
      <c r="B260" s="196" t="s">
        <v>3409</v>
      </c>
      <c r="C260" s="196" t="s">
        <v>4228</v>
      </c>
      <c r="D260" s="197" t="s">
        <v>3410</v>
      </c>
      <c r="E260" s="196" t="s">
        <v>3411</v>
      </c>
      <c r="F260" s="198"/>
      <c r="G260" s="196" t="s">
        <v>504</v>
      </c>
      <c r="H260" s="198"/>
    </row>
    <row r="261" spans="1:8" ht="11.1" customHeight="1">
      <c r="A261" s="196" t="s">
        <v>2139</v>
      </c>
      <c r="B261" s="196" t="s">
        <v>2140</v>
      </c>
      <c r="C261" s="196" t="s">
        <v>4228</v>
      </c>
      <c r="D261" s="196" t="s">
        <v>9738</v>
      </c>
      <c r="E261" s="196" t="s">
        <v>3412</v>
      </c>
      <c r="F261" s="198"/>
      <c r="G261" s="196" t="s">
        <v>9492</v>
      </c>
      <c r="H261" s="198"/>
    </row>
    <row r="262" spans="1:8" ht="11.1" customHeight="1">
      <c r="A262" s="196" t="s">
        <v>3416</v>
      </c>
      <c r="B262" s="196" t="s">
        <v>3417</v>
      </c>
      <c r="C262" s="196"/>
      <c r="D262" s="196" t="s">
        <v>3418</v>
      </c>
      <c r="E262" s="196" t="s">
        <v>3419</v>
      </c>
      <c r="F262" s="198"/>
      <c r="G262" s="196" t="s">
        <v>274</v>
      </c>
      <c r="H262" s="198"/>
    </row>
    <row r="263" spans="1:8" ht="11.1" customHeight="1">
      <c r="A263" s="196" t="s">
        <v>5497</v>
      </c>
      <c r="B263" s="196" t="s">
        <v>3420</v>
      </c>
      <c r="C263" s="196" t="s">
        <v>4228</v>
      </c>
      <c r="D263" s="196" t="s">
        <v>3421</v>
      </c>
      <c r="E263" s="196" t="s">
        <v>3422</v>
      </c>
      <c r="F263" s="198"/>
      <c r="G263" s="196" t="s">
        <v>331</v>
      </c>
      <c r="H263" s="198"/>
    </row>
    <row r="264" spans="1:8" ht="11.1" customHeight="1">
      <c r="A264" s="196" t="s">
        <v>3423</v>
      </c>
      <c r="B264" s="196" t="s">
        <v>3424</v>
      </c>
      <c r="C264" s="196" t="s">
        <v>4841</v>
      </c>
      <c r="D264" s="196" t="s">
        <v>3425</v>
      </c>
      <c r="E264" s="196" t="s">
        <v>3426</v>
      </c>
      <c r="F264" s="198"/>
      <c r="G264" s="196" t="s">
        <v>31</v>
      </c>
      <c r="H264" s="198"/>
    </row>
    <row r="265" spans="1:8" ht="11.1" customHeight="1">
      <c r="A265" s="196" t="s">
        <v>2647</v>
      </c>
      <c r="B265" s="196" t="s">
        <v>3427</v>
      </c>
      <c r="C265" s="196" t="s">
        <v>4228</v>
      </c>
      <c r="D265" s="196" t="s">
        <v>3428</v>
      </c>
      <c r="E265" s="196" t="s">
        <v>3429</v>
      </c>
      <c r="F265" s="198"/>
      <c r="G265" s="196" t="s">
        <v>274</v>
      </c>
      <c r="H265" s="198"/>
    </row>
    <row r="266" spans="1:8" ht="11.1" customHeight="1">
      <c r="A266" s="196" t="s">
        <v>3430</v>
      </c>
      <c r="B266" s="196" t="s">
        <v>143</v>
      </c>
      <c r="C266" s="196" t="s">
        <v>4841</v>
      </c>
      <c r="D266" s="196" t="s">
        <v>3431</v>
      </c>
      <c r="E266" s="196" t="s">
        <v>3432</v>
      </c>
      <c r="F266" s="198"/>
      <c r="G266" s="196" t="s">
        <v>146</v>
      </c>
      <c r="H266" s="198"/>
    </row>
    <row r="267" spans="1:8" ht="11.1" customHeight="1">
      <c r="A267" s="196" t="s">
        <v>3433</v>
      </c>
      <c r="B267" s="196" t="s">
        <v>3434</v>
      </c>
      <c r="C267" s="196" t="s">
        <v>4841</v>
      </c>
      <c r="D267" s="196" t="s">
        <v>3435</v>
      </c>
      <c r="E267" s="196" t="s">
        <v>3436</v>
      </c>
      <c r="F267" s="198"/>
      <c r="G267" s="196" t="s">
        <v>146</v>
      </c>
      <c r="H267" s="198"/>
    </row>
    <row r="268" spans="1:8" ht="11.1" customHeight="1">
      <c r="A268" s="196" t="s">
        <v>3437</v>
      </c>
      <c r="B268" s="196" t="s">
        <v>3438</v>
      </c>
      <c r="C268" s="196" t="s">
        <v>4841</v>
      </c>
      <c r="D268" s="196" t="s">
        <v>3439</v>
      </c>
      <c r="E268" s="196" t="s">
        <v>3440</v>
      </c>
      <c r="F268" s="198"/>
      <c r="G268" s="196" t="s">
        <v>336</v>
      </c>
      <c r="H268" s="198"/>
    </row>
    <row r="269" spans="1:8" ht="63" customHeight="1">
      <c r="A269" s="196" t="s">
        <v>3441</v>
      </c>
      <c r="B269" s="196" t="s">
        <v>3442</v>
      </c>
      <c r="C269" s="196" t="s">
        <v>4228</v>
      </c>
      <c r="D269" s="348" t="s">
        <v>9739</v>
      </c>
      <c r="E269" s="347"/>
      <c r="F269" s="198"/>
      <c r="G269" s="196" t="s">
        <v>232</v>
      </c>
      <c r="H269" s="198"/>
    </row>
    <row r="270" spans="1:8" ht="24" customHeight="1">
      <c r="A270" s="196" t="s">
        <v>5498</v>
      </c>
      <c r="B270" s="196" t="s">
        <v>5499</v>
      </c>
      <c r="C270" s="196" t="s">
        <v>4841</v>
      </c>
      <c r="D270" s="197" t="s">
        <v>3443</v>
      </c>
      <c r="E270" s="196" t="s">
        <v>3444</v>
      </c>
      <c r="F270" s="198"/>
      <c r="G270" s="196" t="s">
        <v>2689</v>
      </c>
      <c r="H270" s="198"/>
    </row>
    <row r="271" spans="1:8" ht="11.1" customHeight="1">
      <c r="A271" s="196" t="s">
        <v>3445</v>
      </c>
      <c r="B271" s="196" t="s">
        <v>3446</v>
      </c>
      <c r="C271" s="196" t="s">
        <v>4228</v>
      </c>
      <c r="D271" s="196" t="s">
        <v>3447</v>
      </c>
      <c r="E271" s="196" t="s">
        <v>3448</v>
      </c>
      <c r="F271" s="198"/>
      <c r="G271" s="196" t="s">
        <v>2689</v>
      </c>
      <c r="H271" s="198"/>
    </row>
    <row r="272" spans="1:8" ht="24" customHeight="1">
      <c r="A272" s="196" t="s">
        <v>3449</v>
      </c>
      <c r="B272" s="196" t="s">
        <v>3450</v>
      </c>
      <c r="C272" s="196" t="s">
        <v>4841</v>
      </c>
      <c r="D272" s="197" t="s">
        <v>3451</v>
      </c>
      <c r="E272" s="196" t="s">
        <v>3452</v>
      </c>
      <c r="F272" s="198"/>
      <c r="G272" s="346" t="s">
        <v>1510</v>
      </c>
      <c r="H272" s="198"/>
    </row>
    <row r="273" spans="1:8" ht="11.1" customHeight="1">
      <c r="A273" s="196" t="s">
        <v>3453</v>
      </c>
      <c r="B273" s="196" t="s">
        <v>3454</v>
      </c>
      <c r="C273" s="196" t="s">
        <v>4228</v>
      </c>
      <c r="D273" s="196" t="s">
        <v>3455</v>
      </c>
      <c r="E273" s="196" t="s">
        <v>3456</v>
      </c>
      <c r="F273" s="198"/>
      <c r="G273" s="196" t="s">
        <v>3032</v>
      </c>
      <c r="H273" s="198"/>
    </row>
    <row r="274" spans="1:8" ht="24" customHeight="1">
      <c r="A274" s="196" t="s">
        <v>2257</v>
      </c>
      <c r="B274" s="196" t="s">
        <v>2258</v>
      </c>
      <c r="C274" s="196" t="s">
        <v>4228</v>
      </c>
      <c r="D274" s="197" t="s">
        <v>3360</v>
      </c>
      <c r="E274" s="197" t="s">
        <v>3361</v>
      </c>
      <c r="F274" s="198"/>
      <c r="G274" s="196" t="s">
        <v>70</v>
      </c>
      <c r="H274" s="198"/>
    </row>
    <row r="275" spans="1:8" ht="36.950000000000003" customHeight="1">
      <c r="A275" s="196" t="s">
        <v>2266</v>
      </c>
      <c r="B275" s="196" t="s">
        <v>2267</v>
      </c>
      <c r="C275" s="196" t="s">
        <v>4228</v>
      </c>
      <c r="D275" s="197" t="s">
        <v>3457</v>
      </c>
      <c r="E275" s="196" t="s">
        <v>3458</v>
      </c>
      <c r="F275" s="198"/>
      <c r="G275" s="196" t="s">
        <v>50</v>
      </c>
      <c r="H275" s="198"/>
    </row>
    <row r="276" spans="1:8" ht="11.1" customHeight="1">
      <c r="A276" s="196" t="s">
        <v>5500</v>
      </c>
      <c r="B276" s="196" t="s">
        <v>5501</v>
      </c>
      <c r="C276" s="196" t="s">
        <v>4841</v>
      </c>
      <c r="D276" s="196" t="s">
        <v>3459</v>
      </c>
      <c r="E276" s="196" t="s">
        <v>3460</v>
      </c>
      <c r="F276" s="198"/>
      <c r="G276" s="196" t="s">
        <v>2636</v>
      </c>
      <c r="H276" s="198"/>
    </row>
    <row r="277" spans="1:8" ht="36.950000000000003" customHeight="1">
      <c r="A277" s="196" t="s">
        <v>3461</v>
      </c>
      <c r="B277" s="196" t="s">
        <v>2267</v>
      </c>
      <c r="C277" s="196" t="s">
        <v>4228</v>
      </c>
      <c r="D277" s="197" t="s">
        <v>3462</v>
      </c>
      <c r="E277" s="196" t="s">
        <v>3136</v>
      </c>
      <c r="F277" s="198"/>
      <c r="G277" s="196" t="s">
        <v>146</v>
      </c>
      <c r="H277" s="198"/>
    </row>
    <row r="278" spans="1:8" ht="11.1" customHeight="1">
      <c r="A278" s="196" t="s">
        <v>3463</v>
      </c>
      <c r="B278" s="196" t="s">
        <v>3464</v>
      </c>
      <c r="C278" s="196" t="s">
        <v>4228</v>
      </c>
      <c r="D278" s="196" t="s">
        <v>3465</v>
      </c>
      <c r="E278" s="196" t="s">
        <v>3466</v>
      </c>
      <c r="F278" s="198"/>
      <c r="G278" s="196" t="s">
        <v>146</v>
      </c>
      <c r="H278" s="198"/>
    </row>
    <row r="279" spans="1:8" ht="36.950000000000003" customHeight="1">
      <c r="A279" s="196" t="s">
        <v>2282</v>
      </c>
      <c r="B279" s="196" t="s">
        <v>1708</v>
      </c>
      <c r="C279" s="196" t="s">
        <v>4841</v>
      </c>
      <c r="D279" s="197" t="s">
        <v>3467</v>
      </c>
      <c r="E279" s="196" t="s">
        <v>3468</v>
      </c>
      <c r="F279" s="198"/>
      <c r="G279" s="346" t="s">
        <v>87</v>
      </c>
      <c r="H279" s="198"/>
    </row>
    <row r="280" spans="1:8" ht="11.1" customHeight="1">
      <c r="A280" s="196" t="s">
        <v>2329</v>
      </c>
      <c r="B280" s="196" t="s">
        <v>2330</v>
      </c>
      <c r="C280" s="196" t="s">
        <v>4841</v>
      </c>
      <c r="D280" s="196" t="s">
        <v>3469</v>
      </c>
      <c r="E280" s="196" t="s">
        <v>3470</v>
      </c>
      <c r="F280" s="198"/>
      <c r="G280" s="196" t="s">
        <v>63</v>
      </c>
      <c r="H280" s="198"/>
    </row>
    <row r="281" spans="1:8" ht="11.1" customHeight="1">
      <c r="A281" s="196" t="s">
        <v>3471</v>
      </c>
      <c r="B281" s="196" t="s">
        <v>1056</v>
      </c>
      <c r="C281" s="196" t="s">
        <v>4228</v>
      </c>
      <c r="D281" s="196" t="s">
        <v>3472</v>
      </c>
      <c r="E281" s="196" t="s">
        <v>3473</v>
      </c>
      <c r="F281" s="198"/>
      <c r="G281" s="196" t="s">
        <v>50</v>
      </c>
      <c r="H281" s="198"/>
    </row>
    <row r="282" spans="1:8" ht="24" customHeight="1">
      <c r="A282" s="196" t="s">
        <v>2332</v>
      </c>
      <c r="B282" s="196" t="s">
        <v>2333</v>
      </c>
      <c r="C282" s="196" t="s">
        <v>4841</v>
      </c>
      <c r="D282" s="197" t="s">
        <v>3474</v>
      </c>
      <c r="E282" s="196" t="s">
        <v>2304</v>
      </c>
      <c r="F282" s="198"/>
      <c r="G282" s="196" t="s">
        <v>899</v>
      </c>
      <c r="H282" s="198"/>
    </row>
    <row r="283" spans="1:8" ht="11.1" customHeight="1">
      <c r="A283" s="196" t="s">
        <v>3475</v>
      </c>
      <c r="B283" s="196" t="s">
        <v>3476</v>
      </c>
      <c r="C283" s="196" t="s">
        <v>4841</v>
      </c>
      <c r="D283" s="196" t="s">
        <v>3477</v>
      </c>
      <c r="E283" s="196" t="s">
        <v>3478</v>
      </c>
      <c r="F283" s="198"/>
      <c r="G283" s="196" t="s">
        <v>183</v>
      </c>
      <c r="H283" s="198"/>
    </row>
    <row r="284" spans="1:8" ht="63" customHeight="1">
      <c r="A284" s="196" t="s">
        <v>2338</v>
      </c>
      <c r="B284" s="196" t="s">
        <v>2339</v>
      </c>
      <c r="C284" s="196" t="s">
        <v>4228</v>
      </c>
      <c r="D284" s="197" t="s">
        <v>3479</v>
      </c>
      <c r="E284" s="196" t="s">
        <v>3480</v>
      </c>
      <c r="F284" s="198"/>
      <c r="G284" s="346" t="s">
        <v>87</v>
      </c>
      <c r="H284" s="198"/>
    </row>
    <row r="285" spans="1:8" ht="11.1" customHeight="1">
      <c r="A285" s="196" t="s">
        <v>2344</v>
      </c>
      <c r="B285" s="196" t="s">
        <v>3481</v>
      </c>
      <c r="C285" s="196" t="s">
        <v>4228</v>
      </c>
      <c r="D285" s="196" t="s">
        <v>3482</v>
      </c>
      <c r="E285" s="196" t="s">
        <v>3483</v>
      </c>
      <c r="F285" s="198"/>
      <c r="G285" s="196" t="s">
        <v>183</v>
      </c>
      <c r="H285" s="198"/>
    </row>
    <row r="286" spans="1:8" ht="24" customHeight="1">
      <c r="A286" s="196" t="s">
        <v>3484</v>
      </c>
      <c r="B286" s="196" t="s">
        <v>3485</v>
      </c>
      <c r="C286" s="196" t="s">
        <v>4228</v>
      </c>
      <c r="D286" s="197" t="s">
        <v>3486</v>
      </c>
      <c r="E286" s="196" t="s">
        <v>3487</v>
      </c>
      <c r="F286" s="198"/>
      <c r="G286" s="196" t="s">
        <v>31</v>
      </c>
      <c r="H286" s="198"/>
    </row>
    <row r="287" spans="1:8" ht="24" customHeight="1">
      <c r="A287" s="196" t="s">
        <v>3488</v>
      </c>
      <c r="B287" s="196" t="s">
        <v>3489</v>
      </c>
      <c r="C287" s="196" t="s">
        <v>4228</v>
      </c>
      <c r="D287" s="197" t="s">
        <v>9740</v>
      </c>
      <c r="E287" s="204">
        <v>3010</v>
      </c>
      <c r="F287" s="201"/>
      <c r="G287" s="196" t="s">
        <v>504</v>
      </c>
      <c r="H287" s="198"/>
    </row>
    <row r="288" spans="1:8" ht="24" customHeight="1">
      <c r="A288" s="196" t="s">
        <v>686</v>
      </c>
      <c r="B288" s="196" t="s">
        <v>685</v>
      </c>
      <c r="C288" s="196" t="s">
        <v>4841</v>
      </c>
      <c r="D288" s="197" t="s">
        <v>3490</v>
      </c>
      <c r="E288" s="196" t="s">
        <v>3491</v>
      </c>
      <c r="F288" s="198"/>
      <c r="G288" s="196" t="s">
        <v>232</v>
      </c>
      <c r="H288" s="198"/>
    </row>
    <row r="289" spans="1:8" ht="11.1" customHeight="1">
      <c r="A289" s="196" t="s">
        <v>707</v>
      </c>
      <c r="B289" s="196" t="s">
        <v>5040</v>
      </c>
      <c r="C289" s="196" t="s">
        <v>4841</v>
      </c>
      <c r="D289" s="196" t="s">
        <v>2772</v>
      </c>
      <c r="E289" s="204">
        <v>100871</v>
      </c>
      <c r="F289" s="201"/>
      <c r="G289" s="196" t="s">
        <v>232</v>
      </c>
      <c r="H289" s="198"/>
    </row>
    <row r="290" spans="1:8" ht="36.950000000000003" customHeight="1">
      <c r="A290" s="196" t="s">
        <v>3492</v>
      </c>
      <c r="B290" s="196" t="s">
        <v>1926</v>
      </c>
      <c r="C290" s="196" t="s">
        <v>4228</v>
      </c>
      <c r="D290" s="197" t="s">
        <v>2958</v>
      </c>
      <c r="E290" s="196" t="s">
        <v>2959</v>
      </c>
      <c r="F290" s="198"/>
      <c r="G290" s="196" t="s">
        <v>232</v>
      </c>
      <c r="H290" s="198"/>
    </row>
    <row r="291" spans="1:8" ht="27.2" customHeight="1">
      <c r="A291" s="196" t="s">
        <v>3493</v>
      </c>
      <c r="B291" s="196" t="s">
        <v>229</v>
      </c>
      <c r="C291" s="196" t="s">
        <v>4841</v>
      </c>
      <c r="D291" s="197" t="s">
        <v>3494</v>
      </c>
      <c r="E291" s="204">
        <v>300072</v>
      </c>
      <c r="F291" s="201"/>
      <c r="G291" s="196" t="s">
        <v>232</v>
      </c>
      <c r="H291" s="198"/>
    </row>
    <row r="292" spans="1:8" ht="11.1" customHeight="1">
      <c r="A292" s="196" t="s">
        <v>3495</v>
      </c>
      <c r="B292" s="196" t="s">
        <v>3496</v>
      </c>
      <c r="C292" s="196" t="s">
        <v>4228</v>
      </c>
      <c r="D292" s="196" t="s">
        <v>3497</v>
      </c>
      <c r="E292" s="196" t="s">
        <v>3498</v>
      </c>
      <c r="F292" s="198"/>
      <c r="G292" s="196" t="s">
        <v>331</v>
      </c>
      <c r="H292" s="198"/>
    </row>
    <row r="293" spans="1:8" ht="50.1" customHeight="1">
      <c r="A293" s="196" t="s">
        <v>2514</v>
      </c>
      <c r="B293" s="196" t="s">
        <v>1926</v>
      </c>
      <c r="C293" s="196" t="s">
        <v>4228</v>
      </c>
      <c r="D293" s="197" t="s">
        <v>3499</v>
      </c>
      <c r="E293" s="196" t="s">
        <v>3500</v>
      </c>
      <c r="F293" s="198"/>
      <c r="G293" s="196" t="s">
        <v>1382</v>
      </c>
      <c r="H293" s="198"/>
    </row>
    <row r="294" spans="1:8" ht="36.950000000000003" customHeight="1">
      <c r="A294" s="196" t="s">
        <v>1168</v>
      </c>
      <c r="B294" s="196" t="s">
        <v>2798</v>
      </c>
      <c r="C294" s="196" t="s">
        <v>4841</v>
      </c>
      <c r="D294" s="197" t="s">
        <v>3501</v>
      </c>
      <c r="E294" s="196" t="s">
        <v>3502</v>
      </c>
      <c r="F294" s="198"/>
      <c r="G294" s="196" t="s">
        <v>232</v>
      </c>
      <c r="H294" s="198"/>
    </row>
    <row r="295" spans="1:8" ht="36.950000000000003" customHeight="1">
      <c r="A295" s="196" t="s">
        <v>3503</v>
      </c>
      <c r="B295" s="196" t="s">
        <v>478</v>
      </c>
      <c r="C295" s="196" t="s">
        <v>4228</v>
      </c>
      <c r="D295" s="197" t="s">
        <v>3504</v>
      </c>
      <c r="E295" s="196" t="s">
        <v>3505</v>
      </c>
      <c r="F295" s="198"/>
      <c r="G295" s="196" t="s">
        <v>232</v>
      </c>
      <c r="H295" s="198"/>
    </row>
    <row r="296" spans="1:8" ht="36.950000000000003" customHeight="1">
      <c r="A296" s="196" t="s">
        <v>3506</v>
      </c>
      <c r="B296" s="196" t="s">
        <v>5502</v>
      </c>
      <c r="C296" s="196" t="s">
        <v>4228</v>
      </c>
      <c r="D296" s="197" t="s">
        <v>3507</v>
      </c>
      <c r="E296" s="196" t="s">
        <v>3508</v>
      </c>
      <c r="F296" s="198"/>
      <c r="G296" s="346" t="s">
        <v>3509</v>
      </c>
      <c r="H296" s="198"/>
    </row>
    <row r="297" spans="1:8" ht="11.1" customHeight="1">
      <c r="A297" s="196" t="s">
        <v>3510</v>
      </c>
      <c r="B297" s="196" t="s">
        <v>3511</v>
      </c>
      <c r="C297" s="196" t="s">
        <v>4228</v>
      </c>
      <c r="D297" s="196" t="s">
        <v>3512</v>
      </c>
      <c r="E297" s="196" t="s">
        <v>3513</v>
      </c>
      <c r="F297" s="198"/>
      <c r="G297" s="196" t="s">
        <v>63</v>
      </c>
      <c r="H297" s="198"/>
    </row>
    <row r="298" spans="1:8" ht="11.1" customHeight="1">
      <c r="A298" s="196" t="s">
        <v>2492</v>
      </c>
      <c r="B298" s="196" t="s">
        <v>2493</v>
      </c>
      <c r="C298" s="196" t="s">
        <v>4228</v>
      </c>
      <c r="D298" s="196" t="s">
        <v>9741</v>
      </c>
      <c r="E298" s="196" t="s">
        <v>9742</v>
      </c>
      <c r="F298" s="198"/>
      <c r="G298" s="196" t="s">
        <v>136</v>
      </c>
      <c r="H298" s="198"/>
    </row>
    <row r="299" spans="1:8" ht="11.1" customHeight="1">
      <c r="A299" s="196" t="s">
        <v>2549</v>
      </c>
      <c r="B299" s="196" t="s">
        <v>1924</v>
      </c>
      <c r="C299" s="196" t="s">
        <v>4228</v>
      </c>
      <c r="D299" s="196" t="s">
        <v>3514</v>
      </c>
      <c r="E299" s="204">
        <v>210093</v>
      </c>
      <c r="F299" s="201"/>
      <c r="G299" s="196" t="s">
        <v>3515</v>
      </c>
      <c r="H299" s="198"/>
    </row>
    <row r="300" spans="1:8" ht="36.950000000000003" customHeight="1">
      <c r="A300" s="196" t="s">
        <v>2563</v>
      </c>
      <c r="B300" s="196" t="s">
        <v>3516</v>
      </c>
      <c r="C300" s="196" t="s">
        <v>4228</v>
      </c>
      <c r="D300" s="197" t="s">
        <v>3517</v>
      </c>
      <c r="E300" s="196" t="s">
        <v>3518</v>
      </c>
      <c r="F300" s="198"/>
      <c r="G300" s="196" t="s">
        <v>232</v>
      </c>
      <c r="H300" s="198"/>
    </row>
    <row r="301" spans="1:8" ht="11.1" customHeight="1">
      <c r="A301" s="196" t="s">
        <v>3519</v>
      </c>
      <c r="B301" s="196" t="s">
        <v>3520</v>
      </c>
      <c r="C301" s="196" t="s">
        <v>4841</v>
      </c>
      <c r="D301" s="196" t="s">
        <v>3521</v>
      </c>
      <c r="E301" s="196" t="s">
        <v>495</v>
      </c>
      <c r="F301" s="198"/>
      <c r="G301" s="196" t="s">
        <v>232</v>
      </c>
      <c r="H301" s="198"/>
    </row>
    <row r="302" spans="1:8" ht="12.75" customHeight="1">
      <c r="A302" s="202"/>
      <c r="B302" s="202"/>
      <c r="C302" s="202"/>
      <c r="D302" s="202"/>
      <c r="E302" s="202"/>
      <c r="F302" s="202"/>
      <c r="G302" s="202"/>
      <c r="H302" s="202"/>
    </row>
    <row r="303" spans="1:8" ht="12.75" customHeight="1">
      <c r="A303" s="202"/>
      <c r="B303" s="202"/>
      <c r="C303" s="202"/>
      <c r="D303" s="202"/>
      <c r="E303" s="202"/>
      <c r="F303" s="202"/>
      <c r="G303" s="202"/>
      <c r="H303" s="202"/>
    </row>
    <row r="304" spans="1:8" ht="12.75" customHeight="1">
      <c r="A304" s="202"/>
      <c r="B304" s="202"/>
      <c r="C304" s="202"/>
      <c r="D304" s="202"/>
      <c r="E304" s="202"/>
      <c r="F304" s="202"/>
      <c r="G304" s="202"/>
      <c r="H304" s="202"/>
    </row>
    <row r="305" spans="1:8" ht="12.75" customHeight="1">
      <c r="A305" s="202"/>
      <c r="B305" s="202"/>
      <c r="C305" s="202"/>
      <c r="D305" s="202"/>
      <c r="E305" s="202"/>
      <c r="F305" s="202"/>
      <c r="G305" s="202"/>
      <c r="H305" s="202"/>
    </row>
    <row r="306" spans="1:8" ht="12.75" customHeight="1">
      <c r="A306" s="202"/>
      <c r="B306" s="202"/>
      <c r="C306" s="202"/>
      <c r="D306" s="202"/>
      <c r="E306" s="202"/>
      <c r="F306" s="202"/>
      <c r="G306" s="202"/>
      <c r="H306" s="202"/>
    </row>
    <row r="307" spans="1:8" ht="12.75" customHeight="1">
      <c r="A307" s="202"/>
      <c r="B307" s="202"/>
      <c r="C307" s="202"/>
      <c r="D307" s="202"/>
      <c r="E307" s="202"/>
      <c r="F307" s="202"/>
      <c r="G307" s="202"/>
      <c r="H307" s="202"/>
    </row>
    <row r="308" spans="1:8" ht="12.75" customHeight="1">
      <c r="A308" s="202"/>
      <c r="B308" s="202"/>
      <c r="C308" s="202"/>
      <c r="D308" s="202"/>
      <c r="E308" s="202"/>
      <c r="F308" s="202"/>
      <c r="G308" s="202"/>
      <c r="H308" s="202"/>
    </row>
    <row r="309" spans="1:8" ht="12.75" customHeight="1">
      <c r="A309" s="202"/>
      <c r="B309" s="202"/>
      <c r="C309" s="202"/>
      <c r="D309" s="202"/>
      <c r="E309" s="202"/>
      <c r="F309" s="202"/>
      <c r="G309" s="202"/>
      <c r="H309" s="202"/>
    </row>
    <row r="310" spans="1:8" ht="12.75" customHeight="1">
      <c r="A310" s="202"/>
      <c r="B310" s="202"/>
      <c r="C310" s="202"/>
      <c r="D310" s="202"/>
      <c r="E310" s="202"/>
      <c r="F310" s="202"/>
      <c r="G310" s="202"/>
      <c r="H310" s="202"/>
    </row>
    <row r="311" spans="1:8" ht="12.75" customHeight="1">
      <c r="A311" s="202"/>
      <c r="B311" s="202"/>
      <c r="C311" s="202"/>
      <c r="D311" s="202"/>
      <c r="E311" s="202"/>
      <c r="F311" s="202"/>
      <c r="G311" s="202"/>
      <c r="H311" s="202"/>
    </row>
    <row r="312" spans="1:8" ht="12.75" customHeight="1">
      <c r="A312" s="202"/>
      <c r="B312" s="202"/>
      <c r="C312" s="202"/>
      <c r="D312" s="202"/>
      <c r="E312" s="202"/>
      <c r="F312" s="202"/>
      <c r="G312" s="202"/>
      <c r="H312" s="202"/>
    </row>
    <row r="313" spans="1:8" ht="12.75" customHeight="1">
      <c r="A313" s="202"/>
      <c r="B313" s="202"/>
      <c r="C313" s="202"/>
      <c r="D313" s="202"/>
      <c r="E313" s="202"/>
      <c r="F313" s="202"/>
      <c r="G313" s="202"/>
      <c r="H313" s="202"/>
    </row>
    <row r="314" spans="1:8" ht="12.75" customHeight="1">
      <c r="A314" s="202"/>
      <c r="B314" s="202"/>
      <c r="C314" s="202"/>
      <c r="D314" s="202"/>
      <c r="E314" s="202"/>
      <c r="F314" s="202"/>
      <c r="G314" s="202"/>
      <c r="H314" s="202"/>
    </row>
    <row r="315" spans="1:8" ht="12.75" customHeight="1">
      <c r="A315" s="202"/>
      <c r="B315" s="202"/>
      <c r="C315" s="202"/>
      <c r="D315" s="202"/>
      <c r="E315" s="202"/>
      <c r="F315" s="202"/>
      <c r="G315" s="202"/>
      <c r="H315" s="202"/>
    </row>
    <row r="316" spans="1:8" ht="12.75" customHeight="1">
      <c r="A316" s="202"/>
      <c r="B316" s="202"/>
      <c r="C316" s="202"/>
      <c r="D316" s="202"/>
      <c r="E316" s="202"/>
      <c r="F316" s="202"/>
      <c r="G316" s="202"/>
      <c r="H316" s="202"/>
    </row>
  </sheetData>
  <mergeCells count="23">
    <mergeCell ref="G7"/>
    <mergeCell ref="G226"/>
    <mergeCell ref="G272"/>
    <mergeCell ref="G75"/>
    <mergeCell ref="G243"/>
    <mergeCell ref="G126"/>
    <mergeCell ref="G74"/>
    <mergeCell ref="G64"/>
    <mergeCell ref="G98"/>
    <mergeCell ref="G174"/>
    <mergeCell ref="G89"/>
    <mergeCell ref="D25:E25"/>
    <mergeCell ref="D189:E189"/>
    <mergeCell ref="G182"/>
    <mergeCell ref="G296"/>
    <mergeCell ref="G117"/>
    <mergeCell ref="G279"/>
    <mergeCell ref="G47"/>
    <mergeCell ref="D188:E188"/>
    <mergeCell ref="G284"/>
    <mergeCell ref="D149:E149"/>
    <mergeCell ref="D269:E269"/>
    <mergeCell ref="D170:E170"/>
  </mergeCells>
  <pageMargins left="1" right="1" top="1" bottom="1" header="0.25" footer="0.25"/>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255"/>
  <sheetViews>
    <sheetView showGridLines="0" zoomScale="75" workbookViewId="0">
      <selection activeCell="R47" sqref="R47"/>
    </sheetView>
  </sheetViews>
  <sheetFormatPr defaultColWidth="16.625" defaultRowHeight="16.5" customHeight="1"/>
  <cols>
    <col min="1" max="2" width="16.625" style="199" customWidth="1"/>
    <col min="3" max="3" width="16.625" style="199" hidden="1" customWidth="1"/>
    <col min="4" max="4" width="39.375" style="199" hidden="1" customWidth="1"/>
    <col min="5" max="5" width="16.625" style="199" hidden="1" customWidth="1"/>
    <col min="6" max="13" width="16.625" style="199" customWidth="1"/>
    <col min="14" max="16384" width="16.625" style="199"/>
  </cols>
  <sheetData>
    <row r="1" spans="1:12" ht="15" customHeight="1">
      <c r="A1" s="205" t="s">
        <v>3522</v>
      </c>
      <c r="B1" s="205" t="s">
        <v>3523</v>
      </c>
      <c r="C1" s="205" t="s">
        <v>3524</v>
      </c>
      <c r="D1" s="206"/>
      <c r="E1" s="206"/>
      <c r="F1" s="205" t="s">
        <v>3525</v>
      </c>
      <c r="G1" s="205" t="s">
        <v>3526</v>
      </c>
      <c r="H1" s="207"/>
      <c r="I1" s="205" t="s">
        <v>3527</v>
      </c>
      <c r="J1" s="208"/>
      <c r="K1" s="208"/>
      <c r="L1" s="208"/>
    </row>
    <row r="2" spans="1:12" ht="15" customHeight="1">
      <c r="A2" s="209" t="s">
        <v>3528</v>
      </c>
      <c r="B2" s="209" t="s">
        <v>3529</v>
      </c>
      <c r="C2" s="209" t="s">
        <v>9124</v>
      </c>
      <c r="D2" s="210"/>
      <c r="E2" s="210"/>
      <c r="F2" s="209" t="s">
        <v>3530</v>
      </c>
      <c r="G2" s="209" t="s">
        <v>138</v>
      </c>
      <c r="H2" s="211"/>
      <c r="I2" s="212"/>
      <c r="J2" s="212"/>
      <c r="K2" s="212"/>
      <c r="L2" s="212"/>
    </row>
    <row r="3" spans="1:12" ht="14.85" customHeight="1">
      <c r="A3" s="213" t="s">
        <v>3531</v>
      </c>
      <c r="B3" s="213" t="s">
        <v>3532</v>
      </c>
      <c r="C3" s="213" t="s">
        <v>9125</v>
      </c>
      <c r="D3" s="214"/>
      <c r="E3" s="214"/>
      <c r="F3" s="213" t="s">
        <v>3533</v>
      </c>
      <c r="G3" s="213" t="s">
        <v>38</v>
      </c>
      <c r="H3" s="215"/>
      <c r="I3" s="216" t="s">
        <v>3534</v>
      </c>
      <c r="J3" s="217"/>
      <c r="K3" s="217"/>
      <c r="L3" s="217"/>
    </row>
    <row r="4" spans="1:12" ht="14.85" customHeight="1">
      <c r="A4" s="213" t="s">
        <v>3535</v>
      </c>
      <c r="B4" s="213" t="s">
        <v>3536</v>
      </c>
      <c r="C4" s="216" t="s">
        <v>5503</v>
      </c>
      <c r="D4" s="214"/>
      <c r="E4" s="214"/>
      <c r="F4" s="213" t="s">
        <v>9743</v>
      </c>
      <c r="G4" s="213" t="s">
        <v>3537</v>
      </c>
      <c r="H4" s="215"/>
      <c r="I4" s="216" t="s">
        <v>3538</v>
      </c>
      <c r="J4" s="217"/>
      <c r="K4" s="217"/>
      <c r="L4" s="217"/>
    </row>
    <row r="5" spans="1:12" ht="14.85" customHeight="1">
      <c r="A5" s="213" t="s">
        <v>3539</v>
      </c>
      <c r="B5" s="213" t="s">
        <v>3540</v>
      </c>
      <c r="C5" s="216" t="s">
        <v>126</v>
      </c>
      <c r="D5" s="214"/>
      <c r="E5" s="214"/>
      <c r="F5" s="213" t="s">
        <v>3541</v>
      </c>
      <c r="G5" s="213" t="s">
        <v>50</v>
      </c>
      <c r="H5" s="215"/>
      <c r="I5" s="216" t="s">
        <v>3542</v>
      </c>
      <c r="J5" s="347"/>
      <c r="K5" s="347"/>
      <c r="L5" s="217"/>
    </row>
    <row r="6" spans="1:12" ht="14.85" customHeight="1">
      <c r="A6" s="213" t="s">
        <v>2619</v>
      </c>
      <c r="B6" s="213" t="s">
        <v>2620</v>
      </c>
      <c r="C6" s="213" t="s">
        <v>9126</v>
      </c>
      <c r="D6" s="214"/>
      <c r="E6" s="214"/>
      <c r="F6" s="213" t="s">
        <v>414</v>
      </c>
      <c r="G6" s="213" t="s">
        <v>138</v>
      </c>
      <c r="H6" s="215"/>
      <c r="I6" s="217"/>
      <c r="J6" s="217"/>
      <c r="K6" s="217"/>
      <c r="L6" s="217"/>
    </row>
    <row r="7" spans="1:12" ht="14.85" customHeight="1">
      <c r="A7" s="213" t="s">
        <v>3543</v>
      </c>
      <c r="B7" s="213" t="s">
        <v>3544</v>
      </c>
      <c r="C7" s="213" t="s">
        <v>9127</v>
      </c>
      <c r="D7" s="214"/>
      <c r="E7" s="214"/>
      <c r="F7" s="213" t="s">
        <v>3545</v>
      </c>
      <c r="G7" s="213" t="s">
        <v>3546</v>
      </c>
      <c r="H7" s="215"/>
      <c r="I7" s="216" t="s">
        <v>3547</v>
      </c>
      <c r="J7" s="217"/>
      <c r="K7" s="217"/>
      <c r="L7" s="217"/>
    </row>
    <row r="8" spans="1:12" ht="14.85" customHeight="1">
      <c r="A8" s="213" t="s">
        <v>3548</v>
      </c>
      <c r="B8" s="213" t="s">
        <v>3549</v>
      </c>
      <c r="C8" s="213" t="s">
        <v>9128</v>
      </c>
      <c r="D8" s="214"/>
      <c r="E8" s="214"/>
      <c r="F8" s="213" t="s">
        <v>9744</v>
      </c>
      <c r="G8" s="213" t="s">
        <v>9745</v>
      </c>
      <c r="H8" s="215"/>
      <c r="I8" s="213" t="s">
        <v>3550</v>
      </c>
      <c r="J8" s="217"/>
      <c r="K8" s="217"/>
      <c r="L8" s="217"/>
    </row>
    <row r="9" spans="1:12" ht="14.85" customHeight="1">
      <c r="A9" s="213" t="s">
        <v>4180</v>
      </c>
      <c r="B9" s="213" t="s">
        <v>3551</v>
      </c>
      <c r="C9" s="213" t="s">
        <v>9129</v>
      </c>
      <c r="D9" s="214"/>
      <c r="E9" s="214"/>
      <c r="F9" s="213" t="s">
        <v>3552</v>
      </c>
      <c r="G9" s="213" t="s">
        <v>50</v>
      </c>
      <c r="H9" s="215"/>
      <c r="I9" s="217"/>
      <c r="J9" s="217"/>
      <c r="K9" s="217"/>
      <c r="L9" s="217"/>
    </row>
    <row r="10" spans="1:12" ht="14.85" customHeight="1">
      <c r="A10" s="213" t="s">
        <v>3553</v>
      </c>
      <c r="B10" s="213" t="s">
        <v>3554</v>
      </c>
      <c r="C10" s="213" t="s">
        <v>9130</v>
      </c>
      <c r="D10" s="214"/>
      <c r="E10" s="214"/>
      <c r="F10" s="213" t="s">
        <v>3555</v>
      </c>
      <c r="G10" s="213" t="s">
        <v>3612</v>
      </c>
      <c r="H10" s="215"/>
      <c r="I10" s="213" t="s">
        <v>3556</v>
      </c>
      <c r="J10" s="347"/>
      <c r="K10" s="347"/>
      <c r="L10" s="347"/>
    </row>
    <row r="11" spans="1:12" ht="14.85" customHeight="1">
      <c r="A11" s="213" t="s">
        <v>3557</v>
      </c>
      <c r="B11" s="213" t="s">
        <v>3558</v>
      </c>
      <c r="C11" s="213" t="s">
        <v>9131</v>
      </c>
      <c r="D11" s="214"/>
      <c r="E11" s="214"/>
      <c r="F11" s="213" t="s">
        <v>9746</v>
      </c>
      <c r="G11" s="213" t="s">
        <v>3612</v>
      </c>
      <c r="H11" s="215"/>
      <c r="I11" s="216" t="s">
        <v>3559</v>
      </c>
      <c r="J11" s="217"/>
      <c r="K11" s="217"/>
      <c r="L11" s="217"/>
    </row>
    <row r="12" spans="1:12" ht="14.85" customHeight="1">
      <c r="A12" s="213" t="s">
        <v>3560</v>
      </c>
      <c r="B12" s="213" t="s">
        <v>386</v>
      </c>
      <c r="C12" s="213" t="s">
        <v>9132</v>
      </c>
      <c r="D12" s="214"/>
      <c r="E12" s="214"/>
      <c r="F12" s="213" t="s">
        <v>9747</v>
      </c>
      <c r="G12" s="213" t="s">
        <v>3612</v>
      </c>
      <c r="H12" s="215"/>
      <c r="I12" s="216" t="s">
        <v>9748</v>
      </c>
      <c r="J12" s="217"/>
      <c r="K12" s="217"/>
      <c r="L12" s="217"/>
    </row>
    <row r="13" spans="1:12" ht="14.85" customHeight="1">
      <c r="A13" s="213" t="s">
        <v>268</v>
      </c>
      <c r="B13" s="213" t="s">
        <v>269</v>
      </c>
      <c r="C13" s="213" t="s">
        <v>9133</v>
      </c>
      <c r="D13" s="214"/>
      <c r="E13" s="214"/>
      <c r="F13" s="213" t="s">
        <v>3561</v>
      </c>
      <c r="G13" s="213" t="s">
        <v>3612</v>
      </c>
      <c r="H13" s="215"/>
      <c r="I13" s="216" t="s">
        <v>3562</v>
      </c>
      <c r="J13" s="217"/>
      <c r="K13" s="217"/>
      <c r="L13" s="217"/>
    </row>
    <row r="14" spans="1:12" ht="14.85" customHeight="1">
      <c r="A14" s="213" t="s">
        <v>3563</v>
      </c>
      <c r="B14" s="213" t="s">
        <v>3564</v>
      </c>
      <c r="C14" s="216" t="s">
        <v>5504</v>
      </c>
      <c r="D14" s="214"/>
      <c r="E14" s="214"/>
      <c r="F14" s="213" t="s">
        <v>3565</v>
      </c>
      <c r="G14" s="213" t="s">
        <v>196</v>
      </c>
      <c r="H14" s="215"/>
      <c r="I14" s="216" t="s">
        <v>3566</v>
      </c>
      <c r="J14" s="217"/>
      <c r="K14" s="217"/>
      <c r="L14" s="217"/>
    </row>
    <row r="15" spans="1:12" ht="14.85" customHeight="1">
      <c r="A15" s="213" t="s">
        <v>5576</v>
      </c>
      <c r="B15" s="213" t="s">
        <v>3567</v>
      </c>
      <c r="C15" s="213" t="s">
        <v>9134</v>
      </c>
      <c r="D15" s="214"/>
      <c r="E15" s="214"/>
      <c r="F15" s="217"/>
      <c r="G15" s="217"/>
      <c r="H15" s="215"/>
      <c r="I15" s="217"/>
      <c r="J15" s="217"/>
      <c r="K15" s="217"/>
      <c r="L15" s="217"/>
    </row>
    <row r="16" spans="1:12" ht="14.85" customHeight="1">
      <c r="A16" s="213" t="s">
        <v>5577</v>
      </c>
      <c r="B16" s="213" t="s">
        <v>187</v>
      </c>
      <c r="C16" s="213" t="s">
        <v>9135</v>
      </c>
      <c r="D16" s="214"/>
      <c r="E16" s="214"/>
      <c r="F16" s="213" t="s">
        <v>3568</v>
      </c>
      <c r="G16" s="213" t="s">
        <v>473</v>
      </c>
      <c r="H16" s="215"/>
      <c r="I16" s="217"/>
      <c r="J16" s="217"/>
      <c r="K16" s="217"/>
      <c r="L16" s="217"/>
    </row>
    <row r="17" spans="1:12" ht="14.85" customHeight="1">
      <c r="A17" s="213" t="s">
        <v>3569</v>
      </c>
      <c r="B17" s="213" t="s">
        <v>582</v>
      </c>
      <c r="C17" s="213" t="s">
        <v>9136</v>
      </c>
      <c r="D17" s="214"/>
      <c r="E17" s="214"/>
      <c r="F17" s="213" t="s">
        <v>9749</v>
      </c>
      <c r="G17" s="213" t="s">
        <v>3612</v>
      </c>
      <c r="H17" s="215"/>
      <c r="I17" s="217"/>
      <c r="J17" s="217"/>
      <c r="K17" s="217"/>
      <c r="L17" s="217"/>
    </row>
    <row r="18" spans="1:12" ht="14.85" customHeight="1">
      <c r="A18" s="213" t="s">
        <v>3570</v>
      </c>
      <c r="B18" s="213" t="s">
        <v>3571</v>
      </c>
      <c r="C18" s="213" t="s">
        <v>9137</v>
      </c>
      <c r="D18" s="214"/>
      <c r="E18" s="214"/>
      <c r="F18" s="213" t="s">
        <v>3572</v>
      </c>
      <c r="G18" s="213" t="s">
        <v>3612</v>
      </c>
      <c r="H18" s="215"/>
      <c r="I18" s="216" t="s">
        <v>3573</v>
      </c>
      <c r="J18" s="203"/>
      <c r="K18" s="217"/>
      <c r="L18" s="217"/>
    </row>
    <row r="19" spans="1:12" ht="14.85" customHeight="1">
      <c r="A19" s="213" t="s">
        <v>2721</v>
      </c>
      <c r="B19" s="213" t="s">
        <v>187</v>
      </c>
      <c r="C19" s="213" t="s">
        <v>9138</v>
      </c>
      <c r="D19" s="214"/>
      <c r="E19" s="214"/>
      <c r="F19" s="213" t="s">
        <v>3574</v>
      </c>
      <c r="G19" s="213" t="s">
        <v>473</v>
      </c>
      <c r="H19" s="215"/>
      <c r="I19" s="216" t="s">
        <v>3575</v>
      </c>
      <c r="J19" s="217"/>
      <c r="K19" s="217"/>
      <c r="L19" s="217"/>
    </row>
    <row r="20" spans="1:12" ht="14.85" customHeight="1">
      <c r="A20" s="213" t="s">
        <v>2723</v>
      </c>
      <c r="B20" s="213" t="s">
        <v>2724</v>
      </c>
      <c r="C20" s="213" t="s">
        <v>9139</v>
      </c>
      <c r="D20" s="214"/>
      <c r="E20" s="214"/>
      <c r="F20" s="213" t="s">
        <v>3576</v>
      </c>
      <c r="G20" s="213" t="s">
        <v>3612</v>
      </c>
      <c r="H20" s="215"/>
      <c r="I20" s="216" t="s">
        <v>3577</v>
      </c>
      <c r="J20" s="347"/>
      <c r="K20" s="347"/>
      <c r="L20" s="347"/>
    </row>
    <row r="21" spans="1:12" ht="14.85" customHeight="1">
      <c r="A21" s="213" t="s">
        <v>3578</v>
      </c>
      <c r="B21" s="213" t="s">
        <v>3579</v>
      </c>
      <c r="C21" s="216" t="s">
        <v>5505</v>
      </c>
      <c r="D21" s="214"/>
      <c r="E21" s="214"/>
      <c r="F21" s="213" t="s">
        <v>3580</v>
      </c>
      <c r="G21" s="213" t="s">
        <v>3612</v>
      </c>
      <c r="H21" s="215"/>
      <c r="I21" s="216" t="s">
        <v>3581</v>
      </c>
      <c r="J21" s="217"/>
      <c r="K21" s="217"/>
      <c r="L21" s="217"/>
    </row>
    <row r="22" spans="1:12" ht="14.85" customHeight="1">
      <c r="A22" s="213" t="s">
        <v>3582</v>
      </c>
      <c r="B22" s="213" t="s">
        <v>3583</v>
      </c>
      <c r="C22" s="213" t="s">
        <v>9140</v>
      </c>
      <c r="D22" s="214"/>
      <c r="E22" s="214"/>
      <c r="F22" s="213" t="s">
        <v>3584</v>
      </c>
      <c r="G22" s="213" t="s">
        <v>87</v>
      </c>
      <c r="H22" s="215"/>
      <c r="I22" s="217"/>
      <c r="J22" s="217"/>
      <c r="K22" s="217"/>
      <c r="L22" s="217"/>
    </row>
    <row r="23" spans="1:12" ht="14.85" customHeight="1">
      <c r="A23" s="213" t="s">
        <v>3585</v>
      </c>
      <c r="B23" s="213" t="s">
        <v>3302</v>
      </c>
      <c r="C23" s="216" t="s">
        <v>5506</v>
      </c>
      <c r="D23" s="214"/>
      <c r="E23" s="214"/>
      <c r="F23" s="213" t="s">
        <v>9750</v>
      </c>
      <c r="G23" s="213" t="s">
        <v>3612</v>
      </c>
      <c r="H23" s="215"/>
      <c r="I23" s="216" t="s">
        <v>3586</v>
      </c>
      <c r="J23" s="347"/>
      <c r="K23" s="347"/>
      <c r="L23" s="217"/>
    </row>
    <row r="24" spans="1:12" ht="14.85" customHeight="1">
      <c r="A24" s="213" t="s">
        <v>3587</v>
      </c>
      <c r="B24" s="213" t="s">
        <v>3588</v>
      </c>
      <c r="C24" s="213" t="s">
        <v>9141</v>
      </c>
      <c r="D24" s="214"/>
      <c r="E24" s="214"/>
      <c r="F24" s="213" t="s">
        <v>3576</v>
      </c>
      <c r="G24" s="213" t="s">
        <v>3612</v>
      </c>
      <c r="H24" s="215"/>
      <c r="I24" s="216" t="s">
        <v>3589</v>
      </c>
      <c r="J24" s="347"/>
      <c r="K24" s="347"/>
      <c r="L24" s="217"/>
    </row>
    <row r="25" spans="1:12" ht="14.85" customHeight="1">
      <c r="A25" s="213" t="s">
        <v>3590</v>
      </c>
      <c r="B25" s="213" t="s">
        <v>3591</v>
      </c>
      <c r="C25" s="217"/>
      <c r="D25" s="214"/>
      <c r="E25" s="214"/>
      <c r="F25" s="217"/>
      <c r="G25" s="217"/>
      <c r="H25" s="215"/>
      <c r="I25" s="217"/>
      <c r="J25" s="217"/>
      <c r="K25" s="217"/>
      <c r="L25" s="217"/>
    </row>
    <row r="26" spans="1:12" ht="14.85" customHeight="1">
      <c r="A26" s="213" t="s">
        <v>3592</v>
      </c>
      <c r="B26" s="213" t="s">
        <v>3593</v>
      </c>
      <c r="C26" s="216" t="s">
        <v>5507</v>
      </c>
      <c r="D26" s="214"/>
      <c r="E26" s="214"/>
      <c r="F26" s="213" t="s">
        <v>9751</v>
      </c>
      <c r="G26" s="213" t="s">
        <v>3612</v>
      </c>
      <c r="H26" s="215"/>
      <c r="I26" s="216" t="s">
        <v>3594</v>
      </c>
      <c r="J26" s="217"/>
      <c r="K26" s="217"/>
      <c r="L26" s="217"/>
    </row>
    <row r="27" spans="1:12" ht="14.85" customHeight="1">
      <c r="A27" s="213" t="s">
        <v>3595</v>
      </c>
      <c r="B27" s="213" t="s">
        <v>3596</v>
      </c>
      <c r="C27" s="213" t="s">
        <v>9142</v>
      </c>
      <c r="D27" s="214"/>
      <c r="E27" s="214"/>
      <c r="F27" s="213" t="s">
        <v>3597</v>
      </c>
      <c r="G27" s="213" t="s">
        <v>1382</v>
      </c>
      <c r="H27" s="215"/>
      <c r="I27" s="216" t="s">
        <v>3598</v>
      </c>
      <c r="J27" s="217"/>
      <c r="K27" s="217"/>
      <c r="L27" s="217"/>
    </row>
    <row r="28" spans="1:12" ht="14.85" customHeight="1">
      <c r="A28" s="213" t="s">
        <v>3599</v>
      </c>
      <c r="B28" s="213" t="s">
        <v>3600</v>
      </c>
      <c r="C28" s="216" t="s">
        <v>5508</v>
      </c>
      <c r="D28" s="214"/>
      <c r="E28" s="214"/>
      <c r="F28" s="213" t="s">
        <v>3601</v>
      </c>
      <c r="G28" s="213" t="s">
        <v>208</v>
      </c>
      <c r="H28" s="215"/>
      <c r="I28" s="217"/>
      <c r="J28" s="217"/>
      <c r="K28" s="217"/>
      <c r="L28" s="217"/>
    </row>
    <row r="29" spans="1:12" ht="14.85" customHeight="1">
      <c r="A29" s="213" t="s">
        <v>3602</v>
      </c>
      <c r="B29" s="213" t="s">
        <v>3603</v>
      </c>
      <c r="C29" s="216" t="s">
        <v>5509</v>
      </c>
      <c r="D29" s="214"/>
      <c r="E29" s="214"/>
      <c r="F29" s="213" t="s">
        <v>3604</v>
      </c>
      <c r="G29" s="213" t="s">
        <v>141</v>
      </c>
      <c r="H29" s="215"/>
      <c r="I29" s="216" t="s">
        <v>9752</v>
      </c>
      <c r="J29" s="203"/>
      <c r="K29" s="217"/>
      <c r="L29" s="217"/>
    </row>
    <row r="30" spans="1:12" ht="14.85" customHeight="1">
      <c r="A30" s="213" t="s">
        <v>446</v>
      </c>
      <c r="B30" s="213" t="s">
        <v>3605</v>
      </c>
      <c r="C30" s="213" t="s">
        <v>9143</v>
      </c>
      <c r="D30" s="214"/>
      <c r="E30" s="214"/>
      <c r="F30" s="213" t="s">
        <v>3606</v>
      </c>
      <c r="G30" s="213" t="s">
        <v>138</v>
      </c>
      <c r="H30" s="215"/>
      <c r="I30" s="216" t="s">
        <v>9753</v>
      </c>
      <c r="J30" s="217"/>
      <c r="K30" s="217"/>
      <c r="L30" s="217"/>
    </row>
    <row r="31" spans="1:12" ht="14.85" customHeight="1">
      <c r="A31" s="213" t="s">
        <v>457</v>
      </c>
      <c r="B31" s="213" t="s">
        <v>458</v>
      </c>
      <c r="C31" s="216" t="s">
        <v>459</v>
      </c>
      <c r="D31" s="214"/>
      <c r="E31" s="214"/>
      <c r="F31" s="213" t="s">
        <v>3607</v>
      </c>
      <c r="G31" s="213" t="s">
        <v>138</v>
      </c>
      <c r="H31" s="215"/>
      <c r="I31" s="216" t="s">
        <v>3608</v>
      </c>
      <c r="J31" s="217"/>
      <c r="K31" s="217"/>
      <c r="L31" s="217"/>
    </row>
    <row r="32" spans="1:12" ht="14.85" customHeight="1">
      <c r="A32" s="213" t="s">
        <v>3609</v>
      </c>
      <c r="B32" s="213" t="s">
        <v>3610</v>
      </c>
      <c r="C32" s="213" t="s">
        <v>9144</v>
      </c>
      <c r="D32" s="214"/>
      <c r="E32" s="214"/>
      <c r="F32" s="213" t="s">
        <v>3611</v>
      </c>
      <c r="G32" s="213" t="s">
        <v>3612</v>
      </c>
      <c r="H32" s="215"/>
      <c r="I32" s="216" t="s">
        <v>3613</v>
      </c>
      <c r="J32" s="203"/>
      <c r="K32" s="217"/>
      <c r="L32" s="217"/>
    </row>
    <row r="33" spans="1:12" ht="14.85" customHeight="1">
      <c r="A33" s="213" t="s">
        <v>3614</v>
      </c>
      <c r="B33" s="213" t="s">
        <v>310</v>
      </c>
      <c r="C33" s="216" t="s">
        <v>5510</v>
      </c>
      <c r="D33" s="214"/>
      <c r="E33" s="214"/>
      <c r="F33" s="213" t="s">
        <v>9754</v>
      </c>
      <c r="G33" s="213" t="s">
        <v>3612</v>
      </c>
      <c r="H33" s="215"/>
      <c r="I33" s="217"/>
      <c r="J33" s="217"/>
      <c r="K33" s="217"/>
      <c r="L33" s="217"/>
    </row>
    <row r="34" spans="1:12" ht="14.85" customHeight="1">
      <c r="A34" s="213" t="s">
        <v>470</v>
      </c>
      <c r="B34" s="213" t="s">
        <v>471</v>
      </c>
      <c r="C34" s="216" t="s">
        <v>472</v>
      </c>
      <c r="D34" s="214"/>
      <c r="E34" s="214"/>
      <c r="F34" s="213" t="s">
        <v>3616</v>
      </c>
      <c r="G34" s="213" t="s">
        <v>473</v>
      </c>
      <c r="H34" s="215"/>
      <c r="I34" s="216" t="s">
        <v>3617</v>
      </c>
      <c r="J34" s="347"/>
      <c r="K34" s="347"/>
      <c r="L34" s="217"/>
    </row>
    <row r="35" spans="1:12" ht="14.85" customHeight="1">
      <c r="A35" s="213" t="s">
        <v>3618</v>
      </c>
      <c r="B35" s="213" t="s">
        <v>3619</v>
      </c>
      <c r="C35" s="213" t="s">
        <v>9145</v>
      </c>
      <c r="D35" s="214"/>
      <c r="E35" s="214"/>
      <c r="F35" s="213" t="s">
        <v>3620</v>
      </c>
      <c r="G35" s="213" t="s">
        <v>504</v>
      </c>
      <c r="H35" s="215"/>
      <c r="I35" s="216" t="s">
        <v>3621</v>
      </c>
      <c r="J35" s="217"/>
      <c r="K35" s="217"/>
      <c r="L35" s="217"/>
    </row>
    <row r="36" spans="1:12" ht="14.85" customHeight="1">
      <c r="A36" s="213" t="s">
        <v>2773</v>
      </c>
      <c r="B36" s="213" t="s">
        <v>2774</v>
      </c>
      <c r="C36" s="216" t="s">
        <v>5511</v>
      </c>
      <c r="D36" s="214"/>
      <c r="E36" s="214"/>
      <c r="F36" s="213" t="s">
        <v>3622</v>
      </c>
      <c r="G36" s="213" t="s">
        <v>3612</v>
      </c>
      <c r="H36" s="215"/>
      <c r="I36" s="216" t="s">
        <v>3623</v>
      </c>
      <c r="J36" s="217"/>
      <c r="K36" s="217"/>
      <c r="L36" s="217"/>
    </row>
    <row r="37" spans="1:12" ht="14.85" customHeight="1">
      <c r="A37" s="213" t="s">
        <v>3624</v>
      </c>
      <c r="B37" s="213" t="s">
        <v>3625</v>
      </c>
      <c r="C37" s="213" t="s">
        <v>9146</v>
      </c>
      <c r="D37" s="214"/>
      <c r="E37" s="214"/>
      <c r="F37" s="213" t="s">
        <v>9744</v>
      </c>
      <c r="G37" s="213" t="s">
        <v>3612</v>
      </c>
      <c r="H37" s="215"/>
      <c r="I37" s="213" t="s">
        <v>9755</v>
      </c>
      <c r="J37" s="217"/>
      <c r="K37" s="217"/>
      <c r="L37" s="217"/>
    </row>
    <row r="38" spans="1:12" ht="14.85" customHeight="1">
      <c r="A38" s="213" t="s">
        <v>3626</v>
      </c>
      <c r="B38" s="213" t="s">
        <v>3627</v>
      </c>
      <c r="C38" s="216" t="s">
        <v>5512</v>
      </c>
      <c r="D38" s="214"/>
      <c r="E38" s="214"/>
      <c r="F38" s="213" t="s">
        <v>9756</v>
      </c>
      <c r="G38" s="213" t="s">
        <v>50</v>
      </c>
      <c r="H38" s="215"/>
      <c r="I38" s="217"/>
      <c r="J38" s="217"/>
      <c r="K38" s="217"/>
      <c r="L38" s="217"/>
    </row>
    <row r="39" spans="1:12" ht="14.85" customHeight="1">
      <c r="A39" s="213" t="s">
        <v>2780</v>
      </c>
      <c r="B39" s="213" t="s">
        <v>2781</v>
      </c>
      <c r="C39" s="213" t="s">
        <v>9147</v>
      </c>
      <c r="D39" s="214"/>
      <c r="E39" s="214"/>
      <c r="F39" s="213" t="s">
        <v>9757</v>
      </c>
      <c r="G39" s="213" t="s">
        <v>146</v>
      </c>
      <c r="H39" s="215"/>
      <c r="I39" s="216" t="s">
        <v>3628</v>
      </c>
      <c r="J39" s="217"/>
      <c r="K39" s="217"/>
      <c r="L39" s="217"/>
    </row>
    <row r="40" spans="1:12" ht="14.85" customHeight="1">
      <c r="A40" s="213" t="s">
        <v>3629</v>
      </c>
      <c r="B40" s="213" t="s">
        <v>3630</v>
      </c>
      <c r="C40" s="216" t="s">
        <v>5513</v>
      </c>
      <c r="D40" s="214"/>
      <c r="E40" s="214"/>
      <c r="F40" s="213" t="s">
        <v>3631</v>
      </c>
      <c r="G40" s="213" t="s">
        <v>1502</v>
      </c>
      <c r="H40" s="215"/>
      <c r="I40" s="216" t="s">
        <v>3632</v>
      </c>
      <c r="J40" s="203"/>
      <c r="K40" s="218">
        <v>1</v>
      </c>
      <c r="L40" s="213" t="s">
        <v>3633</v>
      </c>
    </row>
    <row r="41" spans="1:12" ht="14.85" customHeight="1">
      <c r="A41" s="213" t="s">
        <v>3634</v>
      </c>
      <c r="B41" s="213" t="s">
        <v>3635</v>
      </c>
      <c r="C41" s="213" t="s">
        <v>9148</v>
      </c>
      <c r="D41" s="214"/>
      <c r="E41" s="214"/>
      <c r="F41" s="213" t="s">
        <v>3636</v>
      </c>
      <c r="G41" s="213" t="s">
        <v>141</v>
      </c>
      <c r="H41" s="215"/>
      <c r="I41" s="216" t="s">
        <v>9758</v>
      </c>
      <c r="J41" s="217"/>
      <c r="K41" s="217"/>
      <c r="L41" s="217"/>
    </row>
    <row r="42" spans="1:12" ht="14.85" customHeight="1">
      <c r="A42" s="213" t="s">
        <v>2790</v>
      </c>
      <c r="B42" s="213" t="s">
        <v>3637</v>
      </c>
      <c r="C42" s="213" t="s">
        <v>9149</v>
      </c>
      <c r="D42" s="214"/>
      <c r="E42" s="214"/>
      <c r="F42" s="213" t="s">
        <v>286</v>
      </c>
      <c r="G42" s="213" t="s">
        <v>138</v>
      </c>
      <c r="H42" s="215"/>
      <c r="I42" s="216" t="s">
        <v>3638</v>
      </c>
      <c r="J42" s="347"/>
      <c r="K42" s="347"/>
      <c r="L42" s="217"/>
    </row>
    <row r="43" spans="1:12" ht="14.85" customHeight="1">
      <c r="A43" s="213" t="s">
        <v>2790</v>
      </c>
      <c r="B43" s="213" t="s">
        <v>2791</v>
      </c>
      <c r="C43" s="213" t="s">
        <v>9150</v>
      </c>
      <c r="D43" s="214"/>
      <c r="E43" s="214"/>
      <c r="F43" s="217"/>
      <c r="G43" s="213" t="s">
        <v>138</v>
      </c>
      <c r="H43" s="215"/>
      <c r="I43" s="217"/>
      <c r="J43" s="217"/>
      <c r="K43" s="217"/>
      <c r="L43" s="217"/>
    </row>
    <row r="44" spans="1:12" ht="14.85" customHeight="1">
      <c r="A44" s="213" t="s">
        <v>3639</v>
      </c>
      <c r="B44" s="213" t="s">
        <v>3640</v>
      </c>
      <c r="C44" s="213" t="s">
        <v>9151</v>
      </c>
      <c r="D44" s="214"/>
      <c r="E44" s="214"/>
      <c r="F44" s="213" t="s">
        <v>3615</v>
      </c>
      <c r="G44" s="213" t="s">
        <v>3612</v>
      </c>
      <c r="H44" s="215"/>
      <c r="I44" s="217"/>
      <c r="J44" s="217"/>
      <c r="K44" s="217"/>
      <c r="L44" s="217"/>
    </row>
    <row r="45" spans="1:12" ht="14.85" customHeight="1">
      <c r="A45" s="213" t="s">
        <v>3641</v>
      </c>
      <c r="B45" s="213" t="s">
        <v>1566</v>
      </c>
      <c r="C45" s="216" t="s">
        <v>5514</v>
      </c>
      <c r="D45" s="214"/>
      <c r="E45" s="214"/>
      <c r="F45" s="213" t="s">
        <v>9759</v>
      </c>
      <c r="G45" s="213" t="s">
        <v>3612</v>
      </c>
      <c r="H45" s="215"/>
      <c r="I45" s="217"/>
      <c r="J45" s="217"/>
      <c r="K45" s="217"/>
      <c r="L45" s="217"/>
    </row>
    <row r="46" spans="1:12" ht="14.85" customHeight="1">
      <c r="A46" s="213" t="s">
        <v>3642</v>
      </c>
      <c r="B46" s="213" t="s">
        <v>187</v>
      </c>
      <c r="C46" s="213" t="s">
        <v>9152</v>
      </c>
      <c r="D46" s="214"/>
      <c r="E46" s="214"/>
      <c r="F46" s="213" t="s">
        <v>3615</v>
      </c>
      <c r="G46" s="213" t="s">
        <v>3612</v>
      </c>
      <c r="H46" s="215"/>
      <c r="I46" s="217"/>
      <c r="J46" s="217"/>
      <c r="K46" s="217"/>
      <c r="L46" s="217"/>
    </row>
    <row r="47" spans="1:12" ht="14.85" customHeight="1">
      <c r="A47" s="213" t="s">
        <v>602</v>
      </c>
      <c r="B47" s="213" t="s">
        <v>603</v>
      </c>
      <c r="C47" s="213" t="s">
        <v>9153</v>
      </c>
      <c r="D47" s="214"/>
      <c r="E47" s="214"/>
      <c r="F47" s="213" t="s">
        <v>3636</v>
      </c>
      <c r="G47" s="213" t="s">
        <v>141</v>
      </c>
      <c r="H47" s="215"/>
      <c r="I47" s="216" t="s">
        <v>9760</v>
      </c>
      <c r="J47" s="217"/>
      <c r="K47" s="217"/>
      <c r="L47" s="217"/>
    </row>
    <row r="48" spans="1:12" ht="14.85" customHeight="1">
      <c r="A48" s="213" t="s">
        <v>3643</v>
      </c>
      <c r="B48" s="213" t="s">
        <v>3644</v>
      </c>
      <c r="C48" s="216" t="s">
        <v>5515</v>
      </c>
      <c r="D48" s="214"/>
      <c r="E48" s="214"/>
      <c r="F48" s="213" t="s">
        <v>9761</v>
      </c>
      <c r="G48" s="213" t="s">
        <v>3612</v>
      </c>
      <c r="H48" s="215"/>
      <c r="I48" s="216" t="s">
        <v>3645</v>
      </c>
      <c r="J48" s="217"/>
      <c r="K48" s="217"/>
      <c r="L48" s="217"/>
    </row>
    <row r="49" spans="1:12" ht="14.85" customHeight="1">
      <c r="A49" s="213" t="s">
        <v>3646</v>
      </c>
      <c r="B49" s="213" t="s">
        <v>3647</v>
      </c>
      <c r="C49" s="213" t="s">
        <v>9154</v>
      </c>
      <c r="D49" s="214"/>
      <c r="E49" s="214"/>
      <c r="F49" s="213" t="s">
        <v>9762</v>
      </c>
      <c r="G49" s="213" t="s">
        <v>3612</v>
      </c>
      <c r="H49" s="215"/>
      <c r="I49" s="216" t="s">
        <v>3648</v>
      </c>
      <c r="J49" s="347"/>
      <c r="K49" s="347"/>
      <c r="L49" s="217"/>
    </row>
    <row r="50" spans="1:12" ht="14.85" customHeight="1">
      <c r="A50" s="213" t="s">
        <v>3649</v>
      </c>
      <c r="B50" s="213" t="s">
        <v>2914</v>
      </c>
      <c r="C50" s="216" t="s">
        <v>5516</v>
      </c>
      <c r="D50" s="214"/>
      <c r="E50" s="214"/>
      <c r="F50" s="213" t="s">
        <v>9763</v>
      </c>
      <c r="G50" s="213" t="s">
        <v>3612</v>
      </c>
      <c r="H50" s="215"/>
      <c r="I50" s="216" t="s">
        <v>3650</v>
      </c>
      <c r="J50" s="217"/>
      <c r="K50" s="217"/>
      <c r="L50" s="217"/>
    </row>
    <row r="51" spans="1:12" ht="14.85" customHeight="1">
      <c r="A51" s="213" t="s">
        <v>3651</v>
      </c>
      <c r="B51" s="213" t="s">
        <v>1578</v>
      </c>
      <c r="C51" s="213" t="s">
        <v>9155</v>
      </c>
      <c r="D51" s="214"/>
      <c r="E51" s="214"/>
      <c r="F51" s="213" t="s">
        <v>9764</v>
      </c>
      <c r="G51" s="213" t="s">
        <v>3190</v>
      </c>
      <c r="H51" s="215"/>
      <c r="I51" s="216" t="s">
        <v>3652</v>
      </c>
      <c r="J51" s="217"/>
      <c r="K51" s="217"/>
      <c r="L51" s="217"/>
    </row>
    <row r="52" spans="1:12" ht="14.85" customHeight="1">
      <c r="A52" s="213" t="s">
        <v>3653</v>
      </c>
      <c r="B52" s="213" t="s">
        <v>9765</v>
      </c>
      <c r="C52" s="213" t="s">
        <v>9156</v>
      </c>
      <c r="D52" s="214"/>
      <c r="E52" s="214"/>
      <c r="F52" s="213" t="s">
        <v>9746</v>
      </c>
      <c r="G52" s="213" t="s">
        <v>3612</v>
      </c>
      <c r="H52" s="215"/>
      <c r="I52" s="216" t="s">
        <v>3654</v>
      </c>
      <c r="J52" s="217"/>
      <c r="K52" s="217"/>
      <c r="L52" s="217"/>
    </row>
    <row r="53" spans="1:12" ht="14.85" customHeight="1">
      <c r="A53" s="213" t="s">
        <v>3655</v>
      </c>
      <c r="B53" s="213" t="s">
        <v>3656</v>
      </c>
      <c r="C53" s="213" t="s">
        <v>9157</v>
      </c>
      <c r="D53" s="214"/>
      <c r="E53" s="214"/>
      <c r="F53" s="213" t="s">
        <v>3657</v>
      </c>
      <c r="G53" s="213" t="s">
        <v>3939</v>
      </c>
      <c r="H53" s="215"/>
      <c r="I53" s="217"/>
      <c r="J53" s="217"/>
      <c r="K53" s="217"/>
      <c r="L53" s="217"/>
    </row>
    <row r="54" spans="1:12" ht="14.85" customHeight="1">
      <c r="A54" s="213" t="s">
        <v>3395</v>
      </c>
      <c r="B54" s="213" t="s">
        <v>3554</v>
      </c>
      <c r="C54" s="213" t="s">
        <v>9158</v>
      </c>
      <c r="D54" s="214"/>
      <c r="E54" s="214"/>
      <c r="F54" s="213" t="s">
        <v>3615</v>
      </c>
      <c r="G54" s="213" t="s">
        <v>3612</v>
      </c>
      <c r="H54" s="215"/>
      <c r="I54" s="216" t="s">
        <v>3658</v>
      </c>
      <c r="J54" s="217"/>
      <c r="K54" s="217"/>
      <c r="L54" s="217"/>
    </row>
    <row r="55" spans="1:12" ht="14.85" customHeight="1">
      <c r="A55" s="213" t="s">
        <v>3659</v>
      </c>
      <c r="B55" s="213" t="s">
        <v>681</v>
      </c>
      <c r="C55" s="216" t="s">
        <v>5517</v>
      </c>
      <c r="D55" s="214"/>
      <c r="E55" s="214"/>
      <c r="F55" s="213" t="s">
        <v>105</v>
      </c>
      <c r="G55" s="213" t="s">
        <v>107</v>
      </c>
      <c r="H55" s="215"/>
      <c r="I55" s="216" t="s">
        <v>9766</v>
      </c>
      <c r="J55" s="203"/>
      <c r="K55" s="217"/>
      <c r="L55" s="217"/>
    </row>
    <row r="56" spans="1:12" ht="14.85" customHeight="1">
      <c r="A56" s="213" t="s">
        <v>685</v>
      </c>
      <c r="B56" s="213" t="s">
        <v>3660</v>
      </c>
      <c r="C56" s="216" t="s">
        <v>5518</v>
      </c>
      <c r="D56" s="214"/>
      <c r="E56" s="214"/>
      <c r="F56" s="213" t="s">
        <v>3661</v>
      </c>
      <c r="G56" s="213" t="s">
        <v>232</v>
      </c>
      <c r="H56" s="215"/>
      <c r="I56" s="216" t="s">
        <v>3662</v>
      </c>
      <c r="J56" s="203"/>
      <c r="K56" s="217"/>
      <c r="L56" s="217"/>
    </row>
    <row r="57" spans="1:12" ht="14.85" customHeight="1">
      <c r="A57" s="213" t="s">
        <v>685</v>
      </c>
      <c r="B57" s="213" t="s">
        <v>686</v>
      </c>
      <c r="C57" s="213" t="s">
        <v>9159</v>
      </c>
      <c r="D57" s="214"/>
      <c r="E57" s="214"/>
      <c r="F57" s="213" t="s">
        <v>2525</v>
      </c>
      <c r="G57" s="213" t="s">
        <v>232</v>
      </c>
      <c r="H57" s="215"/>
      <c r="I57" s="217"/>
      <c r="J57" s="217"/>
      <c r="K57" s="217"/>
      <c r="L57" s="217"/>
    </row>
    <row r="58" spans="1:12" ht="14.85" customHeight="1">
      <c r="A58" s="213" t="s">
        <v>3665</v>
      </c>
      <c r="B58" s="213" t="s">
        <v>3666</v>
      </c>
      <c r="C58" s="216" t="s">
        <v>5519</v>
      </c>
      <c r="D58" s="214"/>
      <c r="E58" s="214"/>
      <c r="F58" s="213" t="s">
        <v>3667</v>
      </c>
      <c r="G58" s="213" t="s">
        <v>87</v>
      </c>
      <c r="H58" s="215"/>
      <c r="I58" s="216" t="s">
        <v>3668</v>
      </c>
      <c r="J58" s="203"/>
      <c r="K58" s="217"/>
      <c r="L58" s="217"/>
    </row>
    <row r="59" spans="1:12" ht="14.85" customHeight="1">
      <c r="A59" s="213" t="s">
        <v>3669</v>
      </c>
      <c r="B59" s="213" t="s">
        <v>3670</v>
      </c>
      <c r="C59" s="216" t="s">
        <v>5520</v>
      </c>
      <c r="D59" s="214"/>
      <c r="E59" s="214"/>
      <c r="F59" s="213" t="s">
        <v>3671</v>
      </c>
      <c r="G59" s="213" t="s">
        <v>38</v>
      </c>
      <c r="H59" s="215"/>
      <c r="I59" s="216" t="s">
        <v>3672</v>
      </c>
      <c r="J59" s="217"/>
      <c r="K59" s="217"/>
      <c r="L59" s="217"/>
    </row>
    <row r="60" spans="1:12" ht="14.85" customHeight="1">
      <c r="A60" s="213" t="s">
        <v>3673</v>
      </c>
      <c r="B60" s="213" t="s">
        <v>3674</v>
      </c>
      <c r="C60" s="213" t="s">
        <v>9160</v>
      </c>
      <c r="D60" s="214"/>
      <c r="E60" s="214"/>
      <c r="F60" s="213" t="s">
        <v>3675</v>
      </c>
      <c r="G60" s="213" t="s">
        <v>504</v>
      </c>
      <c r="H60" s="215"/>
      <c r="I60" s="217"/>
      <c r="J60" s="217"/>
      <c r="K60" s="217"/>
      <c r="L60" s="217"/>
    </row>
    <row r="61" spans="1:12" ht="14.85" customHeight="1">
      <c r="A61" s="213" t="s">
        <v>5578</v>
      </c>
      <c r="B61" s="213" t="s">
        <v>3676</v>
      </c>
      <c r="C61" s="213" t="s">
        <v>9161</v>
      </c>
      <c r="D61" s="214"/>
      <c r="E61" s="214"/>
      <c r="F61" s="213" t="s">
        <v>9767</v>
      </c>
      <c r="G61" s="213" t="s">
        <v>70</v>
      </c>
      <c r="H61" s="215"/>
      <c r="I61" s="216" t="s">
        <v>9768</v>
      </c>
      <c r="J61" s="217"/>
      <c r="K61" s="217"/>
      <c r="L61" s="217"/>
    </row>
    <row r="62" spans="1:12" ht="14.85" customHeight="1">
      <c r="A62" s="213" t="s">
        <v>3677</v>
      </c>
      <c r="B62" s="213" t="s">
        <v>1508</v>
      </c>
      <c r="C62" s="213" t="s">
        <v>9162</v>
      </c>
      <c r="D62" s="214"/>
      <c r="E62" s="214"/>
      <c r="F62" s="213" t="s">
        <v>3678</v>
      </c>
      <c r="G62" s="213" t="s">
        <v>3612</v>
      </c>
      <c r="H62" s="215"/>
      <c r="I62" s="216" t="s">
        <v>3679</v>
      </c>
      <c r="J62" s="347"/>
      <c r="K62" s="347"/>
      <c r="L62" s="217"/>
    </row>
    <row r="63" spans="1:12" ht="14.85" customHeight="1">
      <c r="A63" s="213" t="s">
        <v>5579</v>
      </c>
      <c r="B63" s="213" t="s">
        <v>2140</v>
      </c>
      <c r="C63" s="216" t="s">
        <v>5521</v>
      </c>
      <c r="D63" s="214"/>
      <c r="E63" s="214"/>
      <c r="F63" s="213" t="s">
        <v>3682</v>
      </c>
      <c r="G63" s="213" t="s">
        <v>3612</v>
      </c>
      <c r="H63" s="215"/>
      <c r="I63" s="216" t="s">
        <v>3683</v>
      </c>
      <c r="J63" s="347"/>
      <c r="K63" s="347"/>
      <c r="L63" s="347"/>
    </row>
    <row r="64" spans="1:12" ht="14.85" customHeight="1">
      <c r="A64" s="213" t="s">
        <v>770</v>
      </c>
      <c r="B64" s="213" t="s">
        <v>771</v>
      </c>
      <c r="C64" s="216" t="s">
        <v>767</v>
      </c>
      <c r="D64" s="214"/>
      <c r="E64" s="214"/>
      <c r="F64" s="213" t="s">
        <v>3684</v>
      </c>
      <c r="G64" s="213" t="s">
        <v>3612</v>
      </c>
      <c r="H64" s="215"/>
      <c r="I64" s="216" t="s">
        <v>3685</v>
      </c>
      <c r="J64" s="217"/>
      <c r="K64" s="217"/>
      <c r="L64" s="217"/>
    </row>
    <row r="65" spans="1:12" ht="14.85" customHeight="1">
      <c r="A65" s="213" t="s">
        <v>791</v>
      </c>
      <c r="B65" s="213" t="s">
        <v>2863</v>
      </c>
      <c r="C65" s="213" t="s">
        <v>9163</v>
      </c>
      <c r="D65" s="214"/>
      <c r="E65" s="214"/>
      <c r="F65" s="213" t="s">
        <v>9769</v>
      </c>
      <c r="G65" s="213" t="s">
        <v>146</v>
      </c>
      <c r="H65" s="215"/>
      <c r="I65" s="216" t="s">
        <v>3686</v>
      </c>
      <c r="J65" s="203"/>
      <c r="K65" s="217"/>
      <c r="L65" s="217"/>
    </row>
    <row r="66" spans="1:12" ht="14.85" customHeight="1">
      <c r="A66" s="213" t="s">
        <v>3687</v>
      </c>
      <c r="B66" s="213" t="s">
        <v>3688</v>
      </c>
      <c r="C66" s="213" t="s">
        <v>9164</v>
      </c>
      <c r="D66" s="214"/>
      <c r="E66" s="214"/>
      <c r="F66" s="213" t="s">
        <v>9744</v>
      </c>
      <c r="G66" s="213" t="s">
        <v>3612</v>
      </c>
      <c r="H66" s="215"/>
      <c r="I66" s="217"/>
      <c r="J66" s="217"/>
      <c r="K66" s="217"/>
      <c r="L66" s="217"/>
    </row>
    <row r="67" spans="1:12" ht="14.85" customHeight="1">
      <c r="A67" s="213" t="s">
        <v>3689</v>
      </c>
      <c r="B67" s="213" t="s">
        <v>3690</v>
      </c>
      <c r="C67" s="213" t="s">
        <v>9165</v>
      </c>
      <c r="D67" s="214"/>
      <c r="E67" s="214"/>
      <c r="F67" s="213" t="s">
        <v>3691</v>
      </c>
      <c r="G67" s="213" t="s">
        <v>138</v>
      </c>
      <c r="H67" s="215"/>
      <c r="I67" s="216" t="s">
        <v>3692</v>
      </c>
      <c r="J67" s="203"/>
      <c r="K67" s="217"/>
      <c r="L67" s="217"/>
    </row>
    <row r="68" spans="1:12" ht="14.85" customHeight="1">
      <c r="A68" s="213" t="s">
        <v>3693</v>
      </c>
      <c r="B68" s="213" t="s">
        <v>3694</v>
      </c>
      <c r="C68" s="216" t="s">
        <v>5522</v>
      </c>
      <c r="D68" s="214"/>
      <c r="E68" s="214"/>
      <c r="F68" s="213" t="s">
        <v>3695</v>
      </c>
      <c r="G68" s="213" t="s">
        <v>3696</v>
      </c>
      <c r="H68" s="215"/>
      <c r="I68" s="216" t="s">
        <v>9770</v>
      </c>
      <c r="J68" s="217"/>
      <c r="K68" s="217"/>
      <c r="L68" s="217"/>
    </row>
    <row r="69" spans="1:12" ht="14.85" customHeight="1">
      <c r="A69" s="213" t="s">
        <v>5580</v>
      </c>
      <c r="B69" s="213" t="s">
        <v>5581</v>
      </c>
      <c r="C69" s="216" t="s">
        <v>5523</v>
      </c>
      <c r="D69" s="214"/>
      <c r="E69" s="214"/>
      <c r="F69" s="213" t="s">
        <v>3699</v>
      </c>
      <c r="G69" s="213" t="s">
        <v>50</v>
      </c>
      <c r="H69" s="215"/>
      <c r="I69" s="216" t="s">
        <v>3700</v>
      </c>
      <c r="J69" s="347"/>
      <c r="K69" s="347"/>
      <c r="L69" s="213" t="s">
        <v>3701</v>
      </c>
    </row>
    <row r="70" spans="1:12" ht="14.85" customHeight="1">
      <c r="A70" s="213" t="s">
        <v>3702</v>
      </c>
      <c r="B70" s="213" t="s">
        <v>3703</v>
      </c>
      <c r="C70" s="216" t="s">
        <v>864</v>
      </c>
      <c r="D70" s="214"/>
      <c r="E70" s="214"/>
      <c r="F70" s="213" t="s">
        <v>3704</v>
      </c>
      <c r="G70" s="213" t="s">
        <v>50</v>
      </c>
      <c r="H70" s="215"/>
      <c r="I70" s="216" t="s">
        <v>3705</v>
      </c>
      <c r="J70" s="347"/>
      <c r="K70" s="347"/>
      <c r="L70" s="347"/>
    </row>
    <row r="71" spans="1:12" ht="14.85" customHeight="1">
      <c r="A71" s="213" t="s">
        <v>881</v>
      </c>
      <c r="B71" s="213" t="s">
        <v>882</v>
      </c>
      <c r="C71" s="213" t="s">
        <v>9166</v>
      </c>
      <c r="D71" s="214"/>
      <c r="E71" s="214"/>
      <c r="F71" s="213" t="s">
        <v>3706</v>
      </c>
      <c r="G71" s="213" t="s">
        <v>38</v>
      </c>
      <c r="H71" s="215"/>
      <c r="I71" s="216" t="s">
        <v>3707</v>
      </c>
      <c r="J71" s="203"/>
      <c r="K71" s="217"/>
      <c r="L71" s="217"/>
    </row>
    <row r="72" spans="1:12" ht="14.85" customHeight="1">
      <c r="A72" s="213" t="s">
        <v>884</v>
      </c>
      <c r="B72" s="213" t="s">
        <v>9521</v>
      </c>
      <c r="C72" s="213" t="s">
        <v>9167</v>
      </c>
      <c r="D72" s="214"/>
      <c r="E72" s="214"/>
      <c r="F72" s="213" t="s">
        <v>474</v>
      </c>
      <c r="G72" s="213" t="s">
        <v>473</v>
      </c>
      <c r="H72" s="215"/>
      <c r="I72" s="216" t="s">
        <v>3708</v>
      </c>
      <c r="J72" s="217"/>
      <c r="K72" s="217"/>
      <c r="L72" s="217"/>
    </row>
    <row r="73" spans="1:12" ht="14.85" customHeight="1">
      <c r="A73" s="213" t="s">
        <v>3709</v>
      </c>
      <c r="B73" s="213" t="s">
        <v>3710</v>
      </c>
      <c r="C73" s="213" t="s">
        <v>9168</v>
      </c>
      <c r="D73" s="214"/>
      <c r="E73" s="214"/>
      <c r="F73" s="213" t="s">
        <v>9771</v>
      </c>
      <c r="G73" s="213" t="s">
        <v>3612</v>
      </c>
      <c r="H73" s="215"/>
      <c r="I73" s="216" t="s">
        <v>3711</v>
      </c>
      <c r="J73" s="203"/>
      <c r="K73" s="217"/>
      <c r="L73" s="217"/>
    </row>
    <row r="74" spans="1:12" ht="14.85" customHeight="1">
      <c r="A74" s="213" t="s">
        <v>4330</v>
      </c>
      <c r="B74" s="213" t="s">
        <v>3712</v>
      </c>
      <c r="C74" s="213" t="s">
        <v>9169</v>
      </c>
      <c r="D74" s="214"/>
      <c r="E74" s="214"/>
      <c r="F74" s="213" t="s">
        <v>9767</v>
      </c>
      <c r="G74" s="213" t="s">
        <v>70</v>
      </c>
      <c r="H74" s="215"/>
      <c r="I74" s="217"/>
      <c r="J74" s="217"/>
      <c r="K74" s="217"/>
      <c r="L74" s="217"/>
    </row>
    <row r="75" spans="1:12" ht="14.85" customHeight="1">
      <c r="A75" s="213" t="s">
        <v>4806</v>
      </c>
      <c r="B75" s="213" t="s">
        <v>3251</v>
      </c>
      <c r="C75" s="213" t="s">
        <v>9170</v>
      </c>
      <c r="D75" s="214"/>
      <c r="E75" s="214"/>
      <c r="F75" s="213" t="s">
        <v>3713</v>
      </c>
      <c r="G75" s="213" t="s">
        <v>232</v>
      </c>
      <c r="H75" s="215"/>
      <c r="I75" s="216" t="s">
        <v>3714</v>
      </c>
      <c r="J75" s="203"/>
      <c r="K75" s="217"/>
      <c r="L75" s="217"/>
    </row>
    <row r="76" spans="1:12" ht="14.85" customHeight="1">
      <c r="A76" s="213" t="s">
        <v>3715</v>
      </c>
      <c r="B76" s="213" t="s">
        <v>3716</v>
      </c>
      <c r="C76" s="213" t="s">
        <v>9171</v>
      </c>
      <c r="D76" s="214"/>
      <c r="E76" s="214"/>
      <c r="F76" s="213" t="s">
        <v>3717</v>
      </c>
      <c r="G76" s="213" t="s">
        <v>3718</v>
      </c>
      <c r="H76" s="215"/>
      <c r="I76" s="216" t="s">
        <v>3719</v>
      </c>
      <c r="J76" s="217"/>
      <c r="K76" s="217"/>
      <c r="L76" s="217"/>
    </row>
    <row r="77" spans="1:12" ht="14.85" customHeight="1">
      <c r="A77" s="213" t="s">
        <v>3720</v>
      </c>
      <c r="B77" s="213" t="s">
        <v>3721</v>
      </c>
      <c r="C77" s="213" t="s">
        <v>9172</v>
      </c>
      <c r="D77" s="214"/>
      <c r="E77" s="214"/>
      <c r="F77" s="213" t="s">
        <v>3667</v>
      </c>
      <c r="G77" s="213" t="s">
        <v>87</v>
      </c>
      <c r="H77" s="215"/>
      <c r="I77" s="217"/>
      <c r="J77" s="217"/>
      <c r="K77" s="217"/>
      <c r="L77" s="217"/>
    </row>
    <row r="78" spans="1:12" ht="14.85" customHeight="1">
      <c r="A78" s="213" t="s">
        <v>961</v>
      </c>
      <c r="B78" s="213" t="s">
        <v>962</v>
      </c>
      <c r="C78" s="213" t="s">
        <v>9173</v>
      </c>
      <c r="D78" s="214"/>
      <c r="E78" s="214"/>
      <c r="F78" s="213" t="s">
        <v>3722</v>
      </c>
      <c r="G78" s="213" t="s">
        <v>977</v>
      </c>
      <c r="H78" s="215"/>
      <c r="I78" s="216" t="s">
        <v>3723</v>
      </c>
      <c r="J78" s="217"/>
      <c r="K78" s="217"/>
      <c r="L78" s="217"/>
    </row>
    <row r="79" spans="1:12" ht="14.85" customHeight="1">
      <c r="A79" s="213" t="s">
        <v>3724</v>
      </c>
      <c r="B79" s="213" t="s">
        <v>3725</v>
      </c>
      <c r="C79" s="216" t="s">
        <v>5524</v>
      </c>
      <c r="D79" s="214"/>
      <c r="E79" s="214"/>
      <c r="F79" s="213" t="s">
        <v>9759</v>
      </c>
      <c r="G79" s="213" t="s">
        <v>3612</v>
      </c>
      <c r="H79" s="215"/>
      <c r="I79" s="216" t="s">
        <v>3726</v>
      </c>
      <c r="J79" s="217"/>
      <c r="K79" s="217"/>
      <c r="L79" s="217"/>
    </row>
    <row r="80" spans="1:12" ht="14.85" customHeight="1">
      <c r="A80" s="213" t="s">
        <v>4342</v>
      </c>
      <c r="B80" s="213" t="s">
        <v>3727</v>
      </c>
      <c r="C80" s="213" t="s">
        <v>9174</v>
      </c>
      <c r="D80" s="214"/>
      <c r="E80" s="214"/>
      <c r="F80" s="217"/>
      <c r="G80" s="213" t="s">
        <v>237</v>
      </c>
      <c r="H80" s="215"/>
      <c r="I80" s="216" t="s">
        <v>9772</v>
      </c>
      <c r="J80" s="203"/>
      <c r="K80" s="213" t="s">
        <v>3728</v>
      </c>
      <c r="L80" s="217"/>
    </row>
    <row r="81" spans="1:12" ht="14.85" customHeight="1">
      <c r="A81" s="213" t="s">
        <v>4342</v>
      </c>
      <c r="B81" s="213" t="s">
        <v>3729</v>
      </c>
      <c r="C81" s="213" t="s">
        <v>9175</v>
      </c>
      <c r="D81" s="214"/>
      <c r="E81" s="214"/>
      <c r="F81" s="217"/>
      <c r="G81" s="217"/>
      <c r="H81" s="215"/>
      <c r="I81" s="217"/>
      <c r="J81" s="217"/>
      <c r="K81" s="217"/>
      <c r="L81" s="217"/>
    </row>
    <row r="82" spans="1:12" ht="14.85" customHeight="1">
      <c r="A82" s="213" t="s">
        <v>3730</v>
      </c>
      <c r="B82" s="213" t="s">
        <v>3731</v>
      </c>
      <c r="C82" s="216" t="s">
        <v>5525</v>
      </c>
      <c r="D82" s="214"/>
      <c r="E82" s="214"/>
      <c r="F82" s="213" t="s">
        <v>3616</v>
      </c>
      <c r="G82" s="213" t="s">
        <v>473</v>
      </c>
      <c r="H82" s="215"/>
      <c r="I82" s="217"/>
      <c r="J82" s="217"/>
      <c r="K82" s="217"/>
      <c r="L82" s="217"/>
    </row>
    <row r="83" spans="1:12" ht="14.85" customHeight="1">
      <c r="A83" s="213" t="s">
        <v>2924</v>
      </c>
      <c r="B83" s="213" t="s">
        <v>2925</v>
      </c>
      <c r="C83" s="213" t="s">
        <v>9176</v>
      </c>
      <c r="D83" s="214"/>
      <c r="E83" s="214"/>
      <c r="F83" s="213" t="s">
        <v>9773</v>
      </c>
      <c r="G83" s="213" t="s">
        <v>43</v>
      </c>
      <c r="H83" s="215"/>
      <c r="I83" s="216" t="s">
        <v>3732</v>
      </c>
      <c r="J83" s="217"/>
      <c r="K83" s="217"/>
      <c r="L83" s="217"/>
    </row>
    <row r="84" spans="1:12" ht="14.85" customHeight="1">
      <c r="A84" s="213" t="s">
        <v>3733</v>
      </c>
      <c r="B84" s="213" t="s">
        <v>3734</v>
      </c>
      <c r="C84" s="217"/>
      <c r="D84" s="214"/>
      <c r="E84" s="214"/>
      <c r="F84" s="217"/>
      <c r="G84" s="217"/>
      <c r="H84" s="215"/>
      <c r="I84" s="217"/>
      <c r="J84" s="217"/>
      <c r="K84" s="217"/>
      <c r="L84" s="217"/>
    </row>
    <row r="85" spans="1:12" ht="14.85" customHeight="1">
      <c r="A85" s="213" t="s">
        <v>3735</v>
      </c>
      <c r="B85" s="213" t="s">
        <v>3736</v>
      </c>
      <c r="C85" s="216" t="s">
        <v>5526</v>
      </c>
      <c r="D85" s="214"/>
      <c r="E85" s="214"/>
      <c r="F85" s="213" t="s">
        <v>3737</v>
      </c>
      <c r="G85" s="213" t="s">
        <v>208</v>
      </c>
      <c r="H85" s="215"/>
      <c r="I85" s="217"/>
      <c r="J85" s="217"/>
      <c r="K85" s="217"/>
      <c r="L85" s="217"/>
    </row>
    <row r="86" spans="1:12" ht="14.85" customHeight="1">
      <c r="A86" s="213" t="s">
        <v>3738</v>
      </c>
      <c r="B86" s="213" t="s">
        <v>3739</v>
      </c>
      <c r="C86" s="216" t="s">
        <v>1017</v>
      </c>
      <c r="D86" s="214"/>
      <c r="E86" s="214"/>
      <c r="F86" s="213" t="s">
        <v>3740</v>
      </c>
      <c r="G86" s="213" t="s">
        <v>646</v>
      </c>
      <c r="H86" s="215"/>
      <c r="I86" s="217"/>
      <c r="J86" s="217"/>
      <c r="K86" s="217"/>
      <c r="L86" s="217"/>
    </row>
    <row r="87" spans="1:12" ht="14.85" customHeight="1">
      <c r="A87" s="213" t="s">
        <v>3741</v>
      </c>
      <c r="B87" s="213" t="s">
        <v>3742</v>
      </c>
      <c r="C87" s="216" t="s">
        <v>5527</v>
      </c>
      <c r="D87" s="214"/>
      <c r="E87" s="214"/>
      <c r="F87" s="213" t="s">
        <v>9774</v>
      </c>
      <c r="G87" s="213" t="s">
        <v>504</v>
      </c>
      <c r="H87" s="215"/>
      <c r="I87" s="216" t="s">
        <v>3743</v>
      </c>
      <c r="J87" s="217"/>
      <c r="K87" s="217"/>
      <c r="L87" s="217"/>
    </row>
    <row r="88" spans="1:12" ht="14.85" customHeight="1">
      <c r="A88" s="213" t="s">
        <v>1061</v>
      </c>
      <c r="B88" s="213" t="s">
        <v>3744</v>
      </c>
      <c r="C88" s="213" t="s">
        <v>9177</v>
      </c>
      <c r="D88" s="214"/>
      <c r="E88" s="214"/>
      <c r="F88" s="213" t="s">
        <v>3745</v>
      </c>
      <c r="G88" s="213" t="s">
        <v>232</v>
      </c>
      <c r="H88" s="215"/>
      <c r="I88" s="217"/>
      <c r="J88" s="217"/>
      <c r="K88" s="217"/>
      <c r="L88" s="217"/>
    </row>
    <row r="89" spans="1:12" ht="14.85" customHeight="1">
      <c r="A89" s="213" t="s">
        <v>1061</v>
      </c>
      <c r="B89" s="213" t="s">
        <v>3746</v>
      </c>
      <c r="C89" s="216" t="s">
        <v>5528</v>
      </c>
      <c r="D89" s="214"/>
      <c r="E89" s="214"/>
      <c r="F89" s="213" t="s">
        <v>9775</v>
      </c>
      <c r="G89" s="213" t="s">
        <v>232</v>
      </c>
      <c r="H89" s="215"/>
      <c r="I89" s="217"/>
      <c r="J89" s="217"/>
      <c r="K89" s="217"/>
      <c r="L89" s="217"/>
    </row>
    <row r="90" spans="1:12" ht="14.85" customHeight="1">
      <c r="A90" s="213" t="s">
        <v>3747</v>
      </c>
      <c r="B90" s="213" t="s">
        <v>3748</v>
      </c>
      <c r="C90" s="213" t="s">
        <v>9178</v>
      </c>
      <c r="D90" s="214"/>
      <c r="E90" s="214"/>
      <c r="F90" s="213" t="s">
        <v>3749</v>
      </c>
      <c r="G90" s="213" t="s">
        <v>87</v>
      </c>
      <c r="H90" s="215"/>
      <c r="I90" s="216" t="s">
        <v>3750</v>
      </c>
      <c r="J90" s="217"/>
      <c r="K90" s="217"/>
      <c r="L90" s="217"/>
    </row>
    <row r="91" spans="1:12" ht="14.85" customHeight="1">
      <c r="A91" s="213" t="s">
        <v>9776</v>
      </c>
      <c r="B91" s="213" t="s">
        <v>3751</v>
      </c>
      <c r="C91" s="213" t="s">
        <v>9179</v>
      </c>
      <c r="D91" s="214"/>
      <c r="E91" s="214"/>
      <c r="F91" s="213" t="s">
        <v>9777</v>
      </c>
      <c r="G91" s="213" t="s">
        <v>3612</v>
      </c>
      <c r="H91" s="215"/>
      <c r="I91" s="217"/>
      <c r="J91" s="217"/>
      <c r="K91" s="217"/>
      <c r="L91" s="217"/>
    </row>
    <row r="92" spans="1:12" ht="14.85" customHeight="1">
      <c r="A92" s="213" t="s">
        <v>9776</v>
      </c>
      <c r="B92" s="213" t="s">
        <v>3752</v>
      </c>
      <c r="C92" s="213" t="s">
        <v>9180</v>
      </c>
      <c r="D92" s="214"/>
      <c r="E92" s="214"/>
      <c r="F92" s="213" t="s">
        <v>9777</v>
      </c>
      <c r="G92" s="213" t="s">
        <v>3612</v>
      </c>
      <c r="H92" s="215"/>
      <c r="I92" s="216" t="s">
        <v>3753</v>
      </c>
      <c r="J92" s="203"/>
      <c r="K92" s="217"/>
      <c r="L92" s="217"/>
    </row>
    <row r="93" spans="1:12" ht="14.85" customHeight="1">
      <c r="A93" s="213" t="s">
        <v>9778</v>
      </c>
      <c r="B93" s="213" t="s">
        <v>375</v>
      </c>
      <c r="C93" s="213" t="s">
        <v>9181</v>
      </c>
      <c r="D93" s="214"/>
      <c r="E93" s="214"/>
      <c r="F93" s="213" t="s">
        <v>3754</v>
      </c>
      <c r="G93" s="213" t="s">
        <v>208</v>
      </c>
      <c r="H93" s="215"/>
      <c r="I93" s="217"/>
      <c r="J93" s="217"/>
      <c r="K93" s="217"/>
      <c r="L93" s="217"/>
    </row>
    <row r="94" spans="1:12" ht="14.85" customHeight="1">
      <c r="A94" s="213" t="s">
        <v>9779</v>
      </c>
      <c r="B94" s="213" t="s">
        <v>3755</v>
      </c>
      <c r="C94" s="216" t="s">
        <v>5529</v>
      </c>
      <c r="D94" s="214"/>
      <c r="E94" s="214"/>
      <c r="F94" s="217"/>
      <c r="G94" s="217"/>
      <c r="H94" s="215"/>
      <c r="I94" s="217"/>
      <c r="J94" s="217"/>
      <c r="K94" s="217"/>
      <c r="L94" s="217"/>
    </row>
    <row r="95" spans="1:12" ht="14.85" customHeight="1">
      <c r="A95" s="213" t="s">
        <v>3756</v>
      </c>
      <c r="B95" s="213" t="s">
        <v>3757</v>
      </c>
      <c r="C95" s="216" t="s">
        <v>5530</v>
      </c>
      <c r="D95" s="214"/>
      <c r="E95" s="214"/>
      <c r="F95" s="213" t="s">
        <v>3758</v>
      </c>
      <c r="G95" s="213" t="s">
        <v>232</v>
      </c>
      <c r="H95" s="215"/>
      <c r="I95" s="216" t="s">
        <v>3759</v>
      </c>
      <c r="J95" s="217"/>
      <c r="K95" s="217"/>
      <c r="L95" s="217"/>
    </row>
    <row r="96" spans="1:12" ht="14.85" customHeight="1">
      <c r="A96" s="213" t="s">
        <v>762</v>
      </c>
      <c r="B96" s="213" t="s">
        <v>5249</v>
      </c>
      <c r="C96" s="213" t="s">
        <v>9182</v>
      </c>
      <c r="D96" s="214"/>
      <c r="E96" s="214"/>
      <c r="F96" s="213" t="s">
        <v>3760</v>
      </c>
      <c r="G96" s="213" t="s">
        <v>70</v>
      </c>
      <c r="H96" s="215"/>
      <c r="I96" s="216" t="s">
        <v>9780</v>
      </c>
      <c r="J96" s="347"/>
      <c r="K96" s="347"/>
      <c r="L96" s="347"/>
    </row>
    <row r="97" spans="1:12" ht="14.85" customHeight="1">
      <c r="A97" s="213" t="s">
        <v>3761</v>
      </c>
      <c r="B97" s="213" t="s">
        <v>3762</v>
      </c>
      <c r="C97" s="216" t="s">
        <v>5531</v>
      </c>
      <c r="D97" s="214"/>
      <c r="E97" s="214"/>
      <c r="F97" s="213" t="s">
        <v>9781</v>
      </c>
      <c r="G97" s="213" t="s">
        <v>70</v>
      </c>
      <c r="H97" s="215"/>
      <c r="I97" s="217"/>
      <c r="J97" s="217"/>
      <c r="K97" s="217"/>
      <c r="L97" s="217"/>
    </row>
    <row r="98" spans="1:12" ht="14.85" customHeight="1">
      <c r="A98" s="213" t="s">
        <v>3763</v>
      </c>
      <c r="B98" s="213" t="s">
        <v>3764</v>
      </c>
      <c r="C98" s="213" t="s">
        <v>9183</v>
      </c>
      <c r="D98" s="214"/>
      <c r="E98" s="214"/>
      <c r="F98" s="213" t="s">
        <v>3667</v>
      </c>
      <c r="G98" s="213" t="s">
        <v>87</v>
      </c>
      <c r="H98" s="215"/>
      <c r="I98" s="217"/>
      <c r="J98" s="217"/>
      <c r="K98" s="217"/>
      <c r="L98" s="217"/>
    </row>
    <row r="99" spans="1:12" ht="14.85" customHeight="1">
      <c r="A99" s="213" t="s">
        <v>3765</v>
      </c>
      <c r="B99" s="213" t="s">
        <v>3766</v>
      </c>
      <c r="C99" s="213" t="s">
        <v>9184</v>
      </c>
      <c r="D99" s="214"/>
      <c r="E99" s="214"/>
      <c r="F99" s="213" t="s">
        <v>9782</v>
      </c>
      <c r="G99" s="213" t="s">
        <v>3939</v>
      </c>
      <c r="H99" s="215"/>
      <c r="I99" s="216" t="s">
        <v>9783</v>
      </c>
      <c r="J99" s="217"/>
      <c r="K99" s="217"/>
      <c r="L99" s="217"/>
    </row>
    <row r="100" spans="1:12" ht="14.85" customHeight="1">
      <c r="A100" s="213" t="s">
        <v>3767</v>
      </c>
      <c r="B100" s="213" t="s">
        <v>3768</v>
      </c>
      <c r="C100" s="216" t="s">
        <v>5532</v>
      </c>
      <c r="D100" s="214"/>
      <c r="E100" s="214"/>
      <c r="F100" s="213" t="s">
        <v>9784</v>
      </c>
      <c r="G100" s="213" t="s">
        <v>1643</v>
      </c>
      <c r="H100" s="215"/>
      <c r="I100" s="216" t="s">
        <v>3769</v>
      </c>
      <c r="J100" s="217"/>
      <c r="K100" s="217"/>
      <c r="L100" s="217"/>
    </row>
    <row r="101" spans="1:12" ht="14.85" customHeight="1">
      <c r="A101" s="213" t="s">
        <v>715</v>
      </c>
      <c r="B101" s="213" t="s">
        <v>3770</v>
      </c>
      <c r="C101" s="216" t="s">
        <v>5533</v>
      </c>
      <c r="D101" s="214"/>
      <c r="E101" s="214"/>
      <c r="F101" s="213" t="s">
        <v>3771</v>
      </c>
      <c r="G101" s="213" t="s">
        <v>3772</v>
      </c>
      <c r="H101" s="215"/>
      <c r="I101" s="216" t="s">
        <v>3773</v>
      </c>
      <c r="J101" s="217"/>
      <c r="K101" s="217"/>
      <c r="L101" s="217"/>
    </row>
    <row r="102" spans="1:12" ht="14.85" customHeight="1">
      <c r="A102" s="213" t="s">
        <v>715</v>
      </c>
      <c r="B102" s="213" t="s">
        <v>3774</v>
      </c>
      <c r="C102" s="216" t="s">
        <v>5534</v>
      </c>
      <c r="D102" s="214"/>
      <c r="E102" s="214"/>
      <c r="F102" s="213" t="s">
        <v>3771</v>
      </c>
      <c r="G102" s="213" t="s">
        <v>3772</v>
      </c>
      <c r="H102" s="215"/>
      <c r="I102" s="217"/>
      <c r="J102" s="217"/>
      <c r="K102" s="217"/>
      <c r="L102" s="217"/>
    </row>
    <row r="103" spans="1:12" ht="14.85" customHeight="1">
      <c r="A103" s="213" t="s">
        <v>3775</v>
      </c>
      <c r="B103" s="213" t="s">
        <v>3776</v>
      </c>
      <c r="C103" s="216" t="s">
        <v>5535</v>
      </c>
      <c r="D103" s="214"/>
      <c r="E103" s="214"/>
      <c r="F103" s="213" t="s">
        <v>3777</v>
      </c>
      <c r="G103" s="213" t="s">
        <v>3102</v>
      </c>
      <c r="H103" s="215"/>
      <c r="I103" s="216" t="s">
        <v>3778</v>
      </c>
      <c r="J103" s="347"/>
      <c r="K103" s="347"/>
      <c r="L103" s="347"/>
    </row>
    <row r="104" spans="1:12" ht="14.85" customHeight="1">
      <c r="A104" s="213" t="s">
        <v>5583</v>
      </c>
      <c r="B104" s="213" t="s">
        <v>5582</v>
      </c>
      <c r="C104" s="216" t="s">
        <v>5536</v>
      </c>
      <c r="D104" s="214"/>
      <c r="E104" s="214"/>
      <c r="F104" s="213" t="s">
        <v>3779</v>
      </c>
      <c r="G104" s="213" t="s">
        <v>70</v>
      </c>
      <c r="H104" s="215"/>
      <c r="I104" s="216" t="s">
        <v>9785</v>
      </c>
      <c r="J104" s="217"/>
      <c r="K104" s="217"/>
      <c r="L104" s="217"/>
    </row>
    <row r="105" spans="1:12" ht="14.85" customHeight="1">
      <c r="A105" s="213" t="s">
        <v>3780</v>
      </c>
      <c r="B105" s="213" t="s">
        <v>3781</v>
      </c>
      <c r="C105" s="216" t="s">
        <v>5537</v>
      </c>
      <c r="D105" s="214"/>
      <c r="E105" s="214"/>
      <c r="F105" s="217"/>
      <c r="G105" s="213" t="s">
        <v>3782</v>
      </c>
      <c r="H105" s="215"/>
      <c r="I105" s="217"/>
      <c r="J105" s="217"/>
      <c r="K105" s="217"/>
      <c r="L105" s="217"/>
    </row>
    <row r="106" spans="1:12" ht="14.85" customHeight="1">
      <c r="A106" s="213" t="s">
        <v>2984</v>
      </c>
      <c r="B106" s="213" t="s">
        <v>2985</v>
      </c>
      <c r="C106" s="213" t="s">
        <v>9185</v>
      </c>
      <c r="D106" s="214"/>
      <c r="E106" s="214"/>
      <c r="F106" s="213" t="s">
        <v>3783</v>
      </c>
      <c r="G106" s="213" t="s">
        <v>70</v>
      </c>
      <c r="H106" s="215"/>
      <c r="I106" s="216" t="s">
        <v>3784</v>
      </c>
      <c r="J106" s="347"/>
      <c r="K106" s="347"/>
      <c r="L106" s="217"/>
    </row>
    <row r="107" spans="1:12" ht="14.85" customHeight="1">
      <c r="A107" s="213" t="s">
        <v>3785</v>
      </c>
      <c r="B107" s="213" t="s">
        <v>3786</v>
      </c>
      <c r="C107" s="213" t="s">
        <v>9186</v>
      </c>
      <c r="D107" s="214"/>
      <c r="E107" s="214"/>
      <c r="F107" s="213" t="s">
        <v>3584</v>
      </c>
      <c r="G107" s="213" t="s">
        <v>87</v>
      </c>
      <c r="H107" s="215"/>
      <c r="I107" s="217"/>
      <c r="J107" s="217"/>
      <c r="K107" s="217"/>
      <c r="L107" s="217"/>
    </row>
    <row r="108" spans="1:12" ht="14.85" customHeight="1">
      <c r="A108" s="213" t="s">
        <v>3787</v>
      </c>
      <c r="B108" s="213" t="s">
        <v>3788</v>
      </c>
      <c r="C108" s="213" t="s">
        <v>9187</v>
      </c>
      <c r="D108" s="214"/>
      <c r="E108" s="214"/>
      <c r="F108" s="213" t="s">
        <v>3584</v>
      </c>
      <c r="G108" s="213" t="s">
        <v>87</v>
      </c>
      <c r="H108" s="215"/>
      <c r="I108" s="216" t="s">
        <v>9786</v>
      </c>
      <c r="J108" s="347"/>
      <c r="K108" s="347"/>
      <c r="L108" s="217"/>
    </row>
    <row r="109" spans="1:12" ht="14.85" customHeight="1">
      <c r="A109" s="213" t="s">
        <v>3789</v>
      </c>
      <c r="B109" s="213" t="s">
        <v>3790</v>
      </c>
      <c r="C109" s="213" t="s">
        <v>9188</v>
      </c>
      <c r="D109" s="214"/>
      <c r="E109" s="214"/>
      <c r="F109" s="213" t="s">
        <v>1321</v>
      </c>
      <c r="G109" s="213" t="s">
        <v>3090</v>
      </c>
      <c r="H109" s="215"/>
      <c r="I109" s="216" t="s">
        <v>3791</v>
      </c>
      <c r="J109" s="347"/>
      <c r="K109" s="347"/>
      <c r="L109" s="217"/>
    </row>
    <row r="110" spans="1:12" ht="14.85" customHeight="1">
      <c r="A110" s="213" t="s">
        <v>1268</v>
      </c>
      <c r="B110" s="213" t="s">
        <v>1269</v>
      </c>
      <c r="C110" s="213" t="s">
        <v>9189</v>
      </c>
      <c r="D110" s="214"/>
      <c r="E110" s="214"/>
      <c r="F110" s="349" t="s">
        <v>3792</v>
      </c>
      <c r="G110" s="347"/>
      <c r="H110" s="215"/>
      <c r="I110" s="216" t="s">
        <v>3793</v>
      </c>
      <c r="J110" s="217"/>
      <c r="K110" s="217"/>
      <c r="L110" s="217"/>
    </row>
    <row r="111" spans="1:12" ht="14.85" customHeight="1">
      <c r="A111" s="213" t="s">
        <v>1277</v>
      </c>
      <c r="B111" s="213" t="s">
        <v>5004</v>
      </c>
      <c r="C111" s="216" t="s">
        <v>1274</v>
      </c>
      <c r="D111" s="214"/>
      <c r="E111" s="214"/>
      <c r="F111" s="213" t="s">
        <v>9787</v>
      </c>
      <c r="G111" s="213" t="s">
        <v>70</v>
      </c>
      <c r="H111" s="215"/>
      <c r="I111" s="217"/>
      <c r="J111" s="217"/>
      <c r="K111" s="217"/>
      <c r="L111" s="217"/>
    </row>
    <row r="112" spans="1:12" ht="14.85" customHeight="1">
      <c r="A112" s="213" t="s">
        <v>1284</v>
      </c>
      <c r="B112" s="213" t="s">
        <v>9558</v>
      </c>
      <c r="C112" s="213" t="s">
        <v>9190</v>
      </c>
      <c r="D112" s="214"/>
      <c r="E112" s="214"/>
      <c r="F112" s="213" t="s">
        <v>3794</v>
      </c>
      <c r="G112" s="213" t="s">
        <v>1365</v>
      </c>
      <c r="H112" s="215"/>
      <c r="I112" s="216" t="s">
        <v>3795</v>
      </c>
      <c r="J112" s="217"/>
      <c r="K112" s="217"/>
      <c r="L112" s="217"/>
    </row>
    <row r="113" spans="1:12" ht="14.85" customHeight="1">
      <c r="A113" s="213" t="s">
        <v>3796</v>
      </c>
      <c r="B113" s="213" t="s">
        <v>3797</v>
      </c>
      <c r="C113" s="216" t="s">
        <v>1322</v>
      </c>
      <c r="D113" s="214"/>
      <c r="E113" s="214"/>
      <c r="F113" s="213" t="s">
        <v>3798</v>
      </c>
      <c r="G113" s="213" t="s">
        <v>3090</v>
      </c>
      <c r="H113" s="215"/>
      <c r="I113" s="216" t="s">
        <v>3799</v>
      </c>
      <c r="J113" s="217"/>
      <c r="K113" s="217"/>
      <c r="L113" s="217"/>
    </row>
    <row r="114" spans="1:12" ht="14.85" customHeight="1">
      <c r="A114" s="213" t="s">
        <v>3800</v>
      </c>
      <c r="B114" s="213" t="s">
        <v>3801</v>
      </c>
      <c r="C114" s="213" t="s">
        <v>9191</v>
      </c>
      <c r="D114" s="214"/>
      <c r="E114" s="214"/>
      <c r="F114" s="213" t="s">
        <v>3606</v>
      </c>
      <c r="G114" s="213" t="s">
        <v>138</v>
      </c>
      <c r="H114" s="215"/>
      <c r="I114" s="217"/>
      <c r="J114" s="217"/>
      <c r="K114" s="217"/>
      <c r="L114" s="217"/>
    </row>
    <row r="115" spans="1:12" ht="14.85" customHeight="1">
      <c r="A115" s="213" t="s">
        <v>3802</v>
      </c>
      <c r="B115" s="213" t="s">
        <v>2914</v>
      </c>
      <c r="C115" s="216" t="s">
        <v>5538</v>
      </c>
      <c r="D115" s="214"/>
      <c r="E115" s="214"/>
      <c r="F115" s="213" t="s">
        <v>9788</v>
      </c>
      <c r="G115" s="213" t="s">
        <v>3612</v>
      </c>
      <c r="H115" s="215"/>
      <c r="I115" s="216" t="s">
        <v>3803</v>
      </c>
      <c r="J115" s="217"/>
      <c r="K115" s="217"/>
      <c r="L115" s="217"/>
    </row>
    <row r="116" spans="1:12" ht="14.85" customHeight="1">
      <c r="A116" s="213" t="s">
        <v>3804</v>
      </c>
      <c r="B116" s="213" t="s">
        <v>9789</v>
      </c>
      <c r="C116" s="216" t="s">
        <v>5539</v>
      </c>
      <c r="D116" s="214"/>
      <c r="E116" s="214"/>
      <c r="F116" s="213" t="s">
        <v>9790</v>
      </c>
      <c r="G116" s="213" t="s">
        <v>3612</v>
      </c>
      <c r="H116" s="215"/>
      <c r="I116" s="216" t="s">
        <v>3805</v>
      </c>
      <c r="J116" s="217"/>
      <c r="K116" s="217"/>
      <c r="L116" s="217"/>
    </row>
    <row r="117" spans="1:12" ht="14.85" customHeight="1">
      <c r="A117" s="213" t="s">
        <v>3806</v>
      </c>
      <c r="B117" s="213" t="s">
        <v>3807</v>
      </c>
      <c r="C117" s="217"/>
      <c r="D117" s="214"/>
      <c r="E117" s="214"/>
      <c r="F117" s="217"/>
      <c r="G117" s="217"/>
      <c r="H117" s="215"/>
      <c r="I117" s="217"/>
      <c r="J117" s="217"/>
      <c r="K117" s="217"/>
      <c r="L117" s="217"/>
    </row>
    <row r="118" spans="1:12" ht="14.85" customHeight="1">
      <c r="A118" s="213" t="s">
        <v>3024</v>
      </c>
      <c r="B118" s="213" t="s">
        <v>3025</v>
      </c>
      <c r="C118" s="213" t="s">
        <v>9192</v>
      </c>
      <c r="D118" s="214"/>
      <c r="E118" s="214"/>
      <c r="F118" s="213" t="s">
        <v>9791</v>
      </c>
      <c r="G118" s="213" t="s">
        <v>146</v>
      </c>
      <c r="H118" s="215"/>
      <c r="I118" s="216" t="s">
        <v>3808</v>
      </c>
      <c r="J118" s="203"/>
      <c r="K118" s="217"/>
      <c r="L118" s="217"/>
    </row>
    <row r="119" spans="1:12" ht="14.85" customHeight="1">
      <c r="A119" s="213" t="s">
        <v>3809</v>
      </c>
      <c r="B119" s="213" t="s">
        <v>3810</v>
      </c>
      <c r="C119" s="213" t="s">
        <v>9193</v>
      </c>
      <c r="D119" s="214"/>
      <c r="E119" s="214"/>
      <c r="F119" s="213" t="s">
        <v>3811</v>
      </c>
      <c r="G119" s="213" t="s">
        <v>141</v>
      </c>
      <c r="H119" s="215"/>
      <c r="I119" s="216" t="s">
        <v>3812</v>
      </c>
      <c r="J119" s="217"/>
      <c r="K119" s="217"/>
      <c r="L119" s="217"/>
    </row>
    <row r="120" spans="1:12" ht="14.85" customHeight="1">
      <c r="A120" s="213" t="s">
        <v>1366</v>
      </c>
      <c r="B120" s="213" t="s">
        <v>1367</v>
      </c>
      <c r="C120" s="216" t="s">
        <v>5540</v>
      </c>
      <c r="D120" s="214"/>
      <c r="E120" s="214"/>
      <c r="F120" s="213" t="s">
        <v>3813</v>
      </c>
      <c r="G120" s="213" t="s">
        <v>196</v>
      </c>
      <c r="H120" s="215"/>
      <c r="I120" s="216" t="s">
        <v>9792</v>
      </c>
      <c r="J120" s="347"/>
      <c r="K120" s="347"/>
      <c r="L120" s="347"/>
    </row>
    <row r="121" spans="1:12" ht="14.85" customHeight="1">
      <c r="A121" s="213" t="s">
        <v>229</v>
      </c>
      <c r="B121" s="213" t="s">
        <v>3814</v>
      </c>
      <c r="C121" s="216" t="s">
        <v>982</v>
      </c>
      <c r="D121" s="214"/>
      <c r="E121" s="214"/>
      <c r="F121" s="213" t="s">
        <v>3815</v>
      </c>
      <c r="G121" s="213" t="s">
        <v>232</v>
      </c>
      <c r="H121" s="215"/>
      <c r="I121" s="216" t="s">
        <v>9793</v>
      </c>
      <c r="J121" s="347"/>
      <c r="K121" s="347"/>
      <c r="L121" s="347"/>
    </row>
    <row r="122" spans="1:12" ht="14.85" customHeight="1">
      <c r="A122" s="213" t="s">
        <v>229</v>
      </c>
      <c r="B122" s="213" t="s">
        <v>2957</v>
      </c>
      <c r="C122" s="213" t="s">
        <v>9194</v>
      </c>
      <c r="D122" s="214"/>
      <c r="E122" s="214"/>
      <c r="F122" s="217"/>
      <c r="G122" s="213" t="s">
        <v>232</v>
      </c>
      <c r="H122" s="215"/>
      <c r="I122" s="217"/>
      <c r="J122" s="217"/>
      <c r="K122" s="217"/>
      <c r="L122" s="217"/>
    </row>
    <row r="123" spans="1:12" ht="14.85" customHeight="1">
      <c r="A123" s="213" t="s">
        <v>229</v>
      </c>
      <c r="B123" s="213" t="s">
        <v>3816</v>
      </c>
      <c r="C123" s="213" t="s">
        <v>9195</v>
      </c>
      <c r="D123" s="214"/>
      <c r="E123" s="214"/>
      <c r="F123" s="213" t="s">
        <v>668</v>
      </c>
      <c r="G123" s="213" t="s">
        <v>232</v>
      </c>
      <c r="H123" s="215"/>
      <c r="I123" s="216" t="s">
        <v>3817</v>
      </c>
      <c r="J123" s="203"/>
      <c r="K123" s="217"/>
      <c r="L123" s="217"/>
    </row>
    <row r="124" spans="1:12" ht="14.85" customHeight="1">
      <c r="A124" s="213" t="s">
        <v>229</v>
      </c>
      <c r="B124" s="213" t="s">
        <v>3493</v>
      </c>
      <c r="C124" s="213" t="s">
        <v>9196</v>
      </c>
      <c r="D124" s="214"/>
      <c r="E124" s="214"/>
      <c r="F124" s="217"/>
      <c r="G124" s="213" t="s">
        <v>232</v>
      </c>
      <c r="H124" s="215"/>
      <c r="I124" s="217"/>
      <c r="J124" s="217"/>
      <c r="K124" s="217"/>
      <c r="L124" s="217"/>
    </row>
    <row r="125" spans="1:12" ht="14.85" customHeight="1">
      <c r="A125" s="213" t="s">
        <v>229</v>
      </c>
      <c r="B125" s="213" t="s">
        <v>1387</v>
      </c>
      <c r="C125" s="216" t="s">
        <v>5541</v>
      </c>
      <c r="D125" s="214"/>
      <c r="E125" s="214"/>
      <c r="F125" s="213" t="s">
        <v>9775</v>
      </c>
      <c r="G125" s="213" t="s">
        <v>232</v>
      </c>
      <c r="H125" s="215"/>
      <c r="I125" s="216" t="s">
        <v>3818</v>
      </c>
      <c r="J125" s="217"/>
      <c r="K125" s="217"/>
      <c r="L125" s="217"/>
    </row>
    <row r="126" spans="1:12" ht="17.100000000000001" customHeight="1">
      <c r="A126" s="213" t="s">
        <v>1426</v>
      </c>
      <c r="B126" s="213" t="s">
        <v>3819</v>
      </c>
      <c r="C126" s="216" t="s">
        <v>5542</v>
      </c>
      <c r="D126" s="214"/>
      <c r="E126" s="214"/>
      <c r="F126" s="213" t="s">
        <v>1339</v>
      </c>
      <c r="G126" s="213" t="s">
        <v>141</v>
      </c>
      <c r="H126" s="215"/>
      <c r="I126" s="216" t="s">
        <v>3820</v>
      </c>
      <c r="J126" s="217"/>
      <c r="K126" s="213" t="s">
        <v>3821</v>
      </c>
      <c r="L126" s="217"/>
    </row>
    <row r="127" spans="1:12" ht="14.85" customHeight="1">
      <c r="A127" s="213" t="s">
        <v>1428</v>
      </c>
      <c r="B127" s="213" t="s">
        <v>1429</v>
      </c>
      <c r="C127" s="213" t="s">
        <v>9197</v>
      </c>
      <c r="D127" s="214"/>
      <c r="E127" s="214"/>
      <c r="F127" s="213" t="s">
        <v>9794</v>
      </c>
      <c r="G127" s="213" t="s">
        <v>232</v>
      </c>
      <c r="H127" s="215"/>
      <c r="I127" s="216" t="s">
        <v>9795</v>
      </c>
      <c r="J127" s="217"/>
      <c r="K127" s="217"/>
      <c r="L127" s="217"/>
    </row>
    <row r="128" spans="1:12" ht="14.85" customHeight="1">
      <c r="A128" s="213" t="s">
        <v>1428</v>
      </c>
      <c r="B128" s="213" t="s">
        <v>1431</v>
      </c>
      <c r="C128" s="213" t="s">
        <v>9198</v>
      </c>
      <c r="D128" s="214"/>
      <c r="E128" s="214"/>
      <c r="F128" s="213" t="s">
        <v>3822</v>
      </c>
      <c r="G128" s="213" t="s">
        <v>232</v>
      </c>
      <c r="H128" s="215"/>
      <c r="I128" s="216" t="s">
        <v>3823</v>
      </c>
      <c r="J128" s="217"/>
      <c r="K128" s="217"/>
      <c r="L128" s="217"/>
    </row>
    <row r="129" spans="1:12" ht="14.85" customHeight="1">
      <c r="A129" s="213" t="s">
        <v>1428</v>
      </c>
      <c r="B129" s="213" t="s">
        <v>2235</v>
      </c>
      <c r="C129" s="213" t="s">
        <v>9199</v>
      </c>
      <c r="D129" s="214"/>
      <c r="E129" s="214"/>
      <c r="F129" s="217"/>
      <c r="G129" s="213" t="s">
        <v>232</v>
      </c>
      <c r="H129" s="215"/>
      <c r="I129" s="217"/>
      <c r="J129" s="217"/>
      <c r="K129" s="217"/>
      <c r="L129" s="217"/>
    </row>
    <row r="130" spans="1:12" ht="14.85" customHeight="1">
      <c r="A130" s="213" t="s">
        <v>3824</v>
      </c>
      <c r="B130" s="213" t="s">
        <v>771</v>
      </c>
      <c r="C130" s="216" t="s">
        <v>5543</v>
      </c>
      <c r="D130" s="214"/>
      <c r="E130" s="214"/>
      <c r="F130" s="213" t="s">
        <v>9759</v>
      </c>
      <c r="G130" s="213" t="s">
        <v>3612</v>
      </c>
      <c r="H130" s="215"/>
      <c r="I130" s="217"/>
      <c r="J130" s="217"/>
      <c r="K130" s="217"/>
      <c r="L130" s="217"/>
    </row>
    <row r="131" spans="1:12" ht="14.85" customHeight="1">
      <c r="A131" s="213" t="s">
        <v>1460</v>
      </c>
      <c r="B131" s="213" t="s">
        <v>3825</v>
      </c>
      <c r="C131" s="213" t="s">
        <v>9200</v>
      </c>
      <c r="D131" s="214"/>
      <c r="E131" s="214"/>
      <c r="F131" s="213" t="s">
        <v>9796</v>
      </c>
      <c r="G131" s="213" t="s">
        <v>3718</v>
      </c>
      <c r="H131" s="215"/>
      <c r="I131" s="216" t="s">
        <v>3826</v>
      </c>
      <c r="J131" s="203"/>
      <c r="K131" s="217"/>
      <c r="L131" s="217"/>
    </row>
    <row r="132" spans="1:12" ht="14.85" customHeight="1">
      <c r="A132" s="213" t="s">
        <v>1469</v>
      </c>
      <c r="B132" s="213" t="s">
        <v>3827</v>
      </c>
      <c r="C132" s="213" t="s">
        <v>9201</v>
      </c>
      <c r="D132" s="214"/>
      <c r="E132" s="214"/>
      <c r="F132" s="213" t="s">
        <v>2525</v>
      </c>
      <c r="G132" s="213" t="s">
        <v>232</v>
      </c>
      <c r="H132" s="215"/>
      <c r="I132" s="216" t="s">
        <v>3828</v>
      </c>
      <c r="J132" s="217"/>
      <c r="K132" s="217"/>
      <c r="L132" s="217"/>
    </row>
    <row r="133" spans="1:12" ht="14.85" customHeight="1">
      <c r="A133" s="213" t="s">
        <v>1469</v>
      </c>
      <c r="B133" s="213" t="s">
        <v>2349</v>
      </c>
      <c r="C133" s="213" t="s">
        <v>9202</v>
      </c>
      <c r="D133" s="214"/>
      <c r="E133" s="214"/>
      <c r="F133" s="213" t="s">
        <v>3829</v>
      </c>
      <c r="G133" s="213" t="s">
        <v>232</v>
      </c>
      <c r="H133" s="215"/>
      <c r="I133" s="216" t="s">
        <v>3830</v>
      </c>
      <c r="J133" s="217"/>
      <c r="K133" s="217"/>
      <c r="L133" s="217"/>
    </row>
    <row r="134" spans="1:12" ht="14.85" customHeight="1">
      <c r="A134" s="213" t="s">
        <v>1469</v>
      </c>
      <c r="B134" s="213" t="s">
        <v>1072</v>
      </c>
      <c r="C134" s="216" t="s">
        <v>5544</v>
      </c>
      <c r="D134" s="214"/>
      <c r="E134" s="214"/>
      <c r="F134" s="213" t="s">
        <v>3831</v>
      </c>
      <c r="G134" s="213" t="s">
        <v>232</v>
      </c>
      <c r="H134" s="215"/>
      <c r="I134" s="216" t="s">
        <v>9797</v>
      </c>
      <c r="J134" s="217"/>
      <c r="K134" s="217"/>
      <c r="L134" s="217"/>
    </row>
    <row r="135" spans="1:12" ht="14.85" customHeight="1">
      <c r="A135" s="213" t="s">
        <v>3832</v>
      </c>
      <c r="B135" s="213" t="s">
        <v>1819</v>
      </c>
      <c r="C135" s="213" t="s">
        <v>9203</v>
      </c>
      <c r="D135" s="214"/>
      <c r="E135" s="214"/>
      <c r="F135" s="213" t="s">
        <v>3833</v>
      </c>
      <c r="G135" s="213" t="s">
        <v>141</v>
      </c>
      <c r="H135" s="215"/>
      <c r="I135" s="216" t="s">
        <v>3834</v>
      </c>
      <c r="J135" s="217"/>
      <c r="K135" s="217"/>
      <c r="L135" s="217"/>
    </row>
    <row r="136" spans="1:12" ht="14.85" customHeight="1">
      <c r="A136" s="213" t="s">
        <v>3835</v>
      </c>
      <c r="B136" s="213" t="s">
        <v>3836</v>
      </c>
      <c r="C136" s="213" t="s">
        <v>9204</v>
      </c>
      <c r="D136" s="214"/>
      <c r="E136" s="214"/>
      <c r="F136" s="213" t="s">
        <v>3837</v>
      </c>
      <c r="G136" s="213" t="s">
        <v>1365</v>
      </c>
      <c r="H136" s="215"/>
      <c r="I136" s="217"/>
      <c r="J136" s="217"/>
      <c r="K136" s="217"/>
      <c r="L136" s="217"/>
    </row>
    <row r="137" spans="1:12" ht="14.85" customHeight="1">
      <c r="A137" s="213" t="s">
        <v>3838</v>
      </c>
      <c r="B137" s="213" t="s">
        <v>3839</v>
      </c>
      <c r="C137" s="213" t="s">
        <v>9205</v>
      </c>
      <c r="D137" s="214"/>
      <c r="E137" s="214"/>
      <c r="F137" s="213" t="s">
        <v>9798</v>
      </c>
      <c r="G137" s="213" t="s">
        <v>43</v>
      </c>
      <c r="H137" s="215"/>
      <c r="I137" s="216" t="s">
        <v>3840</v>
      </c>
      <c r="J137" s="217"/>
      <c r="K137" s="217"/>
      <c r="L137" s="217"/>
    </row>
    <row r="138" spans="1:12" ht="14.85" customHeight="1">
      <c r="A138" s="213" t="s">
        <v>3063</v>
      </c>
      <c r="B138" s="213" t="s">
        <v>3064</v>
      </c>
      <c r="C138" s="213" t="s">
        <v>9206</v>
      </c>
      <c r="D138" s="214"/>
      <c r="E138" s="214"/>
      <c r="F138" s="213" t="s">
        <v>2199</v>
      </c>
      <c r="G138" s="213" t="s">
        <v>138</v>
      </c>
      <c r="H138" s="215"/>
      <c r="I138" s="217"/>
      <c r="J138" s="217"/>
      <c r="K138" s="217"/>
      <c r="L138" s="217"/>
    </row>
    <row r="139" spans="1:12" ht="14.85" customHeight="1">
      <c r="A139" s="213" t="s">
        <v>3063</v>
      </c>
      <c r="B139" s="213" t="s">
        <v>3064</v>
      </c>
      <c r="C139" s="213" t="s">
        <v>9206</v>
      </c>
      <c r="D139" s="214"/>
      <c r="E139" s="214"/>
      <c r="F139" s="217"/>
      <c r="G139" s="213" t="s">
        <v>138</v>
      </c>
      <c r="H139" s="215"/>
      <c r="I139" s="217"/>
      <c r="J139" s="217"/>
      <c r="K139" s="217"/>
      <c r="L139" s="217"/>
    </row>
    <row r="140" spans="1:12" ht="14.85" customHeight="1">
      <c r="A140" s="213" t="s">
        <v>3841</v>
      </c>
      <c r="B140" s="213" t="s">
        <v>3842</v>
      </c>
      <c r="C140" s="213" t="s">
        <v>9207</v>
      </c>
      <c r="D140" s="214"/>
      <c r="E140" s="214"/>
      <c r="F140" s="213" t="s">
        <v>3843</v>
      </c>
      <c r="G140" s="213" t="s">
        <v>3612</v>
      </c>
      <c r="H140" s="215"/>
      <c r="I140" s="216" t="s">
        <v>3844</v>
      </c>
      <c r="J140" s="347"/>
      <c r="K140" s="347"/>
      <c r="L140" s="347"/>
    </row>
    <row r="141" spans="1:12" ht="14.85" customHeight="1">
      <c r="A141" s="213" t="s">
        <v>3845</v>
      </c>
      <c r="B141" s="213" t="s">
        <v>3846</v>
      </c>
      <c r="C141" s="213" t="s">
        <v>9208</v>
      </c>
      <c r="D141" s="214"/>
      <c r="E141" s="214"/>
      <c r="F141" s="213" t="s">
        <v>3847</v>
      </c>
      <c r="G141" s="213" t="s">
        <v>87</v>
      </c>
      <c r="H141" s="215"/>
      <c r="I141" s="216" t="s">
        <v>3848</v>
      </c>
      <c r="J141" s="217"/>
      <c r="K141" s="217"/>
      <c r="L141" s="217"/>
    </row>
    <row r="142" spans="1:12" ht="14.85" customHeight="1">
      <c r="A142" s="213" t="s">
        <v>5584</v>
      </c>
      <c r="B142" s="213" t="s">
        <v>3850</v>
      </c>
      <c r="C142" s="216" t="s">
        <v>5545</v>
      </c>
      <c r="D142" s="214"/>
      <c r="E142" s="214"/>
      <c r="F142" s="213" t="s">
        <v>3576</v>
      </c>
      <c r="G142" s="213" t="s">
        <v>3612</v>
      </c>
      <c r="H142" s="215"/>
      <c r="I142" s="216" t="s">
        <v>3851</v>
      </c>
      <c r="J142" s="217"/>
      <c r="K142" s="217"/>
      <c r="L142" s="217"/>
    </row>
    <row r="143" spans="1:12" ht="14.85" customHeight="1">
      <c r="A143" s="213" t="s">
        <v>3852</v>
      </c>
      <c r="B143" s="213" t="s">
        <v>3853</v>
      </c>
      <c r="C143" s="216" t="s">
        <v>5546</v>
      </c>
      <c r="D143" s="214"/>
      <c r="E143" s="214"/>
      <c r="F143" s="213" t="s">
        <v>9799</v>
      </c>
      <c r="G143" s="213" t="s">
        <v>3612</v>
      </c>
      <c r="H143" s="215"/>
      <c r="I143" s="217"/>
      <c r="J143" s="217"/>
      <c r="K143" s="217"/>
      <c r="L143" s="217"/>
    </row>
    <row r="144" spans="1:12" ht="14.85" customHeight="1">
      <c r="A144" s="213" t="s">
        <v>1533</v>
      </c>
      <c r="B144" s="213" t="s">
        <v>3854</v>
      </c>
      <c r="C144" s="213" t="s">
        <v>9209</v>
      </c>
      <c r="D144" s="214"/>
      <c r="E144" s="214"/>
      <c r="F144" s="213" t="s">
        <v>9800</v>
      </c>
      <c r="G144" s="213" t="s">
        <v>146</v>
      </c>
      <c r="H144" s="215"/>
      <c r="I144" s="216" t="s">
        <v>3855</v>
      </c>
      <c r="J144" s="217"/>
      <c r="K144" s="217"/>
      <c r="L144" s="217"/>
    </row>
    <row r="145" spans="1:12" ht="14.85" customHeight="1">
      <c r="A145" s="213" t="s">
        <v>3489</v>
      </c>
      <c r="B145" s="213" t="s">
        <v>3856</v>
      </c>
      <c r="C145" s="213" t="s">
        <v>9210</v>
      </c>
      <c r="D145" s="214"/>
      <c r="E145" s="214"/>
      <c r="F145" s="213" t="s">
        <v>278</v>
      </c>
      <c r="G145" s="213" t="s">
        <v>208</v>
      </c>
      <c r="H145" s="215"/>
      <c r="I145" s="216" t="s">
        <v>3857</v>
      </c>
      <c r="J145" s="217"/>
      <c r="K145" s="217"/>
      <c r="L145" s="217"/>
    </row>
    <row r="146" spans="1:12" ht="14.85" customHeight="1">
      <c r="A146" s="213" t="s">
        <v>1562</v>
      </c>
      <c r="B146" s="213" t="s">
        <v>1563</v>
      </c>
      <c r="C146" s="216" t="s">
        <v>1564</v>
      </c>
      <c r="D146" s="214"/>
      <c r="E146" s="214"/>
      <c r="F146" s="213" t="s">
        <v>9801</v>
      </c>
      <c r="G146" s="213" t="s">
        <v>146</v>
      </c>
      <c r="H146" s="215"/>
      <c r="I146" s="216" t="s">
        <v>3858</v>
      </c>
      <c r="J146" s="217"/>
      <c r="K146" s="217"/>
      <c r="L146" s="217"/>
    </row>
    <row r="147" spans="1:12" ht="14.85" customHeight="1">
      <c r="A147" s="213" t="s">
        <v>3859</v>
      </c>
      <c r="B147" s="213" t="s">
        <v>3860</v>
      </c>
      <c r="C147" s="213" t="s">
        <v>9211</v>
      </c>
      <c r="D147" s="214"/>
      <c r="E147" s="214"/>
      <c r="F147" s="213" t="s">
        <v>3861</v>
      </c>
      <c r="G147" s="213" t="s">
        <v>3612</v>
      </c>
      <c r="H147" s="215"/>
      <c r="I147" s="213" t="s">
        <v>3862</v>
      </c>
      <c r="J147" s="217"/>
      <c r="K147" s="217"/>
      <c r="L147" s="217"/>
    </row>
    <row r="148" spans="1:12" ht="14.85" customHeight="1">
      <c r="A148" s="213" t="s">
        <v>1565</v>
      </c>
      <c r="B148" s="213" t="s">
        <v>1566</v>
      </c>
      <c r="C148" s="213" t="s">
        <v>9212</v>
      </c>
      <c r="D148" s="214"/>
      <c r="E148" s="214"/>
      <c r="F148" s="213" t="s">
        <v>9802</v>
      </c>
      <c r="G148" s="213" t="s">
        <v>3612</v>
      </c>
      <c r="H148" s="215"/>
      <c r="I148" s="216" t="s">
        <v>3863</v>
      </c>
      <c r="J148" s="217"/>
      <c r="K148" s="217"/>
      <c r="L148" s="217"/>
    </row>
    <row r="149" spans="1:12" ht="14.85" customHeight="1">
      <c r="A149" s="213" t="s">
        <v>3864</v>
      </c>
      <c r="B149" s="213" t="s">
        <v>3865</v>
      </c>
      <c r="C149" s="216" t="s">
        <v>5547</v>
      </c>
      <c r="D149" s="214"/>
      <c r="E149" s="214"/>
      <c r="F149" s="213" t="s">
        <v>3866</v>
      </c>
      <c r="G149" s="213" t="s">
        <v>331</v>
      </c>
      <c r="H149" s="215"/>
      <c r="I149" s="216" t="s">
        <v>3867</v>
      </c>
      <c r="J149" s="217"/>
      <c r="K149" s="217"/>
      <c r="L149" s="217"/>
    </row>
    <row r="150" spans="1:12" ht="14.85" customHeight="1">
      <c r="A150" s="213" t="s">
        <v>3868</v>
      </c>
      <c r="B150" s="213" t="s">
        <v>3869</v>
      </c>
      <c r="C150" s="213" t="s">
        <v>9213</v>
      </c>
      <c r="D150" s="214"/>
      <c r="E150" s="214"/>
      <c r="F150" s="213" t="s">
        <v>3861</v>
      </c>
      <c r="G150" s="213" t="s">
        <v>3612</v>
      </c>
      <c r="H150" s="215"/>
      <c r="I150" s="217"/>
      <c r="J150" s="217"/>
      <c r="K150" s="217"/>
      <c r="L150" s="217"/>
    </row>
    <row r="151" spans="1:12" ht="14.85" customHeight="1">
      <c r="A151" s="213" t="s">
        <v>3870</v>
      </c>
      <c r="B151" s="213" t="s">
        <v>3416</v>
      </c>
      <c r="C151" s="213" t="s">
        <v>9214</v>
      </c>
      <c r="D151" s="214"/>
      <c r="E151" s="214"/>
      <c r="F151" s="213" t="s">
        <v>3871</v>
      </c>
      <c r="G151" s="213" t="s">
        <v>1365</v>
      </c>
      <c r="H151" s="215"/>
      <c r="I151" s="216" t="s">
        <v>3872</v>
      </c>
      <c r="J151" s="217"/>
      <c r="K151" s="217"/>
      <c r="L151" s="213" t="s">
        <v>3873</v>
      </c>
    </row>
    <row r="152" spans="1:12" ht="14.85" customHeight="1">
      <c r="A152" s="213" t="s">
        <v>3874</v>
      </c>
      <c r="B152" s="213" t="s">
        <v>3875</v>
      </c>
      <c r="C152" s="213" t="s">
        <v>9215</v>
      </c>
      <c r="D152" s="214"/>
      <c r="E152" s="214"/>
      <c r="F152" s="213" t="s">
        <v>3876</v>
      </c>
      <c r="G152" s="213" t="s">
        <v>1365</v>
      </c>
      <c r="H152" s="215"/>
      <c r="I152" s="217"/>
      <c r="J152" s="217"/>
      <c r="K152" s="217"/>
      <c r="L152" s="217"/>
    </row>
    <row r="153" spans="1:12" ht="14.85" customHeight="1">
      <c r="A153" s="213" t="s">
        <v>3877</v>
      </c>
      <c r="B153" s="213" t="s">
        <v>682</v>
      </c>
      <c r="C153" s="213" t="s">
        <v>9216</v>
      </c>
      <c r="D153" s="214"/>
      <c r="E153" s="214"/>
      <c r="F153" s="213" t="s">
        <v>847</v>
      </c>
      <c r="G153" s="213" t="s">
        <v>3612</v>
      </c>
      <c r="H153" s="215"/>
      <c r="I153" s="216" t="s">
        <v>3878</v>
      </c>
      <c r="J153" s="217"/>
      <c r="K153" s="217"/>
      <c r="L153" s="217"/>
    </row>
    <row r="154" spans="1:12" ht="14.85" customHeight="1">
      <c r="A154" s="213" t="s">
        <v>3879</v>
      </c>
      <c r="B154" s="213" t="s">
        <v>3880</v>
      </c>
      <c r="C154" s="213" t="s">
        <v>9217</v>
      </c>
      <c r="D154" s="214"/>
      <c r="E154" s="214"/>
      <c r="F154" s="213" t="s">
        <v>9803</v>
      </c>
      <c r="G154" s="213" t="s">
        <v>3612</v>
      </c>
      <c r="H154" s="215"/>
      <c r="I154" s="216" t="s">
        <v>3881</v>
      </c>
      <c r="J154" s="217"/>
      <c r="K154" s="217"/>
      <c r="L154" s="217"/>
    </row>
    <row r="155" spans="1:12" ht="14.85" customHeight="1">
      <c r="A155" s="213" t="s">
        <v>3882</v>
      </c>
      <c r="B155" s="213" t="s">
        <v>310</v>
      </c>
      <c r="C155" s="213" t="s">
        <v>9218</v>
      </c>
      <c r="D155" s="214"/>
      <c r="E155" s="214"/>
      <c r="F155" s="213" t="s">
        <v>9804</v>
      </c>
      <c r="G155" s="213" t="s">
        <v>3612</v>
      </c>
      <c r="H155" s="215"/>
      <c r="I155" s="216" t="s">
        <v>3883</v>
      </c>
      <c r="J155" s="347"/>
      <c r="K155" s="347"/>
      <c r="L155" s="347"/>
    </row>
    <row r="156" spans="1:12" ht="14.85" customHeight="1">
      <c r="A156" s="213" t="s">
        <v>4534</v>
      </c>
      <c r="B156" s="213" t="s">
        <v>9805</v>
      </c>
      <c r="C156" s="213" t="s">
        <v>9219</v>
      </c>
      <c r="D156" s="214"/>
      <c r="E156" s="214"/>
      <c r="F156" s="213" t="s">
        <v>3552</v>
      </c>
      <c r="G156" s="213" t="s">
        <v>50</v>
      </c>
      <c r="H156" s="215"/>
      <c r="I156" s="217"/>
      <c r="J156" s="217"/>
      <c r="K156" s="217"/>
      <c r="L156" s="217"/>
    </row>
    <row r="157" spans="1:12" ht="14.85" customHeight="1">
      <c r="A157" s="213" t="s">
        <v>3884</v>
      </c>
      <c r="B157" s="213" t="s">
        <v>3885</v>
      </c>
      <c r="C157" s="216" t="s">
        <v>1653</v>
      </c>
      <c r="D157" s="214"/>
      <c r="E157" s="214"/>
      <c r="F157" s="213" t="s">
        <v>9806</v>
      </c>
      <c r="G157" s="213" t="s">
        <v>57</v>
      </c>
      <c r="H157" s="215"/>
      <c r="I157" s="216" t="s">
        <v>3886</v>
      </c>
      <c r="J157" s="217"/>
      <c r="K157" s="217"/>
      <c r="L157" s="217"/>
    </row>
    <row r="158" spans="1:12" ht="14.85" customHeight="1">
      <c r="A158" s="213" t="s">
        <v>3887</v>
      </c>
      <c r="B158" s="213" t="s">
        <v>386</v>
      </c>
      <c r="C158" s="213" t="s">
        <v>9220</v>
      </c>
      <c r="D158" s="214"/>
      <c r="E158" s="214"/>
      <c r="F158" s="213" t="s">
        <v>9807</v>
      </c>
      <c r="G158" s="213" t="s">
        <v>3612</v>
      </c>
      <c r="H158" s="215"/>
      <c r="I158" s="216" t="s">
        <v>3888</v>
      </c>
      <c r="J158" s="217"/>
      <c r="K158" s="217"/>
      <c r="L158" s="217"/>
    </row>
    <row r="159" spans="1:12" ht="14.85" customHeight="1">
      <c r="A159" s="213" t="s">
        <v>5585</v>
      </c>
      <c r="B159" s="213" t="s">
        <v>3593</v>
      </c>
      <c r="C159" s="213" t="s">
        <v>9221</v>
      </c>
      <c r="D159" s="214"/>
      <c r="E159" s="214"/>
      <c r="F159" s="213" t="s">
        <v>9808</v>
      </c>
      <c r="G159" s="213" t="s">
        <v>3612</v>
      </c>
      <c r="H159" s="215"/>
      <c r="I159" s="216" t="s">
        <v>3891</v>
      </c>
      <c r="J159" s="347"/>
      <c r="K159" s="347"/>
      <c r="L159" s="347"/>
    </row>
    <row r="160" spans="1:12" ht="14.85" customHeight="1">
      <c r="A160" s="213" t="s">
        <v>3892</v>
      </c>
      <c r="B160" s="213" t="s">
        <v>3893</v>
      </c>
      <c r="C160" s="213" t="s">
        <v>9222</v>
      </c>
      <c r="D160" s="214"/>
      <c r="E160" s="214"/>
      <c r="F160" s="213" t="s">
        <v>3837</v>
      </c>
      <c r="G160" s="213" t="s">
        <v>1365</v>
      </c>
      <c r="H160" s="215"/>
      <c r="I160" s="216" t="s">
        <v>3894</v>
      </c>
      <c r="J160" s="203"/>
      <c r="K160" s="217"/>
      <c r="L160" s="217"/>
    </row>
    <row r="161" spans="1:12" ht="14.85" customHeight="1">
      <c r="A161" s="213" t="s">
        <v>3895</v>
      </c>
      <c r="B161" s="213" t="s">
        <v>3896</v>
      </c>
      <c r="C161" s="213" t="s">
        <v>9223</v>
      </c>
      <c r="D161" s="214"/>
      <c r="E161" s="214"/>
      <c r="F161" s="213" t="s">
        <v>3897</v>
      </c>
      <c r="G161" s="213" t="s">
        <v>38</v>
      </c>
      <c r="H161" s="215"/>
      <c r="I161" s="216" t="s">
        <v>3898</v>
      </c>
      <c r="J161" s="347"/>
      <c r="K161" s="347"/>
      <c r="L161" s="347"/>
    </row>
    <row r="162" spans="1:12" ht="14.85" customHeight="1">
      <c r="A162" s="213" t="s">
        <v>3899</v>
      </c>
      <c r="B162" s="213" t="s">
        <v>3900</v>
      </c>
      <c r="C162" s="216" t="s">
        <v>5548</v>
      </c>
      <c r="D162" s="214"/>
      <c r="E162" s="214"/>
      <c r="F162" s="213" t="s">
        <v>3771</v>
      </c>
      <c r="G162" s="213" t="s">
        <v>3772</v>
      </c>
      <c r="H162" s="215"/>
      <c r="I162" s="217"/>
      <c r="J162" s="217"/>
      <c r="K162" s="217"/>
      <c r="L162" s="217"/>
    </row>
    <row r="163" spans="1:12" ht="14.85" customHeight="1">
      <c r="A163" s="213" t="s">
        <v>3164</v>
      </c>
      <c r="B163" s="213" t="s">
        <v>3165</v>
      </c>
      <c r="C163" s="216" t="s">
        <v>5549</v>
      </c>
      <c r="D163" s="214"/>
      <c r="E163" s="214"/>
      <c r="F163" s="213" t="s">
        <v>3901</v>
      </c>
      <c r="G163" s="213" t="s">
        <v>9745</v>
      </c>
      <c r="H163" s="215"/>
      <c r="I163" s="216" t="s">
        <v>9809</v>
      </c>
      <c r="J163" s="217"/>
      <c r="K163" s="217"/>
      <c r="L163" s="217"/>
    </row>
    <row r="164" spans="1:12" ht="14.85" customHeight="1">
      <c r="A164" s="213" t="s">
        <v>3902</v>
      </c>
      <c r="B164" s="213" t="s">
        <v>3903</v>
      </c>
      <c r="C164" s="213" t="s">
        <v>9224</v>
      </c>
      <c r="D164" s="214"/>
      <c r="E164" s="214"/>
      <c r="F164" s="213" t="s">
        <v>9777</v>
      </c>
      <c r="G164" s="213" t="s">
        <v>3612</v>
      </c>
      <c r="H164" s="215"/>
      <c r="I164" s="217"/>
      <c r="J164" s="217"/>
      <c r="K164" s="217"/>
      <c r="L164" s="217"/>
    </row>
    <row r="165" spans="1:12" ht="14.85" customHeight="1">
      <c r="A165" s="213" t="s">
        <v>3904</v>
      </c>
      <c r="B165" s="213" t="s">
        <v>3905</v>
      </c>
      <c r="C165" s="213" t="s">
        <v>9225</v>
      </c>
      <c r="D165" s="214"/>
      <c r="E165" s="214"/>
      <c r="F165" s="213" t="s">
        <v>9810</v>
      </c>
      <c r="G165" s="213" t="s">
        <v>3612</v>
      </c>
      <c r="H165" s="215"/>
      <c r="I165" s="216" t="s">
        <v>3906</v>
      </c>
      <c r="J165" s="217"/>
      <c r="K165" s="217"/>
      <c r="L165" s="217"/>
    </row>
    <row r="166" spans="1:12" ht="14.85" customHeight="1">
      <c r="A166" s="213" t="s">
        <v>1726</v>
      </c>
      <c r="B166" s="213" t="s">
        <v>3907</v>
      </c>
      <c r="C166" s="213" t="s">
        <v>9226</v>
      </c>
      <c r="D166" s="214"/>
      <c r="E166" s="214"/>
      <c r="F166" s="213" t="s">
        <v>3908</v>
      </c>
      <c r="G166" s="213" t="s">
        <v>141</v>
      </c>
      <c r="H166" s="215"/>
      <c r="I166" s="216" t="s">
        <v>3909</v>
      </c>
      <c r="J166" s="217"/>
      <c r="K166" s="217"/>
      <c r="L166" s="217"/>
    </row>
    <row r="167" spans="1:12" ht="14.85" customHeight="1">
      <c r="A167" s="213" t="s">
        <v>3910</v>
      </c>
      <c r="B167" s="213" t="s">
        <v>3911</v>
      </c>
      <c r="C167" s="213" t="s">
        <v>9227</v>
      </c>
      <c r="D167" s="214"/>
      <c r="E167" s="214"/>
      <c r="F167" s="213" t="s">
        <v>9811</v>
      </c>
      <c r="G167" s="213" t="s">
        <v>3612</v>
      </c>
      <c r="H167" s="215"/>
      <c r="I167" s="216" t="s">
        <v>9812</v>
      </c>
      <c r="J167" s="217"/>
      <c r="K167" s="217"/>
      <c r="L167" s="217"/>
    </row>
    <row r="168" spans="1:12" ht="24" customHeight="1">
      <c r="A168" s="213" t="s">
        <v>3912</v>
      </c>
      <c r="B168" s="213" t="s">
        <v>3913</v>
      </c>
      <c r="C168" s="216" t="s">
        <v>5550</v>
      </c>
      <c r="D168" s="214"/>
      <c r="E168" s="214"/>
      <c r="F168" s="219" t="s">
        <v>3914</v>
      </c>
      <c r="G168" s="213" t="s">
        <v>141</v>
      </c>
      <c r="H168" s="215"/>
      <c r="I168" s="216" t="s">
        <v>3915</v>
      </c>
      <c r="J168" s="217"/>
      <c r="K168" s="217"/>
      <c r="L168" s="217"/>
    </row>
    <row r="169" spans="1:12" ht="14.85" customHeight="1">
      <c r="A169" s="213" t="s">
        <v>3916</v>
      </c>
      <c r="B169" s="213" t="s">
        <v>3917</v>
      </c>
      <c r="C169" s="213" t="s">
        <v>9228</v>
      </c>
      <c r="D169" s="214"/>
      <c r="E169" s="214"/>
      <c r="F169" s="213" t="s">
        <v>9813</v>
      </c>
      <c r="G169" s="213" t="s">
        <v>3612</v>
      </c>
      <c r="H169" s="215"/>
      <c r="I169" s="216" t="s">
        <v>3918</v>
      </c>
      <c r="J169" s="217"/>
      <c r="K169" s="217"/>
      <c r="L169" s="217"/>
    </row>
    <row r="170" spans="1:12" ht="14.85" customHeight="1">
      <c r="A170" s="213" t="s">
        <v>3919</v>
      </c>
      <c r="B170" s="213" t="s">
        <v>3920</v>
      </c>
      <c r="C170" s="213" t="s">
        <v>9229</v>
      </c>
      <c r="D170" s="214"/>
      <c r="E170" s="214"/>
      <c r="F170" s="213" t="s">
        <v>2199</v>
      </c>
      <c r="G170" s="213" t="s">
        <v>138</v>
      </c>
      <c r="H170" s="215"/>
      <c r="I170" s="217"/>
      <c r="J170" s="217"/>
      <c r="K170" s="217"/>
      <c r="L170" s="217"/>
    </row>
    <row r="171" spans="1:12" ht="14.85" customHeight="1">
      <c r="A171" s="213" t="s">
        <v>3921</v>
      </c>
      <c r="B171" s="213" t="s">
        <v>76</v>
      </c>
      <c r="C171" s="216" t="s">
        <v>730</v>
      </c>
      <c r="D171" s="214"/>
      <c r="E171" s="214"/>
      <c r="F171" s="213" t="s">
        <v>3922</v>
      </c>
      <c r="G171" s="213" t="s">
        <v>172</v>
      </c>
      <c r="H171" s="215"/>
      <c r="I171" s="216" t="s">
        <v>3923</v>
      </c>
      <c r="J171" s="347"/>
      <c r="K171" s="347"/>
      <c r="L171" s="347"/>
    </row>
    <row r="172" spans="1:12" ht="14.85" customHeight="1">
      <c r="A172" s="213" t="s">
        <v>3924</v>
      </c>
      <c r="B172" s="213" t="s">
        <v>9814</v>
      </c>
      <c r="C172" s="216" t="s">
        <v>5551</v>
      </c>
      <c r="D172" s="214"/>
      <c r="E172" s="214"/>
      <c r="F172" s="213" t="s">
        <v>3925</v>
      </c>
      <c r="G172" s="213" t="s">
        <v>3190</v>
      </c>
      <c r="H172" s="215"/>
      <c r="I172" s="216" t="s">
        <v>9815</v>
      </c>
      <c r="J172" s="217"/>
      <c r="K172" s="217"/>
      <c r="L172" s="217"/>
    </row>
    <row r="173" spans="1:12" ht="14.85" customHeight="1">
      <c r="A173" s="213" t="s">
        <v>3926</v>
      </c>
      <c r="B173" s="213" t="s">
        <v>3131</v>
      </c>
      <c r="C173" s="213" t="s">
        <v>9230</v>
      </c>
      <c r="D173" s="214"/>
      <c r="E173" s="214"/>
      <c r="F173" s="213" t="s">
        <v>3740</v>
      </c>
      <c r="G173" s="213" t="s">
        <v>646</v>
      </c>
      <c r="H173" s="215"/>
      <c r="I173" s="216" t="s">
        <v>9816</v>
      </c>
      <c r="J173" s="217"/>
      <c r="K173" s="217"/>
      <c r="L173" s="217"/>
    </row>
    <row r="174" spans="1:12" ht="14.85" customHeight="1">
      <c r="A174" s="213" t="s">
        <v>1773</v>
      </c>
      <c r="B174" s="213" t="s">
        <v>3927</v>
      </c>
      <c r="C174" s="216" t="s">
        <v>1775</v>
      </c>
      <c r="D174" s="214"/>
      <c r="E174" s="214"/>
      <c r="F174" s="213" t="s">
        <v>3928</v>
      </c>
      <c r="G174" s="213" t="s">
        <v>146</v>
      </c>
      <c r="H174" s="215"/>
      <c r="I174" s="216" t="s">
        <v>3929</v>
      </c>
      <c r="J174" s="203"/>
      <c r="K174" s="217"/>
      <c r="L174" s="217"/>
    </row>
    <row r="175" spans="1:12" ht="14.85" customHeight="1">
      <c r="A175" s="213" t="s">
        <v>3930</v>
      </c>
      <c r="B175" s="213" t="s">
        <v>187</v>
      </c>
      <c r="C175" s="213" t="s">
        <v>9231</v>
      </c>
      <c r="D175" s="214"/>
      <c r="E175" s="214"/>
      <c r="F175" s="213" t="s">
        <v>9749</v>
      </c>
      <c r="G175" s="213" t="s">
        <v>3612</v>
      </c>
      <c r="H175" s="215"/>
      <c r="I175" s="216" t="s">
        <v>3931</v>
      </c>
      <c r="J175" s="203"/>
      <c r="K175" s="217"/>
      <c r="L175" s="217"/>
    </row>
    <row r="176" spans="1:12" ht="14.85" customHeight="1">
      <c r="A176" s="213" t="s">
        <v>5586</v>
      </c>
      <c r="B176" s="213" t="s">
        <v>5587</v>
      </c>
      <c r="C176" s="213" t="s">
        <v>9232</v>
      </c>
      <c r="D176" s="214"/>
      <c r="E176" s="214"/>
      <c r="F176" s="213" t="s">
        <v>3934</v>
      </c>
      <c r="G176" s="213" t="s">
        <v>70</v>
      </c>
      <c r="H176" s="215"/>
      <c r="I176" s="216" t="s">
        <v>9817</v>
      </c>
      <c r="J176" s="217"/>
      <c r="K176" s="217"/>
      <c r="L176" s="217"/>
    </row>
    <row r="177" spans="1:12" ht="14.85" customHeight="1">
      <c r="A177" s="213" t="s">
        <v>3197</v>
      </c>
      <c r="B177" s="213" t="s">
        <v>3198</v>
      </c>
      <c r="C177" s="216" t="s">
        <v>5552</v>
      </c>
      <c r="D177" s="214"/>
      <c r="E177" s="214"/>
      <c r="F177" s="213" t="s">
        <v>3936</v>
      </c>
      <c r="G177" s="213" t="s">
        <v>87</v>
      </c>
      <c r="H177" s="215"/>
      <c r="I177" s="216" t="s">
        <v>3937</v>
      </c>
      <c r="J177" s="347"/>
      <c r="K177" s="347"/>
      <c r="L177" s="347"/>
    </row>
    <row r="178" spans="1:12" ht="14.85" customHeight="1">
      <c r="A178" s="213" t="s">
        <v>1829</v>
      </c>
      <c r="B178" s="213" t="s">
        <v>3938</v>
      </c>
      <c r="C178" s="216" t="s">
        <v>5553</v>
      </c>
      <c r="D178" s="214"/>
      <c r="E178" s="214"/>
      <c r="F178" s="213" t="s">
        <v>9818</v>
      </c>
      <c r="G178" s="213" t="s">
        <v>3939</v>
      </c>
      <c r="H178" s="215"/>
      <c r="I178" s="216" t="s">
        <v>3940</v>
      </c>
      <c r="J178" s="347"/>
      <c r="K178" s="347"/>
      <c r="L178" s="347"/>
    </row>
    <row r="179" spans="1:12" ht="14.85" customHeight="1">
      <c r="A179" s="213" t="s">
        <v>3941</v>
      </c>
      <c r="B179" s="213" t="s">
        <v>3579</v>
      </c>
      <c r="C179" s="213" t="s">
        <v>9233</v>
      </c>
      <c r="D179" s="214"/>
      <c r="E179" s="214"/>
      <c r="F179" s="213" t="s">
        <v>3942</v>
      </c>
      <c r="G179" s="213" t="s">
        <v>3612</v>
      </c>
      <c r="H179" s="215"/>
      <c r="I179" s="216" t="s">
        <v>9819</v>
      </c>
      <c r="J179" s="203"/>
      <c r="K179" s="217"/>
      <c r="L179" s="217"/>
    </row>
    <row r="180" spans="1:12" ht="14.85" customHeight="1">
      <c r="A180" s="213" t="s">
        <v>3943</v>
      </c>
      <c r="B180" s="213" t="s">
        <v>3205</v>
      </c>
      <c r="C180" s="216" t="s">
        <v>1837</v>
      </c>
      <c r="D180" s="214"/>
      <c r="E180" s="214"/>
      <c r="F180" s="213" t="s">
        <v>9820</v>
      </c>
      <c r="G180" s="213" t="s">
        <v>57</v>
      </c>
      <c r="H180" s="215"/>
      <c r="I180" s="216" t="s">
        <v>3944</v>
      </c>
      <c r="J180" s="217"/>
      <c r="K180" s="217"/>
      <c r="L180" s="217"/>
    </row>
    <row r="181" spans="1:12" ht="14.85" customHeight="1">
      <c r="A181" s="213" t="s">
        <v>5588</v>
      </c>
      <c r="B181" s="213" t="s">
        <v>3752</v>
      </c>
      <c r="C181" s="216" t="s">
        <v>5554</v>
      </c>
      <c r="D181" s="214"/>
      <c r="E181" s="214"/>
      <c r="F181" s="213" t="s">
        <v>3947</v>
      </c>
      <c r="G181" s="213" t="s">
        <v>50</v>
      </c>
      <c r="H181" s="215"/>
      <c r="I181" s="216" t="s">
        <v>3948</v>
      </c>
      <c r="J181" s="203"/>
      <c r="K181" s="217"/>
      <c r="L181" s="217"/>
    </row>
    <row r="182" spans="1:12" ht="14.85" customHeight="1">
      <c r="A182" s="213" t="s">
        <v>3949</v>
      </c>
      <c r="B182" s="213" t="s">
        <v>9821</v>
      </c>
      <c r="C182" s="213" t="s">
        <v>9234</v>
      </c>
      <c r="D182" s="214"/>
      <c r="E182" s="214"/>
      <c r="F182" s="213" t="s">
        <v>3950</v>
      </c>
      <c r="G182" s="213" t="s">
        <v>1253</v>
      </c>
      <c r="H182" s="215"/>
      <c r="I182" s="216" t="s">
        <v>3951</v>
      </c>
      <c r="J182" s="347"/>
      <c r="K182" s="347"/>
      <c r="L182" s="347"/>
    </row>
    <row r="183" spans="1:12" ht="14.85" customHeight="1">
      <c r="A183" s="213" t="s">
        <v>3952</v>
      </c>
      <c r="B183" s="213" t="s">
        <v>3953</v>
      </c>
      <c r="C183" s="213" t="s">
        <v>9235</v>
      </c>
      <c r="D183" s="214"/>
      <c r="E183" s="214"/>
      <c r="F183" s="213" t="s">
        <v>278</v>
      </c>
      <c r="G183" s="213" t="s">
        <v>208</v>
      </c>
      <c r="H183" s="215"/>
      <c r="I183" s="217"/>
      <c r="J183" s="217"/>
      <c r="K183" s="217"/>
      <c r="L183" s="217"/>
    </row>
    <row r="184" spans="1:12" ht="14.85" customHeight="1">
      <c r="A184" s="213" t="s">
        <v>3955</v>
      </c>
      <c r="B184" s="213" t="s">
        <v>3956</v>
      </c>
      <c r="C184" s="216" t="s">
        <v>5555</v>
      </c>
      <c r="D184" s="214"/>
      <c r="E184" s="214"/>
      <c r="F184" s="213" t="s">
        <v>3957</v>
      </c>
      <c r="G184" s="213" t="s">
        <v>3612</v>
      </c>
      <c r="H184" s="215"/>
      <c r="I184" s="216" t="s">
        <v>3958</v>
      </c>
      <c r="J184" s="217"/>
      <c r="K184" s="217"/>
      <c r="L184" s="217"/>
    </row>
    <row r="185" spans="1:12" ht="14.85" customHeight="1">
      <c r="A185" s="213" t="s">
        <v>3959</v>
      </c>
      <c r="B185" s="213" t="s">
        <v>3960</v>
      </c>
      <c r="C185" s="216" t="s">
        <v>5556</v>
      </c>
      <c r="D185" s="214"/>
      <c r="E185" s="214"/>
      <c r="F185" s="217"/>
      <c r="G185" s="213" t="s">
        <v>9745</v>
      </c>
      <c r="H185" s="215"/>
      <c r="I185" s="217"/>
      <c r="J185" s="217"/>
      <c r="K185" s="217"/>
      <c r="L185" s="217"/>
    </row>
    <row r="186" spans="1:12" ht="14.85" customHeight="1">
      <c r="A186" s="213" t="s">
        <v>3961</v>
      </c>
      <c r="B186" s="213" t="s">
        <v>1905</v>
      </c>
      <c r="C186" s="216" t="s">
        <v>5557</v>
      </c>
      <c r="D186" s="214"/>
      <c r="E186" s="214"/>
      <c r="F186" s="213" t="s">
        <v>3962</v>
      </c>
      <c r="G186" s="213" t="s">
        <v>196</v>
      </c>
      <c r="H186" s="215"/>
      <c r="I186" s="216" t="s">
        <v>3963</v>
      </c>
      <c r="J186" s="349" t="s">
        <v>3964</v>
      </c>
      <c r="K186" s="347"/>
      <c r="L186" s="217"/>
    </row>
    <row r="187" spans="1:12" ht="14.85" customHeight="1">
      <c r="A187" s="213" t="s">
        <v>3965</v>
      </c>
      <c r="B187" s="213" t="s">
        <v>3966</v>
      </c>
      <c r="C187" s="213" t="s">
        <v>9236</v>
      </c>
      <c r="D187" s="214"/>
      <c r="E187" s="214"/>
      <c r="F187" s="213" t="s">
        <v>3584</v>
      </c>
      <c r="G187" s="213" t="s">
        <v>87</v>
      </c>
      <c r="H187" s="215"/>
      <c r="I187" s="217"/>
      <c r="J187" s="217"/>
      <c r="K187" s="217"/>
      <c r="L187" s="217"/>
    </row>
    <row r="188" spans="1:12" ht="14.85" customHeight="1">
      <c r="A188" s="213" t="s">
        <v>3967</v>
      </c>
      <c r="B188" s="213" t="s">
        <v>3968</v>
      </c>
      <c r="C188" s="213" t="s">
        <v>9237</v>
      </c>
      <c r="D188" s="214"/>
      <c r="E188" s="214"/>
      <c r="F188" s="213" t="s">
        <v>9777</v>
      </c>
      <c r="G188" s="213" t="s">
        <v>3612</v>
      </c>
      <c r="H188" s="215"/>
      <c r="I188" s="216" t="s">
        <v>3969</v>
      </c>
      <c r="J188" s="217"/>
      <c r="K188" s="217"/>
      <c r="L188" s="217"/>
    </row>
    <row r="189" spans="1:12" ht="14.85" customHeight="1">
      <c r="A189" s="213" t="s">
        <v>1935</v>
      </c>
      <c r="B189" s="213" t="s">
        <v>3670</v>
      </c>
      <c r="C189" s="216" t="s">
        <v>1931</v>
      </c>
      <c r="D189" s="214"/>
      <c r="E189" s="214"/>
      <c r="F189" s="213" t="s">
        <v>3970</v>
      </c>
      <c r="G189" s="213" t="s">
        <v>3971</v>
      </c>
      <c r="H189" s="215"/>
      <c r="I189" s="216" t="s">
        <v>3972</v>
      </c>
      <c r="J189" s="203"/>
      <c r="K189" s="218">
        <v>1</v>
      </c>
      <c r="L189" s="213" t="s">
        <v>3973</v>
      </c>
    </row>
    <row r="190" spans="1:12" ht="14.85" customHeight="1">
      <c r="A190" s="213" t="s">
        <v>3974</v>
      </c>
      <c r="B190" s="213" t="s">
        <v>3975</v>
      </c>
      <c r="C190" s="213" t="s">
        <v>9238</v>
      </c>
      <c r="D190" s="214"/>
      <c r="E190" s="214"/>
      <c r="F190" s="213" t="s">
        <v>3976</v>
      </c>
      <c r="G190" s="213" t="s">
        <v>3977</v>
      </c>
      <c r="H190" s="215"/>
      <c r="I190" s="216" t="s">
        <v>3978</v>
      </c>
      <c r="J190" s="203"/>
      <c r="K190" s="217"/>
      <c r="L190" s="217"/>
    </row>
    <row r="191" spans="1:12" ht="14.85" customHeight="1">
      <c r="A191" s="213" t="s">
        <v>3979</v>
      </c>
      <c r="B191" s="213" t="s">
        <v>3980</v>
      </c>
      <c r="C191" s="217"/>
      <c r="D191" s="214"/>
      <c r="E191" s="214"/>
      <c r="F191" s="217"/>
      <c r="G191" s="217"/>
      <c r="H191" s="215"/>
      <c r="I191" s="217"/>
      <c r="J191" s="217"/>
      <c r="K191" s="217"/>
      <c r="L191" s="217"/>
    </row>
    <row r="192" spans="1:12" ht="14.85" customHeight="1">
      <c r="A192" s="213" t="s">
        <v>3981</v>
      </c>
      <c r="B192" s="213" t="s">
        <v>3450</v>
      </c>
      <c r="C192" s="213" t="s">
        <v>9239</v>
      </c>
      <c r="D192" s="214"/>
      <c r="E192" s="214"/>
      <c r="F192" s="213" t="s">
        <v>9744</v>
      </c>
      <c r="G192" s="213" t="s">
        <v>3612</v>
      </c>
      <c r="H192" s="215"/>
      <c r="I192" s="216" t="s">
        <v>3982</v>
      </c>
      <c r="J192" s="347"/>
      <c r="K192" s="347"/>
      <c r="L192" s="347"/>
    </row>
    <row r="193" spans="1:12" ht="14.85" customHeight="1">
      <c r="A193" s="213" t="s">
        <v>3289</v>
      </c>
      <c r="B193" s="213" t="s">
        <v>3290</v>
      </c>
      <c r="C193" s="213" t="s">
        <v>9240</v>
      </c>
      <c r="D193" s="214"/>
      <c r="E193" s="214"/>
      <c r="F193" s="213" t="s">
        <v>9822</v>
      </c>
      <c r="G193" s="213" t="s">
        <v>138</v>
      </c>
      <c r="H193" s="215"/>
      <c r="I193" s="216" t="s">
        <v>3983</v>
      </c>
      <c r="J193" s="217"/>
      <c r="K193" s="217"/>
      <c r="L193" s="217"/>
    </row>
    <row r="194" spans="1:12" ht="14.85" customHeight="1">
      <c r="A194" s="213" t="s">
        <v>3984</v>
      </c>
      <c r="B194" s="213" t="s">
        <v>3985</v>
      </c>
      <c r="C194" s="213" t="s">
        <v>9241</v>
      </c>
      <c r="D194" s="214"/>
      <c r="E194" s="214"/>
      <c r="F194" s="213" t="s">
        <v>9823</v>
      </c>
      <c r="G194" s="213" t="s">
        <v>3612</v>
      </c>
      <c r="H194" s="215"/>
      <c r="I194" s="216" t="s">
        <v>3986</v>
      </c>
      <c r="J194" s="217"/>
      <c r="K194" s="217"/>
      <c r="L194" s="217"/>
    </row>
    <row r="195" spans="1:12" ht="14.85" customHeight="1">
      <c r="A195" s="213" t="s">
        <v>3987</v>
      </c>
      <c r="B195" s="213" t="s">
        <v>3988</v>
      </c>
      <c r="C195" s="216" t="s">
        <v>5558</v>
      </c>
      <c r="D195" s="214"/>
      <c r="E195" s="214"/>
      <c r="F195" s="213" t="s">
        <v>3989</v>
      </c>
      <c r="G195" s="213" t="s">
        <v>3612</v>
      </c>
      <c r="H195" s="215"/>
      <c r="I195" s="216" t="s">
        <v>3990</v>
      </c>
      <c r="J195" s="203"/>
      <c r="K195" s="217"/>
      <c r="L195" s="217"/>
    </row>
    <row r="196" spans="1:12" ht="14.85" customHeight="1">
      <c r="A196" s="213" t="s">
        <v>5589</v>
      </c>
      <c r="B196" s="213" t="s">
        <v>3298</v>
      </c>
      <c r="C196" s="213" t="s">
        <v>9242</v>
      </c>
      <c r="D196" s="214"/>
      <c r="E196" s="214"/>
      <c r="F196" s="213" t="s">
        <v>3552</v>
      </c>
      <c r="G196" s="213" t="s">
        <v>50</v>
      </c>
      <c r="H196" s="215"/>
      <c r="I196" s="217"/>
      <c r="J196" s="217"/>
      <c r="K196" s="217"/>
      <c r="L196" s="217"/>
    </row>
    <row r="197" spans="1:12" ht="14.85" customHeight="1">
      <c r="A197" s="213" t="s">
        <v>3991</v>
      </c>
      <c r="B197" s="213" t="s">
        <v>3992</v>
      </c>
      <c r="C197" s="216" t="s">
        <v>5559</v>
      </c>
      <c r="D197" s="214"/>
      <c r="E197" s="214"/>
      <c r="F197" s="213" t="s">
        <v>9824</v>
      </c>
      <c r="G197" s="213" t="s">
        <v>9825</v>
      </c>
      <c r="H197" s="215"/>
      <c r="I197" s="216" t="s">
        <v>3993</v>
      </c>
      <c r="J197" s="347"/>
      <c r="K197" s="347"/>
      <c r="L197" s="347"/>
    </row>
    <row r="198" spans="1:12" ht="14.85" customHeight="1">
      <c r="A198" s="213" t="s">
        <v>2041</v>
      </c>
      <c r="B198" s="213" t="s">
        <v>3994</v>
      </c>
      <c r="C198" s="216" t="s">
        <v>2042</v>
      </c>
      <c r="D198" s="214"/>
      <c r="E198" s="214"/>
      <c r="F198" s="213" t="s">
        <v>9826</v>
      </c>
      <c r="G198" s="213" t="s">
        <v>146</v>
      </c>
      <c r="H198" s="215"/>
      <c r="I198" s="216" t="s">
        <v>9827</v>
      </c>
      <c r="J198" s="217"/>
      <c r="K198" s="217"/>
      <c r="L198" s="217"/>
    </row>
    <row r="199" spans="1:12" ht="14.85" customHeight="1">
      <c r="A199" s="213" t="s">
        <v>3995</v>
      </c>
      <c r="B199" s="213" t="s">
        <v>3996</v>
      </c>
      <c r="C199" s="216" t="s">
        <v>5560</v>
      </c>
      <c r="D199" s="214"/>
      <c r="E199" s="214"/>
      <c r="F199" s="213" t="s">
        <v>9828</v>
      </c>
      <c r="G199" s="213" t="s">
        <v>3939</v>
      </c>
      <c r="H199" s="215"/>
      <c r="I199" s="216" t="s">
        <v>3997</v>
      </c>
      <c r="J199" s="217"/>
      <c r="K199" s="217"/>
      <c r="L199" s="217"/>
    </row>
    <row r="200" spans="1:12" ht="14.85" customHeight="1">
      <c r="A200" s="213" t="s">
        <v>3998</v>
      </c>
      <c r="B200" s="213" t="s">
        <v>1444</v>
      </c>
      <c r="C200" s="213" t="s">
        <v>9243</v>
      </c>
      <c r="D200" s="214"/>
      <c r="E200" s="214"/>
      <c r="F200" s="213" t="s">
        <v>9777</v>
      </c>
      <c r="G200" s="213" t="s">
        <v>3612</v>
      </c>
      <c r="H200" s="215"/>
      <c r="I200" s="217"/>
      <c r="J200" s="217"/>
      <c r="K200" s="217"/>
      <c r="L200" s="217"/>
    </row>
    <row r="201" spans="1:12" ht="14.85" customHeight="1">
      <c r="A201" s="213" t="s">
        <v>3999</v>
      </c>
      <c r="B201" s="213" t="s">
        <v>1566</v>
      </c>
      <c r="C201" s="216" t="s">
        <v>5561</v>
      </c>
      <c r="D201" s="214"/>
      <c r="E201" s="214"/>
      <c r="F201" s="213" t="s">
        <v>4000</v>
      </c>
      <c r="G201" s="213" t="s">
        <v>3612</v>
      </c>
      <c r="H201" s="215"/>
      <c r="I201" s="216" t="s">
        <v>9829</v>
      </c>
      <c r="J201" s="347"/>
      <c r="K201" s="347"/>
      <c r="L201" s="217"/>
    </row>
    <row r="202" spans="1:12" ht="14.85" customHeight="1">
      <c r="A202" s="213" t="s">
        <v>2068</v>
      </c>
      <c r="B202" s="213" t="s">
        <v>4001</v>
      </c>
      <c r="C202" s="213" t="s">
        <v>9244</v>
      </c>
      <c r="D202" s="214"/>
      <c r="E202" s="214"/>
      <c r="F202" s="213" t="s">
        <v>4002</v>
      </c>
      <c r="G202" s="213" t="s">
        <v>141</v>
      </c>
      <c r="H202" s="215"/>
      <c r="I202" s="216" t="s">
        <v>4003</v>
      </c>
      <c r="J202" s="217"/>
      <c r="K202" s="217"/>
      <c r="L202" s="217"/>
    </row>
    <row r="203" spans="1:12" ht="14.85" customHeight="1">
      <c r="A203" s="213" t="s">
        <v>4004</v>
      </c>
      <c r="B203" s="213" t="s">
        <v>4005</v>
      </c>
      <c r="C203" s="213" t="s">
        <v>9245</v>
      </c>
      <c r="D203" s="214"/>
      <c r="E203" s="214"/>
      <c r="F203" s="213" t="s">
        <v>4006</v>
      </c>
      <c r="G203" s="213" t="s">
        <v>50</v>
      </c>
      <c r="H203" s="215"/>
      <c r="I203" s="216" t="s">
        <v>4007</v>
      </c>
      <c r="J203" s="217"/>
      <c r="K203" s="217"/>
      <c r="L203" s="217"/>
    </row>
    <row r="204" spans="1:12" ht="14.85" customHeight="1">
      <c r="A204" s="213" t="s">
        <v>4008</v>
      </c>
      <c r="B204" s="213" t="s">
        <v>4009</v>
      </c>
      <c r="C204" s="216" t="s">
        <v>5562</v>
      </c>
      <c r="D204" s="214"/>
      <c r="E204" s="214"/>
      <c r="F204" s="213" t="s">
        <v>4010</v>
      </c>
      <c r="G204" s="213" t="s">
        <v>141</v>
      </c>
      <c r="H204" s="215"/>
      <c r="I204" s="216" t="s">
        <v>9830</v>
      </c>
      <c r="J204" s="217"/>
      <c r="K204" s="217"/>
      <c r="L204" s="217"/>
    </row>
    <row r="205" spans="1:12" ht="14.85" customHeight="1">
      <c r="A205" s="213" t="s">
        <v>2095</v>
      </c>
      <c r="B205" s="213" t="s">
        <v>4011</v>
      </c>
      <c r="C205" s="213" t="s">
        <v>9246</v>
      </c>
      <c r="D205" s="214"/>
      <c r="E205" s="214"/>
      <c r="F205" s="213" t="s">
        <v>4012</v>
      </c>
      <c r="G205" s="213" t="s">
        <v>146</v>
      </c>
      <c r="H205" s="215"/>
      <c r="I205" s="216" t="s">
        <v>9831</v>
      </c>
      <c r="J205" s="217"/>
      <c r="K205" s="217"/>
      <c r="L205" s="217"/>
    </row>
    <row r="206" spans="1:12" ht="14.85" customHeight="1">
      <c r="A206" s="213" t="s">
        <v>5590</v>
      </c>
      <c r="B206" s="213" t="s">
        <v>4013</v>
      </c>
      <c r="C206" s="213" t="s">
        <v>9247</v>
      </c>
      <c r="D206" s="214"/>
      <c r="E206" s="214"/>
      <c r="F206" s="213" t="s">
        <v>3552</v>
      </c>
      <c r="G206" s="213" t="s">
        <v>50</v>
      </c>
      <c r="H206" s="215"/>
      <c r="I206" s="217"/>
      <c r="J206" s="217"/>
      <c r="K206" s="217"/>
      <c r="L206" s="217"/>
    </row>
    <row r="207" spans="1:12" ht="14.85" customHeight="1">
      <c r="A207" s="213" t="s">
        <v>5591</v>
      </c>
      <c r="B207" s="213" t="s">
        <v>783</v>
      </c>
      <c r="C207" s="213" t="s">
        <v>9248</v>
      </c>
      <c r="D207" s="214"/>
      <c r="E207" s="214"/>
      <c r="F207" s="213" t="s">
        <v>4015</v>
      </c>
      <c r="G207" s="213" t="s">
        <v>232</v>
      </c>
      <c r="H207" s="215"/>
      <c r="I207" s="217"/>
      <c r="J207" s="217"/>
      <c r="K207" s="217"/>
      <c r="L207" s="217"/>
    </row>
    <row r="208" spans="1:12" ht="14.85" customHeight="1">
      <c r="A208" s="213" t="s">
        <v>2110</v>
      </c>
      <c r="B208" s="213" t="s">
        <v>5592</v>
      </c>
      <c r="C208" s="213" t="s">
        <v>9249</v>
      </c>
      <c r="D208" s="214"/>
      <c r="E208" s="214"/>
      <c r="F208" s="213" t="s">
        <v>4015</v>
      </c>
      <c r="G208" s="213" t="s">
        <v>232</v>
      </c>
      <c r="H208" s="215"/>
      <c r="I208" s="216" t="s">
        <v>4017</v>
      </c>
      <c r="J208" s="203"/>
      <c r="K208" s="217"/>
      <c r="L208" s="217"/>
    </row>
    <row r="209" spans="1:12" ht="14.85" customHeight="1">
      <c r="A209" s="213" t="s">
        <v>4018</v>
      </c>
      <c r="B209" s="213" t="s">
        <v>4019</v>
      </c>
      <c r="C209" s="213" t="s">
        <v>9250</v>
      </c>
      <c r="D209" s="214"/>
      <c r="E209" s="214"/>
      <c r="F209" s="213" t="s">
        <v>3717</v>
      </c>
      <c r="G209" s="213" t="s">
        <v>3718</v>
      </c>
      <c r="H209" s="215"/>
      <c r="I209" s="217"/>
      <c r="J209" s="217"/>
      <c r="K209" s="217"/>
      <c r="L209" s="217"/>
    </row>
    <row r="210" spans="1:12" ht="14.85" customHeight="1">
      <c r="A210" s="213" t="s">
        <v>4020</v>
      </c>
      <c r="B210" s="213" t="s">
        <v>4021</v>
      </c>
      <c r="C210" s="213" t="s">
        <v>9251</v>
      </c>
      <c r="D210" s="214"/>
      <c r="E210" s="214"/>
      <c r="F210" s="213" t="s">
        <v>4022</v>
      </c>
      <c r="G210" s="213" t="s">
        <v>1502</v>
      </c>
      <c r="H210" s="215"/>
      <c r="I210" s="216" t="s">
        <v>4023</v>
      </c>
      <c r="J210" s="217"/>
      <c r="K210" s="217"/>
      <c r="L210" s="217"/>
    </row>
    <row r="211" spans="1:12" ht="14.85" customHeight="1">
      <c r="A211" s="213" t="s">
        <v>2137</v>
      </c>
      <c r="B211" s="213" t="s">
        <v>2138</v>
      </c>
      <c r="C211" s="213" t="s">
        <v>9252</v>
      </c>
      <c r="D211" s="214"/>
      <c r="E211" s="214"/>
      <c r="F211" s="213" t="s">
        <v>4024</v>
      </c>
      <c r="G211" s="213" t="s">
        <v>208</v>
      </c>
      <c r="H211" s="215"/>
      <c r="I211" s="216" t="s">
        <v>4025</v>
      </c>
      <c r="J211" s="203"/>
      <c r="K211" s="217"/>
      <c r="L211" s="217"/>
    </row>
    <row r="212" spans="1:12" ht="14.85" customHeight="1">
      <c r="A212" s="213" t="s">
        <v>4026</v>
      </c>
      <c r="B212" s="213" t="s">
        <v>9832</v>
      </c>
      <c r="C212" s="217"/>
      <c r="D212" s="214"/>
      <c r="E212" s="214"/>
      <c r="F212" s="217"/>
      <c r="G212" s="217"/>
      <c r="H212" s="215"/>
      <c r="I212" s="217"/>
      <c r="J212" s="217"/>
      <c r="K212" s="217"/>
      <c r="L212" s="217"/>
    </row>
    <row r="213" spans="1:12" ht="14.85" customHeight="1">
      <c r="A213" s="213" t="s">
        <v>2153</v>
      </c>
      <c r="B213" s="213" t="s">
        <v>4027</v>
      </c>
      <c r="C213" s="216" t="s">
        <v>2157</v>
      </c>
      <c r="D213" s="214"/>
      <c r="E213" s="214"/>
      <c r="F213" s="213" t="s">
        <v>9833</v>
      </c>
      <c r="G213" s="213" t="s">
        <v>208</v>
      </c>
      <c r="H213" s="215"/>
      <c r="I213" s="216" t="s">
        <v>4028</v>
      </c>
      <c r="J213" s="217"/>
      <c r="K213" s="217"/>
      <c r="L213" s="217"/>
    </row>
    <row r="214" spans="1:12" ht="14.85" customHeight="1">
      <c r="A214" s="213" t="s">
        <v>4029</v>
      </c>
      <c r="B214" s="213" t="s">
        <v>9834</v>
      </c>
      <c r="C214" s="217"/>
      <c r="D214" s="214"/>
      <c r="E214" s="214"/>
      <c r="F214" s="213" t="s">
        <v>3561</v>
      </c>
      <c r="G214" s="213" t="s">
        <v>3612</v>
      </c>
      <c r="H214" s="215"/>
      <c r="I214" s="213" t="s">
        <v>4030</v>
      </c>
      <c r="J214" s="347"/>
      <c r="K214" s="347"/>
      <c r="L214" s="347"/>
    </row>
    <row r="215" spans="1:12" ht="14.85" customHeight="1">
      <c r="A215" s="213" t="s">
        <v>4031</v>
      </c>
      <c r="B215" s="213" t="s">
        <v>4032</v>
      </c>
      <c r="C215" s="216" t="s">
        <v>2167</v>
      </c>
      <c r="D215" s="214"/>
      <c r="E215" s="214"/>
      <c r="F215" s="213" t="s">
        <v>4033</v>
      </c>
      <c r="G215" s="213" t="s">
        <v>3612</v>
      </c>
      <c r="H215" s="215"/>
      <c r="I215" s="216" t="s">
        <v>4034</v>
      </c>
      <c r="J215" s="217"/>
      <c r="K215" s="217"/>
      <c r="L215" s="217"/>
    </row>
    <row r="216" spans="1:12" ht="14.85" customHeight="1">
      <c r="A216" s="213" t="s">
        <v>4035</v>
      </c>
      <c r="B216" s="213" t="s">
        <v>4036</v>
      </c>
      <c r="C216" s="216" t="s">
        <v>5563</v>
      </c>
      <c r="D216" s="214"/>
      <c r="E216" s="214"/>
      <c r="F216" s="213" t="s">
        <v>9835</v>
      </c>
      <c r="G216" s="213" t="s">
        <v>3612</v>
      </c>
      <c r="H216" s="215"/>
      <c r="I216" s="217"/>
      <c r="J216" s="217"/>
      <c r="K216" s="217"/>
      <c r="L216" s="217"/>
    </row>
    <row r="217" spans="1:12" ht="14.85" customHeight="1">
      <c r="A217" s="213" t="s">
        <v>2174</v>
      </c>
      <c r="B217" s="213" t="s">
        <v>1168</v>
      </c>
      <c r="C217" s="216" t="s">
        <v>5564</v>
      </c>
      <c r="D217" s="214"/>
      <c r="E217" s="214"/>
      <c r="F217" s="213" t="s">
        <v>4039</v>
      </c>
      <c r="G217" s="213" t="s">
        <v>232</v>
      </c>
      <c r="H217" s="215"/>
      <c r="I217" s="216" t="s">
        <v>4040</v>
      </c>
      <c r="J217" s="217"/>
      <c r="K217" s="217"/>
      <c r="L217" s="217"/>
    </row>
    <row r="218" spans="1:12" ht="14.85" customHeight="1">
      <c r="A218" s="213" t="s">
        <v>2180</v>
      </c>
      <c r="B218" s="213" t="s">
        <v>2181</v>
      </c>
      <c r="C218" s="213" t="s">
        <v>9253</v>
      </c>
      <c r="D218" s="214"/>
      <c r="E218" s="214"/>
      <c r="F218" s="213" t="s">
        <v>3664</v>
      </c>
      <c r="G218" s="213" t="s">
        <v>232</v>
      </c>
      <c r="H218" s="215"/>
      <c r="I218" s="216" t="s">
        <v>4041</v>
      </c>
      <c r="J218" s="203"/>
      <c r="K218" s="217"/>
      <c r="L218" s="217"/>
    </row>
    <row r="219" spans="1:12" ht="14.85" customHeight="1">
      <c r="A219" s="213" t="s">
        <v>4042</v>
      </c>
      <c r="B219" s="213" t="s">
        <v>4043</v>
      </c>
      <c r="C219" s="213" t="s">
        <v>9254</v>
      </c>
      <c r="D219" s="214"/>
      <c r="E219" s="214"/>
      <c r="F219" s="213" t="s">
        <v>9836</v>
      </c>
      <c r="G219" s="213" t="s">
        <v>138</v>
      </c>
      <c r="H219" s="215"/>
      <c r="I219" s="217"/>
      <c r="J219" s="217"/>
      <c r="K219" s="217"/>
      <c r="L219" s="217"/>
    </row>
    <row r="220" spans="1:12" ht="14.85" customHeight="1">
      <c r="A220" s="213" t="s">
        <v>4044</v>
      </c>
      <c r="B220" s="213" t="s">
        <v>4045</v>
      </c>
      <c r="C220" s="213" t="s">
        <v>9255</v>
      </c>
      <c r="D220" s="214"/>
      <c r="E220" s="214"/>
      <c r="F220" s="217"/>
      <c r="G220" s="213" t="s">
        <v>138</v>
      </c>
      <c r="H220" s="215"/>
      <c r="I220" s="216" t="s">
        <v>4046</v>
      </c>
      <c r="J220" s="217"/>
      <c r="K220" s="217"/>
      <c r="L220" s="217"/>
    </row>
    <row r="221" spans="1:12" ht="14.85" customHeight="1">
      <c r="A221" s="213" t="s">
        <v>4047</v>
      </c>
      <c r="B221" s="213" t="s">
        <v>4048</v>
      </c>
      <c r="C221" s="216" t="s">
        <v>5565</v>
      </c>
      <c r="D221" s="214"/>
      <c r="E221" s="214"/>
      <c r="F221" s="213" t="s">
        <v>9835</v>
      </c>
      <c r="G221" s="213" t="s">
        <v>3612</v>
      </c>
      <c r="H221" s="215"/>
      <c r="I221" s="216" t="s">
        <v>4049</v>
      </c>
      <c r="J221" s="217"/>
      <c r="K221" s="217"/>
      <c r="L221" s="217"/>
    </row>
    <row r="222" spans="1:12" ht="14.85" customHeight="1">
      <c r="A222" s="213" t="s">
        <v>4050</v>
      </c>
      <c r="B222" s="213" t="s">
        <v>4051</v>
      </c>
      <c r="C222" s="213" t="s">
        <v>9256</v>
      </c>
      <c r="D222" s="214"/>
      <c r="E222" s="214"/>
      <c r="F222" s="213" t="s">
        <v>4052</v>
      </c>
      <c r="G222" s="213" t="s">
        <v>9536</v>
      </c>
      <c r="H222" s="215"/>
      <c r="I222" s="216" t="s">
        <v>9837</v>
      </c>
      <c r="J222" s="217"/>
      <c r="K222" s="217"/>
      <c r="L222" s="217"/>
    </row>
    <row r="223" spans="1:12" ht="14.85" customHeight="1">
      <c r="A223" s="213" t="s">
        <v>2235</v>
      </c>
      <c r="B223" s="213" t="s">
        <v>2236</v>
      </c>
      <c r="C223" s="213" t="s">
        <v>9257</v>
      </c>
      <c r="D223" s="214"/>
      <c r="E223" s="214"/>
      <c r="F223" s="213" t="s">
        <v>3822</v>
      </c>
      <c r="G223" s="213" t="s">
        <v>232</v>
      </c>
      <c r="H223" s="215"/>
      <c r="I223" s="217"/>
      <c r="J223" s="217"/>
      <c r="K223" s="217"/>
      <c r="L223" s="217"/>
    </row>
    <row r="224" spans="1:12" ht="14.85" customHeight="1">
      <c r="A224" s="213" t="s">
        <v>4701</v>
      </c>
      <c r="B224" s="213" t="s">
        <v>4053</v>
      </c>
      <c r="C224" s="213" t="s">
        <v>9258</v>
      </c>
      <c r="D224" s="214"/>
      <c r="E224" s="214"/>
      <c r="F224" s="213" t="s">
        <v>9767</v>
      </c>
      <c r="G224" s="213" t="s">
        <v>70</v>
      </c>
      <c r="H224" s="215"/>
      <c r="I224" s="217"/>
      <c r="J224" s="217"/>
      <c r="K224" s="217"/>
      <c r="L224" s="217"/>
    </row>
    <row r="225" spans="1:12" ht="14.85" customHeight="1">
      <c r="A225" s="213" t="s">
        <v>4054</v>
      </c>
      <c r="B225" s="213" t="s">
        <v>4055</v>
      </c>
      <c r="C225" s="216" t="s">
        <v>5566</v>
      </c>
      <c r="D225" s="214"/>
      <c r="E225" s="214"/>
      <c r="F225" s="213" t="s">
        <v>9838</v>
      </c>
      <c r="G225" s="213" t="s">
        <v>3612</v>
      </c>
      <c r="H225" s="215"/>
      <c r="I225" s="216" t="s">
        <v>4056</v>
      </c>
      <c r="J225" s="217"/>
      <c r="K225" s="217"/>
      <c r="L225" s="217"/>
    </row>
    <row r="226" spans="1:12" ht="14.85" customHeight="1">
      <c r="A226" s="213" t="s">
        <v>4708</v>
      </c>
      <c r="B226" s="213" t="s">
        <v>4709</v>
      </c>
      <c r="C226" s="216" t="s">
        <v>5567</v>
      </c>
      <c r="D226" s="214"/>
      <c r="E226" s="214"/>
      <c r="F226" s="213" t="s">
        <v>9839</v>
      </c>
      <c r="G226" s="213" t="s">
        <v>141</v>
      </c>
      <c r="H226" s="215"/>
      <c r="I226" s="216" t="s">
        <v>4057</v>
      </c>
      <c r="J226" s="203"/>
      <c r="K226" s="217"/>
      <c r="L226" s="217"/>
    </row>
    <row r="227" spans="1:12" ht="14.85" customHeight="1">
      <c r="A227" s="213" t="s">
        <v>2257</v>
      </c>
      <c r="B227" s="213" t="s">
        <v>2258</v>
      </c>
      <c r="C227" s="216" t="s">
        <v>2256</v>
      </c>
      <c r="D227" s="214"/>
      <c r="E227" s="214"/>
      <c r="F227" s="213" t="s">
        <v>4058</v>
      </c>
      <c r="G227" s="213" t="s">
        <v>70</v>
      </c>
      <c r="H227" s="215"/>
      <c r="I227" s="216" t="s">
        <v>4059</v>
      </c>
      <c r="J227" s="217"/>
      <c r="K227" s="217"/>
      <c r="L227" s="217"/>
    </row>
    <row r="228" spans="1:12" ht="14.85" customHeight="1">
      <c r="A228" s="213" t="s">
        <v>4712</v>
      </c>
      <c r="B228" s="213" t="s">
        <v>4060</v>
      </c>
      <c r="C228" s="213" t="s">
        <v>9259</v>
      </c>
      <c r="D228" s="214"/>
      <c r="E228" s="214"/>
      <c r="F228" s="213" t="s">
        <v>3552</v>
      </c>
      <c r="G228" s="213" t="s">
        <v>50</v>
      </c>
      <c r="H228" s="215"/>
      <c r="I228" s="216" t="s">
        <v>4061</v>
      </c>
      <c r="J228" s="217"/>
      <c r="K228" s="217"/>
      <c r="L228" s="217"/>
    </row>
    <row r="229" spans="1:12" ht="14.85" customHeight="1">
      <c r="A229" s="213" t="s">
        <v>4062</v>
      </c>
      <c r="B229" s="213" t="s">
        <v>4063</v>
      </c>
      <c r="C229" s="213" t="s">
        <v>9260</v>
      </c>
      <c r="D229" s="214"/>
      <c r="E229" s="214"/>
      <c r="F229" s="213" t="s">
        <v>3861</v>
      </c>
      <c r="G229" s="213" t="s">
        <v>3612</v>
      </c>
      <c r="H229" s="215"/>
      <c r="I229" s="216" t="s">
        <v>4064</v>
      </c>
      <c r="J229" s="217"/>
      <c r="K229" s="217"/>
      <c r="L229" s="217"/>
    </row>
    <row r="230" spans="1:12" ht="14.85" customHeight="1">
      <c r="A230" s="213" t="s">
        <v>5593</v>
      </c>
      <c r="B230" s="213" t="s">
        <v>4066</v>
      </c>
      <c r="C230" s="213" t="s">
        <v>9261</v>
      </c>
      <c r="D230" s="214"/>
      <c r="E230" s="214"/>
      <c r="F230" s="213" t="s">
        <v>1321</v>
      </c>
      <c r="G230" s="213" t="s">
        <v>3090</v>
      </c>
      <c r="H230" s="215"/>
      <c r="I230" s="217"/>
      <c r="J230" s="217"/>
      <c r="K230" s="217"/>
      <c r="L230" s="217"/>
    </row>
    <row r="231" spans="1:12" ht="14.85" customHeight="1">
      <c r="A231" s="213" t="s">
        <v>4067</v>
      </c>
      <c r="B231" s="213" t="s">
        <v>4068</v>
      </c>
      <c r="C231" s="213" t="s">
        <v>9262</v>
      </c>
      <c r="D231" s="214"/>
      <c r="E231" s="214"/>
      <c r="F231" s="213" t="s">
        <v>4069</v>
      </c>
      <c r="G231" s="213" t="s">
        <v>646</v>
      </c>
      <c r="H231" s="215"/>
      <c r="I231" s="217"/>
      <c r="J231" s="217"/>
      <c r="K231" s="217"/>
      <c r="L231" s="217"/>
    </row>
    <row r="232" spans="1:12" ht="14.85" customHeight="1">
      <c r="A232" s="213" t="s">
        <v>3424</v>
      </c>
      <c r="B232" s="213" t="s">
        <v>4070</v>
      </c>
      <c r="C232" s="213" t="s">
        <v>9263</v>
      </c>
      <c r="D232" s="214"/>
      <c r="E232" s="214"/>
      <c r="F232" s="213" t="s">
        <v>4071</v>
      </c>
      <c r="G232" s="213" t="s">
        <v>141</v>
      </c>
      <c r="H232" s="215"/>
      <c r="I232" s="216" t="s">
        <v>4072</v>
      </c>
      <c r="J232" s="217"/>
      <c r="K232" s="217"/>
      <c r="L232" s="217"/>
    </row>
    <row r="233" spans="1:12" ht="14.85" customHeight="1">
      <c r="A233" s="213" t="s">
        <v>2329</v>
      </c>
      <c r="B233" s="213" t="s">
        <v>2330</v>
      </c>
      <c r="C233" s="213" t="s">
        <v>9264</v>
      </c>
      <c r="D233" s="214"/>
      <c r="E233" s="214"/>
      <c r="F233" s="213" t="s">
        <v>9840</v>
      </c>
      <c r="G233" s="213" t="s">
        <v>141</v>
      </c>
      <c r="H233" s="215"/>
      <c r="I233" s="216" t="s">
        <v>4073</v>
      </c>
      <c r="J233" s="217"/>
      <c r="K233" s="217"/>
      <c r="L233" s="217"/>
    </row>
    <row r="234" spans="1:12" ht="14.85" customHeight="1">
      <c r="A234" s="213" t="s">
        <v>4074</v>
      </c>
      <c r="B234" s="213" t="s">
        <v>4075</v>
      </c>
      <c r="C234" s="213" t="s">
        <v>9265</v>
      </c>
      <c r="D234" s="214"/>
      <c r="E234" s="214"/>
      <c r="F234" s="213" t="s">
        <v>9836</v>
      </c>
      <c r="G234" s="213" t="s">
        <v>138</v>
      </c>
      <c r="H234" s="215"/>
      <c r="I234" s="216" t="s">
        <v>4076</v>
      </c>
      <c r="J234" s="217"/>
      <c r="K234" s="217"/>
      <c r="L234" s="217"/>
    </row>
    <row r="235" spans="1:12" ht="14.85" customHeight="1">
      <c r="A235" s="213" t="s">
        <v>4077</v>
      </c>
      <c r="B235" s="213" t="s">
        <v>4078</v>
      </c>
      <c r="C235" s="216" t="s">
        <v>5568</v>
      </c>
      <c r="D235" s="214"/>
      <c r="E235" s="214"/>
      <c r="F235" s="213" t="s">
        <v>9841</v>
      </c>
      <c r="G235" s="213" t="s">
        <v>3612</v>
      </c>
      <c r="H235" s="215"/>
      <c r="I235" s="216" t="s">
        <v>4079</v>
      </c>
      <c r="J235" s="347"/>
      <c r="K235" s="347"/>
      <c r="L235" s="347"/>
    </row>
    <row r="236" spans="1:12" ht="14.85" customHeight="1">
      <c r="A236" s="213" t="s">
        <v>2344</v>
      </c>
      <c r="B236" s="213" t="s">
        <v>4080</v>
      </c>
      <c r="C236" s="216" t="s">
        <v>5569</v>
      </c>
      <c r="D236" s="214"/>
      <c r="E236" s="214"/>
      <c r="F236" s="217"/>
      <c r="G236" s="213" t="s">
        <v>232</v>
      </c>
      <c r="H236" s="215"/>
      <c r="I236" s="216" t="s">
        <v>4081</v>
      </c>
      <c r="J236" s="203"/>
      <c r="K236" s="217"/>
      <c r="L236" s="217"/>
    </row>
    <row r="237" spans="1:12" ht="14.85" customHeight="1">
      <c r="A237" s="213" t="s">
        <v>9842</v>
      </c>
      <c r="B237" s="213" t="s">
        <v>4082</v>
      </c>
      <c r="C237" s="216" t="s">
        <v>5570</v>
      </c>
      <c r="D237" s="214"/>
      <c r="E237" s="214"/>
      <c r="F237" s="213" t="s">
        <v>4083</v>
      </c>
      <c r="G237" s="213" t="s">
        <v>232</v>
      </c>
      <c r="H237" s="215"/>
      <c r="I237" s="216" t="s">
        <v>4084</v>
      </c>
      <c r="J237" s="217"/>
      <c r="K237" s="217"/>
      <c r="L237" s="217"/>
    </row>
    <row r="238" spans="1:12" ht="14.85" customHeight="1">
      <c r="A238" s="213" t="s">
        <v>4085</v>
      </c>
      <c r="B238" s="213" t="s">
        <v>4086</v>
      </c>
      <c r="C238" s="216" t="s">
        <v>5571</v>
      </c>
      <c r="D238" s="214"/>
      <c r="E238" s="214"/>
      <c r="F238" s="213" t="s">
        <v>4087</v>
      </c>
      <c r="G238" s="213" t="s">
        <v>196</v>
      </c>
      <c r="H238" s="215"/>
      <c r="I238" s="216" t="s">
        <v>9843</v>
      </c>
      <c r="J238" s="217"/>
      <c r="K238" s="217"/>
      <c r="L238" s="217"/>
    </row>
    <row r="239" spans="1:12" ht="14.85" customHeight="1">
      <c r="A239" s="213" t="s">
        <v>4088</v>
      </c>
      <c r="B239" s="213" t="s">
        <v>4089</v>
      </c>
      <c r="C239" s="213" t="s">
        <v>9266</v>
      </c>
      <c r="D239" s="214"/>
      <c r="E239" s="214"/>
      <c r="F239" s="213" t="s">
        <v>4090</v>
      </c>
      <c r="G239" s="213" t="s">
        <v>87</v>
      </c>
      <c r="H239" s="215"/>
      <c r="I239" s="217"/>
      <c r="J239" s="217"/>
      <c r="K239" s="217"/>
      <c r="L239" s="217"/>
    </row>
    <row r="240" spans="1:12" ht="14.85" customHeight="1">
      <c r="A240" s="213" t="s">
        <v>4088</v>
      </c>
      <c r="B240" s="213" t="s">
        <v>4091</v>
      </c>
      <c r="C240" s="213" t="s">
        <v>9267</v>
      </c>
      <c r="D240" s="214"/>
      <c r="E240" s="214"/>
      <c r="F240" s="213" t="s">
        <v>4090</v>
      </c>
      <c r="G240" s="213" t="s">
        <v>87</v>
      </c>
      <c r="H240" s="215"/>
      <c r="I240" s="217"/>
      <c r="J240" s="217"/>
      <c r="K240" s="217"/>
      <c r="L240" s="217"/>
    </row>
    <row r="241" spans="1:12" ht="14.85" customHeight="1">
      <c r="A241" s="213" t="s">
        <v>2384</v>
      </c>
      <c r="B241" s="213" t="s">
        <v>4092</v>
      </c>
      <c r="C241" s="213" t="s">
        <v>9268</v>
      </c>
      <c r="D241" s="214"/>
      <c r="E241" s="214"/>
      <c r="F241" s="217"/>
      <c r="G241" s="213" t="s">
        <v>232</v>
      </c>
      <c r="H241" s="215"/>
      <c r="I241" s="217"/>
      <c r="J241" s="217"/>
      <c r="K241" s="217"/>
      <c r="L241" s="217"/>
    </row>
    <row r="242" spans="1:12" ht="14.85" customHeight="1">
      <c r="A242" s="213" t="s">
        <v>4093</v>
      </c>
      <c r="B242" s="213" t="s">
        <v>4094</v>
      </c>
      <c r="C242" s="213" t="s">
        <v>9269</v>
      </c>
      <c r="D242" s="214"/>
      <c r="E242" s="214"/>
      <c r="F242" s="213" t="s">
        <v>3754</v>
      </c>
      <c r="G242" s="213" t="s">
        <v>208</v>
      </c>
      <c r="H242" s="215"/>
      <c r="I242" s="216" t="s">
        <v>4095</v>
      </c>
      <c r="J242" s="217"/>
      <c r="K242" s="217"/>
      <c r="L242" s="217"/>
    </row>
    <row r="243" spans="1:12" ht="14.85" customHeight="1">
      <c r="A243" s="213" t="s">
        <v>1477</v>
      </c>
      <c r="B243" s="213" t="s">
        <v>4096</v>
      </c>
      <c r="C243" s="213" t="s">
        <v>9270</v>
      </c>
      <c r="D243" s="214"/>
      <c r="E243" s="214"/>
      <c r="F243" s="213" t="s">
        <v>3675</v>
      </c>
      <c r="G243" s="213" t="s">
        <v>504</v>
      </c>
      <c r="H243" s="215"/>
      <c r="I243" s="217"/>
      <c r="J243" s="217"/>
      <c r="K243" s="217"/>
      <c r="L243" s="217"/>
    </row>
    <row r="244" spans="1:12" ht="14.85" customHeight="1">
      <c r="A244" s="213" t="s">
        <v>2429</v>
      </c>
      <c r="B244" s="213" t="s">
        <v>4097</v>
      </c>
      <c r="C244" s="216" t="s">
        <v>5572</v>
      </c>
      <c r="D244" s="214"/>
      <c r="E244" s="214"/>
      <c r="F244" s="217"/>
      <c r="G244" s="213" t="s">
        <v>232</v>
      </c>
      <c r="H244" s="215"/>
      <c r="I244" s="217"/>
      <c r="J244" s="217"/>
      <c r="K244" s="217"/>
      <c r="L244" s="217"/>
    </row>
    <row r="245" spans="1:12" ht="14.85" customHeight="1">
      <c r="A245" s="213" t="s">
        <v>4098</v>
      </c>
      <c r="B245" s="213" t="s">
        <v>4099</v>
      </c>
      <c r="C245" s="216" t="s">
        <v>5573</v>
      </c>
      <c r="D245" s="214"/>
      <c r="E245" s="214"/>
      <c r="F245" s="213" t="s">
        <v>4100</v>
      </c>
      <c r="G245" s="213" t="s">
        <v>232</v>
      </c>
      <c r="H245" s="215"/>
      <c r="I245" s="217"/>
      <c r="J245" s="217"/>
      <c r="K245" s="217"/>
      <c r="L245" s="217"/>
    </row>
    <row r="246" spans="1:12" ht="14.85" customHeight="1">
      <c r="A246" s="213" t="s">
        <v>4101</v>
      </c>
      <c r="B246" s="213" t="s">
        <v>4102</v>
      </c>
      <c r="C246" s="216" t="s">
        <v>5574</v>
      </c>
      <c r="D246" s="214"/>
      <c r="E246" s="214"/>
      <c r="F246" s="213" t="s">
        <v>9844</v>
      </c>
      <c r="G246" s="213" t="s">
        <v>70</v>
      </c>
      <c r="H246" s="215"/>
      <c r="I246" s="216" t="s">
        <v>4103</v>
      </c>
      <c r="J246" s="217"/>
      <c r="K246" s="217"/>
      <c r="L246" s="217"/>
    </row>
    <row r="247" spans="1:12" ht="14.85" customHeight="1">
      <c r="A247" s="213" t="s">
        <v>4104</v>
      </c>
      <c r="B247" s="213" t="s">
        <v>4105</v>
      </c>
      <c r="C247" s="213" t="s">
        <v>9271</v>
      </c>
      <c r="D247" s="214"/>
      <c r="E247" s="214"/>
      <c r="F247" s="213" t="s">
        <v>3636</v>
      </c>
      <c r="G247" s="213" t="s">
        <v>141</v>
      </c>
      <c r="H247" s="215"/>
      <c r="I247" s="217"/>
      <c r="J247" s="217"/>
      <c r="K247" s="217"/>
      <c r="L247" s="217"/>
    </row>
    <row r="248" spans="1:12" ht="14.85" customHeight="1">
      <c r="A248" s="213" t="s">
        <v>4106</v>
      </c>
      <c r="B248" s="213" t="s">
        <v>5594</v>
      </c>
      <c r="C248" s="213" t="s">
        <v>9272</v>
      </c>
      <c r="D248" s="214"/>
      <c r="E248" s="214"/>
      <c r="F248" s="213" t="s">
        <v>4107</v>
      </c>
      <c r="G248" s="213" t="s">
        <v>3977</v>
      </c>
      <c r="H248" s="215"/>
      <c r="I248" s="217"/>
      <c r="J248" s="217"/>
      <c r="K248" s="217"/>
      <c r="L248" s="217"/>
    </row>
    <row r="249" spans="1:12" ht="14.85" customHeight="1">
      <c r="A249" s="213" t="s">
        <v>4903</v>
      </c>
      <c r="B249" s="213" t="s">
        <v>5595</v>
      </c>
      <c r="C249" s="216" t="s">
        <v>5575</v>
      </c>
      <c r="D249" s="214"/>
      <c r="E249" s="214"/>
      <c r="F249" s="213" t="s">
        <v>9839</v>
      </c>
      <c r="G249" s="213" t="s">
        <v>141</v>
      </c>
      <c r="H249" s="215"/>
      <c r="I249" s="217"/>
      <c r="J249" s="217"/>
      <c r="K249" s="217"/>
      <c r="L249" s="217"/>
    </row>
    <row r="250" spans="1:12" ht="14.85" customHeight="1">
      <c r="A250" s="213" t="s">
        <v>4109</v>
      </c>
      <c r="B250" s="213" t="s">
        <v>4110</v>
      </c>
      <c r="C250" s="213" t="s">
        <v>9273</v>
      </c>
      <c r="D250" s="214"/>
      <c r="E250" s="214"/>
      <c r="F250" s="213" t="s">
        <v>3615</v>
      </c>
      <c r="G250" s="213" t="s">
        <v>3612</v>
      </c>
      <c r="H250" s="215"/>
      <c r="I250" s="216" t="s">
        <v>4111</v>
      </c>
      <c r="J250" s="347"/>
      <c r="K250" s="347"/>
      <c r="L250" s="347"/>
    </row>
    <row r="251" spans="1:12" ht="14.85" customHeight="1">
      <c r="A251" s="213" t="s">
        <v>1926</v>
      </c>
      <c r="B251" s="213" t="s">
        <v>2541</v>
      </c>
      <c r="C251" s="213" t="s">
        <v>9274</v>
      </c>
      <c r="D251" s="214"/>
      <c r="E251" s="214"/>
      <c r="F251" s="213" t="s">
        <v>3663</v>
      </c>
      <c r="G251" s="213" t="s">
        <v>232</v>
      </c>
      <c r="H251" s="215"/>
      <c r="I251" s="216" t="s">
        <v>4112</v>
      </c>
      <c r="J251" s="217"/>
      <c r="K251" s="217"/>
      <c r="L251" s="217"/>
    </row>
    <row r="252" spans="1:12" ht="14.85" customHeight="1">
      <c r="A252" s="213" t="s">
        <v>1926</v>
      </c>
      <c r="B252" s="213" t="s">
        <v>2514</v>
      </c>
      <c r="C252" s="213" t="s">
        <v>9275</v>
      </c>
      <c r="D252" s="214"/>
      <c r="E252" s="214"/>
      <c r="F252" s="213" t="s">
        <v>4113</v>
      </c>
      <c r="G252" s="213" t="s">
        <v>1382</v>
      </c>
      <c r="H252" s="215"/>
      <c r="I252" s="216" t="s">
        <v>4114</v>
      </c>
      <c r="J252" s="217"/>
      <c r="K252" s="213" t="s">
        <v>3728</v>
      </c>
      <c r="L252" s="217"/>
    </row>
    <row r="253" spans="1:12" ht="14.85" customHeight="1">
      <c r="A253" s="213" t="s">
        <v>2563</v>
      </c>
      <c r="B253" s="213" t="s">
        <v>2403</v>
      </c>
      <c r="C253" s="213" t="s">
        <v>9276</v>
      </c>
      <c r="D253" s="214"/>
      <c r="E253" s="214"/>
      <c r="F253" s="213" t="s">
        <v>4115</v>
      </c>
      <c r="G253" s="213" t="s">
        <v>977</v>
      </c>
      <c r="H253" s="215"/>
      <c r="I253" s="216" t="s">
        <v>4116</v>
      </c>
      <c r="J253" s="217"/>
      <c r="K253" s="217"/>
      <c r="L253" s="217"/>
    </row>
    <row r="254" spans="1:12" ht="14.85" customHeight="1">
      <c r="A254" s="213" t="s">
        <v>1387</v>
      </c>
      <c r="B254" s="213" t="s">
        <v>229</v>
      </c>
      <c r="C254" s="216" t="s">
        <v>5541</v>
      </c>
      <c r="D254" s="214"/>
      <c r="E254" s="214"/>
      <c r="F254" s="213" t="s">
        <v>3831</v>
      </c>
      <c r="G254" s="213" t="s">
        <v>232</v>
      </c>
      <c r="H254" s="215"/>
      <c r="I254" s="217"/>
      <c r="J254" s="217"/>
      <c r="K254" s="217"/>
      <c r="L254" s="217"/>
    </row>
    <row r="255" spans="1:12" ht="14.85" customHeight="1">
      <c r="A255" s="213" t="s">
        <v>4117</v>
      </c>
      <c r="B255" s="213" t="s">
        <v>2384</v>
      </c>
      <c r="C255" s="216" t="s">
        <v>2391</v>
      </c>
      <c r="D255" s="214"/>
      <c r="E255" s="214"/>
      <c r="F255" s="213" t="s">
        <v>4118</v>
      </c>
      <c r="G255" s="213" t="s">
        <v>232</v>
      </c>
      <c r="H255" s="215"/>
      <c r="I255" s="217"/>
      <c r="J255" s="217"/>
      <c r="K255" s="217"/>
      <c r="L255" s="217"/>
    </row>
  </sheetData>
  <mergeCells count="35">
    <mergeCell ref="J161:L161"/>
    <mergeCell ref="J178:L178"/>
    <mergeCell ref="J24:K24"/>
    <mergeCell ref="J62:K62"/>
    <mergeCell ref="J69:K69"/>
    <mergeCell ref="J63:L63"/>
    <mergeCell ref="J121:L121"/>
    <mergeCell ref="J34:K34"/>
    <mergeCell ref="J250:L250"/>
    <mergeCell ref="J201:K201"/>
    <mergeCell ref="J159:L159"/>
    <mergeCell ref="J96:L96"/>
    <mergeCell ref="J186:K186"/>
    <mergeCell ref="J192:L192"/>
    <mergeCell ref="J177:L177"/>
    <mergeCell ref="J108:K108"/>
    <mergeCell ref="J214:L214"/>
    <mergeCell ref="J171:L171"/>
    <mergeCell ref="J182:L182"/>
    <mergeCell ref="J140:L140"/>
    <mergeCell ref="J235:L235"/>
    <mergeCell ref="J109:K109"/>
    <mergeCell ref="J103:L103"/>
    <mergeCell ref="J197:L197"/>
    <mergeCell ref="J5:K5"/>
    <mergeCell ref="F110:G110"/>
    <mergeCell ref="J10:L10"/>
    <mergeCell ref="J20:L20"/>
    <mergeCell ref="J155:L155"/>
    <mergeCell ref="J70:L70"/>
    <mergeCell ref="J49:K49"/>
    <mergeCell ref="J106:K106"/>
    <mergeCell ref="J42:K42"/>
    <mergeCell ref="J120:L120"/>
    <mergeCell ref="J23:K23"/>
  </mergeCells>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 ref="C23" r:id="rId22" xr:uid="{00000000-0004-0000-0300-000015000000}"/>
    <hyperlink ref="C24" r:id="rId23" xr:uid="{00000000-0004-0000-0300-000016000000}"/>
    <hyperlink ref="C26" r:id="rId24" xr:uid="{00000000-0004-0000-0300-000017000000}"/>
    <hyperlink ref="C27" r:id="rId25" xr:uid="{00000000-0004-0000-0300-000018000000}"/>
    <hyperlink ref="C28" r:id="rId26" xr:uid="{00000000-0004-0000-0300-000019000000}"/>
    <hyperlink ref="C29" r:id="rId27" xr:uid="{00000000-0004-0000-0300-00001A000000}"/>
    <hyperlink ref="C30" r:id="rId28" xr:uid="{00000000-0004-0000-0300-00001B000000}"/>
    <hyperlink ref="C31" r:id="rId29" xr:uid="{00000000-0004-0000-0300-00001C000000}"/>
    <hyperlink ref="C32" r:id="rId30" xr:uid="{00000000-0004-0000-0300-00001D000000}"/>
    <hyperlink ref="C33" r:id="rId31" xr:uid="{00000000-0004-0000-0300-00001E000000}"/>
    <hyperlink ref="C34" r:id="rId32" xr:uid="{00000000-0004-0000-0300-00001F000000}"/>
    <hyperlink ref="C35" r:id="rId33" xr:uid="{00000000-0004-0000-0300-000020000000}"/>
    <hyperlink ref="C36" r:id="rId34" xr:uid="{00000000-0004-0000-0300-000021000000}"/>
    <hyperlink ref="C37" r:id="rId35" xr:uid="{00000000-0004-0000-0300-000022000000}"/>
    <hyperlink ref="C38" r:id="rId36" xr:uid="{00000000-0004-0000-0300-000023000000}"/>
    <hyperlink ref="C39" r:id="rId37" xr:uid="{00000000-0004-0000-0300-000024000000}"/>
    <hyperlink ref="C40" r:id="rId38" xr:uid="{00000000-0004-0000-0300-000025000000}"/>
    <hyperlink ref="C41" r:id="rId39" xr:uid="{00000000-0004-0000-0300-000026000000}"/>
    <hyperlink ref="C42" r:id="rId40" xr:uid="{00000000-0004-0000-0300-000027000000}"/>
    <hyperlink ref="C43" r:id="rId41" xr:uid="{00000000-0004-0000-0300-000028000000}"/>
    <hyperlink ref="C44" r:id="rId42" xr:uid="{00000000-0004-0000-0300-000029000000}"/>
    <hyperlink ref="C45" r:id="rId43" xr:uid="{00000000-0004-0000-0300-00002A000000}"/>
    <hyperlink ref="C46" r:id="rId44" xr:uid="{00000000-0004-0000-0300-00002B000000}"/>
    <hyperlink ref="C47" r:id="rId45" xr:uid="{00000000-0004-0000-0300-00002C000000}"/>
    <hyperlink ref="C48" r:id="rId46" xr:uid="{00000000-0004-0000-0300-00002D000000}"/>
    <hyperlink ref="C49" r:id="rId47" xr:uid="{00000000-0004-0000-0300-00002E000000}"/>
    <hyperlink ref="C50" r:id="rId48" xr:uid="{00000000-0004-0000-0300-00002F000000}"/>
    <hyperlink ref="C51" r:id="rId49" xr:uid="{00000000-0004-0000-0300-000030000000}"/>
    <hyperlink ref="C52" r:id="rId50" xr:uid="{00000000-0004-0000-0300-000031000000}"/>
    <hyperlink ref="C53" r:id="rId51" xr:uid="{00000000-0004-0000-0300-000032000000}"/>
    <hyperlink ref="C54" r:id="rId52" xr:uid="{00000000-0004-0000-0300-000033000000}"/>
    <hyperlink ref="C55" r:id="rId53" xr:uid="{00000000-0004-0000-0300-000034000000}"/>
    <hyperlink ref="C56" r:id="rId54" xr:uid="{00000000-0004-0000-0300-000035000000}"/>
    <hyperlink ref="C57" r:id="rId55" xr:uid="{00000000-0004-0000-0300-000036000000}"/>
    <hyperlink ref="C58" r:id="rId56" xr:uid="{00000000-0004-0000-0300-000037000000}"/>
    <hyperlink ref="C59" r:id="rId57" xr:uid="{00000000-0004-0000-0300-000038000000}"/>
    <hyperlink ref="C60" r:id="rId58" xr:uid="{00000000-0004-0000-0300-000039000000}"/>
    <hyperlink ref="C61" r:id="rId59" xr:uid="{00000000-0004-0000-0300-00003A000000}"/>
    <hyperlink ref="C62" r:id="rId60" xr:uid="{00000000-0004-0000-0300-00003B000000}"/>
    <hyperlink ref="C63" r:id="rId61" xr:uid="{00000000-0004-0000-0300-00003C000000}"/>
    <hyperlink ref="C64" r:id="rId62" xr:uid="{00000000-0004-0000-0300-00003D000000}"/>
    <hyperlink ref="C65" r:id="rId63" xr:uid="{00000000-0004-0000-0300-00003E000000}"/>
    <hyperlink ref="C66" r:id="rId64" xr:uid="{00000000-0004-0000-0300-00003F000000}"/>
    <hyperlink ref="C67" r:id="rId65" xr:uid="{00000000-0004-0000-0300-000040000000}"/>
    <hyperlink ref="C68" r:id="rId66" xr:uid="{00000000-0004-0000-0300-000041000000}"/>
    <hyperlink ref="C69" r:id="rId67" xr:uid="{00000000-0004-0000-0300-000042000000}"/>
    <hyperlink ref="C70" r:id="rId68" xr:uid="{00000000-0004-0000-0300-000043000000}"/>
    <hyperlink ref="C71" r:id="rId69" xr:uid="{00000000-0004-0000-0300-000044000000}"/>
    <hyperlink ref="C72" r:id="rId70" xr:uid="{00000000-0004-0000-0300-000045000000}"/>
    <hyperlink ref="C73" r:id="rId71" xr:uid="{00000000-0004-0000-0300-000046000000}"/>
    <hyperlink ref="C74" r:id="rId72" xr:uid="{00000000-0004-0000-0300-000047000000}"/>
    <hyperlink ref="C75" r:id="rId73" xr:uid="{00000000-0004-0000-0300-000048000000}"/>
    <hyperlink ref="C76" r:id="rId74" xr:uid="{00000000-0004-0000-0300-000049000000}"/>
    <hyperlink ref="C77" r:id="rId75" xr:uid="{00000000-0004-0000-0300-00004A000000}"/>
    <hyperlink ref="C78" r:id="rId76" xr:uid="{00000000-0004-0000-0300-00004B000000}"/>
    <hyperlink ref="C79" r:id="rId77" xr:uid="{00000000-0004-0000-0300-00004C000000}"/>
    <hyperlink ref="C80" r:id="rId78" xr:uid="{00000000-0004-0000-0300-00004D000000}"/>
    <hyperlink ref="C81" r:id="rId79" xr:uid="{00000000-0004-0000-0300-00004E000000}"/>
    <hyperlink ref="C82" r:id="rId80" xr:uid="{00000000-0004-0000-0300-00004F000000}"/>
    <hyperlink ref="C83" r:id="rId81" xr:uid="{00000000-0004-0000-0300-000050000000}"/>
    <hyperlink ref="C85" r:id="rId82" xr:uid="{00000000-0004-0000-0300-000051000000}"/>
    <hyperlink ref="C86" r:id="rId83" xr:uid="{00000000-0004-0000-0300-000052000000}"/>
    <hyperlink ref="C87" r:id="rId84" xr:uid="{00000000-0004-0000-0300-000053000000}"/>
    <hyperlink ref="C88" r:id="rId85" xr:uid="{00000000-0004-0000-0300-000054000000}"/>
    <hyperlink ref="C89" r:id="rId86" xr:uid="{00000000-0004-0000-0300-000055000000}"/>
    <hyperlink ref="C90" r:id="rId87" xr:uid="{00000000-0004-0000-0300-000056000000}"/>
    <hyperlink ref="C91" r:id="rId88" xr:uid="{00000000-0004-0000-0300-000057000000}"/>
    <hyperlink ref="C92" r:id="rId89" xr:uid="{00000000-0004-0000-0300-000058000000}"/>
    <hyperlink ref="C93" r:id="rId90" xr:uid="{00000000-0004-0000-0300-000059000000}"/>
    <hyperlink ref="C94" r:id="rId91" xr:uid="{00000000-0004-0000-0300-00005A000000}"/>
    <hyperlink ref="C95" r:id="rId92" xr:uid="{00000000-0004-0000-0300-00005B000000}"/>
    <hyperlink ref="C96" r:id="rId93" xr:uid="{00000000-0004-0000-0300-00005C000000}"/>
    <hyperlink ref="C97" r:id="rId94" xr:uid="{00000000-0004-0000-0300-00005D000000}"/>
    <hyperlink ref="C98" r:id="rId95" xr:uid="{00000000-0004-0000-0300-00005E000000}"/>
    <hyperlink ref="C99" r:id="rId96" xr:uid="{00000000-0004-0000-0300-00005F000000}"/>
    <hyperlink ref="C100" r:id="rId97" xr:uid="{00000000-0004-0000-0300-000060000000}"/>
    <hyperlink ref="C101" r:id="rId98" xr:uid="{00000000-0004-0000-0300-000061000000}"/>
    <hyperlink ref="C102" r:id="rId99" xr:uid="{00000000-0004-0000-0300-000062000000}"/>
    <hyperlink ref="C103" r:id="rId100" xr:uid="{00000000-0004-0000-0300-000063000000}"/>
    <hyperlink ref="C104" r:id="rId101" xr:uid="{00000000-0004-0000-0300-000064000000}"/>
    <hyperlink ref="C105" r:id="rId102" xr:uid="{00000000-0004-0000-0300-000065000000}"/>
    <hyperlink ref="C106" r:id="rId103" xr:uid="{00000000-0004-0000-0300-000066000000}"/>
    <hyperlink ref="C107" r:id="rId104" xr:uid="{00000000-0004-0000-0300-000067000000}"/>
    <hyperlink ref="C108" r:id="rId105" xr:uid="{00000000-0004-0000-0300-000068000000}"/>
    <hyperlink ref="C109" r:id="rId106" xr:uid="{00000000-0004-0000-0300-000069000000}"/>
    <hyperlink ref="C110" r:id="rId107" xr:uid="{00000000-0004-0000-0300-00006A000000}"/>
    <hyperlink ref="C111" r:id="rId108" xr:uid="{00000000-0004-0000-0300-00006B000000}"/>
    <hyperlink ref="C112" r:id="rId109" xr:uid="{00000000-0004-0000-0300-00006C000000}"/>
    <hyperlink ref="C113" r:id="rId110" xr:uid="{00000000-0004-0000-0300-00006D000000}"/>
    <hyperlink ref="C114" r:id="rId111" xr:uid="{00000000-0004-0000-0300-00006E000000}"/>
    <hyperlink ref="C115" r:id="rId112" xr:uid="{00000000-0004-0000-0300-00006F000000}"/>
    <hyperlink ref="C116" r:id="rId113" xr:uid="{00000000-0004-0000-0300-000070000000}"/>
    <hyperlink ref="C118" r:id="rId114" xr:uid="{00000000-0004-0000-0300-000071000000}"/>
    <hyperlink ref="C119" r:id="rId115" xr:uid="{00000000-0004-0000-0300-000072000000}"/>
    <hyperlink ref="C120" r:id="rId116" xr:uid="{00000000-0004-0000-0300-000073000000}"/>
    <hyperlink ref="C121" r:id="rId117" xr:uid="{00000000-0004-0000-0300-000074000000}"/>
    <hyperlink ref="C122" r:id="rId118" xr:uid="{00000000-0004-0000-0300-000075000000}"/>
    <hyperlink ref="C123" r:id="rId119" xr:uid="{00000000-0004-0000-0300-000076000000}"/>
    <hyperlink ref="C124" r:id="rId120" xr:uid="{00000000-0004-0000-0300-000077000000}"/>
    <hyperlink ref="C125" r:id="rId121" xr:uid="{00000000-0004-0000-0300-000078000000}"/>
    <hyperlink ref="C126" r:id="rId122" xr:uid="{00000000-0004-0000-0300-000079000000}"/>
    <hyperlink ref="C127" r:id="rId123" xr:uid="{00000000-0004-0000-0300-00007A000000}"/>
    <hyperlink ref="C128" r:id="rId124" xr:uid="{00000000-0004-0000-0300-00007B000000}"/>
    <hyperlink ref="C129" r:id="rId125" xr:uid="{00000000-0004-0000-0300-00007C000000}"/>
    <hyperlink ref="C130" r:id="rId126" xr:uid="{00000000-0004-0000-0300-00007D000000}"/>
    <hyperlink ref="C131" r:id="rId127" xr:uid="{00000000-0004-0000-0300-00007E000000}"/>
    <hyperlink ref="C132" r:id="rId128" xr:uid="{00000000-0004-0000-0300-00007F000000}"/>
    <hyperlink ref="C133" r:id="rId129" xr:uid="{00000000-0004-0000-0300-000080000000}"/>
    <hyperlink ref="C134" r:id="rId130" xr:uid="{00000000-0004-0000-0300-000081000000}"/>
    <hyperlink ref="C135" r:id="rId131" xr:uid="{00000000-0004-0000-0300-000082000000}"/>
    <hyperlink ref="C136" r:id="rId132" xr:uid="{00000000-0004-0000-0300-000083000000}"/>
    <hyperlink ref="C137" r:id="rId133" xr:uid="{00000000-0004-0000-0300-000084000000}"/>
    <hyperlink ref="C138" r:id="rId134" xr:uid="{00000000-0004-0000-0300-000085000000}"/>
    <hyperlink ref="C139" r:id="rId135" xr:uid="{00000000-0004-0000-0300-000086000000}"/>
    <hyperlink ref="C140" r:id="rId136" xr:uid="{00000000-0004-0000-0300-000087000000}"/>
    <hyperlink ref="C141" r:id="rId137" xr:uid="{00000000-0004-0000-0300-000088000000}"/>
    <hyperlink ref="C142" r:id="rId138" xr:uid="{00000000-0004-0000-0300-000089000000}"/>
    <hyperlink ref="C143" r:id="rId139" xr:uid="{00000000-0004-0000-0300-00008A000000}"/>
    <hyperlink ref="C144" r:id="rId140" xr:uid="{00000000-0004-0000-0300-00008B000000}"/>
    <hyperlink ref="C145" r:id="rId141" xr:uid="{00000000-0004-0000-0300-00008C000000}"/>
    <hyperlink ref="C146" r:id="rId142" xr:uid="{00000000-0004-0000-0300-00008D000000}"/>
    <hyperlink ref="C147" r:id="rId143" xr:uid="{00000000-0004-0000-0300-00008E000000}"/>
    <hyperlink ref="C148" r:id="rId144" xr:uid="{00000000-0004-0000-0300-00008F000000}"/>
    <hyperlink ref="C149" r:id="rId145" xr:uid="{00000000-0004-0000-0300-000090000000}"/>
    <hyperlink ref="C150" r:id="rId146" xr:uid="{00000000-0004-0000-0300-000091000000}"/>
    <hyperlink ref="C151" r:id="rId147" xr:uid="{00000000-0004-0000-0300-000092000000}"/>
    <hyperlink ref="C152" r:id="rId148" xr:uid="{00000000-0004-0000-0300-000093000000}"/>
    <hyperlink ref="C153" r:id="rId149" xr:uid="{00000000-0004-0000-0300-000094000000}"/>
    <hyperlink ref="C154" r:id="rId150" xr:uid="{00000000-0004-0000-0300-000095000000}"/>
    <hyperlink ref="C155" r:id="rId151" xr:uid="{00000000-0004-0000-0300-000096000000}"/>
    <hyperlink ref="C156" r:id="rId152" xr:uid="{00000000-0004-0000-0300-000097000000}"/>
    <hyperlink ref="C157" r:id="rId153" xr:uid="{00000000-0004-0000-0300-000098000000}"/>
    <hyperlink ref="C158" r:id="rId154" xr:uid="{00000000-0004-0000-0300-000099000000}"/>
    <hyperlink ref="C159" r:id="rId155" xr:uid="{00000000-0004-0000-0300-00009A000000}"/>
    <hyperlink ref="C160" r:id="rId156" xr:uid="{00000000-0004-0000-0300-00009B000000}"/>
    <hyperlink ref="C161" r:id="rId157" xr:uid="{00000000-0004-0000-0300-00009C000000}"/>
    <hyperlink ref="C162" r:id="rId158" xr:uid="{00000000-0004-0000-0300-00009D000000}"/>
    <hyperlink ref="C163" r:id="rId159" xr:uid="{00000000-0004-0000-0300-00009E000000}"/>
    <hyperlink ref="C164" r:id="rId160" xr:uid="{00000000-0004-0000-0300-00009F000000}"/>
    <hyperlink ref="C165" r:id="rId161" xr:uid="{00000000-0004-0000-0300-0000A0000000}"/>
    <hyperlink ref="C166" r:id="rId162" xr:uid="{00000000-0004-0000-0300-0000A1000000}"/>
    <hyperlink ref="C167" r:id="rId163" xr:uid="{00000000-0004-0000-0300-0000A2000000}"/>
    <hyperlink ref="C168" r:id="rId164" xr:uid="{00000000-0004-0000-0300-0000A3000000}"/>
    <hyperlink ref="C169" r:id="rId165" xr:uid="{00000000-0004-0000-0300-0000A4000000}"/>
    <hyperlink ref="C170" r:id="rId166" xr:uid="{00000000-0004-0000-0300-0000A5000000}"/>
    <hyperlink ref="C171" r:id="rId167" xr:uid="{00000000-0004-0000-0300-0000A6000000}"/>
    <hyperlink ref="C172" r:id="rId168" xr:uid="{00000000-0004-0000-0300-0000A7000000}"/>
    <hyperlink ref="C173" r:id="rId169" xr:uid="{00000000-0004-0000-0300-0000A8000000}"/>
    <hyperlink ref="C174" r:id="rId170" xr:uid="{00000000-0004-0000-0300-0000A9000000}"/>
    <hyperlink ref="C175" r:id="rId171" xr:uid="{00000000-0004-0000-0300-0000AA000000}"/>
    <hyperlink ref="C176" r:id="rId172" xr:uid="{00000000-0004-0000-0300-0000AB000000}"/>
    <hyperlink ref="C177" r:id="rId173" xr:uid="{00000000-0004-0000-0300-0000AC000000}"/>
    <hyperlink ref="C178" r:id="rId174" xr:uid="{00000000-0004-0000-0300-0000AD000000}"/>
    <hyperlink ref="C179" r:id="rId175" xr:uid="{00000000-0004-0000-0300-0000AE000000}"/>
    <hyperlink ref="C180" r:id="rId176" xr:uid="{00000000-0004-0000-0300-0000AF000000}"/>
    <hyperlink ref="C181" r:id="rId177" xr:uid="{00000000-0004-0000-0300-0000B0000000}"/>
    <hyperlink ref="C182" r:id="rId178" xr:uid="{00000000-0004-0000-0300-0000B1000000}"/>
    <hyperlink ref="C183" r:id="rId179" xr:uid="{00000000-0004-0000-0300-0000B2000000}"/>
    <hyperlink ref="C184" r:id="rId180" xr:uid="{00000000-0004-0000-0300-0000B3000000}"/>
    <hyperlink ref="C185" r:id="rId181" xr:uid="{00000000-0004-0000-0300-0000B4000000}"/>
    <hyperlink ref="C186" r:id="rId182" xr:uid="{00000000-0004-0000-0300-0000B5000000}"/>
    <hyperlink ref="C187" r:id="rId183" xr:uid="{00000000-0004-0000-0300-0000B6000000}"/>
    <hyperlink ref="C188" r:id="rId184" xr:uid="{00000000-0004-0000-0300-0000B7000000}"/>
    <hyperlink ref="C189" r:id="rId185" xr:uid="{00000000-0004-0000-0300-0000B8000000}"/>
    <hyperlink ref="C190" r:id="rId186" xr:uid="{00000000-0004-0000-0300-0000B9000000}"/>
    <hyperlink ref="C192" r:id="rId187" xr:uid="{00000000-0004-0000-0300-0000BA000000}"/>
    <hyperlink ref="C193" r:id="rId188" xr:uid="{00000000-0004-0000-0300-0000BB000000}"/>
    <hyperlink ref="C194" r:id="rId189" xr:uid="{00000000-0004-0000-0300-0000BC000000}"/>
    <hyperlink ref="C195" r:id="rId190" xr:uid="{00000000-0004-0000-0300-0000BD000000}"/>
    <hyperlink ref="C196" r:id="rId191" xr:uid="{00000000-0004-0000-0300-0000BE000000}"/>
    <hyperlink ref="C197" r:id="rId192" xr:uid="{00000000-0004-0000-0300-0000BF000000}"/>
    <hyperlink ref="C198" r:id="rId193" xr:uid="{00000000-0004-0000-0300-0000C0000000}"/>
    <hyperlink ref="C199" r:id="rId194" xr:uid="{00000000-0004-0000-0300-0000C1000000}"/>
    <hyperlink ref="C200" r:id="rId195" xr:uid="{00000000-0004-0000-0300-0000C2000000}"/>
    <hyperlink ref="C201" r:id="rId196" xr:uid="{00000000-0004-0000-0300-0000C3000000}"/>
    <hyperlink ref="C202" r:id="rId197" xr:uid="{00000000-0004-0000-0300-0000C4000000}"/>
    <hyperlink ref="C203" r:id="rId198" xr:uid="{00000000-0004-0000-0300-0000C5000000}"/>
    <hyperlink ref="C204" r:id="rId199" xr:uid="{00000000-0004-0000-0300-0000C6000000}"/>
    <hyperlink ref="C205" r:id="rId200" xr:uid="{00000000-0004-0000-0300-0000C7000000}"/>
    <hyperlink ref="C206" r:id="rId201" xr:uid="{00000000-0004-0000-0300-0000C8000000}"/>
    <hyperlink ref="C207" r:id="rId202" xr:uid="{00000000-0004-0000-0300-0000C9000000}"/>
    <hyperlink ref="C208" r:id="rId203" xr:uid="{00000000-0004-0000-0300-0000CA000000}"/>
    <hyperlink ref="C209" r:id="rId204" xr:uid="{00000000-0004-0000-0300-0000CB000000}"/>
    <hyperlink ref="C210" r:id="rId205" xr:uid="{00000000-0004-0000-0300-0000CC000000}"/>
    <hyperlink ref="C211" r:id="rId206" xr:uid="{00000000-0004-0000-0300-0000CD000000}"/>
    <hyperlink ref="C213" r:id="rId207" xr:uid="{00000000-0004-0000-0300-0000CE000000}"/>
    <hyperlink ref="C215" r:id="rId208" xr:uid="{00000000-0004-0000-0300-0000CF000000}"/>
    <hyperlink ref="C216" r:id="rId209" xr:uid="{00000000-0004-0000-0300-0000D0000000}"/>
    <hyperlink ref="C217" r:id="rId210" xr:uid="{00000000-0004-0000-0300-0000D1000000}"/>
    <hyperlink ref="C218" r:id="rId211" xr:uid="{00000000-0004-0000-0300-0000D2000000}"/>
    <hyperlink ref="C219" r:id="rId212" xr:uid="{00000000-0004-0000-0300-0000D3000000}"/>
    <hyperlink ref="C220" r:id="rId213" xr:uid="{00000000-0004-0000-0300-0000D4000000}"/>
    <hyperlink ref="C221" r:id="rId214" xr:uid="{00000000-0004-0000-0300-0000D5000000}"/>
    <hyperlink ref="C222" r:id="rId215" xr:uid="{00000000-0004-0000-0300-0000D6000000}"/>
    <hyperlink ref="C223" r:id="rId216" xr:uid="{00000000-0004-0000-0300-0000D7000000}"/>
    <hyperlink ref="C224" r:id="rId217" xr:uid="{00000000-0004-0000-0300-0000D8000000}"/>
    <hyperlink ref="C225" r:id="rId218" xr:uid="{00000000-0004-0000-0300-0000D9000000}"/>
    <hyperlink ref="C226" r:id="rId219" xr:uid="{00000000-0004-0000-0300-0000DA000000}"/>
    <hyperlink ref="C227" r:id="rId220" xr:uid="{00000000-0004-0000-0300-0000DB000000}"/>
    <hyperlink ref="C228" r:id="rId221" xr:uid="{00000000-0004-0000-0300-0000DC000000}"/>
    <hyperlink ref="C229" r:id="rId222" xr:uid="{00000000-0004-0000-0300-0000DD000000}"/>
    <hyperlink ref="C230" r:id="rId223" xr:uid="{00000000-0004-0000-0300-0000DE000000}"/>
    <hyperlink ref="C231" r:id="rId224" xr:uid="{00000000-0004-0000-0300-0000DF000000}"/>
    <hyperlink ref="C232" r:id="rId225" xr:uid="{00000000-0004-0000-0300-0000E0000000}"/>
    <hyperlink ref="C233" r:id="rId226" xr:uid="{00000000-0004-0000-0300-0000E1000000}"/>
    <hyperlink ref="C234" r:id="rId227" xr:uid="{00000000-0004-0000-0300-0000E2000000}"/>
    <hyperlink ref="C235" r:id="rId228" xr:uid="{00000000-0004-0000-0300-0000E3000000}"/>
    <hyperlink ref="C236" r:id="rId229" xr:uid="{00000000-0004-0000-0300-0000E4000000}"/>
    <hyperlink ref="C237" r:id="rId230" xr:uid="{00000000-0004-0000-0300-0000E5000000}"/>
    <hyperlink ref="C238" r:id="rId231" xr:uid="{00000000-0004-0000-0300-0000E6000000}"/>
    <hyperlink ref="C239" r:id="rId232" xr:uid="{00000000-0004-0000-0300-0000E7000000}"/>
    <hyperlink ref="C240" r:id="rId233" xr:uid="{00000000-0004-0000-0300-0000E8000000}"/>
    <hyperlink ref="C241" r:id="rId234" xr:uid="{00000000-0004-0000-0300-0000E9000000}"/>
    <hyperlink ref="C242" r:id="rId235" xr:uid="{00000000-0004-0000-0300-0000EA000000}"/>
    <hyperlink ref="C243" r:id="rId236" xr:uid="{00000000-0004-0000-0300-0000EB000000}"/>
    <hyperlink ref="C244" r:id="rId237" xr:uid="{00000000-0004-0000-0300-0000EC000000}"/>
    <hyperlink ref="C245" r:id="rId238" xr:uid="{00000000-0004-0000-0300-0000ED000000}"/>
    <hyperlink ref="C246" r:id="rId239" xr:uid="{00000000-0004-0000-0300-0000EE000000}"/>
    <hyperlink ref="C247" r:id="rId240" xr:uid="{00000000-0004-0000-0300-0000EF000000}"/>
    <hyperlink ref="C248" r:id="rId241" xr:uid="{00000000-0004-0000-0300-0000F0000000}"/>
    <hyperlink ref="C249" r:id="rId242" xr:uid="{00000000-0004-0000-0300-0000F1000000}"/>
    <hyperlink ref="C250" r:id="rId243" xr:uid="{00000000-0004-0000-0300-0000F2000000}"/>
    <hyperlink ref="C251" r:id="rId244" xr:uid="{00000000-0004-0000-0300-0000F3000000}"/>
    <hyperlink ref="C252" r:id="rId245" xr:uid="{00000000-0004-0000-0300-0000F4000000}"/>
    <hyperlink ref="C253" r:id="rId246" xr:uid="{00000000-0004-0000-0300-0000F5000000}"/>
    <hyperlink ref="C254" r:id="rId247" xr:uid="{00000000-0004-0000-0300-0000F6000000}"/>
    <hyperlink ref="C255" r:id="rId248" xr:uid="{00000000-0004-0000-0300-0000F7000000}"/>
  </hyperlinks>
  <pageMargins left="1" right="1" top="1" bottom="1" header="0.25" footer="0.25"/>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275"/>
  <sheetViews>
    <sheetView showGridLines="0" zoomScale="68" workbookViewId="0">
      <selection activeCell="G25" sqref="A1:XFD1048576"/>
    </sheetView>
  </sheetViews>
  <sheetFormatPr defaultColWidth="27.875" defaultRowHeight="16.5" customHeight="1"/>
  <cols>
    <col min="1" max="1" width="17.875" style="260" customWidth="1"/>
    <col min="2" max="2" width="20.125" style="260" customWidth="1"/>
    <col min="3" max="3" width="42.125" style="260" customWidth="1"/>
    <col min="4" max="4" width="18.5" style="260" customWidth="1"/>
    <col min="5" max="5" width="35.875" style="261" customWidth="1"/>
    <col min="6" max="16384" width="27.875" style="199"/>
  </cols>
  <sheetData>
    <row r="1" spans="1:5" ht="12.75" customHeight="1">
      <c r="A1" s="177" t="s">
        <v>3522</v>
      </c>
      <c r="B1" s="177" t="s">
        <v>3523</v>
      </c>
      <c r="C1" s="177" t="s">
        <v>3525</v>
      </c>
      <c r="D1" s="177" t="s">
        <v>3526</v>
      </c>
      <c r="E1" s="172" t="s">
        <v>3524</v>
      </c>
    </row>
    <row r="2" spans="1:5" ht="12.75" customHeight="1">
      <c r="A2" s="220" t="s">
        <v>3629</v>
      </c>
      <c r="B2" s="220" t="s">
        <v>7710</v>
      </c>
      <c r="C2" s="221" t="s">
        <v>3631</v>
      </c>
      <c r="D2" s="220" t="s">
        <v>1502</v>
      </c>
      <c r="E2" s="222" t="s">
        <v>5513</v>
      </c>
    </row>
    <row r="3" spans="1:5" ht="12.75" customHeight="1">
      <c r="A3" s="220" t="s">
        <v>3697</v>
      </c>
      <c r="B3" s="220" t="s">
        <v>7711</v>
      </c>
      <c r="C3" s="221" t="s">
        <v>3699</v>
      </c>
      <c r="D3" s="220" t="s">
        <v>50</v>
      </c>
      <c r="E3" s="222" t="s">
        <v>5523</v>
      </c>
    </row>
    <row r="4" spans="1:5" ht="12.75" customHeight="1">
      <c r="A4" s="220" t="s">
        <v>1935</v>
      </c>
      <c r="B4" s="220" t="s">
        <v>7712</v>
      </c>
      <c r="C4" s="221" t="s">
        <v>3970</v>
      </c>
      <c r="D4" s="221" t="s">
        <v>3971</v>
      </c>
      <c r="E4" s="222" t="s">
        <v>1931</v>
      </c>
    </row>
    <row r="5" spans="1:5" ht="12.75" customHeight="1">
      <c r="A5" s="220" t="s">
        <v>1773</v>
      </c>
      <c r="B5" s="220" t="s">
        <v>7713</v>
      </c>
      <c r="C5" s="221" t="s">
        <v>3928</v>
      </c>
      <c r="D5" s="220" t="s">
        <v>146</v>
      </c>
      <c r="E5" s="222" t="s">
        <v>1775</v>
      </c>
    </row>
    <row r="6" spans="1:5" ht="12.75" customHeight="1">
      <c r="A6" s="220" t="s">
        <v>3756</v>
      </c>
      <c r="B6" s="220" t="s">
        <v>3757</v>
      </c>
      <c r="C6" s="221" t="s">
        <v>3758</v>
      </c>
      <c r="D6" s="220" t="s">
        <v>232</v>
      </c>
      <c r="E6" s="222" t="s">
        <v>5530</v>
      </c>
    </row>
    <row r="7" spans="1:5" ht="12.75" customHeight="1">
      <c r="A7" s="223" t="s">
        <v>1829</v>
      </c>
      <c r="B7" s="223" t="s">
        <v>7714</v>
      </c>
      <c r="C7" s="223" t="s">
        <v>9818</v>
      </c>
      <c r="D7" s="223" t="s">
        <v>3939</v>
      </c>
      <c r="E7" s="224" t="s">
        <v>5553</v>
      </c>
    </row>
    <row r="8" spans="1:5" ht="12.75" customHeight="1">
      <c r="A8" s="225" t="s">
        <v>1366</v>
      </c>
      <c r="B8" s="225" t="s">
        <v>1367</v>
      </c>
      <c r="C8" s="225" t="s">
        <v>7715</v>
      </c>
      <c r="D8" s="225" t="s">
        <v>196</v>
      </c>
      <c r="E8" s="226" t="s">
        <v>5540</v>
      </c>
    </row>
    <row r="9" spans="1:5" ht="12.75" customHeight="1">
      <c r="A9" s="220" t="s">
        <v>1426</v>
      </c>
      <c r="B9" s="220" t="s">
        <v>3819</v>
      </c>
      <c r="C9" s="221" t="s">
        <v>1339</v>
      </c>
      <c r="D9" s="220" t="s">
        <v>141</v>
      </c>
      <c r="E9" s="222" t="s">
        <v>5542</v>
      </c>
    </row>
    <row r="10" spans="1:5" ht="12.75" customHeight="1">
      <c r="A10" s="186" t="s">
        <v>3912</v>
      </c>
      <c r="B10" s="186" t="s">
        <v>3913</v>
      </c>
      <c r="C10" s="187" t="s">
        <v>3914</v>
      </c>
      <c r="D10" s="186" t="s">
        <v>141</v>
      </c>
      <c r="E10" s="227" t="s">
        <v>5550</v>
      </c>
    </row>
    <row r="11" spans="1:5" ht="12.75" customHeight="1">
      <c r="A11" s="220" t="s">
        <v>3680</v>
      </c>
      <c r="B11" s="228" t="s">
        <v>7716</v>
      </c>
      <c r="C11" s="220" t="s">
        <v>3682</v>
      </c>
      <c r="D11" s="220" t="s">
        <v>3612</v>
      </c>
      <c r="E11" s="222" t="s">
        <v>5521</v>
      </c>
    </row>
    <row r="12" spans="1:5" ht="12.75" customHeight="1">
      <c r="A12" s="220" t="s">
        <v>3852</v>
      </c>
      <c r="B12" s="220" t="s">
        <v>3853</v>
      </c>
      <c r="C12" s="221" t="s">
        <v>9799</v>
      </c>
      <c r="D12" s="220" t="s">
        <v>3612</v>
      </c>
      <c r="E12" s="222" t="s">
        <v>5546</v>
      </c>
    </row>
    <row r="13" spans="1:5" ht="12.75" customHeight="1">
      <c r="A13" s="187" t="s">
        <v>2153</v>
      </c>
      <c r="B13" s="187" t="s">
        <v>4027</v>
      </c>
      <c r="C13" s="187" t="s">
        <v>9833</v>
      </c>
      <c r="D13" s="187" t="s">
        <v>208</v>
      </c>
      <c r="E13" s="229" t="s">
        <v>2157</v>
      </c>
    </row>
    <row r="14" spans="1:5" ht="12.75" customHeight="1">
      <c r="A14" s="221" t="s">
        <v>3921</v>
      </c>
      <c r="B14" s="221" t="s">
        <v>7717</v>
      </c>
      <c r="C14" s="221" t="s">
        <v>3922</v>
      </c>
      <c r="D14" s="221" t="s">
        <v>172</v>
      </c>
      <c r="E14" s="230" t="s">
        <v>730</v>
      </c>
    </row>
    <row r="15" spans="1:5" ht="12.75" customHeight="1">
      <c r="A15" s="221" t="s">
        <v>3949</v>
      </c>
      <c r="B15" s="221" t="s">
        <v>9845</v>
      </c>
      <c r="C15" s="221" t="s">
        <v>3950</v>
      </c>
      <c r="D15" s="221" t="s">
        <v>1253</v>
      </c>
      <c r="E15" s="231" t="s">
        <v>7718</v>
      </c>
    </row>
    <row r="16" spans="1:5" ht="17.25" customHeight="1">
      <c r="A16" s="221" t="s">
        <v>3802</v>
      </c>
      <c r="B16" s="221" t="s">
        <v>7719</v>
      </c>
      <c r="C16" s="221" t="s">
        <v>9788</v>
      </c>
      <c r="D16" s="221" t="s">
        <v>3612</v>
      </c>
      <c r="E16" s="230" t="s">
        <v>5538</v>
      </c>
    </row>
    <row r="17" spans="1:5" ht="12.75" customHeight="1">
      <c r="A17" s="186" t="s">
        <v>3535</v>
      </c>
      <c r="B17" s="186" t="s">
        <v>7720</v>
      </c>
      <c r="C17" s="187" t="s">
        <v>9743</v>
      </c>
      <c r="D17" s="186" t="s">
        <v>3537</v>
      </c>
      <c r="E17" s="227" t="s">
        <v>5503</v>
      </c>
    </row>
    <row r="18" spans="1:5" ht="12.75" customHeight="1">
      <c r="A18" s="220" t="s">
        <v>4077</v>
      </c>
      <c r="B18" s="220" t="s">
        <v>7721</v>
      </c>
      <c r="C18" s="221" t="s">
        <v>9841</v>
      </c>
      <c r="D18" s="220" t="s">
        <v>3612</v>
      </c>
      <c r="E18" s="222" t="s">
        <v>5568</v>
      </c>
    </row>
    <row r="19" spans="1:5" ht="12.75" customHeight="1">
      <c r="A19" s="178" t="s">
        <v>3585</v>
      </c>
      <c r="B19" s="178" t="s">
        <v>3302</v>
      </c>
      <c r="C19" s="179" t="s">
        <v>9750</v>
      </c>
      <c r="D19" s="178" t="s">
        <v>3612</v>
      </c>
      <c r="E19" s="222" t="s">
        <v>5506</v>
      </c>
    </row>
    <row r="20" spans="1:5" ht="12.75" customHeight="1">
      <c r="A20" s="180" t="s">
        <v>3689</v>
      </c>
      <c r="B20" s="180" t="s">
        <v>3690</v>
      </c>
      <c r="C20" s="180" t="s">
        <v>3691</v>
      </c>
      <c r="D20" s="180" t="s">
        <v>138</v>
      </c>
      <c r="E20" s="232" t="s">
        <v>7722</v>
      </c>
    </row>
    <row r="21" spans="1:5" ht="12.75" customHeight="1">
      <c r="A21" s="180" t="s">
        <v>2619</v>
      </c>
      <c r="B21" s="180" t="s">
        <v>2620</v>
      </c>
      <c r="C21" s="180" t="s">
        <v>414</v>
      </c>
      <c r="D21" s="180" t="s">
        <v>138</v>
      </c>
      <c r="E21" s="232" t="s">
        <v>415</v>
      </c>
    </row>
    <row r="22" spans="1:5" ht="12.75" customHeight="1">
      <c r="A22" s="221" t="s">
        <v>3665</v>
      </c>
      <c r="B22" s="221" t="s">
        <v>3666</v>
      </c>
      <c r="C22" s="221" t="s">
        <v>3667</v>
      </c>
      <c r="D22" s="221" t="s">
        <v>87</v>
      </c>
      <c r="E22" s="230" t="s">
        <v>5519</v>
      </c>
    </row>
    <row r="23" spans="1:5" ht="12.75" customHeight="1">
      <c r="A23" s="221" t="s">
        <v>3720</v>
      </c>
      <c r="B23" s="221" t="s">
        <v>3721</v>
      </c>
      <c r="C23" s="221" t="s">
        <v>3667</v>
      </c>
      <c r="D23" s="221" t="s">
        <v>87</v>
      </c>
      <c r="E23" s="231" t="s">
        <v>7723</v>
      </c>
    </row>
    <row r="24" spans="1:5" ht="12.75" customHeight="1">
      <c r="A24" s="221" t="s">
        <v>3763</v>
      </c>
      <c r="B24" s="221" t="s">
        <v>3764</v>
      </c>
      <c r="C24" s="221" t="s">
        <v>3667</v>
      </c>
      <c r="D24" s="221" t="s">
        <v>87</v>
      </c>
      <c r="E24" s="231" t="s">
        <v>7724</v>
      </c>
    </row>
    <row r="25" spans="1:5" ht="12.75" customHeight="1">
      <c r="A25" s="223" t="s">
        <v>3974</v>
      </c>
      <c r="B25" s="223" t="s">
        <v>7725</v>
      </c>
      <c r="C25" s="225" t="s">
        <v>3976</v>
      </c>
      <c r="D25" s="223" t="s">
        <v>3977</v>
      </c>
      <c r="E25" s="232" t="s">
        <v>7726</v>
      </c>
    </row>
    <row r="26" spans="1:5" ht="12.75" customHeight="1">
      <c r="A26" s="223" t="s">
        <v>4106</v>
      </c>
      <c r="B26" s="223" t="s">
        <v>7727</v>
      </c>
      <c r="C26" s="225" t="s">
        <v>4107</v>
      </c>
      <c r="D26" s="223" t="s">
        <v>3977</v>
      </c>
      <c r="E26" s="232" t="s">
        <v>2481</v>
      </c>
    </row>
    <row r="27" spans="1:5" ht="12.75" customHeight="1">
      <c r="A27" s="220" t="s">
        <v>3789</v>
      </c>
      <c r="B27" s="220" t="s">
        <v>7728</v>
      </c>
      <c r="C27" s="221" t="s">
        <v>1321</v>
      </c>
      <c r="D27" s="220" t="s">
        <v>3090</v>
      </c>
      <c r="E27" s="233" t="s">
        <v>7729</v>
      </c>
    </row>
    <row r="28" spans="1:5" ht="12.75" customHeight="1">
      <c r="A28" s="220" t="s">
        <v>4065</v>
      </c>
      <c r="B28" s="220" t="s">
        <v>7730</v>
      </c>
      <c r="C28" s="221" t="s">
        <v>1321</v>
      </c>
      <c r="D28" s="220" t="s">
        <v>3090</v>
      </c>
      <c r="E28" s="233" t="s">
        <v>7731</v>
      </c>
    </row>
    <row r="29" spans="1:5" ht="12.75" customHeight="1">
      <c r="A29" s="225" t="s">
        <v>3715</v>
      </c>
      <c r="B29" s="225" t="s">
        <v>7732</v>
      </c>
      <c r="C29" s="225" t="s">
        <v>3717</v>
      </c>
      <c r="D29" s="225" t="s">
        <v>3718</v>
      </c>
      <c r="E29" s="234" t="s">
        <v>7733</v>
      </c>
    </row>
    <row r="30" spans="1:5" ht="10.35" customHeight="1">
      <c r="A30" s="225" t="s">
        <v>4018</v>
      </c>
      <c r="B30" s="225" t="s">
        <v>4019</v>
      </c>
      <c r="C30" s="225" t="s">
        <v>3717</v>
      </c>
      <c r="D30" s="225" t="s">
        <v>3718</v>
      </c>
      <c r="E30" s="234" t="s">
        <v>7734</v>
      </c>
    </row>
    <row r="31" spans="1:5" ht="12.75" customHeight="1">
      <c r="A31" s="187" t="s">
        <v>3618</v>
      </c>
      <c r="B31" s="187" t="s">
        <v>7735</v>
      </c>
      <c r="C31" s="187" t="s">
        <v>3620</v>
      </c>
      <c r="D31" s="187" t="s">
        <v>504</v>
      </c>
      <c r="E31" s="235" t="s">
        <v>7736</v>
      </c>
    </row>
    <row r="32" spans="1:5" ht="12.75" customHeight="1">
      <c r="A32" s="225" t="s">
        <v>3673</v>
      </c>
      <c r="B32" s="225" t="s">
        <v>3674</v>
      </c>
      <c r="C32" s="225" t="s">
        <v>3675</v>
      </c>
      <c r="D32" s="225" t="s">
        <v>504</v>
      </c>
      <c r="E32" s="234" t="s">
        <v>7737</v>
      </c>
    </row>
    <row r="33" spans="1:5" ht="12.75" customHeight="1">
      <c r="A33" s="225" t="s">
        <v>1477</v>
      </c>
      <c r="B33" s="225" t="s">
        <v>7738</v>
      </c>
      <c r="C33" s="225" t="s">
        <v>3675</v>
      </c>
      <c r="D33" s="225" t="s">
        <v>504</v>
      </c>
      <c r="E33" s="234" t="s">
        <v>7739</v>
      </c>
    </row>
    <row r="34" spans="1:5" ht="12.75" customHeight="1">
      <c r="A34" s="220" t="s">
        <v>3995</v>
      </c>
      <c r="B34" s="220" t="s">
        <v>3996</v>
      </c>
      <c r="C34" s="221" t="s">
        <v>9846</v>
      </c>
      <c r="D34" s="220" t="s">
        <v>3939</v>
      </c>
      <c r="E34" s="222" t="s">
        <v>5560</v>
      </c>
    </row>
    <row r="35" spans="1:5" ht="12.75" customHeight="1">
      <c r="A35" s="223" t="s">
        <v>3987</v>
      </c>
      <c r="B35" s="223" t="s">
        <v>3988</v>
      </c>
      <c r="C35" s="225" t="s">
        <v>3989</v>
      </c>
      <c r="D35" s="223" t="s">
        <v>3612</v>
      </c>
      <c r="E35" s="224" t="s">
        <v>5558</v>
      </c>
    </row>
    <row r="36" spans="1:5" ht="12.75" customHeight="1">
      <c r="A36" s="221" t="s">
        <v>3560</v>
      </c>
      <c r="B36" s="221" t="s">
        <v>386</v>
      </c>
      <c r="C36" s="221" t="s">
        <v>9747</v>
      </c>
      <c r="D36" s="221" t="s">
        <v>3612</v>
      </c>
      <c r="E36" s="231" t="s">
        <v>7740</v>
      </c>
    </row>
    <row r="37" spans="1:5" ht="12.75" customHeight="1">
      <c r="A37" s="180" t="s">
        <v>3832</v>
      </c>
      <c r="B37" s="180" t="s">
        <v>1819</v>
      </c>
      <c r="C37" s="180" t="s">
        <v>3833</v>
      </c>
      <c r="D37" s="180" t="s">
        <v>141</v>
      </c>
      <c r="E37" s="232" t="s">
        <v>7741</v>
      </c>
    </row>
    <row r="38" spans="1:5" ht="12.75" customHeight="1">
      <c r="A38" s="236" t="s">
        <v>1565</v>
      </c>
      <c r="B38" s="236" t="s">
        <v>1566</v>
      </c>
      <c r="C38" s="236" t="s">
        <v>9802</v>
      </c>
      <c r="D38" s="236" t="s">
        <v>3612</v>
      </c>
      <c r="E38" s="237" t="s">
        <v>7742</v>
      </c>
    </row>
    <row r="39" spans="1:5" ht="12.75" customHeight="1">
      <c r="A39" s="225" t="s">
        <v>1428</v>
      </c>
      <c r="B39" s="225" t="s">
        <v>1429</v>
      </c>
      <c r="C39" s="225" t="s">
        <v>9794</v>
      </c>
      <c r="D39" s="225" t="s">
        <v>232</v>
      </c>
      <c r="E39" s="234" t="s">
        <v>1430</v>
      </c>
    </row>
    <row r="40" spans="1:5" ht="12.75" customHeight="1">
      <c r="A40" s="238" t="s">
        <v>3775</v>
      </c>
      <c r="B40" s="238" t="s">
        <v>7743</v>
      </c>
      <c r="C40" s="236" t="s">
        <v>3777</v>
      </c>
      <c r="D40" s="238" t="s">
        <v>3102</v>
      </c>
      <c r="E40" s="239" t="s">
        <v>5535</v>
      </c>
    </row>
    <row r="41" spans="1:5" ht="12.75" customHeight="1">
      <c r="A41" s="221" t="s">
        <v>2790</v>
      </c>
      <c r="B41" s="221" t="s">
        <v>2791</v>
      </c>
      <c r="C41" s="221" t="s">
        <v>2199</v>
      </c>
      <c r="D41" s="221" t="s">
        <v>138</v>
      </c>
      <c r="E41" s="231" t="s">
        <v>137</v>
      </c>
    </row>
    <row r="42" spans="1:5" ht="12.75" customHeight="1">
      <c r="A42" s="221" t="s">
        <v>4044</v>
      </c>
      <c r="B42" s="221" t="s">
        <v>4045</v>
      </c>
      <c r="C42" s="221" t="s">
        <v>2199</v>
      </c>
      <c r="D42" s="221" t="s">
        <v>138</v>
      </c>
      <c r="E42" s="231" t="s">
        <v>2198</v>
      </c>
    </row>
    <row r="43" spans="1:5" ht="12.75" customHeight="1">
      <c r="A43" s="221" t="s">
        <v>3063</v>
      </c>
      <c r="B43" s="221" t="s">
        <v>3064</v>
      </c>
      <c r="C43" s="221" t="s">
        <v>2199</v>
      </c>
      <c r="D43" s="221" t="s">
        <v>138</v>
      </c>
      <c r="E43" s="231" t="s">
        <v>424</v>
      </c>
    </row>
    <row r="44" spans="1:5" ht="12.75" customHeight="1">
      <c r="A44" s="221" t="s">
        <v>3919</v>
      </c>
      <c r="B44" s="221" t="s">
        <v>3920</v>
      </c>
      <c r="C44" s="221" t="s">
        <v>2199</v>
      </c>
      <c r="D44" s="221" t="s">
        <v>138</v>
      </c>
      <c r="E44" s="231" t="s">
        <v>7744</v>
      </c>
    </row>
    <row r="45" spans="1:5" ht="12.75" customHeight="1">
      <c r="A45" s="240" t="s">
        <v>1428</v>
      </c>
      <c r="B45" s="240" t="s">
        <v>1431</v>
      </c>
      <c r="C45" s="240" t="s">
        <v>3822</v>
      </c>
      <c r="D45" s="240" t="s">
        <v>232</v>
      </c>
      <c r="E45" s="241" t="s">
        <v>1396</v>
      </c>
    </row>
    <row r="46" spans="1:5" ht="12.75" customHeight="1">
      <c r="A46" s="221" t="s">
        <v>2235</v>
      </c>
      <c r="B46" s="221" t="s">
        <v>2236</v>
      </c>
      <c r="C46" s="221" t="s">
        <v>3822</v>
      </c>
      <c r="D46" s="221" t="s">
        <v>232</v>
      </c>
      <c r="E46" s="231" t="s">
        <v>2237</v>
      </c>
    </row>
    <row r="47" spans="1:5" ht="12.75" customHeight="1">
      <c r="A47" s="223" t="s">
        <v>3741</v>
      </c>
      <c r="B47" s="223" t="s">
        <v>3742</v>
      </c>
      <c r="C47" s="225" t="s">
        <v>9774</v>
      </c>
      <c r="D47" s="223" t="s">
        <v>504</v>
      </c>
      <c r="E47" s="224" t="s">
        <v>5527</v>
      </c>
    </row>
    <row r="48" spans="1:5" ht="10.35" customHeight="1">
      <c r="A48" s="221" t="s">
        <v>3595</v>
      </c>
      <c r="B48" s="221" t="s">
        <v>7745</v>
      </c>
      <c r="C48" s="221" t="s">
        <v>3597</v>
      </c>
      <c r="D48" s="221" t="s">
        <v>1382</v>
      </c>
      <c r="E48" s="231" t="s">
        <v>7746</v>
      </c>
    </row>
    <row r="49" spans="1:5" ht="12.75" customHeight="1">
      <c r="A49" s="180" t="s">
        <v>3747</v>
      </c>
      <c r="B49" s="181" t="s">
        <v>7747</v>
      </c>
      <c r="C49" s="180" t="s">
        <v>3749</v>
      </c>
      <c r="D49" s="180" t="s">
        <v>87</v>
      </c>
      <c r="E49" s="232" t="s">
        <v>7748</v>
      </c>
    </row>
    <row r="50" spans="1:5" ht="12.75" customHeight="1">
      <c r="A50" s="223" t="s">
        <v>7749</v>
      </c>
      <c r="B50" s="223" t="s">
        <v>3644</v>
      </c>
      <c r="C50" s="225" t="s">
        <v>9761</v>
      </c>
      <c r="D50" s="223" t="s">
        <v>3612</v>
      </c>
      <c r="E50" s="224" t="s">
        <v>5515</v>
      </c>
    </row>
    <row r="51" spans="1:5" ht="12.75" customHeight="1">
      <c r="A51" s="221" t="s">
        <v>9847</v>
      </c>
      <c r="B51" s="221" t="s">
        <v>3676</v>
      </c>
      <c r="C51" s="221" t="s">
        <v>9767</v>
      </c>
      <c r="D51" s="221" t="s">
        <v>70</v>
      </c>
      <c r="E51" s="231" t="s">
        <v>7750</v>
      </c>
    </row>
    <row r="52" spans="1:5" ht="10.35" customHeight="1">
      <c r="A52" s="221" t="s">
        <v>9848</v>
      </c>
      <c r="B52" s="221" t="s">
        <v>3712</v>
      </c>
      <c r="C52" s="221" t="s">
        <v>9767</v>
      </c>
      <c r="D52" s="221" t="s">
        <v>70</v>
      </c>
      <c r="E52" s="231" t="s">
        <v>7751</v>
      </c>
    </row>
    <row r="53" spans="1:5" ht="12.75" customHeight="1">
      <c r="A53" s="221" t="s">
        <v>7752</v>
      </c>
      <c r="B53" s="221" t="s">
        <v>4053</v>
      </c>
      <c r="C53" s="221" t="s">
        <v>9767</v>
      </c>
      <c r="D53" s="221" t="s">
        <v>70</v>
      </c>
      <c r="E53" s="231" t="s">
        <v>7753</v>
      </c>
    </row>
    <row r="54" spans="1:5" ht="12.75" customHeight="1">
      <c r="A54" s="221" t="s">
        <v>3570</v>
      </c>
      <c r="B54" s="221" t="s">
        <v>3571</v>
      </c>
      <c r="C54" s="221" t="s">
        <v>3572</v>
      </c>
      <c r="D54" s="221" t="s">
        <v>3612</v>
      </c>
      <c r="E54" s="231" t="s">
        <v>7754</v>
      </c>
    </row>
    <row r="55" spans="1:5" ht="12.75" customHeight="1">
      <c r="A55" s="187" t="s">
        <v>3659</v>
      </c>
      <c r="B55" s="187" t="s">
        <v>7755</v>
      </c>
      <c r="C55" s="187" t="s">
        <v>105</v>
      </c>
      <c r="D55" s="187" t="s">
        <v>107</v>
      </c>
      <c r="E55" s="229" t="s">
        <v>5517</v>
      </c>
    </row>
    <row r="56" spans="1:5" ht="12.75" customHeight="1">
      <c r="A56" s="221" t="s">
        <v>229</v>
      </c>
      <c r="B56" s="221" t="s">
        <v>3814</v>
      </c>
      <c r="C56" s="221" t="s">
        <v>3815</v>
      </c>
      <c r="D56" s="221" t="s">
        <v>232</v>
      </c>
      <c r="E56" s="230" t="s">
        <v>982</v>
      </c>
    </row>
    <row r="57" spans="1:5" ht="12.75" customHeight="1">
      <c r="A57" s="221" t="s">
        <v>4117</v>
      </c>
      <c r="B57" s="221" t="s">
        <v>2384</v>
      </c>
      <c r="C57" s="221" t="s">
        <v>4118</v>
      </c>
      <c r="D57" s="221" t="s">
        <v>232</v>
      </c>
      <c r="E57" s="230" t="s">
        <v>2391</v>
      </c>
    </row>
    <row r="58" spans="1:5" ht="12.75" customHeight="1">
      <c r="A58" s="242" t="s">
        <v>470</v>
      </c>
      <c r="B58" s="242" t="s">
        <v>471</v>
      </c>
      <c r="C58" s="240" t="s">
        <v>3616</v>
      </c>
      <c r="D58" s="242" t="s">
        <v>473</v>
      </c>
      <c r="E58" s="243" t="s">
        <v>472</v>
      </c>
    </row>
    <row r="59" spans="1:5" ht="12.75" customHeight="1">
      <c r="A59" s="220" t="s">
        <v>884</v>
      </c>
      <c r="B59" s="220" t="s">
        <v>9849</v>
      </c>
      <c r="C59" s="221" t="s">
        <v>3616</v>
      </c>
      <c r="D59" s="220" t="s">
        <v>473</v>
      </c>
      <c r="E59" s="222" t="s">
        <v>885</v>
      </c>
    </row>
    <row r="60" spans="1:5" ht="12.75" customHeight="1">
      <c r="A60" s="220" t="s">
        <v>3730</v>
      </c>
      <c r="B60" s="220" t="s">
        <v>3731</v>
      </c>
      <c r="C60" s="221" t="s">
        <v>3616</v>
      </c>
      <c r="D60" s="220" t="s">
        <v>473</v>
      </c>
      <c r="E60" s="222" t="s">
        <v>5525</v>
      </c>
    </row>
    <row r="61" spans="1:5" ht="12.75" customHeight="1">
      <c r="A61" s="221" t="s">
        <v>446</v>
      </c>
      <c r="B61" s="221" t="s">
        <v>7756</v>
      </c>
      <c r="C61" s="221" t="s">
        <v>3606</v>
      </c>
      <c r="D61" s="221" t="s">
        <v>138</v>
      </c>
      <c r="E61" s="231" t="s">
        <v>7757</v>
      </c>
    </row>
    <row r="62" spans="1:5" ht="12.75" customHeight="1">
      <c r="A62" s="221" t="s">
        <v>3800</v>
      </c>
      <c r="B62" s="221" t="s">
        <v>3801</v>
      </c>
      <c r="C62" s="221" t="s">
        <v>3606</v>
      </c>
      <c r="D62" s="221" t="s">
        <v>138</v>
      </c>
      <c r="E62" s="231" t="s">
        <v>7758</v>
      </c>
    </row>
    <row r="63" spans="1:5" ht="12.75" customHeight="1">
      <c r="A63" s="225" t="s">
        <v>3904</v>
      </c>
      <c r="B63" s="225" t="s">
        <v>7759</v>
      </c>
      <c r="C63" s="225" t="s">
        <v>9810</v>
      </c>
      <c r="D63" s="225" t="s">
        <v>3612</v>
      </c>
      <c r="E63" s="234" t="s">
        <v>7760</v>
      </c>
    </row>
    <row r="64" spans="1:5" ht="12.75" customHeight="1">
      <c r="A64" s="221" t="s">
        <v>2790</v>
      </c>
      <c r="B64" s="221" t="s">
        <v>7761</v>
      </c>
      <c r="C64" s="221" t="s">
        <v>286</v>
      </c>
      <c r="D64" s="221" t="s">
        <v>138</v>
      </c>
      <c r="E64" s="231" t="s">
        <v>7762</v>
      </c>
    </row>
    <row r="65" spans="1:5" ht="12.75" customHeight="1">
      <c r="A65" s="221" t="s">
        <v>3528</v>
      </c>
      <c r="B65" s="221" t="s">
        <v>3529</v>
      </c>
      <c r="C65" s="221" t="s">
        <v>3530</v>
      </c>
      <c r="D65" s="221" t="s">
        <v>138</v>
      </c>
      <c r="E65" s="231" t="s">
        <v>7763</v>
      </c>
    </row>
    <row r="66" spans="1:5" ht="12.75" customHeight="1">
      <c r="A66" s="180" t="s">
        <v>602</v>
      </c>
      <c r="B66" s="180" t="s">
        <v>603</v>
      </c>
      <c r="C66" s="180" t="s">
        <v>3636</v>
      </c>
      <c r="D66" s="180" t="s">
        <v>141</v>
      </c>
      <c r="E66" s="232" t="s">
        <v>604</v>
      </c>
    </row>
    <row r="67" spans="1:5" ht="12.75" customHeight="1">
      <c r="A67" s="221" t="s">
        <v>3767</v>
      </c>
      <c r="B67" s="221" t="s">
        <v>3768</v>
      </c>
      <c r="C67" s="221" t="s">
        <v>9784</v>
      </c>
      <c r="D67" s="221" t="s">
        <v>1643</v>
      </c>
      <c r="E67" s="230" t="s">
        <v>5532</v>
      </c>
    </row>
    <row r="68" spans="1:5" ht="12.75" customHeight="1">
      <c r="A68" s="221" t="s">
        <v>9779</v>
      </c>
      <c r="B68" s="221" t="s">
        <v>3755</v>
      </c>
      <c r="C68" s="221"/>
      <c r="D68" s="221"/>
      <c r="E68" s="230" t="s">
        <v>5529</v>
      </c>
    </row>
    <row r="69" spans="1:5" ht="12.75" customHeight="1">
      <c r="A69" s="221" t="s">
        <v>3733</v>
      </c>
      <c r="B69" s="221" t="s">
        <v>7764</v>
      </c>
      <c r="C69" s="221"/>
      <c r="D69" s="221"/>
      <c r="E69" s="230"/>
    </row>
    <row r="70" spans="1:5" ht="12.75" customHeight="1">
      <c r="A70" s="221" t="s">
        <v>7765</v>
      </c>
      <c r="B70" s="221" t="s">
        <v>9832</v>
      </c>
      <c r="C70" s="221"/>
      <c r="D70" s="221"/>
      <c r="E70" s="230"/>
    </row>
    <row r="71" spans="1:5" ht="12.75" customHeight="1">
      <c r="A71" s="221" t="s">
        <v>7766</v>
      </c>
      <c r="B71" s="221" t="s">
        <v>3980</v>
      </c>
      <c r="C71" s="221"/>
      <c r="D71" s="221"/>
      <c r="E71" s="230"/>
    </row>
    <row r="72" spans="1:5" ht="12.75" customHeight="1">
      <c r="A72" s="225" t="s">
        <v>7767</v>
      </c>
      <c r="B72" s="225" t="s">
        <v>7768</v>
      </c>
      <c r="C72" s="225" t="s">
        <v>3615</v>
      </c>
      <c r="D72" s="225" t="s">
        <v>196</v>
      </c>
      <c r="E72" s="234" t="s">
        <v>7769</v>
      </c>
    </row>
    <row r="73" spans="1:5" ht="12.75" customHeight="1">
      <c r="A73" s="225" t="s">
        <v>3639</v>
      </c>
      <c r="B73" s="225" t="s">
        <v>3640</v>
      </c>
      <c r="C73" s="225" t="s">
        <v>3615</v>
      </c>
      <c r="D73" s="225" t="s">
        <v>3612</v>
      </c>
      <c r="E73" s="234" t="s">
        <v>7770</v>
      </c>
    </row>
    <row r="74" spans="1:5" ht="12.75" customHeight="1">
      <c r="A74" s="225" t="s">
        <v>3642</v>
      </c>
      <c r="B74" s="225" t="s">
        <v>187</v>
      </c>
      <c r="C74" s="225" t="s">
        <v>3615</v>
      </c>
      <c r="D74" s="225" t="s">
        <v>3612</v>
      </c>
      <c r="E74" s="234" t="s">
        <v>7771</v>
      </c>
    </row>
    <row r="75" spans="1:5" ht="12.75" customHeight="1">
      <c r="A75" s="221" t="s">
        <v>229</v>
      </c>
      <c r="B75" s="221" t="s">
        <v>7772</v>
      </c>
      <c r="C75" s="221" t="s">
        <v>3745</v>
      </c>
      <c r="D75" s="221" t="s">
        <v>232</v>
      </c>
      <c r="E75" s="231" t="s">
        <v>5541</v>
      </c>
    </row>
    <row r="76" spans="1:5" ht="12.75" customHeight="1">
      <c r="A76" s="221" t="s">
        <v>1061</v>
      </c>
      <c r="B76" s="221" t="s">
        <v>3744</v>
      </c>
      <c r="C76" s="221" t="s">
        <v>3745</v>
      </c>
      <c r="D76" s="221" t="s">
        <v>232</v>
      </c>
      <c r="E76" s="231" t="s">
        <v>5599</v>
      </c>
    </row>
    <row r="77" spans="1:5" ht="12.75" customHeight="1">
      <c r="A77" s="244" t="s">
        <v>4008</v>
      </c>
      <c r="B77" s="244" t="s">
        <v>4009</v>
      </c>
      <c r="C77" s="245" t="s">
        <v>4010</v>
      </c>
      <c r="D77" s="244" t="s">
        <v>141</v>
      </c>
      <c r="E77" s="246" t="s">
        <v>5562</v>
      </c>
    </row>
    <row r="78" spans="1:5" ht="12.75" customHeight="1">
      <c r="A78" s="178" t="s">
        <v>307</v>
      </c>
      <c r="B78" s="178" t="s">
        <v>2514</v>
      </c>
      <c r="C78" s="179" t="s">
        <v>4113</v>
      </c>
      <c r="D78" s="178" t="s">
        <v>1382</v>
      </c>
      <c r="E78" s="233" t="s">
        <v>2515</v>
      </c>
    </row>
    <row r="79" spans="1:5" ht="12.75" customHeight="1">
      <c r="A79" s="225" t="s">
        <v>1469</v>
      </c>
      <c r="B79" s="225" t="s">
        <v>7773</v>
      </c>
      <c r="C79" s="225" t="s">
        <v>3831</v>
      </c>
      <c r="D79" s="225" t="s">
        <v>232</v>
      </c>
      <c r="E79" s="226" t="s">
        <v>5544</v>
      </c>
    </row>
    <row r="80" spans="1:5" ht="12.75" customHeight="1">
      <c r="A80" s="225" t="s">
        <v>1387</v>
      </c>
      <c r="B80" s="225" t="s">
        <v>229</v>
      </c>
      <c r="C80" s="225" t="s">
        <v>3831</v>
      </c>
      <c r="D80" s="225" t="s">
        <v>232</v>
      </c>
      <c r="E80" s="226" t="s">
        <v>5541</v>
      </c>
    </row>
    <row r="81" spans="1:5" ht="12.75" customHeight="1">
      <c r="A81" s="221" t="s">
        <v>2924</v>
      </c>
      <c r="B81" s="221" t="s">
        <v>7774</v>
      </c>
      <c r="C81" s="221" t="s">
        <v>9850</v>
      </c>
      <c r="D81" s="221" t="s">
        <v>43</v>
      </c>
      <c r="E81" s="231" t="s">
        <v>1012</v>
      </c>
    </row>
    <row r="82" spans="1:5" ht="12.75" customHeight="1">
      <c r="A82" s="182" t="s">
        <v>7775</v>
      </c>
      <c r="B82" s="182" t="s">
        <v>7776</v>
      </c>
      <c r="C82" s="182" t="s">
        <v>9746</v>
      </c>
      <c r="D82" s="182" t="s">
        <v>3612</v>
      </c>
      <c r="E82" s="247" t="s">
        <v>7777</v>
      </c>
    </row>
    <row r="83" spans="1:5" ht="12.75" customHeight="1">
      <c r="A83" s="178" t="s">
        <v>9776</v>
      </c>
      <c r="B83" s="178" t="s">
        <v>3751</v>
      </c>
      <c r="C83" s="179" t="s">
        <v>9851</v>
      </c>
      <c r="D83" s="178" t="s">
        <v>3612</v>
      </c>
      <c r="E83" s="233" t="s">
        <v>7778</v>
      </c>
    </row>
    <row r="84" spans="1:5" ht="12.75" customHeight="1">
      <c r="A84" s="225" t="s">
        <v>3614</v>
      </c>
      <c r="B84" s="225" t="s">
        <v>310</v>
      </c>
      <c r="C84" s="225" t="s">
        <v>9852</v>
      </c>
      <c r="D84" s="225" t="s">
        <v>3612</v>
      </c>
      <c r="E84" s="226" t="s">
        <v>5510</v>
      </c>
    </row>
    <row r="85" spans="1:5" ht="12.75" customHeight="1">
      <c r="A85" s="225" t="s">
        <v>3991</v>
      </c>
      <c r="B85" s="225" t="s">
        <v>7779</v>
      </c>
      <c r="C85" s="225" t="s">
        <v>9824</v>
      </c>
      <c r="D85" s="225" t="s">
        <v>9825</v>
      </c>
      <c r="E85" s="226" t="s">
        <v>5559</v>
      </c>
    </row>
    <row r="86" spans="1:5" ht="10.35" customHeight="1">
      <c r="A86" s="225" t="s">
        <v>3626</v>
      </c>
      <c r="B86" s="225" t="s">
        <v>3627</v>
      </c>
      <c r="C86" s="225" t="s">
        <v>9756</v>
      </c>
      <c r="D86" s="225" t="s">
        <v>50</v>
      </c>
      <c r="E86" s="226" t="s">
        <v>5512</v>
      </c>
    </row>
    <row r="87" spans="1:5" ht="12.75" customHeight="1">
      <c r="A87" s="178" t="s">
        <v>884</v>
      </c>
      <c r="B87" s="178" t="s">
        <v>9521</v>
      </c>
      <c r="C87" s="178" t="s">
        <v>474</v>
      </c>
      <c r="D87" s="178" t="s">
        <v>473</v>
      </c>
      <c r="E87" s="233" t="s">
        <v>885</v>
      </c>
    </row>
    <row r="88" spans="1:5" ht="12.75" customHeight="1">
      <c r="A88" s="178" t="s">
        <v>470</v>
      </c>
      <c r="B88" s="178" t="s">
        <v>471</v>
      </c>
      <c r="C88" s="178" t="s">
        <v>474</v>
      </c>
      <c r="D88" s="178" t="s">
        <v>473</v>
      </c>
      <c r="E88" s="222" t="s">
        <v>472</v>
      </c>
    </row>
    <row r="89" spans="1:5" ht="12.75" customHeight="1">
      <c r="A89" s="178" t="s">
        <v>3730</v>
      </c>
      <c r="B89" s="178" t="s">
        <v>3731</v>
      </c>
      <c r="C89" s="178" t="s">
        <v>474</v>
      </c>
      <c r="D89" s="178" t="s">
        <v>473</v>
      </c>
      <c r="E89" s="233" t="s">
        <v>5525</v>
      </c>
    </row>
    <row r="90" spans="1:5" ht="12.75" customHeight="1">
      <c r="A90" s="221" t="s">
        <v>3984</v>
      </c>
      <c r="B90" s="221" t="s">
        <v>7780</v>
      </c>
      <c r="C90" s="221" t="s">
        <v>9823</v>
      </c>
      <c r="D90" s="221" t="s">
        <v>3612</v>
      </c>
      <c r="E90" s="231" t="s">
        <v>7781</v>
      </c>
    </row>
    <row r="91" spans="1:5" ht="12.75" customHeight="1">
      <c r="A91" s="225" t="s">
        <v>4109</v>
      </c>
      <c r="B91" s="225" t="s">
        <v>4110</v>
      </c>
      <c r="C91" s="225" t="s">
        <v>3615</v>
      </c>
      <c r="D91" s="225" t="s">
        <v>3612</v>
      </c>
      <c r="E91" s="234" t="s">
        <v>7782</v>
      </c>
    </row>
    <row r="92" spans="1:5" ht="12.75" customHeight="1">
      <c r="A92" s="221" t="s">
        <v>4044</v>
      </c>
      <c r="B92" s="221" t="s">
        <v>7783</v>
      </c>
      <c r="C92" s="221"/>
      <c r="D92" s="221" t="s">
        <v>138</v>
      </c>
      <c r="E92" s="231" t="s">
        <v>2198</v>
      </c>
    </row>
    <row r="93" spans="1:5" ht="12.75" customHeight="1">
      <c r="A93" s="221" t="s">
        <v>2790</v>
      </c>
      <c r="B93" s="221" t="s">
        <v>7784</v>
      </c>
      <c r="C93" s="221"/>
      <c r="D93" s="221" t="s">
        <v>138</v>
      </c>
      <c r="E93" s="231" t="s">
        <v>137</v>
      </c>
    </row>
    <row r="94" spans="1:5" ht="12.75" customHeight="1">
      <c r="A94" s="221" t="s">
        <v>3063</v>
      </c>
      <c r="B94" s="221" t="s">
        <v>3064</v>
      </c>
      <c r="C94" s="221"/>
      <c r="D94" s="221" t="s">
        <v>138</v>
      </c>
      <c r="E94" s="231" t="s">
        <v>424</v>
      </c>
    </row>
    <row r="95" spans="1:5" ht="12.75" customHeight="1">
      <c r="A95" s="180" t="s">
        <v>2427</v>
      </c>
      <c r="B95" s="180" t="s">
        <v>4016</v>
      </c>
      <c r="C95" s="181" t="s">
        <v>4015</v>
      </c>
      <c r="D95" s="180" t="s">
        <v>232</v>
      </c>
      <c r="E95" s="232" t="s">
        <v>7785</v>
      </c>
    </row>
    <row r="96" spans="1:5" ht="12.75" customHeight="1">
      <c r="A96" s="180" t="s">
        <v>2427</v>
      </c>
      <c r="B96" s="180" t="s">
        <v>4014</v>
      </c>
      <c r="C96" s="181" t="s">
        <v>4015</v>
      </c>
      <c r="D96" s="180" t="s">
        <v>232</v>
      </c>
      <c r="E96" s="232" t="s">
        <v>7786</v>
      </c>
    </row>
    <row r="97" spans="1:5" ht="12.75" customHeight="1">
      <c r="A97" s="221" t="s">
        <v>7787</v>
      </c>
      <c r="B97" s="221" t="s">
        <v>7788</v>
      </c>
      <c r="C97" s="221" t="s">
        <v>3552</v>
      </c>
      <c r="D97" s="221" t="s">
        <v>50</v>
      </c>
      <c r="E97" s="231" t="s">
        <v>7789</v>
      </c>
    </row>
    <row r="98" spans="1:5" ht="12.75" customHeight="1">
      <c r="A98" s="221" t="s">
        <v>9853</v>
      </c>
      <c r="B98" s="221" t="s">
        <v>4013</v>
      </c>
      <c r="C98" s="221" t="s">
        <v>3552</v>
      </c>
      <c r="D98" s="221" t="s">
        <v>50</v>
      </c>
      <c r="E98" s="231" t="s">
        <v>7790</v>
      </c>
    </row>
    <row r="99" spans="1:5" ht="12.75" customHeight="1">
      <c r="A99" s="221" t="s">
        <v>9854</v>
      </c>
      <c r="B99" s="221" t="s">
        <v>3298</v>
      </c>
      <c r="C99" s="221" t="s">
        <v>3552</v>
      </c>
      <c r="D99" s="221" t="s">
        <v>50</v>
      </c>
      <c r="E99" s="231" t="s">
        <v>7791</v>
      </c>
    </row>
    <row r="100" spans="1:5" ht="12.75" customHeight="1">
      <c r="A100" s="221" t="s">
        <v>9855</v>
      </c>
      <c r="B100" s="221" t="s">
        <v>9856</v>
      </c>
      <c r="C100" s="221" t="s">
        <v>3552</v>
      </c>
      <c r="D100" s="221" t="s">
        <v>50</v>
      </c>
      <c r="E100" s="231" t="s">
        <v>7792</v>
      </c>
    </row>
    <row r="101" spans="1:5" ht="12.75" customHeight="1">
      <c r="A101" s="221" t="s">
        <v>9857</v>
      </c>
      <c r="B101" s="221" t="s">
        <v>7793</v>
      </c>
      <c r="C101" s="221" t="s">
        <v>3552</v>
      </c>
      <c r="D101" s="221" t="s">
        <v>50</v>
      </c>
      <c r="E101" s="231" t="s">
        <v>7794</v>
      </c>
    </row>
    <row r="102" spans="1:5" ht="12.75" customHeight="1">
      <c r="A102" s="220" t="s">
        <v>7795</v>
      </c>
      <c r="B102" s="220" t="s">
        <v>9814</v>
      </c>
      <c r="C102" s="221" t="s">
        <v>3925</v>
      </c>
      <c r="D102" s="220" t="s">
        <v>3190</v>
      </c>
      <c r="E102" s="222" t="s">
        <v>5551</v>
      </c>
    </row>
    <row r="103" spans="1:5" ht="12.75" customHeight="1">
      <c r="A103" s="220" t="s">
        <v>3999</v>
      </c>
      <c r="B103" s="220" t="s">
        <v>1566</v>
      </c>
      <c r="C103" s="220" t="s">
        <v>4000</v>
      </c>
      <c r="D103" s="220" t="s">
        <v>3612</v>
      </c>
      <c r="E103" s="222" t="s">
        <v>5561</v>
      </c>
    </row>
    <row r="104" spans="1:5" ht="12.75" customHeight="1">
      <c r="A104" s="223" t="s">
        <v>2041</v>
      </c>
      <c r="B104" s="223" t="s">
        <v>3994</v>
      </c>
      <c r="C104" s="225" t="s">
        <v>9826</v>
      </c>
      <c r="D104" s="223" t="s">
        <v>146</v>
      </c>
      <c r="E104" s="224" t="s">
        <v>2042</v>
      </c>
    </row>
    <row r="105" spans="1:5" ht="12.75" customHeight="1">
      <c r="A105" s="187" t="s">
        <v>3889</v>
      </c>
      <c r="B105" s="187" t="s">
        <v>7796</v>
      </c>
      <c r="C105" s="187" t="s">
        <v>9808</v>
      </c>
      <c r="D105" s="187" t="s">
        <v>3612</v>
      </c>
      <c r="E105" s="235" t="s">
        <v>7797</v>
      </c>
    </row>
    <row r="106" spans="1:5" ht="12.75" customHeight="1">
      <c r="A106" s="221" t="s">
        <v>2095</v>
      </c>
      <c r="B106" s="221" t="s">
        <v>7798</v>
      </c>
      <c r="C106" s="221" t="s">
        <v>4012</v>
      </c>
      <c r="D106" s="221" t="s">
        <v>146</v>
      </c>
      <c r="E106" s="231" t="s">
        <v>7799</v>
      </c>
    </row>
    <row r="107" spans="1:5" ht="12.75" customHeight="1">
      <c r="A107" s="223" t="s">
        <v>3955</v>
      </c>
      <c r="B107" s="223" t="s">
        <v>7800</v>
      </c>
      <c r="C107" s="225" t="s">
        <v>3957</v>
      </c>
      <c r="D107" s="223" t="s">
        <v>3612</v>
      </c>
      <c r="E107" s="224" t="s">
        <v>5555</v>
      </c>
    </row>
    <row r="108" spans="1:5" ht="12.75" customHeight="1">
      <c r="A108" s="183" t="s">
        <v>7801</v>
      </c>
      <c r="B108" s="183" t="s">
        <v>7802</v>
      </c>
      <c r="C108" s="183" t="s">
        <v>3760</v>
      </c>
      <c r="D108" s="240" t="s">
        <v>70</v>
      </c>
      <c r="E108" s="248" t="s">
        <v>1189</v>
      </c>
    </row>
    <row r="109" spans="1:5" ht="12.75" customHeight="1">
      <c r="A109" s="178" t="s">
        <v>1277</v>
      </c>
      <c r="B109" s="178" t="s">
        <v>7803</v>
      </c>
      <c r="C109" s="178" t="s">
        <v>9787</v>
      </c>
      <c r="D109" s="221" t="s">
        <v>70</v>
      </c>
      <c r="E109" s="222" t="s">
        <v>1274</v>
      </c>
    </row>
    <row r="110" spans="1:5" ht="12.75" customHeight="1">
      <c r="A110" s="238" t="s">
        <v>4031</v>
      </c>
      <c r="B110" s="238" t="s">
        <v>4032</v>
      </c>
      <c r="C110" s="236" t="s">
        <v>4033</v>
      </c>
      <c r="D110" s="238" t="s">
        <v>3612</v>
      </c>
      <c r="E110" s="239" t="s">
        <v>2167</v>
      </c>
    </row>
    <row r="111" spans="1:5" ht="10.35" customHeight="1">
      <c r="A111" s="221" t="s">
        <v>4054</v>
      </c>
      <c r="B111" s="221" t="s">
        <v>4055</v>
      </c>
      <c r="C111" s="221" t="s">
        <v>9838</v>
      </c>
      <c r="D111" s="221" t="s">
        <v>3612</v>
      </c>
      <c r="E111" s="230" t="s">
        <v>5566</v>
      </c>
    </row>
    <row r="112" spans="1:5" ht="12.75" customHeight="1">
      <c r="A112" s="184" t="s">
        <v>1533</v>
      </c>
      <c r="B112" s="184" t="s">
        <v>3854</v>
      </c>
      <c r="C112" s="184" t="s">
        <v>9800</v>
      </c>
      <c r="D112" s="184" t="s">
        <v>146</v>
      </c>
      <c r="E112" s="249" t="s">
        <v>1536</v>
      </c>
    </row>
    <row r="113" spans="1:5" ht="12.75" customHeight="1">
      <c r="A113" s="178" t="s">
        <v>961</v>
      </c>
      <c r="B113" s="178" t="s">
        <v>962</v>
      </c>
      <c r="C113" s="179" t="s">
        <v>3722</v>
      </c>
      <c r="D113" s="178" t="s">
        <v>977</v>
      </c>
      <c r="E113" s="233" t="s">
        <v>976</v>
      </c>
    </row>
    <row r="114" spans="1:5" ht="12.75" customHeight="1">
      <c r="A114" s="178" t="s">
        <v>4088</v>
      </c>
      <c r="B114" s="178" t="s">
        <v>4089</v>
      </c>
      <c r="C114" s="178" t="s">
        <v>4090</v>
      </c>
      <c r="D114" s="178" t="s">
        <v>87</v>
      </c>
      <c r="E114" s="233" t="s">
        <v>7804</v>
      </c>
    </row>
    <row r="115" spans="1:5" ht="12.75" customHeight="1">
      <c r="A115" s="178" t="s">
        <v>4088</v>
      </c>
      <c r="B115" s="178" t="s">
        <v>7805</v>
      </c>
      <c r="C115" s="178" t="s">
        <v>4090</v>
      </c>
      <c r="D115" s="178" t="s">
        <v>87</v>
      </c>
      <c r="E115" s="233" t="s">
        <v>7806</v>
      </c>
    </row>
    <row r="116" spans="1:5" ht="12.75" customHeight="1">
      <c r="A116" s="238" t="s">
        <v>685</v>
      </c>
      <c r="B116" s="238" t="s">
        <v>7807</v>
      </c>
      <c r="C116" s="236" t="s">
        <v>3661</v>
      </c>
      <c r="D116" s="238" t="s">
        <v>232</v>
      </c>
      <c r="E116" s="239" t="s">
        <v>5518</v>
      </c>
    </row>
    <row r="117" spans="1:5" ht="12.75" customHeight="1">
      <c r="A117" s="225" t="s">
        <v>3634</v>
      </c>
      <c r="B117" s="225" t="s">
        <v>3635</v>
      </c>
      <c r="C117" s="225" t="s">
        <v>3636</v>
      </c>
      <c r="D117" s="225" t="s">
        <v>141</v>
      </c>
      <c r="E117" s="234" t="s">
        <v>7808</v>
      </c>
    </row>
    <row r="118" spans="1:5" ht="12.75" customHeight="1">
      <c r="A118" s="236" t="s">
        <v>4104</v>
      </c>
      <c r="B118" s="236" t="s">
        <v>4105</v>
      </c>
      <c r="C118" s="236" t="s">
        <v>3636</v>
      </c>
      <c r="D118" s="236" t="s">
        <v>141</v>
      </c>
      <c r="E118" s="237" t="s">
        <v>7809</v>
      </c>
    </row>
    <row r="119" spans="1:5" ht="12.75" customHeight="1">
      <c r="A119" s="221" t="s">
        <v>3838</v>
      </c>
      <c r="B119" s="221" t="s">
        <v>3839</v>
      </c>
      <c r="C119" s="221" t="s">
        <v>9798</v>
      </c>
      <c r="D119" s="221" t="s">
        <v>43</v>
      </c>
      <c r="E119" s="231" t="s">
        <v>7810</v>
      </c>
    </row>
    <row r="120" spans="1:5" ht="12.75" customHeight="1">
      <c r="A120" s="221" t="s">
        <v>3961</v>
      </c>
      <c r="B120" s="221" t="s">
        <v>7811</v>
      </c>
      <c r="C120" s="221" t="s">
        <v>3962</v>
      </c>
      <c r="D120" s="221" t="s">
        <v>196</v>
      </c>
      <c r="E120" s="230" t="s">
        <v>5557</v>
      </c>
    </row>
    <row r="121" spans="1:5" ht="12.75" customHeight="1">
      <c r="A121" s="220" t="s">
        <v>9842</v>
      </c>
      <c r="B121" s="220" t="s">
        <v>4082</v>
      </c>
      <c r="C121" s="221" t="s">
        <v>4083</v>
      </c>
      <c r="D121" s="220" t="s">
        <v>232</v>
      </c>
      <c r="E121" s="222" t="s">
        <v>5570</v>
      </c>
    </row>
    <row r="122" spans="1:5" ht="12.75" customHeight="1">
      <c r="A122" s="220" t="s">
        <v>3624</v>
      </c>
      <c r="B122" s="220" t="s">
        <v>7812</v>
      </c>
      <c r="C122" s="220" t="s">
        <v>9744</v>
      </c>
      <c r="D122" s="220" t="s">
        <v>3612</v>
      </c>
      <c r="E122" s="233" t="s">
        <v>7813</v>
      </c>
    </row>
    <row r="123" spans="1:5" ht="12.75" customHeight="1">
      <c r="A123" s="223" t="s">
        <v>3641</v>
      </c>
      <c r="B123" s="223" t="s">
        <v>7814</v>
      </c>
      <c r="C123" s="223" t="s">
        <v>9744</v>
      </c>
      <c r="D123" s="223" t="s">
        <v>3612</v>
      </c>
      <c r="E123" s="232" t="s">
        <v>5514</v>
      </c>
    </row>
    <row r="124" spans="1:5" ht="12.75" customHeight="1">
      <c r="A124" s="223" t="s">
        <v>3868</v>
      </c>
      <c r="B124" s="223" t="s">
        <v>3869</v>
      </c>
      <c r="C124" s="223" t="s">
        <v>3861</v>
      </c>
      <c r="D124" s="223" t="s">
        <v>3612</v>
      </c>
      <c r="E124" s="232" t="s">
        <v>7815</v>
      </c>
    </row>
    <row r="125" spans="1:5" ht="12.75" customHeight="1">
      <c r="A125" s="220" t="s">
        <v>3548</v>
      </c>
      <c r="B125" s="220" t="s">
        <v>3549</v>
      </c>
      <c r="C125" s="220" t="s">
        <v>9744</v>
      </c>
      <c r="D125" s="220" t="s">
        <v>9745</v>
      </c>
      <c r="E125" s="233" t="s">
        <v>5596</v>
      </c>
    </row>
    <row r="126" spans="1:5" ht="12.75" customHeight="1">
      <c r="A126" s="221" t="s">
        <v>3289</v>
      </c>
      <c r="B126" s="221" t="s">
        <v>3290</v>
      </c>
      <c r="C126" s="221" t="s">
        <v>9822</v>
      </c>
      <c r="D126" s="179" t="s">
        <v>138</v>
      </c>
      <c r="E126" s="231" t="s">
        <v>7816</v>
      </c>
    </row>
    <row r="127" spans="1:5" ht="12.75" customHeight="1">
      <c r="A127" s="225" t="s">
        <v>4004</v>
      </c>
      <c r="B127" s="225" t="s">
        <v>7817</v>
      </c>
      <c r="C127" s="225" t="s">
        <v>4006</v>
      </c>
      <c r="D127" s="225" t="s">
        <v>50</v>
      </c>
      <c r="E127" s="234" t="s">
        <v>559</v>
      </c>
    </row>
    <row r="128" spans="1:5" ht="12.75" customHeight="1">
      <c r="A128" s="220" t="s">
        <v>2257</v>
      </c>
      <c r="B128" s="220" t="s">
        <v>7818</v>
      </c>
      <c r="C128" s="221" t="s">
        <v>4058</v>
      </c>
      <c r="D128" s="220" t="s">
        <v>70</v>
      </c>
      <c r="E128" s="222" t="s">
        <v>2256</v>
      </c>
    </row>
    <row r="129" spans="1:5" ht="12.75" customHeight="1">
      <c r="A129" s="223" t="s">
        <v>4101</v>
      </c>
      <c r="B129" s="223" t="s">
        <v>7819</v>
      </c>
      <c r="C129" s="225" t="s">
        <v>9844</v>
      </c>
      <c r="D129" s="223" t="s">
        <v>70</v>
      </c>
      <c r="E129" s="224" t="s">
        <v>5574</v>
      </c>
    </row>
    <row r="130" spans="1:5" ht="12.75" customHeight="1">
      <c r="A130" s="223" t="s">
        <v>3761</v>
      </c>
      <c r="B130" s="223" t="s">
        <v>3762</v>
      </c>
      <c r="C130" s="225" t="s">
        <v>9781</v>
      </c>
      <c r="D130" s="223" t="s">
        <v>70</v>
      </c>
      <c r="E130" s="224" t="s">
        <v>5531</v>
      </c>
    </row>
    <row r="131" spans="1:5" ht="12.75" customHeight="1">
      <c r="A131" s="220" t="s">
        <v>3864</v>
      </c>
      <c r="B131" s="220" t="s">
        <v>7820</v>
      </c>
      <c r="C131" s="220" t="s">
        <v>3866</v>
      </c>
      <c r="D131" s="220" t="s">
        <v>331</v>
      </c>
      <c r="E131" s="222" t="s">
        <v>5547</v>
      </c>
    </row>
    <row r="132" spans="1:5" ht="12.75" customHeight="1">
      <c r="A132" s="187" t="s">
        <v>4020</v>
      </c>
      <c r="B132" s="187" t="s">
        <v>4021</v>
      </c>
      <c r="C132" s="187" t="s">
        <v>4022</v>
      </c>
      <c r="D132" s="187" t="s">
        <v>1502</v>
      </c>
      <c r="E132" s="235" t="s">
        <v>7821</v>
      </c>
    </row>
    <row r="133" spans="1:5" ht="12.75" customHeight="1">
      <c r="A133" s="220" t="s">
        <v>3563</v>
      </c>
      <c r="B133" s="220" t="s">
        <v>7822</v>
      </c>
      <c r="C133" s="220" t="s">
        <v>3565</v>
      </c>
      <c r="D133" s="220" t="s">
        <v>196</v>
      </c>
      <c r="E133" s="222" t="s">
        <v>5504</v>
      </c>
    </row>
    <row r="134" spans="1:5" ht="12.75" customHeight="1">
      <c r="A134" s="220" t="s">
        <v>3602</v>
      </c>
      <c r="B134" s="220" t="s">
        <v>3603</v>
      </c>
      <c r="C134" s="221" t="s">
        <v>3604</v>
      </c>
      <c r="D134" s="220" t="s">
        <v>141</v>
      </c>
      <c r="E134" s="222" t="s">
        <v>5509</v>
      </c>
    </row>
    <row r="135" spans="1:5" ht="12.75" customHeight="1">
      <c r="A135" s="236" t="s">
        <v>1726</v>
      </c>
      <c r="B135" s="236" t="s">
        <v>3907</v>
      </c>
      <c r="C135" s="236" t="s">
        <v>3908</v>
      </c>
      <c r="D135" s="236" t="s">
        <v>141</v>
      </c>
      <c r="E135" s="237" t="s">
        <v>1722</v>
      </c>
    </row>
    <row r="136" spans="1:5" ht="12.75" customHeight="1">
      <c r="A136" s="221" t="s">
        <v>4085</v>
      </c>
      <c r="B136" s="221" t="s">
        <v>7823</v>
      </c>
      <c r="C136" s="221" t="s">
        <v>4087</v>
      </c>
      <c r="D136" s="221" t="s">
        <v>196</v>
      </c>
      <c r="E136" s="230" t="s">
        <v>5571</v>
      </c>
    </row>
    <row r="137" spans="1:5" ht="12.75" customHeight="1">
      <c r="A137" s="187" t="s">
        <v>3981</v>
      </c>
      <c r="B137" s="187" t="s">
        <v>3450</v>
      </c>
      <c r="C137" s="187" t="s">
        <v>9744</v>
      </c>
      <c r="D137" s="187" t="s">
        <v>3612</v>
      </c>
      <c r="E137" s="235" t="s">
        <v>7824</v>
      </c>
    </row>
    <row r="138" spans="1:5" ht="12.75" customHeight="1">
      <c r="A138" s="221" t="s">
        <v>3578</v>
      </c>
      <c r="B138" s="221" t="s">
        <v>3579</v>
      </c>
      <c r="C138" s="221" t="s">
        <v>3580</v>
      </c>
      <c r="D138" s="221" t="s">
        <v>3612</v>
      </c>
      <c r="E138" s="230" t="s">
        <v>5505</v>
      </c>
    </row>
    <row r="139" spans="1:5" ht="12.75" customHeight="1">
      <c r="A139" s="236" t="s">
        <v>3892</v>
      </c>
      <c r="B139" s="236" t="s">
        <v>7825</v>
      </c>
      <c r="C139" s="236" t="s">
        <v>3837</v>
      </c>
      <c r="D139" s="236" t="s">
        <v>1365</v>
      </c>
      <c r="E139" s="237" t="s">
        <v>7826</v>
      </c>
    </row>
    <row r="140" spans="1:5" ht="12.75" customHeight="1">
      <c r="A140" s="236" t="s">
        <v>3835</v>
      </c>
      <c r="B140" s="236" t="s">
        <v>3836</v>
      </c>
      <c r="C140" s="236" t="s">
        <v>3837</v>
      </c>
      <c r="D140" s="236" t="s">
        <v>1365</v>
      </c>
      <c r="E140" s="237" t="s">
        <v>7827</v>
      </c>
    </row>
    <row r="141" spans="1:5" ht="12.75" customHeight="1">
      <c r="A141" s="220" t="s">
        <v>3609</v>
      </c>
      <c r="B141" s="220" t="s">
        <v>7828</v>
      </c>
      <c r="C141" s="221" t="s">
        <v>3611</v>
      </c>
      <c r="D141" s="220" t="s">
        <v>3612</v>
      </c>
      <c r="E141" s="233" t="s">
        <v>7829</v>
      </c>
    </row>
    <row r="142" spans="1:5" ht="12.75" customHeight="1">
      <c r="A142" s="180" t="s">
        <v>2563</v>
      </c>
      <c r="B142" s="180" t="s">
        <v>2403</v>
      </c>
      <c r="C142" s="180" t="s">
        <v>4115</v>
      </c>
      <c r="D142" s="180" t="s">
        <v>977</v>
      </c>
      <c r="E142" s="232" t="s">
        <v>7830</v>
      </c>
    </row>
    <row r="143" spans="1:5" ht="12.75" customHeight="1">
      <c r="A143" s="179" t="s">
        <v>4050</v>
      </c>
      <c r="B143" s="179" t="s">
        <v>7831</v>
      </c>
      <c r="C143" s="221" t="s">
        <v>7832</v>
      </c>
      <c r="D143" s="221" t="s">
        <v>9536</v>
      </c>
      <c r="E143" s="231" t="s">
        <v>7833</v>
      </c>
    </row>
    <row r="144" spans="1:5" ht="16.5" customHeight="1">
      <c r="A144" s="225" t="s">
        <v>3879</v>
      </c>
      <c r="B144" s="225" t="s">
        <v>7834</v>
      </c>
      <c r="C144" s="225" t="s">
        <v>9803</v>
      </c>
      <c r="D144" s="225" t="s">
        <v>3612</v>
      </c>
      <c r="E144" s="234" t="s">
        <v>7835</v>
      </c>
    </row>
    <row r="145" spans="1:5" ht="16.5" customHeight="1">
      <c r="A145" s="187" t="s">
        <v>2068</v>
      </c>
      <c r="B145" s="187" t="s">
        <v>4001</v>
      </c>
      <c r="C145" s="187" t="s">
        <v>4002</v>
      </c>
      <c r="D145" s="187" t="s">
        <v>141</v>
      </c>
      <c r="E145" s="235" t="s">
        <v>2070</v>
      </c>
    </row>
    <row r="146" spans="1:5" ht="16.5" customHeight="1">
      <c r="A146" s="223" t="s">
        <v>4037</v>
      </c>
      <c r="B146" s="223" t="s">
        <v>4038</v>
      </c>
      <c r="C146" s="225" t="s">
        <v>7836</v>
      </c>
      <c r="D146" s="223" t="s">
        <v>232</v>
      </c>
      <c r="E146" s="224" t="s">
        <v>5564</v>
      </c>
    </row>
    <row r="147" spans="1:5" ht="16.5" customHeight="1">
      <c r="A147" s="223" t="s">
        <v>4098</v>
      </c>
      <c r="B147" s="223" t="s">
        <v>7837</v>
      </c>
      <c r="C147" s="225" t="s">
        <v>4100</v>
      </c>
      <c r="D147" s="223" t="s">
        <v>232</v>
      </c>
      <c r="E147" s="224" t="s">
        <v>5573</v>
      </c>
    </row>
    <row r="148" spans="1:5" ht="16.5" customHeight="1">
      <c r="A148" s="221" t="s">
        <v>3709</v>
      </c>
      <c r="B148" s="221" t="s">
        <v>7838</v>
      </c>
      <c r="C148" s="221" t="s">
        <v>9771</v>
      </c>
      <c r="D148" s="221" t="s">
        <v>3612</v>
      </c>
      <c r="E148" s="231" t="s">
        <v>7839</v>
      </c>
    </row>
    <row r="149" spans="1:5" ht="16.5" customHeight="1">
      <c r="A149" s="238" t="s">
        <v>3804</v>
      </c>
      <c r="B149" s="238" t="s">
        <v>9789</v>
      </c>
      <c r="C149" s="236" t="s">
        <v>9790</v>
      </c>
      <c r="D149" s="238" t="s">
        <v>3612</v>
      </c>
      <c r="E149" s="239" t="s">
        <v>5539</v>
      </c>
    </row>
    <row r="150" spans="1:5" ht="16.5" customHeight="1">
      <c r="A150" s="221" t="s">
        <v>4074</v>
      </c>
      <c r="B150" s="221" t="s">
        <v>4075</v>
      </c>
      <c r="C150" s="221" t="s">
        <v>9836</v>
      </c>
      <c r="D150" s="221" t="s">
        <v>138</v>
      </c>
      <c r="E150" s="231" t="s">
        <v>7840</v>
      </c>
    </row>
    <row r="151" spans="1:5" ht="16.5" customHeight="1">
      <c r="A151" s="221" t="s">
        <v>4042</v>
      </c>
      <c r="B151" s="221" t="s">
        <v>4043</v>
      </c>
      <c r="C151" s="221" t="s">
        <v>9836</v>
      </c>
      <c r="D151" s="221" t="s">
        <v>138</v>
      </c>
      <c r="E151" s="231" t="s">
        <v>7841</v>
      </c>
    </row>
    <row r="152" spans="1:5" ht="16.5" customHeight="1">
      <c r="A152" s="180" t="s">
        <v>4093</v>
      </c>
      <c r="B152" s="180" t="s">
        <v>4094</v>
      </c>
      <c r="C152" s="181" t="s">
        <v>3754</v>
      </c>
      <c r="D152" s="180" t="s">
        <v>208</v>
      </c>
      <c r="E152" s="232" t="s">
        <v>7842</v>
      </c>
    </row>
    <row r="153" spans="1:5" ht="16.5" customHeight="1">
      <c r="A153" s="184" t="s">
        <v>9778</v>
      </c>
      <c r="B153" s="184" t="s">
        <v>375</v>
      </c>
      <c r="C153" s="185" t="s">
        <v>3754</v>
      </c>
      <c r="D153" s="184" t="s">
        <v>208</v>
      </c>
      <c r="E153" s="249" t="s">
        <v>7843</v>
      </c>
    </row>
    <row r="154" spans="1:5" ht="16.5" customHeight="1">
      <c r="A154" s="220" t="s">
        <v>3592</v>
      </c>
      <c r="B154" s="220" t="s">
        <v>3593</v>
      </c>
      <c r="C154" s="221" t="s">
        <v>9751</v>
      </c>
      <c r="D154" s="220" t="s">
        <v>3612</v>
      </c>
      <c r="E154" s="222" t="s">
        <v>5507</v>
      </c>
    </row>
    <row r="155" spans="1:5" ht="16.5" customHeight="1">
      <c r="A155" s="187" t="s">
        <v>3395</v>
      </c>
      <c r="B155" s="187" t="s">
        <v>3554</v>
      </c>
      <c r="C155" s="187" t="s">
        <v>3615</v>
      </c>
      <c r="D155" s="187" t="s">
        <v>3612</v>
      </c>
      <c r="E155" s="235" t="s">
        <v>7844</v>
      </c>
    </row>
    <row r="156" spans="1:5" ht="16.5" customHeight="1">
      <c r="A156" s="225" t="s">
        <v>3639</v>
      </c>
      <c r="B156" s="225" t="s">
        <v>3640</v>
      </c>
      <c r="C156" s="225" t="s">
        <v>3615</v>
      </c>
      <c r="D156" s="225" t="s">
        <v>3612</v>
      </c>
      <c r="E156" s="234" t="s">
        <v>7770</v>
      </c>
    </row>
    <row r="157" spans="1:5" ht="16.5" customHeight="1">
      <c r="A157" s="236" t="s">
        <v>3614</v>
      </c>
      <c r="B157" s="236" t="s">
        <v>310</v>
      </c>
      <c r="C157" s="236" t="s">
        <v>3615</v>
      </c>
      <c r="D157" s="236" t="s">
        <v>3612</v>
      </c>
      <c r="E157" s="237" t="s">
        <v>5510</v>
      </c>
    </row>
    <row r="158" spans="1:5" ht="16.5" customHeight="1">
      <c r="A158" s="220" t="s">
        <v>4067</v>
      </c>
      <c r="B158" s="220" t="s">
        <v>4068</v>
      </c>
      <c r="C158" s="220" t="s">
        <v>4069</v>
      </c>
      <c r="D158" s="220" t="s">
        <v>646</v>
      </c>
      <c r="E158" s="233" t="s">
        <v>7845</v>
      </c>
    </row>
    <row r="159" spans="1:5" ht="16.5" customHeight="1">
      <c r="A159" s="220" t="s">
        <v>3870</v>
      </c>
      <c r="B159" s="220" t="s">
        <v>3416</v>
      </c>
      <c r="C159" s="221" t="s">
        <v>3871</v>
      </c>
      <c r="D159" s="220" t="s">
        <v>1365</v>
      </c>
      <c r="E159" s="233" t="s">
        <v>7846</v>
      </c>
    </row>
    <row r="160" spans="1:5" ht="16.5" customHeight="1">
      <c r="A160" s="220" t="s">
        <v>3874</v>
      </c>
      <c r="B160" s="220" t="s">
        <v>3875</v>
      </c>
      <c r="C160" s="221" t="s">
        <v>3876</v>
      </c>
      <c r="D160" s="220" t="s">
        <v>1365</v>
      </c>
      <c r="E160" s="233" t="s">
        <v>7847</v>
      </c>
    </row>
    <row r="161" spans="1:5" ht="16.5" customHeight="1">
      <c r="A161" s="220" t="s">
        <v>3787</v>
      </c>
      <c r="B161" s="220" t="s">
        <v>3788</v>
      </c>
      <c r="C161" s="220" t="s">
        <v>3584</v>
      </c>
      <c r="D161" s="220" t="s">
        <v>87</v>
      </c>
      <c r="E161" s="233" t="s">
        <v>7848</v>
      </c>
    </row>
    <row r="162" spans="1:5" ht="16.5" customHeight="1">
      <c r="A162" s="220" t="s">
        <v>3965</v>
      </c>
      <c r="B162" s="220" t="s">
        <v>3966</v>
      </c>
      <c r="C162" s="220" t="s">
        <v>3584</v>
      </c>
      <c r="D162" s="220" t="s">
        <v>87</v>
      </c>
      <c r="E162" s="233" t="s">
        <v>7849</v>
      </c>
    </row>
    <row r="163" spans="1:5" ht="16.5" customHeight="1">
      <c r="A163" s="220" t="s">
        <v>3785</v>
      </c>
      <c r="B163" s="220" t="s">
        <v>3786</v>
      </c>
      <c r="C163" s="220" t="s">
        <v>3584</v>
      </c>
      <c r="D163" s="220" t="s">
        <v>87</v>
      </c>
      <c r="E163" s="233" t="s">
        <v>5600</v>
      </c>
    </row>
    <row r="164" spans="1:5" ht="16.5" customHeight="1">
      <c r="A164" s="220" t="s">
        <v>3582</v>
      </c>
      <c r="B164" s="220" t="s">
        <v>3583</v>
      </c>
      <c r="C164" s="220" t="s">
        <v>3584</v>
      </c>
      <c r="D164" s="220" t="s">
        <v>87</v>
      </c>
      <c r="E164" s="233" t="s">
        <v>7850</v>
      </c>
    </row>
    <row r="165" spans="1:5" ht="16.5" customHeight="1">
      <c r="A165" s="221" t="s">
        <v>715</v>
      </c>
      <c r="B165" s="221" t="s">
        <v>3770</v>
      </c>
      <c r="C165" s="221" t="s">
        <v>3771</v>
      </c>
      <c r="D165" s="221" t="s">
        <v>3772</v>
      </c>
      <c r="E165" s="230" t="s">
        <v>5533</v>
      </c>
    </row>
    <row r="166" spans="1:5" ht="16.5" customHeight="1">
      <c r="A166" s="221" t="s">
        <v>715</v>
      </c>
      <c r="B166" s="221" t="s">
        <v>3774</v>
      </c>
      <c r="C166" s="221" t="s">
        <v>3771</v>
      </c>
      <c r="D166" s="221" t="s">
        <v>3772</v>
      </c>
      <c r="E166" s="230" t="s">
        <v>5534</v>
      </c>
    </row>
    <row r="167" spans="1:5" ht="16.5" customHeight="1">
      <c r="A167" s="221" t="s">
        <v>3899</v>
      </c>
      <c r="B167" s="221" t="s">
        <v>3900</v>
      </c>
      <c r="C167" s="221" t="s">
        <v>3771</v>
      </c>
      <c r="D167" s="221" t="s">
        <v>3772</v>
      </c>
      <c r="E167" s="230" t="s">
        <v>5548</v>
      </c>
    </row>
    <row r="168" spans="1:5" ht="16.5" customHeight="1">
      <c r="A168" s="225" t="s">
        <v>3845</v>
      </c>
      <c r="B168" s="225" t="s">
        <v>7851</v>
      </c>
      <c r="C168" s="225" t="s">
        <v>3847</v>
      </c>
      <c r="D168" s="225" t="s">
        <v>87</v>
      </c>
      <c r="E168" s="234" t="s">
        <v>7852</v>
      </c>
    </row>
    <row r="169" spans="1:5" ht="16.5" customHeight="1">
      <c r="A169" s="221" t="s">
        <v>1926</v>
      </c>
      <c r="B169" s="221" t="s">
        <v>7853</v>
      </c>
      <c r="C169" s="221" t="s">
        <v>7854</v>
      </c>
      <c r="D169" s="221" t="s">
        <v>232</v>
      </c>
      <c r="E169" s="231" t="s">
        <v>2542</v>
      </c>
    </row>
    <row r="170" spans="1:5" ht="16.5" customHeight="1">
      <c r="A170" s="221" t="s">
        <v>685</v>
      </c>
      <c r="B170" s="221" t="s">
        <v>686</v>
      </c>
      <c r="C170" s="221" t="s">
        <v>7854</v>
      </c>
      <c r="D170" s="221" t="s">
        <v>232</v>
      </c>
      <c r="E170" s="231" t="s">
        <v>669</v>
      </c>
    </row>
    <row r="171" spans="1:5" ht="16.5" customHeight="1">
      <c r="A171" s="225" t="s">
        <v>3932</v>
      </c>
      <c r="B171" s="225" t="s">
        <v>7855</v>
      </c>
      <c r="C171" s="225" t="s">
        <v>3934</v>
      </c>
      <c r="D171" s="225" t="s">
        <v>70</v>
      </c>
      <c r="E171" s="234" t="s">
        <v>7856</v>
      </c>
    </row>
    <row r="172" spans="1:5" ht="16.5" customHeight="1">
      <c r="A172" s="225" t="s">
        <v>3932</v>
      </c>
      <c r="B172" s="225" t="s">
        <v>3933</v>
      </c>
      <c r="C172" s="225" t="s">
        <v>3934</v>
      </c>
      <c r="D172" s="225" t="s">
        <v>70</v>
      </c>
      <c r="E172" s="234" t="s">
        <v>7857</v>
      </c>
    </row>
    <row r="173" spans="1:5" ht="16.5" customHeight="1">
      <c r="A173" s="221" t="s">
        <v>1469</v>
      </c>
      <c r="B173" s="221" t="s">
        <v>7858</v>
      </c>
      <c r="C173" s="221" t="s">
        <v>3829</v>
      </c>
      <c r="D173" s="221" t="s">
        <v>232</v>
      </c>
      <c r="E173" s="231" t="s">
        <v>7859</v>
      </c>
    </row>
    <row r="174" spans="1:5" ht="16.5" customHeight="1">
      <c r="A174" s="221" t="s">
        <v>3197</v>
      </c>
      <c r="B174" s="221" t="s">
        <v>7860</v>
      </c>
      <c r="C174" s="221" t="s">
        <v>3936</v>
      </c>
      <c r="D174" s="221" t="s">
        <v>87</v>
      </c>
      <c r="E174" s="230" t="s">
        <v>5552</v>
      </c>
    </row>
    <row r="175" spans="1:5" ht="16.5" customHeight="1">
      <c r="A175" s="245" t="s">
        <v>3024</v>
      </c>
      <c r="B175" s="245" t="s">
        <v>3025</v>
      </c>
      <c r="C175" s="236" t="s">
        <v>9791</v>
      </c>
      <c r="D175" s="236" t="s">
        <v>146</v>
      </c>
      <c r="E175" s="237" t="s">
        <v>7861</v>
      </c>
    </row>
    <row r="176" spans="1:5" ht="16.5" customHeight="1">
      <c r="A176" s="221" t="s">
        <v>3587</v>
      </c>
      <c r="B176" s="221" t="s">
        <v>3588</v>
      </c>
      <c r="C176" s="221" t="s">
        <v>3576</v>
      </c>
      <c r="D176" s="221" t="s">
        <v>3612</v>
      </c>
      <c r="E176" s="231" t="s">
        <v>7862</v>
      </c>
    </row>
    <row r="177" spans="1:5" ht="16.5" customHeight="1">
      <c r="A177" s="225" t="s">
        <v>3765</v>
      </c>
      <c r="B177" s="225" t="s">
        <v>3766</v>
      </c>
      <c r="C177" s="225" t="s">
        <v>9782</v>
      </c>
      <c r="D177" s="187" t="s">
        <v>3939</v>
      </c>
      <c r="E177" s="235" t="s">
        <v>7863</v>
      </c>
    </row>
    <row r="178" spans="1:5" ht="16.5" customHeight="1">
      <c r="A178" s="225" t="s">
        <v>3655</v>
      </c>
      <c r="B178" s="225" t="s">
        <v>3656</v>
      </c>
      <c r="C178" s="225" t="s">
        <v>3657</v>
      </c>
      <c r="D178" s="225" t="s">
        <v>3939</v>
      </c>
      <c r="E178" s="234" t="s">
        <v>7864</v>
      </c>
    </row>
    <row r="179" spans="1:5" ht="16.5" customHeight="1">
      <c r="A179" s="240" t="s">
        <v>3916</v>
      </c>
      <c r="B179" s="240" t="s">
        <v>7865</v>
      </c>
      <c r="C179" s="240" t="s">
        <v>9813</v>
      </c>
      <c r="D179" s="240" t="s">
        <v>3612</v>
      </c>
      <c r="E179" s="241" t="s">
        <v>7769</v>
      </c>
    </row>
    <row r="180" spans="1:5" ht="16.5" customHeight="1">
      <c r="A180" s="221" t="s">
        <v>457</v>
      </c>
      <c r="B180" s="221" t="s">
        <v>458</v>
      </c>
      <c r="C180" s="220" t="s">
        <v>3607</v>
      </c>
      <c r="D180" s="220" t="s">
        <v>138</v>
      </c>
      <c r="E180" s="230" t="s">
        <v>459</v>
      </c>
    </row>
    <row r="181" spans="1:5" ht="16.5" customHeight="1">
      <c r="A181" s="187" t="s">
        <v>3164</v>
      </c>
      <c r="B181" s="187" t="s">
        <v>3165</v>
      </c>
      <c r="C181" s="187" t="s">
        <v>3901</v>
      </c>
      <c r="D181" s="187" t="s">
        <v>9745</v>
      </c>
      <c r="E181" s="229" t="s">
        <v>5549</v>
      </c>
    </row>
    <row r="182" spans="1:5" ht="16.5" customHeight="1">
      <c r="A182" s="225" t="s">
        <v>3959</v>
      </c>
      <c r="B182" s="225" t="s">
        <v>3960</v>
      </c>
      <c r="C182" s="225"/>
      <c r="D182" s="225" t="s">
        <v>9745</v>
      </c>
      <c r="E182" s="226" t="s">
        <v>5556</v>
      </c>
    </row>
    <row r="183" spans="1:5" ht="16.5" customHeight="1">
      <c r="A183" s="225" t="s">
        <v>3780</v>
      </c>
      <c r="B183" s="225" t="s">
        <v>3781</v>
      </c>
      <c r="C183" s="225"/>
      <c r="D183" s="225" t="s">
        <v>3782</v>
      </c>
      <c r="E183" s="226" t="s">
        <v>5537</v>
      </c>
    </row>
    <row r="184" spans="1:5" ht="16.5" customHeight="1">
      <c r="A184" s="178" t="s">
        <v>3787</v>
      </c>
      <c r="B184" s="178" t="s">
        <v>3788</v>
      </c>
      <c r="C184" s="178" t="s">
        <v>3584</v>
      </c>
      <c r="D184" s="178" t="s">
        <v>87</v>
      </c>
      <c r="E184" s="233" t="s">
        <v>7848</v>
      </c>
    </row>
    <row r="185" spans="1:5" ht="16.5" customHeight="1">
      <c r="A185" s="187" t="s">
        <v>3796</v>
      </c>
      <c r="B185" s="187" t="s">
        <v>3797</v>
      </c>
      <c r="C185" s="187" t="s">
        <v>3798</v>
      </c>
      <c r="D185" s="250" t="s">
        <v>3090</v>
      </c>
      <c r="E185" s="229" t="s">
        <v>1322</v>
      </c>
    </row>
    <row r="186" spans="1:5" ht="16.5" customHeight="1">
      <c r="A186" s="220" t="s">
        <v>7866</v>
      </c>
      <c r="B186" s="220" t="s">
        <v>3670</v>
      </c>
      <c r="C186" s="221" t="s">
        <v>3671</v>
      </c>
      <c r="D186" s="220" t="s">
        <v>38</v>
      </c>
      <c r="E186" s="222" t="s">
        <v>5520</v>
      </c>
    </row>
    <row r="187" spans="1:5" ht="16.5" customHeight="1">
      <c r="A187" s="180" t="s">
        <v>3651</v>
      </c>
      <c r="B187" s="180" t="s">
        <v>1578</v>
      </c>
      <c r="C187" s="180" t="s">
        <v>9764</v>
      </c>
      <c r="D187" s="180" t="s">
        <v>3190</v>
      </c>
      <c r="E187" s="232" t="s">
        <v>7867</v>
      </c>
    </row>
    <row r="188" spans="1:5" ht="16.5" customHeight="1">
      <c r="A188" s="221" t="s">
        <v>2137</v>
      </c>
      <c r="B188" s="221" t="s">
        <v>7868</v>
      </c>
      <c r="C188" s="221" t="s">
        <v>4024</v>
      </c>
      <c r="D188" s="221" t="s">
        <v>208</v>
      </c>
      <c r="E188" s="231" t="s">
        <v>2133</v>
      </c>
    </row>
    <row r="189" spans="1:5" ht="16.5" customHeight="1">
      <c r="A189" s="225" t="s">
        <v>1562</v>
      </c>
      <c r="B189" s="225" t="s">
        <v>7869</v>
      </c>
      <c r="C189" s="225" t="s">
        <v>9801</v>
      </c>
      <c r="D189" s="225" t="s">
        <v>146</v>
      </c>
      <c r="E189" s="174" t="s">
        <v>1564</v>
      </c>
    </row>
    <row r="190" spans="1:5" ht="16.5" customHeight="1">
      <c r="A190" s="236" t="s">
        <v>3539</v>
      </c>
      <c r="B190" s="236" t="s">
        <v>7870</v>
      </c>
      <c r="C190" s="236" t="s">
        <v>7871</v>
      </c>
      <c r="D190" s="236" t="s">
        <v>50</v>
      </c>
      <c r="E190" s="251" t="s">
        <v>126</v>
      </c>
    </row>
    <row r="191" spans="1:5" ht="16.5" customHeight="1">
      <c r="A191" s="178" t="s">
        <v>1268</v>
      </c>
      <c r="B191" s="178" t="s">
        <v>1269</v>
      </c>
      <c r="C191" s="179" t="s">
        <v>3792</v>
      </c>
      <c r="D191" s="220"/>
      <c r="E191" s="233" t="s">
        <v>1270</v>
      </c>
    </row>
    <row r="192" spans="1:5" ht="16.5" customHeight="1">
      <c r="A192" s="180" t="s">
        <v>4062</v>
      </c>
      <c r="B192" s="180" t="s">
        <v>4063</v>
      </c>
      <c r="C192" s="181" t="s">
        <v>3861</v>
      </c>
      <c r="D192" s="223" t="s">
        <v>3612</v>
      </c>
      <c r="E192" s="232" t="s">
        <v>7872</v>
      </c>
    </row>
    <row r="193" spans="1:5" ht="16.5" customHeight="1">
      <c r="A193" s="225" t="s">
        <v>3687</v>
      </c>
      <c r="B193" s="225" t="s">
        <v>3688</v>
      </c>
      <c r="C193" s="225" t="s">
        <v>9744</v>
      </c>
      <c r="D193" s="225" t="s">
        <v>3612</v>
      </c>
      <c r="E193" s="234" t="s">
        <v>7873</v>
      </c>
    </row>
    <row r="194" spans="1:5" ht="16.5" customHeight="1">
      <c r="A194" s="223" t="s">
        <v>3859</v>
      </c>
      <c r="B194" s="180" t="s">
        <v>3860</v>
      </c>
      <c r="C194" s="181" t="s">
        <v>3861</v>
      </c>
      <c r="D194" s="223" t="s">
        <v>3612</v>
      </c>
      <c r="E194" s="232" t="s">
        <v>7874</v>
      </c>
    </row>
    <row r="195" spans="1:5" ht="16.5" customHeight="1">
      <c r="A195" s="236" t="s">
        <v>3941</v>
      </c>
      <c r="B195" s="236" t="s">
        <v>3579</v>
      </c>
      <c r="C195" s="236" t="s">
        <v>3942</v>
      </c>
      <c r="D195" s="236" t="s">
        <v>3612</v>
      </c>
      <c r="E195" s="237" t="s">
        <v>7875</v>
      </c>
    </row>
    <row r="196" spans="1:5" ht="16.5" customHeight="1">
      <c r="A196" s="186" t="s">
        <v>791</v>
      </c>
      <c r="B196" s="186" t="s">
        <v>2863</v>
      </c>
      <c r="C196" s="187" t="s">
        <v>9769</v>
      </c>
      <c r="D196" s="186" t="s">
        <v>146</v>
      </c>
      <c r="E196" s="175" t="s">
        <v>792</v>
      </c>
    </row>
    <row r="197" spans="1:5" ht="16.5" customHeight="1">
      <c r="A197" s="221" t="s">
        <v>2780</v>
      </c>
      <c r="B197" s="221" t="s">
        <v>2781</v>
      </c>
      <c r="C197" s="221" t="s">
        <v>9757</v>
      </c>
      <c r="D197" s="221" t="s">
        <v>146</v>
      </c>
      <c r="E197" s="231" t="s">
        <v>653</v>
      </c>
    </row>
    <row r="198" spans="1:5" ht="16.5" customHeight="1">
      <c r="A198" s="225" t="s">
        <v>4047</v>
      </c>
      <c r="B198" s="225" t="s">
        <v>4048</v>
      </c>
      <c r="C198" s="225" t="s">
        <v>9835</v>
      </c>
      <c r="D198" s="225" t="s">
        <v>3612</v>
      </c>
      <c r="E198" s="226" t="s">
        <v>5565</v>
      </c>
    </row>
    <row r="199" spans="1:5" ht="16.5" customHeight="1">
      <c r="A199" s="236" t="s">
        <v>4035</v>
      </c>
      <c r="B199" s="236" t="s">
        <v>7876</v>
      </c>
      <c r="C199" s="236" t="s">
        <v>9835</v>
      </c>
      <c r="D199" s="236" t="s">
        <v>3612</v>
      </c>
      <c r="E199" s="251" t="s">
        <v>5563</v>
      </c>
    </row>
    <row r="200" spans="1:5" ht="16.5" customHeight="1">
      <c r="A200" s="225" t="s">
        <v>2344</v>
      </c>
      <c r="B200" s="225" t="s">
        <v>7877</v>
      </c>
      <c r="C200" s="225"/>
      <c r="D200" s="225" t="s">
        <v>232</v>
      </c>
      <c r="E200" s="226" t="s">
        <v>5569</v>
      </c>
    </row>
    <row r="201" spans="1:5" ht="16.5" customHeight="1">
      <c r="A201" s="225" t="s">
        <v>2429</v>
      </c>
      <c r="B201" s="225" t="s">
        <v>4097</v>
      </c>
      <c r="C201" s="225"/>
      <c r="D201" s="225" t="s">
        <v>232</v>
      </c>
      <c r="E201" s="226" t="s">
        <v>5572</v>
      </c>
    </row>
    <row r="202" spans="1:5" ht="16.5" customHeight="1">
      <c r="A202" s="221" t="s">
        <v>3543</v>
      </c>
      <c r="B202" s="221" t="s">
        <v>7878</v>
      </c>
      <c r="C202" s="221" t="s">
        <v>3545</v>
      </c>
      <c r="D202" s="221" t="s">
        <v>3546</v>
      </c>
      <c r="E202" s="231" t="s">
        <v>7879</v>
      </c>
    </row>
    <row r="203" spans="1:5" ht="16.5" customHeight="1">
      <c r="A203" s="225" t="s">
        <v>3930</v>
      </c>
      <c r="B203" s="225" t="s">
        <v>187</v>
      </c>
      <c r="C203" s="225" t="s">
        <v>9749</v>
      </c>
      <c r="D203" s="225" t="s">
        <v>3612</v>
      </c>
      <c r="E203" s="234" t="s">
        <v>7880</v>
      </c>
    </row>
    <row r="204" spans="1:5" ht="16.5" customHeight="1">
      <c r="A204" s="225" t="s">
        <v>3569</v>
      </c>
      <c r="B204" s="225" t="s">
        <v>582</v>
      </c>
      <c r="C204" s="225" t="s">
        <v>9749</v>
      </c>
      <c r="D204" s="225" t="s">
        <v>3612</v>
      </c>
      <c r="E204" s="234" t="s">
        <v>7881</v>
      </c>
    </row>
    <row r="205" spans="1:5" ht="16.5" customHeight="1">
      <c r="A205" s="178" t="s">
        <v>1284</v>
      </c>
      <c r="B205" s="178" t="s">
        <v>9558</v>
      </c>
      <c r="C205" s="178" t="s">
        <v>3794</v>
      </c>
      <c r="D205" s="178" t="s">
        <v>1365</v>
      </c>
      <c r="E205" s="233" t="s">
        <v>1281</v>
      </c>
    </row>
    <row r="206" spans="1:5" ht="16.5" customHeight="1">
      <c r="A206" s="225" t="s">
        <v>3649</v>
      </c>
      <c r="B206" s="225" t="s">
        <v>7882</v>
      </c>
      <c r="C206" s="225" t="s">
        <v>9763</v>
      </c>
      <c r="D206" s="225" t="s">
        <v>3612</v>
      </c>
      <c r="E206" s="226" t="s">
        <v>5516</v>
      </c>
    </row>
    <row r="207" spans="1:5" ht="16.5" customHeight="1">
      <c r="A207" s="178" t="s">
        <v>3553</v>
      </c>
      <c r="B207" s="178" t="s">
        <v>7883</v>
      </c>
      <c r="C207" s="178" t="s">
        <v>3555</v>
      </c>
      <c r="D207" s="178" t="s">
        <v>3612</v>
      </c>
      <c r="E207" s="233" t="s">
        <v>7884</v>
      </c>
    </row>
    <row r="208" spans="1:5" ht="16.5" customHeight="1">
      <c r="A208" s="225" t="s">
        <v>229</v>
      </c>
      <c r="B208" s="225" t="s">
        <v>1387</v>
      </c>
      <c r="C208" s="225" t="s">
        <v>9775</v>
      </c>
      <c r="D208" s="225" t="s">
        <v>232</v>
      </c>
      <c r="E208" s="226" t="s">
        <v>5541</v>
      </c>
    </row>
    <row r="209" spans="1:5" ht="16.5" customHeight="1">
      <c r="A209" s="236" t="s">
        <v>1059</v>
      </c>
      <c r="B209" s="236" t="s">
        <v>3746</v>
      </c>
      <c r="C209" s="236" t="s">
        <v>9775</v>
      </c>
      <c r="D209" s="236" t="s">
        <v>232</v>
      </c>
      <c r="E209" s="251" t="s">
        <v>5528</v>
      </c>
    </row>
    <row r="210" spans="1:5" ht="16.5" customHeight="1">
      <c r="A210" s="225" t="s">
        <v>3531</v>
      </c>
      <c r="B210" s="225" t="s">
        <v>7885</v>
      </c>
      <c r="C210" s="225" t="s">
        <v>3533</v>
      </c>
      <c r="D210" s="225" t="s">
        <v>38</v>
      </c>
      <c r="E210" s="234" t="s">
        <v>7886</v>
      </c>
    </row>
    <row r="211" spans="1:5" ht="16.5" customHeight="1">
      <c r="A211" s="221" t="s">
        <v>9858</v>
      </c>
      <c r="B211" s="221" t="s">
        <v>9859</v>
      </c>
      <c r="C211" s="221" t="s">
        <v>3779</v>
      </c>
      <c r="D211" s="221" t="s">
        <v>70</v>
      </c>
      <c r="E211" s="230" t="s">
        <v>5536</v>
      </c>
    </row>
    <row r="212" spans="1:5" ht="16.5" customHeight="1">
      <c r="A212" s="223" t="s">
        <v>3967</v>
      </c>
      <c r="B212" s="223" t="s">
        <v>3968</v>
      </c>
      <c r="C212" s="225" t="s">
        <v>9777</v>
      </c>
      <c r="D212" s="223" t="s">
        <v>3612</v>
      </c>
      <c r="E212" s="232" t="s">
        <v>7887</v>
      </c>
    </row>
    <row r="213" spans="1:5" ht="16.5" customHeight="1">
      <c r="A213" s="223" t="s">
        <v>3998</v>
      </c>
      <c r="B213" s="223" t="s">
        <v>1444</v>
      </c>
      <c r="C213" s="225" t="s">
        <v>9777</v>
      </c>
      <c r="D213" s="223" t="s">
        <v>3612</v>
      </c>
      <c r="E213" s="232" t="s">
        <v>7888</v>
      </c>
    </row>
    <row r="214" spans="1:5" ht="16.5" customHeight="1">
      <c r="A214" s="238" t="s">
        <v>9776</v>
      </c>
      <c r="B214" s="238" t="s">
        <v>3751</v>
      </c>
      <c r="C214" s="236" t="s">
        <v>9777</v>
      </c>
      <c r="D214" s="238" t="s">
        <v>3612</v>
      </c>
      <c r="E214" s="249" t="s">
        <v>7889</v>
      </c>
    </row>
    <row r="215" spans="1:5" ht="16.5" customHeight="1">
      <c r="A215" s="221" t="s">
        <v>3164</v>
      </c>
      <c r="B215" s="221" t="s">
        <v>3165</v>
      </c>
      <c r="C215" s="221" t="s">
        <v>3901</v>
      </c>
      <c r="D215" s="221" t="s">
        <v>9745</v>
      </c>
      <c r="E215" s="176" t="s">
        <v>5549</v>
      </c>
    </row>
    <row r="216" spans="1:5" ht="16.5" customHeight="1">
      <c r="A216" s="225" t="s">
        <v>3952</v>
      </c>
      <c r="B216" s="225" t="s">
        <v>7890</v>
      </c>
      <c r="C216" s="225" t="s">
        <v>3954</v>
      </c>
      <c r="D216" s="225" t="s">
        <v>208</v>
      </c>
      <c r="E216" s="226" t="s">
        <v>279</v>
      </c>
    </row>
    <row r="217" spans="1:5" ht="16.5" customHeight="1">
      <c r="A217" s="225" t="s">
        <v>3489</v>
      </c>
      <c r="B217" s="225" t="s">
        <v>3856</v>
      </c>
      <c r="C217" s="225" t="s">
        <v>278</v>
      </c>
      <c r="D217" s="225" t="s">
        <v>208</v>
      </c>
      <c r="E217" s="226" t="s">
        <v>1540</v>
      </c>
    </row>
    <row r="218" spans="1:5" ht="16.5" customHeight="1">
      <c r="A218" s="225" t="s">
        <v>3735</v>
      </c>
      <c r="B218" s="225" t="s">
        <v>3736</v>
      </c>
      <c r="C218" s="225" t="s">
        <v>3737</v>
      </c>
      <c r="D218" s="225" t="s">
        <v>208</v>
      </c>
      <c r="E218" s="226" t="s">
        <v>5526</v>
      </c>
    </row>
    <row r="219" spans="1:5" ht="16.5" customHeight="1">
      <c r="A219" s="225" t="s">
        <v>3599</v>
      </c>
      <c r="B219" s="225" t="s">
        <v>3600</v>
      </c>
      <c r="C219" s="225" t="s">
        <v>3601</v>
      </c>
      <c r="D219" s="225" t="s">
        <v>208</v>
      </c>
      <c r="E219" s="226" t="s">
        <v>5508</v>
      </c>
    </row>
    <row r="220" spans="1:5" ht="16.5" customHeight="1">
      <c r="A220" s="221" t="s">
        <v>2723</v>
      </c>
      <c r="B220" s="221" t="s">
        <v>2724</v>
      </c>
      <c r="C220" s="221" t="s">
        <v>3576</v>
      </c>
      <c r="D220" s="221" t="s">
        <v>3612</v>
      </c>
      <c r="E220" s="233" t="s">
        <v>7891</v>
      </c>
    </row>
    <row r="221" spans="1:5" ht="16.5" customHeight="1">
      <c r="A221" s="187" t="s">
        <v>3489</v>
      </c>
      <c r="B221" s="187" t="s">
        <v>3856</v>
      </c>
      <c r="C221" s="187" t="s">
        <v>278</v>
      </c>
      <c r="D221" s="187" t="s">
        <v>208</v>
      </c>
      <c r="E221" s="235" t="s">
        <v>1540</v>
      </c>
    </row>
    <row r="222" spans="1:5" ht="16.5" customHeight="1">
      <c r="A222" s="236" t="s">
        <v>3952</v>
      </c>
      <c r="B222" s="236" t="s">
        <v>3953</v>
      </c>
      <c r="C222" s="236" t="s">
        <v>278</v>
      </c>
      <c r="D222" s="236" t="s">
        <v>208</v>
      </c>
      <c r="E222" s="237" t="s">
        <v>279</v>
      </c>
    </row>
    <row r="223" spans="1:5" ht="16.5" customHeight="1">
      <c r="A223" s="220" t="s">
        <v>3945</v>
      </c>
      <c r="B223" s="220" t="s">
        <v>7892</v>
      </c>
      <c r="C223" s="221" t="s">
        <v>3947</v>
      </c>
      <c r="D223" s="220" t="s">
        <v>50</v>
      </c>
      <c r="E223" s="222" t="s">
        <v>5554</v>
      </c>
    </row>
    <row r="224" spans="1:5" ht="16.5" customHeight="1">
      <c r="A224" s="223" t="s">
        <v>943</v>
      </c>
      <c r="B224" s="223" t="s">
        <v>3251</v>
      </c>
      <c r="C224" s="223" t="s">
        <v>3713</v>
      </c>
      <c r="D224" s="225" t="s">
        <v>232</v>
      </c>
      <c r="E224" s="232" t="s">
        <v>945</v>
      </c>
    </row>
    <row r="225" spans="1:5" ht="16.5" customHeight="1">
      <c r="A225" s="223" t="s">
        <v>229</v>
      </c>
      <c r="B225" s="223" t="s">
        <v>3493</v>
      </c>
      <c r="C225" s="223"/>
      <c r="D225" s="225" t="s">
        <v>232</v>
      </c>
      <c r="E225" s="232" t="s">
        <v>7893</v>
      </c>
    </row>
    <row r="226" spans="1:5" ht="16.5" customHeight="1">
      <c r="A226" s="223" t="s">
        <v>229</v>
      </c>
      <c r="B226" s="223" t="s">
        <v>2957</v>
      </c>
      <c r="C226" s="223"/>
      <c r="D226" s="225" t="s">
        <v>232</v>
      </c>
      <c r="E226" s="232" t="s">
        <v>7894</v>
      </c>
    </row>
    <row r="227" spans="1:5" ht="16.5" customHeight="1">
      <c r="A227" s="223" t="s">
        <v>1428</v>
      </c>
      <c r="B227" s="223" t="s">
        <v>2235</v>
      </c>
      <c r="C227" s="223"/>
      <c r="D227" s="225" t="s">
        <v>232</v>
      </c>
      <c r="E227" s="232" t="s">
        <v>7895</v>
      </c>
    </row>
    <row r="228" spans="1:5" ht="16.5" customHeight="1">
      <c r="A228" s="223" t="s">
        <v>2384</v>
      </c>
      <c r="B228" s="223" t="s">
        <v>4092</v>
      </c>
      <c r="C228" s="223"/>
      <c r="D228" s="225" t="s">
        <v>232</v>
      </c>
      <c r="E228" s="232" t="s">
        <v>7896</v>
      </c>
    </row>
    <row r="229" spans="1:5" ht="16.5" customHeight="1">
      <c r="A229" s="221" t="s">
        <v>3724</v>
      </c>
      <c r="B229" s="221" t="s">
        <v>3725</v>
      </c>
      <c r="C229" s="221" t="s">
        <v>9759</v>
      </c>
      <c r="D229" s="221" t="s">
        <v>3612</v>
      </c>
      <c r="E229" s="230" t="s">
        <v>5524</v>
      </c>
    </row>
    <row r="230" spans="1:5" ht="16.5" customHeight="1">
      <c r="A230" s="221" t="s">
        <v>3641</v>
      </c>
      <c r="B230" s="221" t="s">
        <v>1566</v>
      </c>
      <c r="C230" s="221" t="s">
        <v>9759</v>
      </c>
      <c r="D230" s="221" t="s">
        <v>3612</v>
      </c>
      <c r="E230" s="230" t="s">
        <v>5514</v>
      </c>
    </row>
    <row r="231" spans="1:5" ht="16.5" customHeight="1">
      <c r="A231" s="221" t="s">
        <v>3824</v>
      </c>
      <c r="B231" s="221" t="s">
        <v>771</v>
      </c>
      <c r="C231" s="221" t="s">
        <v>9759</v>
      </c>
      <c r="D231" s="221" t="s">
        <v>3612</v>
      </c>
      <c r="E231" s="230" t="s">
        <v>5543</v>
      </c>
    </row>
    <row r="232" spans="1:5" ht="16.5" customHeight="1">
      <c r="A232" s="188" t="s">
        <v>3653</v>
      </c>
      <c r="B232" s="188" t="s">
        <v>9765</v>
      </c>
      <c r="C232" s="188" t="s">
        <v>9746</v>
      </c>
      <c r="D232" s="188" t="s">
        <v>3612</v>
      </c>
      <c r="E232" s="252" t="s">
        <v>7897</v>
      </c>
    </row>
    <row r="233" spans="1:5" ht="16.5" customHeight="1">
      <c r="A233" s="178" t="s">
        <v>2721</v>
      </c>
      <c r="B233" s="178" t="s">
        <v>187</v>
      </c>
      <c r="C233" s="179" t="s">
        <v>3574</v>
      </c>
      <c r="D233" s="178" t="s">
        <v>473</v>
      </c>
      <c r="E233" s="233" t="s">
        <v>7898</v>
      </c>
    </row>
    <row r="234" spans="1:5" ht="16.5" customHeight="1">
      <c r="A234" s="178" t="s">
        <v>9860</v>
      </c>
      <c r="B234" s="178" t="s">
        <v>187</v>
      </c>
      <c r="C234" s="179" t="s">
        <v>3568</v>
      </c>
      <c r="D234" s="178" t="s">
        <v>473</v>
      </c>
      <c r="E234" s="233" t="s">
        <v>7899</v>
      </c>
    </row>
    <row r="235" spans="1:5" ht="16.5" customHeight="1">
      <c r="A235" s="225" t="s">
        <v>2773</v>
      </c>
      <c r="B235" s="225" t="s">
        <v>7900</v>
      </c>
      <c r="C235" s="225" t="s">
        <v>3622</v>
      </c>
      <c r="D235" s="225" t="s">
        <v>3612</v>
      </c>
      <c r="E235" s="226" t="s">
        <v>5511</v>
      </c>
    </row>
    <row r="236" spans="1:5" ht="16.5" customHeight="1">
      <c r="A236" s="221" t="s">
        <v>3887</v>
      </c>
      <c r="B236" s="221" t="s">
        <v>386</v>
      </c>
      <c r="C236" s="221" t="s">
        <v>9807</v>
      </c>
      <c r="D236" s="221" t="s">
        <v>3612</v>
      </c>
      <c r="E236" s="231" t="s">
        <v>7901</v>
      </c>
    </row>
    <row r="237" spans="1:5" ht="16.5" customHeight="1">
      <c r="A237" s="223" t="s">
        <v>1469</v>
      </c>
      <c r="B237" s="223" t="s">
        <v>7902</v>
      </c>
      <c r="C237" s="225" t="s">
        <v>2525</v>
      </c>
      <c r="D237" s="225" t="s">
        <v>232</v>
      </c>
      <c r="E237" s="232" t="s">
        <v>7903</v>
      </c>
    </row>
    <row r="238" spans="1:5" ht="16.5" customHeight="1">
      <c r="A238" s="220" t="s">
        <v>3882</v>
      </c>
      <c r="B238" s="220" t="s">
        <v>310</v>
      </c>
      <c r="C238" s="221" t="s">
        <v>9861</v>
      </c>
      <c r="D238" s="221" t="s">
        <v>3612</v>
      </c>
      <c r="E238" s="233" t="s">
        <v>7904</v>
      </c>
    </row>
    <row r="239" spans="1:5" ht="16.5" customHeight="1">
      <c r="A239" s="221" t="s">
        <v>3702</v>
      </c>
      <c r="B239" s="221" t="s">
        <v>3703</v>
      </c>
      <c r="C239" s="221" t="s">
        <v>3704</v>
      </c>
      <c r="D239" s="221" t="s">
        <v>50</v>
      </c>
      <c r="E239" s="230" t="s">
        <v>864</v>
      </c>
    </row>
    <row r="240" spans="1:5" ht="16.5" customHeight="1">
      <c r="A240" s="220" t="s">
        <v>3926</v>
      </c>
      <c r="B240" s="220" t="s">
        <v>7905</v>
      </c>
      <c r="C240" s="221" t="s">
        <v>3740</v>
      </c>
      <c r="D240" s="220" t="s">
        <v>646</v>
      </c>
      <c r="E240" s="233" t="s">
        <v>1765</v>
      </c>
    </row>
    <row r="241" spans="1:5" ht="16.5" customHeight="1">
      <c r="A241" s="220" t="s">
        <v>3738</v>
      </c>
      <c r="B241" s="220" t="s">
        <v>7906</v>
      </c>
      <c r="C241" s="221" t="s">
        <v>3740</v>
      </c>
      <c r="D241" s="220" t="s">
        <v>646</v>
      </c>
      <c r="E241" s="222" t="s">
        <v>1017</v>
      </c>
    </row>
    <row r="242" spans="1:5" ht="16.5" customHeight="1">
      <c r="A242" s="178" t="s">
        <v>2329</v>
      </c>
      <c r="B242" s="178" t="s">
        <v>2330</v>
      </c>
      <c r="C242" s="178" t="s">
        <v>9840</v>
      </c>
      <c r="D242" s="178" t="s">
        <v>141</v>
      </c>
      <c r="E242" s="233" t="s">
        <v>7907</v>
      </c>
    </row>
    <row r="243" spans="1:5" ht="16.5" customHeight="1">
      <c r="A243" s="182" t="s">
        <v>3646</v>
      </c>
      <c r="B243" s="182" t="s">
        <v>3647</v>
      </c>
      <c r="C243" s="189" t="s">
        <v>9762</v>
      </c>
      <c r="D243" s="187" t="s">
        <v>3612</v>
      </c>
      <c r="E243" s="247" t="s">
        <v>7908</v>
      </c>
    </row>
    <row r="244" spans="1:5" ht="16.5" customHeight="1">
      <c r="A244" s="220" t="s">
        <v>9862</v>
      </c>
      <c r="B244" s="220" t="s">
        <v>3727</v>
      </c>
      <c r="C244" s="220"/>
      <c r="D244" s="220" t="s">
        <v>237</v>
      </c>
      <c r="E244" s="233" t="s">
        <v>7909</v>
      </c>
    </row>
    <row r="245" spans="1:5" ht="16.5" customHeight="1">
      <c r="A245" s="220" t="s">
        <v>9862</v>
      </c>
      <c r="B245" s="220" t="s">
        <v>3729</v>
      </c>
      <c r="C245" s="220"/>
      <c r="D245" s="220"/>
      <c r="E245" s="233" t="s">
        <v>7910</v>
      </c>
    </row>
    <row r="246" spans="1:5" ht="16.5" customHeight="1">
      <c r="A246" s="220" t="s">
        <v>9863</v>
      </c>
      <c r="B246" s="220" t="s">
        <v>3567</v>
      </c>
      <c r="C246" s="220"/>
      <c r="D246" s="220"/>
      <c r="E246" s="233" t="s">
        <v>7911</v>
      </c>
    </row>
    <row r="247" spans="1:5" ht="16.5" customHeight="1">
      <c r="A247" s="225" t="s">
        <v>3877</v>
      </c>
      <c r="B247" s="225" t="s">
        <v>682</v>
      </c>
      <c r="C247" s="225" t="s">
        <v>847</v>
      </c>
      <c r="D247" s="225" t="s">
        <v>3612</v>
      </c>
      <c r="E247" s="234" t="s">
        <v>7912</v>
      </c>
    </row>
    <row r="248" spans="1:5" ht="16.5" customHeight="1">
      <c r="A248" s="220" t="s">
        <v>1460</v>
      </c>
      <c r="B248" s="220" t="s">
        <v>7913</v>
      </c>
      <c r="C248" s="221" t="s">
        <v>9796</v>
      </c>
      <c r="D248" s="221" t="s">
        <v>3718</v>
      </c>
      <c r="E248" s="233" t="s">
        <v>1463</v>
      </c>
    </row>
    <row r="249" spans="1:5" ht="16.5" customHeight="1">
      <c r="A249" s="225" t="s">
        <v>7914</v>
      </c>
      <c r="B249" s="225" t="s">
        <v>9864</v>
      </c>
      <c r="C249" s="225" t="s">
        <v>9839</v>
      </c>
      <c r="D249" s="225" t="s">
        <v>141</v>
      </c>
      <c r="E249" s="226" t="s">
        <v>5567</v>
      </c>
    </row>
    <row r="250" spans="1:5" ht="16.5" customHeight="1">
      <c r="A250" s="225" t="s">
        <v>4108</v>
      </c>
      <c r="B250" s="225" t="s">
        <v>9865</v>
      </c>
      <c r="C250" s="225" t="s">
        <v>9839</v>
      </c>
      <c r="D250" s="225" t="s">
        <v>141</v>
      </c>
      <c r="E250" s="226" t="s">
        <v>5575</v>
      </c>
    </row>
    <row r="251" spans="1:5" ht="16.5" customHeight="1">
      <c r="A251" s="185" t="s">
        <v>2984</v>
      </c>
      <c r="B251" s="185" t="s">
        <v>2985</v>
      </c>
      <c r="C251" s="185" t="s">
        <v>3783</v>
      </c>
      <c r="D251" s="185" t="s">
        <v>70</v>
      </c>
      <c r="E251" s="237" t="s">
        <v>7915</v>
      </c>
    </row>
    <row r="252" spans="1:5" ht="16.5" customHeight="1">
      <c r="A252" s="221" t="s">
        <v>3884</v>
      </c>
      <c r="B252" s="221" t="s">
        <v>7916</v>
      </c>
      <c r="C252" s="221" t="s">
        <v>9806</v>
      </c>
      <c r="D252" s="221" t="s">
        <v>57</v>
      </c>
      <c r="E252" s="230" t="s">
        <v>1653</v>
      </c>
    </row>
    <row r="253" spans="1:5" ht="16.5" customHeight="1">
      <c r="A253" s="225" t="s">
        <v>9776</v>
      </c>
      <c r="B253" s="225" t="s">
        <v>3752</v>
      </c>
      <c r="C253" s="225" t="s">
        <v>9777</v>
      </c>
      <c r="D253" s="225" t="s">
        <v>3612</v>
      </c>
      <c r="E253" s="234" t="s">
        <v>7917</v>
      </c>
    </row>
    <row r="254" spans="1:5" ht="16.5" customHeight="1">
      <c r="A254" s="225" t="s">
        <v>3902</v>
      </c>
      <c r="B254" s="225" t="s">
        <v>3903</v>
      </c>
      <c r="C254" s="225" t="s">
        <v>9777</v>
      </c>
      <c r="D254" s="225" t="s">
        <v>3612</v>
      </c>
      <c r="E254" s="234" t="s">
        <v>7918</v>
      </c>
    </row>
    <row r="255" spans="1:5" ht="16.5" customHeight="1">
      <c r="A255" s="225" t="s">
        <v>9776</v>
      </c>
      <c r="B255" s="225" t="s">
        <v>3751</v>
      </c>
      <c r="C255" s="225" t="s">
        <v>9777</v>
      </c>
      <c r="D255" s="225" t="s">
        <v>3612</v>
      </c>
      <c r="E255" s="234" t="s">
        <v>7889</v>
      </c>
    </row>
    <row r="256" spans="1:5" ht="16.5" customHeight="1">
      <c r="A256" s="221" t="s">
        <v>3943</v>
      </c>
      <c r="B256" s="221" t="s">
        <v>7919</v>
      </c>
      <c r="C256" s="253" t="s">
        <v>9820</v>
      </c>
      <c r="D256" s="253" t="s">
        <v>57</v>
      </c>
      <c r="E256" s="254" t="s">
        <v>1837</v>
      </c>
    </row>
    <row r="257" spans="1:5" ht="16.5" customHeight="1">
      <c r="A257" s="220" t="s">
        <v>3424</v>
      </c>
      <c r="B257" s="178" t="s">
        <v>4070</v>
      </c>
      <c r="C257" s="221" t="s">
        <v>4071</v>
      </c>
      <c r="D257" s="221" t="s">
        <v>141</v>
      </c>
      <c r="E257" s="173" t="s">
        <v>7920</v>
      </c>
    </row>
    <row r="258" spans="1:5" ht="16.5" customHeight="1">
      <c r="A258" s="225" t="s">
        <v>3910</v>
      </c>
      <c r="B258" s="225" t="s">
        <v>3911</v>
      </c>
      <c r="C258" s="225" t="s">
        <v>9811</v>
      </c>
      <c r="D258" s="225" t="s">
        <v>3612</v>
      </c>
      <c r="E258" s="234" t="s">
        <v>7921</v>
      </c>
    </row>
    <row r="259" spans="1:5" ht="16.5" customHeight="1">
      <c r="A259" s="221" t="s">
        <v>3895</v>
      </c>
      <c r="B259" s="221" t="s">
        <v>7922</v>
      </c>
      <c r="C259" s="221" t="s">
        <v>3897</v>
      </c>
      <c r="D259" s="221" t="s">
        <v>38</v>
      </c>
      <c r="E259" s="231" t="s">
        <v>7923</v>
      </c>
    </row>
    <row r="260" spans="1:5" ht="16.5" customHeight="1">
      <c r="A260" s="245" t="s">
        <v>770</v>
      </c>
      <c r="B260" s="245" t="s">
        <v>771</v>
      </c>
      <c r="C260" s="245" t="s">
        <v>3684</v>
      </c>
      <c r="D260" s="245" t="s">
        <v>3612</v>
      </c>
      <c r="E260" s="255" t="s">
        <v>767</v>
      </c>
    </row>
    <row r="261" spans="1:5" ht="16.5" customHeight="1">
      <c r="A261" s="221" t="s">
        <v>881</v>
      </c>
      <c r="B261" s="221" t="s">
        <v>882</v>
      </c>
      <c r="C261" s="221" t="s">
        <v>3706</v>
      </c>
      <c r="D261" s="221" t="s">
        <v>38</v>
      </c>
      <c r="E261" s="231" t="s">
        <v>877</v>
      </c>
    </row>
    <row r="262" spans="1:5" ht="16.5" customHeight="1">
      <c r="A262" s="245" t="s">
        <v>3849</v>
      </c>
      <c r="B262" s="245" t="s">
        <v>7924</v>
      </c>
      <c r="C262" s="245" t="s">
        <v>3576</v>
      </c>
      <c r="D262" s="245" t="s">
        <v>3612</v>
      </c>
      <c r="E262" s="255" t="s">
        <v>5545</v>
      </c>
    </row>
    <row r="263" spans="1:5" ht="16.5" customHeight="1">
      <c r="A263" s="221" t="s">
        <v>268</v>
      </c>
      <c r="B263" s="221" t="s">
        <v>269</v>
      </c>
      <c r="C263" s="221" t="s">
        <v>3561</v>
      </c>
      <c r="D263" s="221" t="s">
        <v>3612</v>
      </c>
      <c r="E263" s="231" t="s">
        <v>270</v>
      </c>
    </row>
    <row r="264" spans="1:5" ht="16.5" customHeight="1">
      <c r="A264" s="221" t="s">
        <v>3806</v>
      </c>
      <c r="B264" s="221" t="s">
        <v>3807</v>
      </c>
      <c r="C264" s="221"/>
      <c r="D264" s="221"/>
      <c r="E264" s="231"/>
    </row>
    <row r="265" spans="1:5" ht="16.5" customHeight="1">
      <c r="A265" s="221" t="s">
        <v>3590</v>
      </c>
      <c r="B265" s="221" t="s">
        <v>3591</v>
      </c>
      <c r="C265" s="221"/>
      <c r="D265" s="221"/>
      <c r="E265" s="231"/>
    </row>
    <row r="266" spans="1:5" ht="16.5" customHeight="1">
      <c r="A266" s="225" t="s">
        <v>2180</v>
      </c>
      <c r="B266" s="225" t="s">
        <v>7925</v>
      </c>
      <c r="C266" s="225" t="s">
        <v>3664</v>
      </c>
      <c r="D266" s="225" t="s">
        <v>232</v>
      </c>
      <c r="E266" s="234" t="s">
        <v>7926</v>
      </c>
    </row>
    <row r="267" spans="1:5" ht="16.5" customHeight="1">
      <c r="A267" s="225" t="s">
        <v>685</v>
      </c>
      <c r="B267" s="225" t="s">
        <v>686</v>
      </c>
      <c r="C267" s="225" t="s">
        <v>3664</v>
      </c>
      <c r="D267" s="225" t="s">
        <v>232</v>
      </c>
      <c r="E267" s="226" t="s">
        <v>669</v>
      </c>
    </row>
    <row r="268" spans="1:5" ht="16.5" customHeight="1">
      <c r="A268" s="221" t="s">
        <v>229</v>
      </c>
      <c r="B268" s="221" t="s">
        <v>3816</v>
      </c>
      <c r="C268" s="221" t="s">
        <v>668</v>
      </c>
      <c r="D268" s="221" t="s">
        <v>232</v>
      </c>
      <c r="E268" s="231" t="s">
        <v>1410</v>
      </c>
    </row>
    <row r="269" spans="1:5" ht="16.5" customHeight="1">
      <c r="A269" s="221" t="s">
        <v>685</v>
      </c>
      <c r="B269" s="221" t="s">
        <v>686</v>
      </c>
      <c r="C269" s="221" t="s">
        <v>2525</v>
      </c>
      <c r="D269" s="221" t="s">
        <v>232</v>
      </c>
      <c r="E269" s="231" t="s">
        <v>669</v>
      </c>
    </row>
    <row r="270" spans="1:5" ht="16.5" customHeight="1">
      <c r="A270" s="225" t="s">
        <v>3841</v>
      </c>
      <c r="B270" s="225" t="s">
        <v>7927</v>
      </c>
      <c r="C270" s="225" t="s">
        <v>3843</v>
      </c>
      <c r="D270" s="225" t="s">
        <v>3612</v>
      </c>
      <c r="E270" s="234" t="s">
        <v>7928</v>
      </c>
    </row>
    <row r="271" spans="1:5" ht="16.5" customHeight="1">
      <c r="A271" s="221" t="s">
        <v>3693</v>
      </c>
      <c r="B271" s="221" t="s">
        <v>3694</v>
      </c>
      <c r="C271" s="221" t="s">
        <v>3695</v>
      </c>
      <c r="D271" s="221" t="s">
        <v>3696</v>
      </c>
      <c r="E271" s="230" t="s">
        <v>5522</v>
      </c>
    </row>
    <row r="272" spans="1:5" ht="16.5" customHeight="1">
      <c r="A272" s="225" t="s">
        <v>3677</v>
      </c>
      <c r="B272" s="225" t="s">
        <v>1508</v>
      </c>
      <c r="C272" s="225" t="s">
        <v>3678</v>
      </c>
      <c r="D272" s="225" t="s">
        <v>3612</v>
      </c>
      <c r="E272" s="234" t="s">
        <v>7929</v>
      </c>
    </row>
    <row r="273" spans="1:5" ht="16.5" customHeight="1">
      <c r="A273" s="220" t="s">
        <v>3809</v>
      </c>
      <c r="B273" s="220" t="s">
        <v>3810</v>
      </c>
      <c r="C273" s="220" t="s">
        <v>3811</v>
      </c>
      <c r="D273" s="221" t="s">
        <v>141</v>
      </c>
      <c r="E273" s="233" t="s">
        <v>7930</v>
      </c>
    </row>
    <row r="274" spans="1:5" ht="16.5" customHeight="1">
      <c r="A274" s="190" t="s">
        <v>4029</v>
      </c>
      <c r="B274" s="190" t="s">
        <v>9834</v>
      </c>
      <c r="C274" s="256" t="s">
        <v>3561</v>
      </c>
      <c r="D274" s="257" t="s">
        <v>3612</v>
      </c>
      <c r="E274" s="258"/>
    </row>
    <row r="275" spans="1:5" ht="16.5" customHeight="1">
      <c r="A275" s="191" t="s">
        <v>7931</v>
      </c>
      <c r="B275" s="259"/>
      <c r="C275" s="256" t="s">
        <v>3561</v>
      </c>
      <c r="D275" s="257" t="s">
        <v>3612</v>
      </c>
      <c r="E275" s="258"/>
    </row>
  </sheetData>
  <hyperlinks>
    <hyperlink ref="E215" r:id="rId1" xr:uid="{00000000-0004-0000-0400-000000000000}"/>
    <hyperlink ref="E189" r:id="rId2" xr:uid="{00000000-0004-0000-0400-000001000000}"/>
    <hyperlink ref="E235" r:id="rId3" xr:uid="{00000000-0004-0000-0400-000002000000}"/>
    <hyperlink ref="E262" r:id="rId4" xr:uid="{00000000-0004-0000-0400-000003000000}"/>
    <hyperlink ref="E260" r:id="rId5" xr:uid="{00000000-0004-0000-0400-000004000000}"/>
    <hyperlink ref="E16" r:id="rId6" xr:uid="{00000000-0004-0000-0400-000005000000}"/>
    <hyperlink ref="E111" r:id="rId7" xr:uid="{00000000-0004-0000-0400-000006000000}"/>
    <hyperlink ref="E256" r:id="rId8" xr:uid="{00000000-0004-0000-0400-000007000000}"/>
    <hyperlink ref="E252" r:id="rId9" xr:uid="{00000000-0004-0000-0400-000008000000}"/>
    <hyperlink ref="E250" r:id="rId10" xr:uid="{00000000-0004-0000-0400-000009000000}"/>
    <hyperlink ref="E249" r:id="rId11" xr:uid="{00000000-0004-0000-0400-00000A000000}"/>
    <hyperlink ref="E239" r:id="rId12" xr:uid="{00000000-0004-0000-0400-00000B000000}"/>
    <hyperlink ref="E231" r:id="rId13" xr:uid="{00000000-0004-0000-0400-00000C000000}"/>
    <hyperlink ref="E230" r:id="rId14" xr:uid="{00000000-0004-0000-0400-00000D000000}"/>
    <hyperlink ref="E229" r:id="rId15" xr:uid="{00000000-0004-0000-0400-00000E000000}"/>
    <hyperlink ref="E219" r:id="rId16" xr:uid="{00000000-0004-0000-0400-00000F000000}"/>
    <hyperlink ref="E218" r:id="rId17" xr:uid="{00000000-0004-0000-0400-000010000000}"/>
    <hyperlink ref="E217" r:id="rId18" xr:uid="{00000000-0004-0000-0400-000011000000}"/>
    <hyperlink ref="E216" r:id="rId19" xr:uid="{00000000-0004-0000-0400-000012000000}"/>
    <hyperlink ref="E201" r:id="rId20" xr:uid="{00000000-0004-0000-0400-000013000000}"/>
    <hyperlink ref="E200" r:id="rId21" xr:uid="{00000000-0004-0000-0400-000014000000}"/>
    <hyperlink ref="E136" r:id="rId22" xr:uid="{00000000-0004-0000-0400-000015000000}"/>
    <hyperlink ref="E199" r:id="rId23" xr:uid="{00000000-0004-0000-0400-000016000000}"/>
    <hyperlink ref="E198" r:id="rId24" xr:uid="{00000000-0004-0000-0400-000017000000}"/>
    <hyperlink ref="E190" r:id="rId25" xr:uid="{00000000-0004-0000-0400-000018000000}"/>
    <hyperlink ref="E209" r:id="rId26" xr:uid="{00000000-0004-0000-0400-000019000000}"/>
    <hyperlink ref="E208" r:id="rId27" xr:uid="{00000000-0004-0000-0400-00001A000000}"/>
    <hyperlink ref="E206" r:id="rId28" xr:uid="{00000000-0004-0000-0400-00001B000000}"/>
    <hyperlink ref="E182" r:id="rId29" xr:uid="{00000000-0004-0000-0400-00001C000000}"/>
    <hyperlink ref="E183" r:id="rId30" xr:uid="{00000000-0004-0000-0400-00001D000000}"/>
    <hyperlink ref="E181" r:id="rId31" xr:uid="{00000000-0004-0000-0400-00001E000000}"/>
    <hyperlink ref="E174" r:id="rId32" xr:uid="{00000000-0004-0000-0400-00001F000000}"/>
    <hyperlink ref="E138" r:id="rId33" xr:uid="{00000000-0004-0000-0400-000020000000}"/>
    <hyperlink ref="E125" r:id="rId34" xr:uid="{00000000-0004-0000-0400-000021000000}"/>
    <hyperlink ref="E123" r:id="rId35" xr:uid="{00000000-0004-0000-0400-000022000000}"/>
    <hyperlink ref="E120" r:id="rId36" xr:uid="{00000000-0004-0000-0400-000023000000}"/>
    <hyperlink ref="E86" r:id="rId37" xr:uid="{00000000-0004-0000-0400-000024000000}"/>
    <hyperlink ref="E84" r:id="rId38" xr:uid="{00000000-0004-0000-0400-000025000000}"/>
    <hyperlink ref="E85" r:id="rId39" xr:uid="{00000000-0004-0000-0400-000026000000}"/>
    <hyperlink ref="E68" r:id="rId40" xr:uid="{00000000-0004-0000-0400-000027000000}"/>
    <hyperlink ref="E80" r:id="rId41" xr:uid="{00000000-0004-0000-0400-000028000000}"/>
    <hyperlink ref="E79" r:id="rId42" xr:uid="{00000000-0004-0000-0400-000029000000}"/>
    <hyperlink ref="E67" r:id="rId43" xr:uid="{00000000-0004-0000-0400-00002A000000}"/>
    <hyperlink ref="E56" r:id="rId44" xr:uid="{00000000-0004-0000-0400-00002B000000}"/>
    <hyperlink ref="E55" r:id="rId45" xr:uid="{00000000-0004-0000-0400-00002C000000}"/>
    <hyperlink ref="E154" r:id="rId46" xr:uid="{00000000-0004-0000-0400-00002D000000}"/>
    <hyperlink ref="E116" r:id="rId47" xr:uid="{00000000-0004-0000-0400-00002E000000}"/>
    <hyperlink ref="E77" r:id="rId48" xr:uid="{00000000-0004-0000-0400-00002F000000}"/>
    <hyperlink ref="E149" r:id="rId49" xr:uid="{00000000-0004-0000-0400-000030000000}"/>
    <hyperlink ref="E241" r:id="rId50" xr:uid="{00000000-0004-0000-0400-000031000000}"/>
    <hyperlink ref="E147" r:id="rId51" xr:uid="{00000000-0004-0000-0400-000032000000}"/>
    <hyperlink ref="E146" r:id="rId52" xr:uid="{00000000-0004-0000-0400-000033000000}"/>
    <hyperlink ref="E134" r:id="rId53" xr:uid="{00000000-0004-0000-0400-000034000000}"/>
    <hyperlink ref="E121" r:id="rId54" xr:uid="{00000000-0004-0000-0400-000035000000}"/>
    <hyperlink ref="E128" r:id="rId55" xr:uid="{00000000-0004-0000-0400-000036000000}"/>
    <hyperlink ref="E130" r:id="rId56" xr:uid="{00000000-0004-0000-0400-000037000000}"/>
    <hyperlink ref="E129" r:id="rId57" xr:uid="{00000000-0004-0000-0400-000038000000}"/>
    <hyperlink ref="E133" r:id="rId58" xr:uid="{00000000-0004-0000-0400-000039000000}"/>
    <hyperlink ref="E131" r:id="rId59" xr:uid="{00000000-0004-0000-0400-00003A000000}"/>
    <hyperlink ref="E110" r:id="rId60" xr:uid="{00000000-0004-0000-0400-00003B000000}"/>
    <hyperlink ref="E50" r:id="rId61" xr:uid="{00000000-0004-0000-0400-00003C000000}"/>
    <hyperlink ref="E47" r:id="rId62" xr:uid="{00000000-0004-0000-0400-00003D000000}"/>
    <hyperlink ref="E60" r:id="rId63" xr:uid="{00000000-0004-0000-0400-00003E000000}"/>
    <hyperlink ref="E59" r:id="rId64" xr:uid="{00000000-0004-0000-0400-00003F000000}"/>
    <hyperlink ref="E58" r:id="rId65" xr:uid="{00000000-0004-0000-0400-000040000000}"/>
    <hyperlink ref="E35" r:id="rId66" xr:uid="{00000000-0004-0000-0400-000041000000}"/>
    <hyperlink ref="E34" r:id="rId67" xr:uid="{00000000-0004-0000-0400-000042000000}"/>
    <hyperlink ref="E2" r:id="rId68" xr:uid="{00000000-0004-0000-0400-000043000000}"/>
    <hyperlink ref="E102" r:id="rId69" xr:uid="{00000000-0004-0000-0400-000044000000}"/>
    <hyperlink ref="E104" r:id="rId70" xr:uid="{00000000-0004-0000-0400-000045000000}"/>
    <hyperlink ref="E18" r:id="rId71" xr:uid="{00000000-0004-0000-0400-000046000000}"/>
    <hyperlink ref="E10" r:id="rId72" xr:uid="{00000000-0004-0000-0400-000047000000}"/>
    <hyperlink ref="E6" r:id="rId73" xr:uid="{00000000-0004-0000-0400-000048000000}"/>
    <hyperlink ref="E40" r:id="rId74" xr:uid="{00000000-0004-0000-0400-000049000000}"/>
    <hyperlink ref="E186" r:id="rId75" xr:uid="{00000000-0004-0000-0400-00004A000000}"/>
    <hyperlink ref="E9" r:id="rId76" xr:uid="{00000000-0004-0000-0400-00004B000000}"/>
    <hyperlink ref="E107" r:id="rId77" xr:uid="{00000000-0004-0000-0400-00004C000000}"/>
    <hyperlink ref="E223" r:id="rId78" xr:uid="{00000000-0004-0000-0400-00004D000000}"/>
    <hyperlink ref="E103" r:id="rId79" xr:uid="{00000000-0004-0000-0400-00004E000000}"/>
    <hyperlink ref="E3" r:id="rId80" xr:uid="{00000000-0004-0000-0400-00004F000000}"/>
    <hyperlink ref="E17" r:id="rId81" xr:uid="{00000000-0004-0000-0400-000050000000}"/>
    <hyperlink ref="E12" r:id="rId82" xr:uid="{00000000-0004-0000-0400-000051000000}"/>
    <hyperlink ref="E11" r:id="rId83" xr:uid="{00000000-0004-0000-0400-000052000000}"/>
    <hyperlink ref="E4" r:id="rId84" xr:uid="{00000000-0004-0000-0400-000053000000}"/>
    <hyperlink ref="E185" r:id="rId85" xr:uid="{00000000-0004-0000-0400-000054000000}"/>
    <hyperlink ref="E271" r:id="rId86" xr:uid="{00000000-0004-0000-0400-000055000000}"/>
    <hyperlink ref="E57" r:id="rId87" xr:uid="{00000000-0004-0000-0400-000056000000}"/>
    <hyperlink ref="E165" r:id="rId88" xr:uid="{00000000-0004-0000-0400-000057000000}"/>
    <hyperlink ref="E166" r:id="rId89" xr:uid="{00000000-0004-0000-0400-000058000000}"/>
    <hyperlink ref="E167" r:id="rId90" xr:uid="{00000000-0004-0000-0400-000059000000}"/>
    <hyperlink ref="E140" r:id="rId91" display="javascript:webmail.View.mailto(%7bmailto:'lukoyanov414alexander@gmail.com', subject: ''%7d)" xr:uid="{00000000-0004-0000-0400-00005A000000}"/>
    <hyperlink ref="E267" r:id="rId92" xr:uid="{00000000-0004-0000-0400-00005B000000}"/>
    <hyperlink ref="E109" r:id="rId93" xr:uid="{00000000-0004-0000-0400-00005C000000}"/>
    <hyperlink ref="E5" r:id="rId94" xr:uid="{00000000-0004-0000-0400-00005D000000}"/>
    <hyperlink ref="E7" r:id="rId95" xr:uid="{00000000-0004-0000-0400-00005E000000}"/>
    <hyperlink ref="E8" r:id="rId96" xr:uid="{00000000-0004-0000-0400-00005F000000}"/>
    <hyperlink ref="E13" r:id="rId97" xr:uid="{00000000-0004-0000-0400-000060000000}"/>
    <hyperlink ref="E14" r:id="rId98" xr:uid="{00000000-0004-0000-0400-000061000000}"/>
    <hyperlink ref="E19" r:id="rId99" xr:uid="{00000000-0004-0000-0400-000062000000}"/>
    <hyperlink ref="E22" r:id="rId100" xr:uid="{00000000-0004-0000-0400-000063000000}"/>
    <hyperlink ref="E207" r:id="rId101" xr:uid="{00000000-0004-0000-0400-000064000000}"/>
    <hyperlink ref="E88" r:id="rId102" xr:uid="{00000000-0004-0000-0400-000065000000}"/>
    <hyperlink ref="E211" r:id="rId103" xr:uid="{00000000-0004-0000-0400-000066000000}"/>
  </hyperlinks>
  <pageMargins left="1" right="1" top="1" bottom="1" header="0.25" footer="0.25"/>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386"/>
  <sheetViews>
    <sheetView topLeftCell="A7" workbookViewId="0">
      <selection activeCell="H18" sqref="H18"/>
    </sheetView>
  </sheetViews>
  <sheetFormatPr defaultColWidth="10.875" defaultRowHeight="15"/>
  <cols>
    <col min="1" max="3" width="15.625" style="263" customWidth="1"/>
    <col min="4" max="4" width="15.625" style="263" hidden="1" customWidth="1"/>
    <col min="5" max="5" width="15.625" style="263" customWidth="1"/>
    <col min="6" max="6" width="15.625" style="263" hidden="1" customWidth="1"/>
    <col min="7" max="8" width="15.625" style="263" customWidth="1"/>
    <col min="9" max="9" width="15.625" style="263" hidden="1" customWidth="1"/>
    <col min="10" max="10" width="15.625" style="263" customWidth="1"/>
    <col min="11" max="15" width="15.625" style="263" hidden="1" customWidth="1"/>
    <col min="16" max="16" width="15.625" style="263" customWidth="1"/>
    <col min="17" max="21" width="15.625" style="263" hidden="1" customWidth="1"/>
    <col min="22" max="22" width="15.625" style="263" customWidth="1"/>
    <col min="23" max="16384" width="10.875" style="264"/>
  </cols>
  <sheetData>
    <row r="1" spans="1:21">
      <c r="A1" s="262" t="s">
        <v>3413</v>
      </c>
      <c r="B1" s="262" t="s">
        <v>3414</v>
      </c>
      <c r="C1" s="263" t="s">
        <v>9866</v>
      </c>
      <c r="D1" s="263" t="s">
        <v>9867</v>
      </c>
      <c r="E1" s="263" t="s">
        <v>9868</v>
      </c>
      <c r="F1" s="263" t="s">
        <v>5606</v>
      </c>
      <c r="G1" s="263" t="s">
        <v>5607</v>
      </c>
      <c r="H1" s="262" t="s">
        <v>5608</v>
      </c>
      <c r="I1" s="263" t="s">
        <v>9869</v>
      </c>
      <c r="J1" s="263" t="s">
        <v>9870</v>
      </c>
      <c r="K1" s="263" t="s">
        <v>5609</v>
      </c>
      <c r="L1" s="263" t="s">
        <v>5610</v>
      </c>
      <c r="M1" s="263" t="s">
        <v>5611</v>
      </c>
      <c r="N1" s="263" t="s">
        <v>9871</v>
      </c>
      <c r="O1" s="263" t="s">
        <v>9872</v>
      </c>
      <c r="P1" s="263" t="s">
        <v>9873</v>
      </c>
      <c r="Q1" s="263" t="s">
        <v>5612</v>
      </c>
      <c r="R1" s="263" t="s">
        <v>5613</v>
      </c>
      <c r="S1" s="263" t="s">
        <v>5614</v>
      </c>
      <c r="T1" s="263" t="s">
        <v>9874</v>
      </c>
      <c r="U1" s="263" t="s">
        <v>9875</v>
      </c>
    </row>
    <row r="2" spans="1:21">
      <c r="A2" s="262" t="s">
        <v>1582</v>
      </c>
      <c r="B2" s="262" t="s">
        <v>1581</v>
      </c>
      <c r="C2" s="263" t="s">
        <v>26</v>
      </c>
      <c r="D2" s="263" t="s">
        <v>5615</v>
      </c>
      <c r="E2" s="263" t="s">
        <v>27</v>
      </c>
      <c r="F2" s="263" t="s">
        <v>25</v>
      </c>
      <c r="G2" s="263" t="s">
        <v>5616</v>
      </c>
      <c r="H2" s="262" t="s">
        <v>9433</v>
      </c>
      <c r="I2" s="263" t="s">
        <v>5617</v>
      </c>
      <c r="J2" s="263" t="s">
        <v>23</v>
      </c>
      <c r="K2" s="263" t="s">
        <v>4237</v>
      </c>
      <c r="L2" s="263" t="s">
        <v>5618</v>
      </c>
      <c r="M2" s="263" t="s">
        <v>5619</v>
      </c>
      <c r="N2" s="263">
        <v>350</v>
      </c>
      <c r="O2" s="263" t="s">
        <v>5620</v>
      </c>
      <c r="P2" s="263" t="s">
        <v>22</v>
      </c>
      <c r="Q2" s="263">
        <v>1</v>
      </c>
    </row>
    <row r="3" spans="1:21">
      <c r="A3" s="262" t="s">
        <v>5621</v>
      </c>
      <c r="B3" s="262" t="s">
        <v>5622</v>
      </c>
      <c r="C3" s="263" t="s">
        <v>33</v>
      </c>
      <c r="D3" s="263" t="s">
        <v>34</v>
      </c>
      <c r="E3" s="263" t="s">
        <v>35</v>
      </c>
      <c r="F3" s="263" t="s">
        <v>32</v>
      </c>
      <c r="G3" s="263" t="s">
        <v>5616</v>
      </c>
      <c r="H3" s="262" t="s">
        <v>31</v>
      </c>
      <c r="I3" s="263" t="s">
        <v>5623</v>
      </c>
      <c r="J3" s="263" t="s">
        <v>30</v>
      </c>
      <c r="K3" s="263" t="s">
        <v>4237</v>
      </c>
      <c r="L3" s="263" t="s">
        <v>5618</v>
      </c>
      <c r="M3" s="263" t="s">
        <v>5624</v>
      </c>
      <c r="N3" s="263">
        <v>350</v>
      </c>
      <c r="O3" s="263" t="s">
        <v>5625</v>
      </c>
      <c r="P3" s="263" t="s">
        <v>29</v>
      </c>
      <c r="Q3" s="263">
        <v>1</v>
      </c>
      <c r="T3" s="263" t="s">
        <v>5626</v>
      </c>
    </row>
    <row r="4" spans="1:21">
      <c r="A4" s="262" t="s">
        <v>5083</v>
      </c>
      <c r="B4" s="262" t="s">
        <v>5082</v>
      </c>
      <c r="C4" s="263" t="s">
        <v>45</v>
      </c>
      <c r="D4" s="263" t="s">
        <v>46</v>
      </c>
      <c r="E4" s="263" t="s">
        <v>47</v>
      </c>
      <c r="F4" s="263" t="s">
        <v>44</v>
      </c>
      <c r="G4" s="263" t="s">
        <v>4228</v>
      </c>
      <c r="H4" s="262" t="s">
        <v>43</v>
      </c>
      <c r="I4" s="263" t="s">
        <v>5627</v>
      </c>
      <c r="J4" s="263" t="s">
        <v>42</v>
      </c>
      <c r="K4" s="263" t="s">
        <v>4237</v>
      </c>
      <c r="L4" s="263" t="s">
        <v>5618</v>
      </c>
      <c r="M4" s="263" t="s">
        <v>5628</v>
      </c>
      <c r="N4" s="263">
        <v>350</v>
      </c>
      <c r="O4" s="263" t="s">
        <v>5629</v>
      </c>
      <c r="P4" s="263" t="s">
        <v>41</v>
      </c>
      <c r="Q4" s="263">
        <v>1</v>
      </c>
    </row>
    <row r="5" spans="1:21">
      <c r="A5" s="262" t="s">
        <v>5630</v>
      </c>
      <c r="B5" s="262" t="s">
        <v>5631</v>
      </c>
      <c r="C5" s="263" t="s">
        <v>52</v>
      </c>
      <c r="D5" s="263" t="s">
        <v>5632</v>
      </c>
      <c r="E5" s="263" t="s">
        <v>53</v>
      </c>
      <c r="F5" s="263" t="s">
        <v>51</v>
      </c>
      <c r="G5" s="263" t="s">
        <v>4228</v>
      </c>
      <c r="H5" s="262" t="s">
        <v>50</v>
      </c>
      <c r="I5" s="263" t="s">
        <v>5633</v>
      </c>
      <c r="J5" s="263" t="s">
        <v>49</v>
      </c>
      <c r="K5" s="263" t="s">
        <v>4237</v>
      </c>
      <c r="L5" s="263" t="s">
        <v>5618</v>
      </c>
      <c r="M5" s="263" t="s">
        <v>5634</v>
      </c>
      <c r="N5" s="263">
        <v>270</v>
      </c>
      <c r="O5" s="263" t="s">
        <v>5635</v>
      </c>
      <c r="P5" s="263" t="s">
        <v>5636</v>
      </c>
      <c r="R5" s="263">
        <v>1</v>
      </c>
    </row>
    <row r="6" spans="1:21">
      <c r="A6" s="262" t="s">
        <v>54</v>
      </c>
      <c r="B6" s="262" t="s">
        <v>55</v>
      </c>
      <c r="C6" s="263" t="s">
        <v>59</v>
      </c>
      <c r="D6" s="263" t="s">
        <v>5637</v>
      </c>
      <c r="E6" s="263" t="s">
        <v>60</v>
      </c>
      <c r="F6" s="263" t="s">
        <v>58</v>
      </c>
      <c r="G6" s="263" t="s">
        <v>4228</v>
      </c>
      <c r="H6" s="262" t="s">
        <v>57</v>
      </c>
      <c r="I6" s="263" t="s">
        <v>5638</v>
      </c>
      <c r="J6" s="263" t="s">
        <v>56</v>
      </c>
      <c r="K6" s="263" t="s">
        <v>4237</v>
      </c>
      <c r="L6" s="263" t="s">
        <v>5618</v>
      </c>
      <c r="M6" s="263" t="s">
        <v>5639</v>
      </c>
      <c r="N6" s="263">
        <v>360</v>
      </c>
      <c r="O6" s="263" t="s">
        <v>5640</v>
      </c>
      <c r="P6" s="263" t="s">
        <v>9437</v>
      </c>
      <c r="S6" s="263">
        <v>1</v>
      </c>
    </row>
    <row r="7" spans="1:21">
      <c r="A7" s="262" t="s">
        <v>2607</v>
      </c>
      <c r="B7" s="262" t="s">
        <v>4120</v>
      </c>
      <c r="C7" s="263" t="s">
        <v>65</v>
      </c>
      <c r="D7" s="263" t="s">
        <v>5641</v>
      </c>
      <c r="E7" s="263" t="s">
        <v>66</v>
      </c>
      <c r="F7" s="263" t="s">
        <v>64</v>
      </c>
      <c r="G7" s="263" t="s">
        <v>5616</v>
      </c>
      <c r="H7" s="262" t="s">
        <v>5642</v>
      </c>
      <c r="I7" s="263" t="s">
        <v>5643</v>
      </c>
      <c r="J7" s="263" t="s">
        <v>62</v>
      </c>
      <c r="K7" s="263" t="s">
        <v>4237</v>
      </c>
      <c r="L7" s="263" t="s">
        <v>5618</v>
      </c>
      <c r="M7" s="263" t="s">
        <v>5644</v>
      </c>
      <c r="N7" s="263">
        <v>350</v>
      </c>
      <c r="O7" s="263" t="s">
        <v>5645</v>
      </c>
      <c r="P7" s="263" t="s">
        <v>61</v>
      </c>
      <c r="Q7" s="263">
        <v>1</v>
      </c>
      <c r="T7" s="263" t="s">
        <v>5646</v>
      </c>
    </row>
    <row r="8" spans="1:21">
      <c r="A8" s="262" t="s">
        <v>5647</v>
      </c>
      <c r="B8" s="262" t="s">
        <v>5648</v>
      </c>
      <c r="C8" s="263" t="s">
        <v>89</v>
      </c>
      <c r="D8" s="263" t="s">
        <v>90</v>
      </c>
      <c r="E8" s="263" t="s">
        <v>91</v>
      </c>
      <c r="F8" s="263" t="s">
        <v>88</v>
      </c>
      <c r="G8" s="263" t="s">
        <v>5616</v>
      </c>
      <c r="H8" s="262" t="s">
        <v>5649</v>
      </c>
      <c r="I8" s="263" t="s">
        <v>5650</v>
      </c>
      <c r="J8" s="263" t="s">
        <v>86</v>
      </c>
      <c r="K8" s="263" t="s">
        <v>4237</v>
      </c>
      <c r="L8" s="263" t="s">
        <v>5618</v>
      </c>
      <c r="M8" s="263" t="s">
        <v>5651</v>
      </c>
      <c r="N8" s="263">
        <v>350</v>
      </c>
      <c r="O8" s="263" t="s">
        <v>5652</v>
      </c>
      <c r="P8" s="263" t="s">
        <v>85</v>
      </c>
      <c r="Q8" s="263">
        <v>1</v>
      </c>
    </row>
    <row r="9" spans="1:21">
      <c r="A9" s="262" t="s">
        <v>5653</v>
      </c>
      <c r="B9" s="262" t="s">
        <v>5654</v>
      </c>
      <c r="C9" s="263" t="s">
        <v>95</v>
      </c>
      <c r="D9" s="263" t="s">
        <v>96</v>
      </c>
      <c r="E9" s="263" t="s">
        <v>97</v>
      </c>
      <c r="F9" s="263" t="s">
        <v>94</v>
      </c>
      <c r="G9" s="263" t="s">
        <v>5616</v>
      </c>
      <c r="H9" s="262" t="s">
        <v>5649</v>
      </c>
      <c r="I9" s="263" t="s">
        <v>5655</v>
      </c>
      <c r="J9" s="263" t="s">
        <v>93</v>
      </c>
      <c r="K9" s="263" t="s">
        <v>4237</v>
      </c>
      <c r="L9" s="263" t="s">
        <v>5618</v>
      </c>
      <c r="M9" s="263" t="s">
        <v>5656</v>
      </c>
      <c r="N9" s="263">
        <v>350</v>
      </c>
      <c r="O9" s="263" t="s">
        <v>5657</v>
      </c>
      <c r="P9" s="263" t="s">
        <v>5658</v>
      </c>
      <c r="Q9" s="263">
        <v>1</v>
      </c>
      <c r="T9" s="263" t="s">
        <v>5659</v>
      </c>
    </row>
    <row r="10" spans="1:21">
      <c r="A10" s="262" t="s">
        <v>5660</v>
      </c>
      <c r="B10" s="262" t="s">
        <v>5661</v>
      </c>
      <c r="C10" s="263" t="s">
        <v>103</v>
      </c>
      <c r="D10" s="263" t="s">
        <v>5662</v>
      </c>
      <c r="E10" s="263" t="s">
        <v>104</v>
      </c>
      <c r="F10" s="263" t="s">
        <v>102</v>
      </c>
      <c r="G10" s="263" t="s">
        <v>4228</v>
      </c>
      <c r="H10" s="262" t="s">
        <v>31</v>
      </c>
      <c r="I10" s="263" t="s">
        <v>5663</v>
      </c>
      <c r="J10" s="263" t="s">
        <v>101</v>
      </c>
      <c r="K10" s="263" t="s">
        <v>4237</v>
      </c>
      <c r="L10" s="263" t="s">
        <v>5618</v>
      </c>
      <c r="M10" s="263" t="s">
        <v>5664</v>
      </c>
      <c r="N10" s="263">
        <v>350</v>
      </c>
      <c r="O10" s="263" t="s">
        <v>5665</v>
      </c>
      <c r="P10" s="263" t="s">
        <v>100</v>
      </c>
      <c r="Q10" s="263">
        <v>1</v>
      </c>
    </row>
    <row r="11" spans="1:21">
      <c r="A11" s="262" t="s">
        <v>5666</v>
      </c>
      <c r="B11" s="262" t="s">
        <v>9442</v>
      </c>
      <c r="C11" s="263" t="s">
        <v>109</v>
      </c>
      <c r="D11" s="263" t="s">
        <v>5667</v>
      </c>
      <c r="E11" s="263" t="s">
        <v>110</v>
      </c>
      <c r="F11" s="263" t="s">
        <v>108</v>
      </c>
      <c r="G11" s="263" t="s">
        <v>4228</v>
      </c>
      <c r="H11" s="262" t="s">
        <v>5668</v>
      </c>
      <c r="I11" s="263" t="s">
        <v>5669</v>
      </c>
      <c r="J11" s="263" t="s">
        <v>106</v>
      </c>
      <c r="K11" s="263" t="s">
        <v>4237</v>
      </c>
      <c r="L11" s="263" t="s">
        <v>5618</v>
      </c>
      <c r="M11" s="263" t="s">
        <v>5670</v>
      </c>
      <c r="N11" s="263">
        <v>350</v>
      </c>
      <c r="O11" s="263" t="s">
        <v>5671</v>
      </c>
      <c r="P11" s="263" t="s">
        <v>105</v>
      </c>
      <c r="Q11" s="263">
        <v>1</v>
      </c>
    </row>
    <row r="12" spans="1:21">
      <c r="A12" s="262" t="s">
        <v>5672</v>
      </c>
      <c r="B12" s="262" t="s">
        <v>5673</v>
      </c>
      <c r="C12" s="263" t="s">
        <v>119</v>
      </c>
      <c r="D12" s="263" t="s">
        <v>120</v>
      </c>
      <c r="E12" s="263" t="s">
        <v>121</v>
      </c>
      <c r="F12" s="263" t="s">
        <v>118</v>
      </c>
      <c r="G12" s="263" t="s">
        <v>5616</v>
      </c>
      <c r="H12" s="262" t="s">
        <v>5674</v>
      </c>
      <c r="I12" s="263" t="s">
        <v>5675</v>
      </c>
      <c r="J12" s="263" t="s">
        <v>117</v>
      </c>
      <c r="K12" s="263" t="s">
        <v>4237</v>
      </c>
      <c r="L12" s="263" t="s">
        <v>5618</v>
      </c>
      <c r="M12" s="263" t="s">
        <v>5676</v>
      </c>
      <c r="N12" s="263">
        <v>350</v>
      </c>
      <c r="O12" s="263" t="s">
        <v>5677</v>
      </c>
      <c r="P12" s="263" t="s">
        <v>116</v>
      </c>
      <c r="Q12" s="263">
        <v>1</v>
      </c>
    </row>
    <row r="13" spans="1:21">
      <c r="A13" s="262" t="s">
        <v>5678</v>
      </c>
      <c r="B13" s="262" t="s">
        <v>5679</v>
      </c>
      <c r="H13" s="264"/>
      <c r="I13" s="263" t="s">
        <v>5680</v>
      </c>
      <c r="J13" s="263" t="s">
        <v>123</v>
      </c>
      <c r="K13" s="263" t="s">
        <v>4237</v>
      </c>
      <c r="L13" s="263" t="s">
        <v>5618</v>
      </c>
      <c r="M13" s="263" t="s">
        <v>5681</v>
      </c>
      <c r="N13" s="263">
        <v>250</v>
      </c>
      <c r="O13" s="263" t="s">
        <v>5682</v>
      </c>
      <c r="P13" s="263" t="s">
        <v>122</v>
      </c>
      <c r="S13" s="263">
        <v>1</v>
      </c>
    </row>
    <row r="14" spans="1:21">
      <c r="A14" s="262" t="s">
        <v>5683</v>
      </c>
      <c r="B14" s="262" t="s">
        <v>2049</v>
      </c>
      <c r="C14" s="263" t="s">
        <v>9446</v>
      </c>
      <c r="D14" s="263" t="s">
        <v>5684</v>
      </c>
      <c r="E14" s="263" t="s">
        <v>9447</v>
      </c>
      <c r="F14" s="263" t="s">
        <v>127</v>
      </c>
      <c r="G14" s="263" t="s">
        <v>5616</v>
      </c>
      <c r="H14" s="262" t="s">
        <v>50</v>
      </c>
      <c r="I14" s="263" t="s">
        <v>5685</v>
      </c>
      <c r="J14" s="263" t="s">
        <v>126</v>
      </c>
      <c r="K14" s="263" t="s">
        <v>4237</v>
      </c>
      <c r="L14" s="263" t="s">
        <v>5618</v>
      </c>
      <c r="M14" s="263" t="s">
        <v>5628</v>
      </c>
      <c r="N14" s="263">
        <v>270</v>
      </c>
      <c r="O14" s="263" t="s">
        <v>5686</v>
      </c>
      <c r="P14" s="263" t="s">
        <v>125</v>
      </c>
      <c r="R14" s="263">
        <v>1</v>
      </c>
    </row>
    <row r="15" spans="1:21">
      <c r="A15" s="262" t="s">
        <v>5687</v>
      </c>
      <c r="B15" s="262" t="s">
        <v>5074</v>
      </c>
      <c r="C15" s="263" t="s">
        <v>131</v>
      </c>
      <c r="D15" s="263" t="s">
        <v>5632</v>
      </c>
      <c r="E15" s="263" t="s">
        <v>132</v>
      </c>
      <c r="F15" s="263" t="s">
        <v>130</v>
      </c>
      <c r="G15" s="263" t="s">
        <v>4228</v>
      </c>
      <c r="H15" s="262" t="s">
        <v>50</v>
      </c>
      <c r="I15" s="263" t="s">
        <v>5688</v>
      </c>
      <c r="J15" s="263" t="s">
        <v>129</v>
      </c>
      <c r="K15" s="263" t="s">
        <v>4237</v>
      </c>
      <c r="L15" s="263" t="s">
        <v>5618</v>
      </c>
      <c r="M15" s="263" t="s">
        <v>5689</v>
      </c>
      <c r="N15" s="263">
        <v>270</v>
      </c>
      <c r="O15" s="263" t="s">
        <v>5690</v>
      </c>
      <c r="P15" s="263" t="s">
        <v>128</v>
      </c>
      <c r="R15" s="263">
        <v>1</v>
      </c>
    </row>
    <row r="16" spans="1:21">
      <c r="A16" s="262" t="s">
        <v>5691</v>
      </c>
      <c r="B16" s="262" t="s">
        <v>5692</v>
      </c>
      <c r="C16" s="263" t="s">
        <v>150</v>
      </c>
      <c r="D16" s="263" t="s">
        <v>5693</v>
      </c>
      <c r="E16" s="263" t="s">
        <v>151</v>
      </c>
      <c r="F16" s="263" t="s">
        <v>149</v>
      </c>
      <c r="G16" s="263" t="s">
        <v>5616</v>
      </c>
      <c r="H16" s="262" t="s">
        <v>3612</v>
      </c>
      <c r="I16" s="263" t="s">
        <v>5694</v>
      </c>
      <c r="J16" s="263" t="s">
        <v>148</v>
      </c>
      <c r="K16" s="263" t="s">
        <v>4237</v>
      </c>
      <c r="L16" s="263" t="s">
        <v>5618</v>
      </c>
      <c r="M16" s="263" t="s">
        <v>5695</v>
      </c>
      <c r="N16" s="263">
        <v>350</v>
      </c>
      <c r="O16" s="263" t="s">
        <v>5696</v>
      </c>
      <c r="P16" s="263" t="s">
        <v>9876</v>
      </c>
      <c r="Q16" s="263">
        <v>1</v>
      </c>
    </row>
    <row r="17" spans="1:21">
      <c r="A17" s="262" t="s">
        <v>5697</v>
      </c>
      <c r="B17" s="262" t="s">
        <v>5698</v>
      </c>
      <c r="G17" s="263" t="s">
        <v>5616</v>
      </c>
      <c r="H17" s="262" t="s">
        <v>5699</v>
      </c>
      <c r="I17" s="263" t="s">
        <v>5700</v>
      </c>
      <c r="J17" s="263" t="s">
        <v>153</v>
      </c>
      <c r="K17" s="263" t="s">
        <v>4237</v>
      </c>
      <c r="L17" s="263" t="s">
        <v>5618</v>
      </c>
      <c r="M17" s="263" t="s">
        <v>5701</v>
      </c>
      <c r="N17" s="263">
        <v>350</v>
      </c>
      <c r="O17" s="263" t="s">
        <v>5702</v>
      </c>
      <c r="P17" s="263" t="s">
        <v>152</v>
      </c>
      <c r="Q17" s="263">
        <v>1</v>
      </c>
      <c r="T17" s="263" t="s">
        <v>5703</v>
      </c>
    </row>
    <row r="18" spans="1:21">
      <c r="A18" s="262" t="s">
        <v>5704</v>
      </c>
      <c r="B18" s="262" t="s">
        <v>5705</v>
      </c>
      <c r="C18" s="263" t="s">
        <v>163</v>
      </c>
      <c r="D18" s="263" t="s">
        <v>5706</v>
      </c>
      <c r="E18" s="263" t="s">
        <v>164</v>
      </c>
      <c r="F18" s="263" t="s">
        <v>162</v>
      </c>
      <c r="G18" s="263" t="s">
        <v>4228</v>
      </c>
      <c r="H18" s="262" t="s">
        <v>3612</v>
      </c>
      <c r="I18" s="263" t="s">
        <v>5707</v>
      </c>
      <c r="J18" s="263" t="s">
        <v>161</v>
      </c>
      <c r="K18" s="263" t="s">
        <v>4237</v>
      </c>
      <c r="L18" s="263" t="s">
        <v>5618</v>
      </c>
      <c r="M18" s="263" t="s">
        <v>5708</v>
      </c>
      <c r="N18" s="263">
        <v>350</v>
      </c>
      <c r="O18" s="263" t="s">
        <v>5709</v>
      </c>
      <c r="P18" s="263" t="s">
        <v>160</v>
      </c>
      <c r="Q18" s="263">
        <v>1</v>
      </c>
    </row>
    <row r="19" spans="1:21">
      <c r="A19" s="262" t="s">
        <v>169</v>
      </c>
      <c r="B19" s="262" t="s">
        <v>170</v>
      </c>
      <c r="C19" s="263" t="s">
        <v>167</v>
      </c>
      <c r="D19" s="263" t="s">
        <v>168</v>
      </c>
      <c r="E19" s="263" t="s">
        <v>35</v>
      </c>
      <c r="F19" s="263" t="s">
        <v>166</v>
      </c>
      <c r="G19" s="263" t="s">
        <v>4228</v>
      </c>
      <c r="H19" s="262" t="s">
        <v>31</v>
      </c>
      <c r="I19" s="263" t="s">
        <v>5710</v>
      </c>
      <c r="J19" s="263" t="s">
        <v>165</v>
      </c>
      <c r="K19" s="263" t="s">
        <v>4237</v>
      </c>
      <c r="L19" s="263" t="s">
        <v>5618</v>
      </c>
      <c r="M19" s="263" t="s">
        <v>5711</v>
      </c>
      <c r="N19" s="263">
        <v>460</v>
      </c>
      <c r="O19" s="263" t="s">
        <v>5712</v>
      </c>
      <c r="P19" s="263" t="s">
        <v>29</v>
      </c>
      <c r="Q19" s="263">
        <v>1</v>
      </c>
    </row>
    <row r="20" spans="1:21">
      <c r="A20" s="262" t="s">
        <v>5713</v>
      </c>
      <c r="B20" s="262" t="s">
        <v>9877</v>
      </c>
      <c r="C20" s="263" t="s">
        <v>176</v>
      </c>
      <c r="D20" s="263" t="s">
        <v>5714</v>
      </c>
      <c r="E20" s="263" t="s">
        <v>177</v>
      </c>
      <c r="F20" s="263" t="s">
        <v>175</v>
      </c>
      <c r="G20" s="263" t="s">
        <v>4228</v>
      </c>
      <c r="H20" s="262" t="s">
        <v>50</v>
      </c>
      <c r="I20" s="263" t="s">
        <v>5715</v>
      </c>
      <c r="J20" s="263" t="s">
        <v>174</v>
      </c>
      <c r="K20" s="263" t="s">
        <v>4237</v>
      </c>
      <c r="L20" s="263" t="s">
        <v>5618</v>
      </c>
      <c r="M20" s="263" t="s">
        <v>5716</v>
      </c>
      <c r="N20" s="263">
        <v>350</v>
      </c>
      <c r="O20" s="263" t="s">
        <v>5717</v>
      </c>
      <c r="P20" s="263" t="s">
        <v>173</v>
      </c>
      <c r="Q20" s="263">
        <v>1</v>
      </c>
      <c r="T20" s="263" t="s">
        <v>5718</v>
      </c>
    </row>
    <row r="21" spans="1:21">
      <c r="A21" s="262" t="s">
        <v>5719</v>
      </c>
      <c r="B21" s="262" t="s">
        <v>73</v>
      </c>
      <c r="C21" s="263" t="s">
        <v>9451</v>
      </c>
      <c r="D21" s="263" t="s">
        <v>5720</v>
      </c>
      <c r="E21" s="263" t="s">
        <v>180</v>
      </c>
      <c r="F21" s="263" t="s">
        <v>179</v>
      </c>
      <c r="G21" s="263" t="s">
        <v>4228</v>
      </c>
      <c r="H21" s="262" t="s">
        <v>70</v>
      </c>
      <c r="I21" s="263" t="s">
        <v>5721</v>
      </c>
      <c r="J21" s="263" t="s">
        <v>178</v>
      </c>
      <c r="K21" s="263" t="s">
        <v>4237</v>
      </c>
      <c r="L21" s="263" t="s">
        <v>5618</v>
      </c>
      <c r="M21" s="263" t="s">
        <v>5628</v>
      </c>
      <c r="N21" s="263">
        <v>350</v>
      </c>
      <c r="O21" s="263" t="s">
        <v>5722</v>
      </c>
      <c r="P21" s="263" t="s">
        <v>9878</v>
      </c>
      <c r="Q21" s="263">
        <v>1</v>
      </c>
    </row>
    <row r="22" spans="1:21">
      <c r="A22" s="262" t="s">
        <v>5111</v>
      </c>
      <c r="B22" s="262" t="s">
        <v>187</v>
      </c>
      <c r="C22" s="263" t="s">
        <v>185</v>
      </c>
      <c r="D22" s="263" t="s">
        <v>5723</v>
      </c>
      <c r="E22" s="263" t="s">
        <v>186</v>
      </c>
      <c r="F22" s="263" t="s">
        <v>184</v>
      </c>
      <c r="G22" s="263" t="s">
        <v>5616</v>
      </c>
      <c r="H22" s="262" t="s">
        <v>183</v>
      </c>
      <c r="I22" s="263" t="s">
        <v>5724</v>
      </c>
      <c r="J22" s="263" t="s">
        <v>182</v>
      </c>
      <c r="K22" s="263" t="s">
        <v>4237</v>
      </c>
      <c r="L22" s="263" t="s">
        <v>5618</v>
      </c>
      <c r="M22" s="263" t="s">
        <v>5619</v>
      </c>
      <c r="N22" s="263">
        <v>350</v>
      </c>
      <c r="O22" s="263" t="s">
        <v>5725</v>
      </c>
      <c r="P22" s="263" t="s">
        <v>181</v>
      </c>
      <c r="Q22" s="263">
        <v>1</v>
      </c>
      <c r="T22" s="263" t="s">
        <v>5726</v>
      </c>
    </row>
    <row r="23" spans="1:21">
      <c r="A23" s="262" t="s">
        <v>5727</v>
      </c>
      <c r="B23" s="262" t="s">
        <v>3893</v>
      </c>
      <c r="C23" s="263" t="s">
        <v>199</v>
      </c>
      <c r="D23" s="263" t="s">
        <v>5728</v>
      </c>
      <c r="E23" s="263" t="s">
        <v>200</v>
      </c>
      <c r="F23" s="263" t="s">
        <v>198</v>
      </c>
      <c r="G23" s="263" t="s">
        <v>4228</v>
      </c>
      <c r="H23" s="262" t="s">
        <v>3612</v>
      </c>
      <c r="I23" s="263" t="s">
        <v>5729</v>
      </c>
      <c r="J23" s="263" t="s">
        <v>197</v>
      </c>
      <c r="K23" s="263" t="s">
        <v>4237</v>
      </c>
      <c r="L23" s="263" t="s">
        <v>5618</v>
      </c>
      <c r="M23" s="263" t="s">
        <v>5628</v>
      </c>
      <c r="N23" s="263">
        <v>350</v>
      </c>
      <c r="O23" s="263" t="s">
        <v>5730</v>
      </c>
      <c r="P23" s="263" t="s">
        <v>9453</v>
      </c>
      <c r="Q23" s="263">
        <v>1</v>
      </c>
    </row>
    <row r="24" spans="1:21">
      <c r="A24" s="262" t="s">
        <v>5731</v>
      </c>
      <c r="B24" s="262" t="s">
        <v>5732</v>
      </c>
      <c r="C24" s="263" t="s">
        <v>215</v>
      </c>
      <c r="D24" s="263" t="s">
        <v>5733</v>
      </c>
      <c r="E24" s="263" t="s">
        <v>216</v>
      </c>
      <c r="F24" s="263" t="s">
        <v>214</v>
      </c>
      <c r="G24" s="263" t="s">
        <v>4228</v>
      </c>
      <c r="H24" s="262" t="s">
        <v>50</v>
      </c>
      <c r="I24" s="263" t="s">
        <v>5734</v>
      </c>
      <c r="J24" s="263" t="s">
        <v>213</v>
      </c>
      <c r="K24" s="263" t="s">
        <v>4237</v>
      </c>
      <c r="L24" s="263" t="s">
        <v>5618</v>
      </c>
      <c r="M24" s="263" t="s">
        <v>5624</v>
      </c>
      <c r="N24" s="263">
        <v>350</v>
      </c>
      <c r="O24" s="263" t="s">
        <v>5735</v>
      </c>
      <c r="P24" s="263" t="s">
        <v>212</v>
      </c>
      <c r="Q24" s="263">
        <v>1</v>
      </c>
      <c r="T24" s="263" t="s">
        <v>5736</v>
      </c>
    </row>
    <row r="25" spans="1:21">
      <c r="A25" s="262" t="s">
        <v>5737</v>
      </c>
      <c r="B25" s="262" t="s">
        <v>5738</v>
      </c>
      <c r="C25" s="263" t="s">
        <v>226</v>
      </c>
      <c r="D25" s="263" t="s">
        <v>5739</v>
      </c>
      <c r="E25" s="263" t="s">
        <v>227</v>
      </c>
      <c r="F25" s="263" t="s">
        <v>225</v>
      </c>
      <c r="G25" s="263" t="s">
        <v>5616</v>
      </c>
      <c r="H25" s="262" t="s">
        <v>50</v>
      </c>
      <c r="I25" s="263" t="s">
        <v>5740</v>
      </c>
      <c r="J25" s="263" t="s">
        <v>224</v>
      </c>
      <c r="K25" s="263" t="s">
        <v>4237</v>
      </c>
      <c r="L25" s="263" t="s">
        <v>5618</v>
      </c>
      <c r="M25" s="263" t="s">
        <v>5628</v>
      </c>
      <c r="N25" s="263">
        <v>350</v>
      </c>
      <c r="O25" s="263" t="s">
        <v>5741</v>
      </c>
      <c r="P25" s="263" t="s">
        <v>223</v>
      </c>
      <c r="Q25" s="263">
        <v>1</v>
      </c>
    </row>
    <row r="26" spans="1:21">
      <c r="A26" s="262" t="s">
        <v>5742</v>
      </c>
      <c r="B26" s="262" t="s">
        <v>5743</v>
      </c>
      <c r="G26" s="263" t="s">
        <v>4228</v>
      </c>
      <c r="H26" s="262" t="s">
        <v>31</v>
      </c>
      <c r="I26" s="263" t="s">
        <v>5744</v>
      </c>
      <c r="J26" s="263" t="s">
        <v>233</v>
      </c>
      <c r="K26" s="263" t="s">
        <v>4237</v>
      </c>
      <c r="L26" s="263" t="s">
        <v>5618</v>
      </c>
      <c r="M26" s="263" t="s">
        <v>5745</v>
      </c>
      <c r="N26" s="263">
        <v>460</v>
      </c>
      <c r="O26" s="263" t="s">
        <v>5746</v>
      </c>
      <c r="P26" s="263" t="s">
        <v>5747</v>
      </c>
      <c r="Q26" s="263">
        <v>1</v>
      </c>
    </row>
    <row r="27" spans="1:21">
      <c r="A27" s="262" t="s">
        <v>5170</v>
      </c>
      <c r="B27" s="262" t="s">
        <v>5661</v>
      </c>
      <c r="C27" s="263" t="s">
        <v>252</v>
      </c>
      <c r="D27" s="263" t="s">
        <v>5748</v>
      </c>
      <c r="E27" s="263" t="s">
        <v>104</v>
      </c>
      <c r="F27" s="263" t="s">
        <v>251</v>
      </c>
      <c r="G27" s="263" t="s">
        <v>4228</v>
      </c>
      <c r="H27" s="262" t="s">
        <v>31</v>
      </c>
      <c r="I27" s="263" t="s">
        <v>5749</v>
      </c>
      <c r="J27" s="263" t="s">
        <v>250</v>
      </c>
      <c r="K27" s="263" t="s">
        <v>4237</v>
      </c>
      <c r="L27" s="263" t="s">
        <v>5618</v>
      </c>
      <c r="M27" s="263" t="s">
        <v>5750</v>
      </c>
      <c r="N27" s="263">
        <v>350</v>
      </c>
      <c r="O27" s="263" t="s">
        <v>5751</v>
      </c>
      <c r="P27" s="263" t="s">
        <v>249</v>
      </c>
      <c r="Q27" s="263">
        <v>1</v>
      </c>
      <c r="T27" s="263" t="s">
        <v>5752</v>
      </c>
    </row>
    <row r="28" spans="1:21">
      <c r="A28" s="262" t="s">
        <v>5753</v>
      </c>
      <c r="B28" s="262" t="s">
        <v>2674</v>
      </c>
      <c r="C28" s="263" t="s">
        <v>255</v>
      </c>
      <c r="E28" s="263" t="s">
        <v>256</v>
      </c>
      <c r="G28" s="263" t="s">
        <v>5616</v>
      </c>
      <c r="H28" s="262" t="s">
        <v>70</v>
      </c>
      <c r="I28" s="263" t="s">
        <v>5754</v>
      </c>
      <c r="J28" s="263" t="s">
        <v>254</v>
      </c>
      <c r="K28" s="263" t="s">
        <v>4237</v>
      </c>
      <c r="L28" s="263" t="s">
        <v>5618</v>
      </c>
      <c r="M28" s="263" t="s">
        <v>5755</v>
      </c>
      <c r="N28" s="263">
        <v>350</v>
      </c>
      <c r="O28" s="263" t="s">
        <v>5756</v>
      </c>
      <c r="P28" s="263" t="s">
        <v>253</v>
      </c>
      <c r="Q28" s="263">
        <v>1</v>
      </c>
    </row>
    <row r="29" spans="1:21">
      <c r="A29" s="262" t="s">
        <v>5757</v>
      </c>
      <c r="B29" s="262" t="s">
        <v>5758</v>
      </c>
      <c r="C29" s="263" t="s">
        <v>259</v>
      </c>
      <c r="D29" s="263" t="s">
        <v>5759</v>
      </c>
      <c r="E29" s="263" t="s">
        <v>260</v>
      </c>
      <c r="F29" s="263" t="s">
        <v>258</v>
      </c>
      <c r="G29" s="263" t="s">
        <v>5616</v>
      </c>
      <c r="H29" s="262" t="s">
        <v>50</v>
      </c>
      <c r="I29" s="263" t="s">
        <v>5760</v>
      </c>
      <c r="J29" s="263" t="s">
        <v>257</v>
      </c>
      <c r="K29" s="263" t="s">
        <v>4237</v>
      </c>
      <c r="L29" s="263" t="s">
        <v>5618</v>
      </c>
      <c r="M29" s="263" t="s">
        <v>5761</v>
      </c>
      <c r="N29" s="263">
        <v>350</v>
      </c>
      <c r="O29" s="263" t="s">
        <v>5762</v>
      </c>
      <c r="Q29" s="263">
        <v>1</v>
      </c>
    </row>
    <row r="30" spans="1:21">
      <c r="A30" s="262" t="s">
        <v>5763</v>
      </c>
      <c r="B30" s="262" t="s">
        <v>5764</v>
      </c>
      <c r="C30" s="263" t="s">
        <v>281</v>
      </c>
      <c r="D30" s="263" t="s">
        <v>282</v>
      </c>
      <c r="E30" s="263" t="s">
        <v>283</v>
      </c>
      <c r="F30" s="263" t="s">
        <v>280</v>
      </c>
      <c r="G30" s="263" t="s">
        <v>5616</v>
      </c>
      <c r="H30" s="262" t="s">
        <v>5765</v>
      </c>
      <c r="I30" s="263" t="s">
        <v>5766</v>
      </c>
      <c r="J30" s="263" t="s">
        <v>279</v>
      </c>
      <c r="K30" s="263" t="s">
        <v>4237</v>
      </c>
      <c r="L30" s="263" t="s">
        <v>5618</v>
      </c>
      <c r="M30" s="263" t="s">
        <v>5767</v>
      </c>
      <c r="N30" s="263">
        <v>350</v>
      </c>
      <c r="O30" s="263" t="s">
        <v>5768</v>
      </c>
      <c r="P30" s="263" t="s">
        <v>5769</v>
      </c>
      <c r="Q30" s="263">
        <v>1</v>
      </c>
      <c r="T30" s="263" t="s">
        <v>5770</v>
      </c>
    </row>
    <row r="31" spans="1:21">
      <c r="A31" s="262" t="s">
        <v>5771</v>
      </c>
      <c r="B31" s="262" t="s">
        <v>5772</v>
      </c>
      <c r="F31" s="263" t="s">
        <v>288</v>
      </c>
      <c r="G31" s="263" t="s">
        <v>4228</v>
      </c>
      <c r="H31" s="262" t="s">
        <v>31</v>
      </c>
      <c r="I31" s="263" t="s">
        <v>5773</v>
      </c>
      <c r="J31" s="263" t="s">
        <v>287</v>
      </c>
      <c r="K31" s="263" t="s">
        <v>4237</v>
      </c>
      <c r="L31" s="263" t="s">
        <v>5618</v>
      </c>
      <c r="M31" s="263" t="s">
        <v>5711</v>
      </c>
      <c r="N31" s="263">
        <v>350</v>
      </c>
      <c r="O31" s="263" t="s">
        <v>5774</v>
      </c>
      <c r="P31" s="263" t="s">
        <v>286</v>
      </c>
      <c r="Q31" s="263">
        <v>1</v>
      </c>
      <c r="U31" s="263">
        <v>1</v>
      </c>
    </row>
    <row r="32" spans="1:21">
      <c r="A32" s="262" t="s">
        <v>5775</v>
      </c>
      <c r="B32" s="262" t="s">
        <v>5776</v>
      </c>
      <c r="C32" s="263" t="s">
        <v>297</v>
      </c>
      <c r="D32" s="263" t="s">
        <v>298</v>
      </c>
      <c r="E32" s="263" t="s">
        <v>299</v>
      </c>
      <c r="F32" s="263" t="s">
        <v>296</v>
      </c>
      <c r="G32" s="263" t="s">
        <v>4228</v>
      </c>
      <c r="H32" s="262" t="s">
        <v>3090</v>
      </c>
      <c r="I32" s="263" t="s">
        <v>5777</v>
      </c>
      <c r="J32" s="263" t="s">
        <v>294</v>
      </c>
      <c r="K32" s="263" t="s">
        <v>4237</v>
      </c>
      <c r="L32" s="263" t="s">
        <v>5618</v>
      </c>
      <c r="M32" s="263" t="s">
        <v>5695</v>
      </c>
      <c r="N32" s="263">
        <v>350</v>
      </c>
      <c r="O32" s="263" t="s">
        <v>5778</v>
      </c>
      <c r="P32" s="263" t="s">
        <v>293</v>
      </c>
      <c r="Q32" s="263">
        <v>1</v>
      </c>
    </row>
    <row r="33" spans="1:21">
      <c r="A33" s="262" t="s">
        <v>5779</v>
      </c>
      <c r="B33" s="262" t="s">
        <v>5780</v>
      </c>
      <c r="G33" s="263" t="s">
        <v>4228</v>
      </c>
      <c r="H33" s="262" t="s">
        <v>274</v>
      </c>
      <c r="I33" s="263" t="s">
        <v>5781</v>
      </c>
      <c r="J33" s="263" t="s">
        <v>314</v>
      </c>
      <c r="K33" s="263" t="s">
        <v>4237</v>
      </c>
      <c r="L33" s="263" t="s">
        <v>5618</v>
      </c>
      <c r="M33" s="263" t="s">
        <v>5782</v>
      </c>
      <c r="N33" s="263">
        <v>350</v>
      </c>
      <c r="O33" s="263" t="s">
        <v>5783</v>
      </c>
      <c r="P33" s="263" t="s">
        <v>313</v>
      </c>
      <c r="Q33" s="263">
        <v>1</v>
      </c>
    </row>
    <row r="34" spans="1:21">
      <c r="A34" s="262" t="s">
        <v>5784</v>
      </c>
      <c r="B34" s="262" t="s">
        <v>5785</v>
      </c>
      <c r="C34" s="263" t="s">
        <v>317</v>
      </c>
      <c r="D34" s="263" t="s">
        <v>5786</v>
      </c>
      <c r="E34" s="263" t="s">
        <v>283</v>
      </c>
      <c r="F34" s="263" t="s">
        <v>316</v>
      </c>
      <c r="G34" s="263" t="s">
        <v>4228</v>
      </c>
      <c r="H34" s="262" t="s">
        <v>5765</v>
      </c>
      <c r="I34" s="263" t="s">
        <v>5787</v>
      </c>
      <c r="J34" s="263" t="s">
        <v>315</v>
      </c>
      <c r="K34" s="263" t="s">
        <v>4237</v>
      </c>
      <c r="L34" s="263" t="s">
        <v>5618</v>
      </c>
      <c r="M34" s="263" t="s">
        <v>5711</v>
      </c>
      <c r="N34" s="263">
        <v>350</v>
      </c>
      <c r="O34" s="263" t="s">
        <v>5788</v>
      </c>
      <c r="P34" s="263" t="s">
        <v>278</v>
      </c>
      <c r="Q34" s="263">
        <v>1</v>
      </c>
    </row>
    <row r="35" spans="1:21">
      <c r="A35" s="262" t="s">
        <v>5789</v>
      </c>
      <c r="B35" s="262" t="s">
        <v>5790</v>
      </c>
      <c r="G35" s="263" t="s">
        <v>5616</v>
      </c>
      <c r="H35" s="264"/>
      <c r="I35" s="263" t="s">
        <v>5791</v>
      </c>
      <c r="J35" s="263" t="s">
        <v>318</v>
      </c>
      <c r="K35" s="263" t="s">
        <v>4237</v>
      </c>
      <c r="L35" s="263" t="s">
        <v>5618</v>
      </c>
      <c r="M35" s="263" t="s">
        <v>5792</v>
      </c>
      <c r="N35" s="263">
        <v>350</v>
      </c>
      <c r="O35" s="263" t="s">
        <v>5793</v>
      </c>
      <c r="P35" s="263" t="s">
        <v>9465</v>
      </c>
      <c r="Q35" s="263">
        <v>1</v>
      </c>
      <c r="T35" s="263" t="s">
        <v>5794</v>
      </c>
    </row>
    <row r="36" spans="1:21">
      <c r="A36" s="262" t="s">
        <v>5795</v>
      </c>
      <c r="B36" s="262" t="s">
        <v>5796</v>
      </c>
      <c r="C36" s="263" t="s">
        <v>322</v>
      </c>
      <c r="D36" s="263" t="s">
        <v>5797</v>
      </c>
      <c r="E36" s="263" t="s">
        <v>323</v>
      </c>
      <c r="F36" s="263" t="s">
        <v>321</v>
      </c>
      <c r="G36" s="263" t="s">
        <v>4228</v>
      </c>
      <c r="H36" s="262" t="s">
        <v>31</v>
      </c>
      <c r="I36" s="263" t="s">
        <v>5798</v>
      </c>
      <c r="J36" s="263" t="s">
        <v>320</v>
      </c>
      <c r="K36" s="263" t="s">
        <v>4237</v>
      </c>
      <c r="L36" s="263" t="s">
        <v>5618</v>
      </c>
      <c r="M36" s="263" t="s">
        <v>5799</v>
      </c>
      <c r="N36" s="263">
        <v>350</v>
      </c>
      <c r="O36" s="263" t="s">
        <v>5800</v>
      </c>
      <c r="P36" s="263" t="s">
        <v>319</v>
      </c>
      <c r="Q36" s="263">
        <v>1</v>
      </c>
      <c r="T36" s="263" t="s">
        <v>5801</v>
      </c>
    </row>
    <row r="37" spans="1:21">
      <c r="A37" s="262" t="s">
        <v>5802</v>
      </c>
      <c r="B37" s="262" t="s">
        <v>5803</v>
      </c>
      <c r="C37" s="263" t="s">
        <v>327</v>
      </c>
      <c r="D37" s="263" t="s">
        <v>5804</v>
      </c>
      <c r="E37" s="263" t="s">
        <v>328</v>
      </c>
      <c r="F37" s="263" t="s">
        <v>326</v>
      </c>
      <c r="G37" s="263" t="s">
        <v>4228</v>
      </c>
      <c r="H37" s="262" t="s">
        <v>31</v>
      </c>
      <c r="I37" s="263" t="s">
        <v>5805</v>
      </c>
      <c r="J37" s="263" t="s">
        <v>325</v>
      </c>
      <c r="K37" s="263" t="s">
        <v>4237</v>
      </c>
      <c r="L37" s="263" t="s">
        <v>5618</v>
      </c>
      <c r="M37" s="263" t="s">
        <v>5806</v>
      </c>
      <c r="N37" s="263">
        <v>430</v>
      </c>
      <c r="O37" s="263" t="s">
        <v>5807</v>
      </c>
      <c r="P37" s="263" t="s">
        <v>324</v>
      </c>
      <c r="Q37" s="263">
        <v>1</v>
      </c>
    </row>
    <row r="38" spans="1:21">
      <c r="A38" s="262" t="s">
        <v>5808</v>
      </c>
      <c r="B38" s="262" t="s">
        <v>5809</v>
      </c>
      <c r="C38" s="263" t="s">
        <v>332</v>
      </c>
      <c r="D38" s="263" t="s">
        <v>5810</v>
      </c>
      <c r="E38" s="263" t="s">
        <v>333</v>
      </c>
      <c r="G38" s="263" t="s">
        <v>4228</v>
      </c>
      <c r="H38" s="262" t="s">
        <v>331</v>
      </c>
      <c r="I38" s="263" t="s">
        <v>5811</v>
      </c>
      <c r="J38" s="263" t="s">
        <v>330</v>
      </c>
      <c r="K38" s="263" t="s">
        <v>4237</v>
      </c>
      <c r="L38" s="263" t="s">
        <v>5618</v>
      </c>
      <c r="M38" s="263" t="s">
        <v>5761</v>
      </c>
      <c r="N38" s="263">
        <v>350</v>
      </c>
      <c r="O38" s="263" t="s">
        <v>5812</v>
      </c>
      <c r="P38" s="263" t="s">
        <v>329</v>
      </c>
      <c r="Q38" s="263">
        <v>1</v>
      </c>
    </row>
    <row r="39" spans="1:21">
      <c r="A39" s="262" t="s">
        <v>5813</v>
      </c>
      <c r="B39" s="262" t="s">
        <v>9468</v>
      </c>
      <c r="C39" s="263" t="s">
        <v>339</v>
      </c>
      <c r="D39" s="263" t="s">
        <v>5814</v>
      </c>
      <c r="E39" s="263" t="s">
        <v>216</v>
      </c>
      <c r="F39" s="263" t="s">
        <v>338</v>
      </c>
      <c r="G39" s="263" t="s">
        <v>5616</v>
      </c>
      <c r="H39" s="262" t="s">
        <v>50</v>
      </c>
      <c r="I39" s="263" t="s">
        <v>5815</v>
      </c>
      <c r="J39" s="263" t="s">
        <v>337</v>
      </c>
      <c r="K39" s="263" t="s">
        <v>4237</v>
      </c>
      <c r="L39" s="263" t="s">
        <v>5618</v>
      </c>
      <c r="M39" s="263" t="s">
        <v>5816</v>
      </c>
      <c r="N39" s="263">
        <v>270</v>
      </c>
      <c r="O39" s="263" t="s">
        <v>5817</v>
      </c>
      <c r="P39" s="263" t="s">
        <v>9469</v>
      </c>
      <c r="R39" s="263">
        <v>1</v>
      </c>
      <c r="U39" s="263">
        <v>1</v>
      </c>
    </row>
    <row r="40" spans="1:21">
      <c r="A40" s="262" t="s">
        <v>5818</v>
      </c>
      <c r="B40" s="262" t="s">
        <v>143</v>
      </c>
      <c r="G40" s="263" t="s">
        <v>4228</v>
      </c>
      <c r="H40" s="262" t="s">
        <v>5699</v>
      </c>
      <c r="I40" s="263" t="s">
        <v>5819</v>
      </c>
      <c r="J40" s="263" t="s">
        <v>355</v>
      </c>
      <c r="K40" s="263" t="s">
        <v>4237</v>
      </c>
      <c r="L40" s="263" t="s">
        <v>5618</v>
      </c>
      <c r="M40" s="263" t="s">
        <v>5711</v>
      </c>
      <c r="N40" s="263">
        <v>350</v>
      </c>
      <c r="O40" s="263" t="s">
        <v>5820</v>
      </c>
      <c r="P40" s="263" t="s">
        <v>354</v>
      </c>
      <c r="Q40" s="263">
        <v>1</v>
      </c>
    </row>
    <row r="41" spans="1:21">
      <c r="A41" s="262" t="s">
        <v>361</v>
      </c>
      <c r="B41" s="262" t="s">
        <v>362</v>
      </c>
      <c r="C41" s="263" t="s">
        <v>359</v>
      </c>
      <c r="D41" s="263" t="s">
        <v>5821</v>
      </c>
      <c r="E41" s="263" t="s">
        <v>360</v>
      </c>
      <c r="F41" s="263" t="s">
        <v>358</v>
      </c>
      <c r="G41" s="263" t="s">
        <v>5616</v>
      </c>
      <c r="H41" s="262" t="s">
        <v>3612</v>
      </c>
      <c r="I41" s="263" t="s">
        <v>5822</v>
      </c>
      <c r="J41" s="263" t="s">
        <v>357</v>
      </c>
      <c r="K41" s="263" t="s">
        <v>4237</v>
      </c>
      <c r="L41" s="263" t="s">
        <v>5618</v>
      </c>
      <c r="M41" s="263" t="s">
        <v>5624</v>
      </c>
      <c r="N41" s="263">
        <v>350</v>
      </c>
      <c r="O41" s="263" t="s">
        <v>5823</v>
      </c>
      <c r="P41" s="263" t="s">
        <v>356</v>
      </c>
      <c r="Q41" s="263">
        <v>1</v>
      </c>
    </row>
    <row r="42" spans="1:21">
      <c r="A42" s="262" t="s">
        <v>5824</v>
      </c>
      <c r="B42" s="262" t="s">
        <v>5825</v>
      </c>
      <c r="C42" s="263" t="s">
        <v>366</v>
      </c>
      <c r="D42" s="263" t="s">
        <v>5826</v>
      </c>
      <c r="E42" s="263" t="s">
        <v>367</v>
      </c>
      <c r="F42" s="263" t="s">
        <v>365</v>
      </c>
      <c r="G42" s="263" t="s">
        <v>5616</v>
      </c>
      <c r="H42" s="262" t="s">
        <v>50</v>
      </c>
      <c r="I42" s="263" t="s">
        <v>5827</v>
      </c>
      <c r="J42" s="263" t="s">
        <v>364</v>
      </c>
      <c r="K42" s="263" t="s">
        <v>4237</v>
      </c>
      <c r="L42" s="263" t="s">
        <v>5618</v>
      </c>
      <c r="M42" s="263" t="s">
        <v>5711</v>
      </c>
      <c r="N42" s="263">
        <v>350</v>
      </c>
      <c r="O42" s="263" t="s">
        <v>5828</v>
      </c>
      <c r="P42" s="263" t="s">
        <v>363</v>
      </c>
      <c r="Q42" s="263">
        <v>1</v>
      </c>
      <c r="T42" s="263" t="s">
        <v>5829</v>
      </c>
    </row>
    <row r="43" spans="1:21">
      <c r="A43" s="262" t="s">
        <v>5830</v>
      </c>
      <c r="B43" s="262" t="s">
        <v>5831</v>
      </c>
      <c r="C43" s="263" t="s">
        <v>9475</v>
      </c>
      <c r="D43" s="263" t="s">
        <v>5832</v>
      </c>
      <c r="E43" s="263" t="s">
        <v>9447</v>
      </c>
      <c r="F43" s="263" t="s">
        <v>369</v>
      </c>
      <c r="G43" s="263" t="s">
        <v>5616</v>
      </c>
      <c r="H43" s="262" t="s">
        <v>50</v>
      </c>
      <c r="I43" s="263" t="s">
        <v>5833</v>
      </c>
      <c r="J43" s="263" t="s">
        <v>368</v>
      </c>
      <c r="K43" s="263" t="s">
        <v>4237</v>
      </c>
      <c r="L43" s="263" t="s">
        <v>5618</v>
      </c>
      <c r="M43" s="263" t="s">
        <v>5695</v>
      </c>
      <c r="N43" s="263">
        <v>350</v>
      </c>
      <c r="O43" s="263" t="s">
        <v>5834</v>
      </c>
      <c r="P43" s="263" t="s">
        <v>9474</v>
      </c>
      <c r="Q43" s="263">
        <v>1</v>
      </c>
    </row>
    <row r="44" spans="1:21">
      <c r="A44" s="262" t="s">
        <v>5835</v>
      </c>
      <c r="B44" s="262" t="s">
        <v>5836</v>
      </c>
      <c r="C44" s="263" t="s">
        <v>372</v>
      </c>
      <c r="D44" s="263" t="s">
        <v>373</v>
      </c>
      <c r="E44" s="263" t="s">
        <v>374</v>
      </c>
      <c r="F44" s="263" t="s">
        <v>371</v>
      </c>
      <c r="G44" s="263" t="s">
        <v>4228</v>
      </c>
      <c r="H44" s="262" t="s">
        <v>146</v>
      </c>
      <c r="I44" s="263" t="s">
        <v>5837</v>
      </c>
      <c r="J44" s="263" t="s">
        <v>370</v>
      </c>
      <c r="K44" s="263" t="s">
        <v>4237</v>
      </c>
      <c r="L44" s="263" t="s">
        <v>5618</v>
      </c>
      <c r="M44" s="263" t="s">
        <v>5761</v>
      </c>
      <c r="N44" s="263">
        <v>350</v>
      </c>
      <c r="O44" s="263" t="s">
        <v>5838</v>
      </c>
      <c r="P44" s="263" t="s">
        <v>9477</v>
      </c>
      <c r="Q44" s="263">
        <v>1</v>
      </c>
    </row>
    <row r="45" spans="1:21">
      <c r="A45" s="262" t="s">
        <v>5839</v>
      </c>
      <c r="B45" s="262" t="s">
        <v>5840</v>
      </c>
      <c r="C45" s="263" t="s">
        <v>397</v>
      </c>
      <c r="D45" s="263" t="s">
        <v>5841</v>
      </c>
      <c r="E45" s="263" t="s">
        <v>398</v>
      </c>
      <c r="F45" s="263" t="s">
        <v>396</v>
      </c>
      <c r="G45" s="263" t="s">
        <v>4228</v>
      </c>
      <c r="H45" s="262" t="s">
        <v>3612</v>
      </c>
      <c r="I45" s="263" t="s">
        <v>5842</v>
      </c>
      <c r="J45" s="263" t="s">
        <v>395</v>
      </c>
      <c r="K45" s="263" t="s">
        <v>4237</v>
      </c>
      <c r="L45" s="263" t="s">
        <v>5618</v>
      </c>
      <c r="M45" s="263" t="s">
        <v>5843</v>
      </c>
      <c r="N45" s="263">
        <v>350</v>
      </c>
      <c r="O45" s="263" t="s">
        <v>5844</v>
      </c>
      <c r="P45" s="263" t="s">
        <v>9879</v>
      </c>
      <c r="Q45" s="263">
        <v>1</v>
      </c>
      <c r="T45" s="263" t="s">
        <v>5845</v>
      </c>
    </row>
    <row r="46" spans="1:21">
      <c r="A46" s="262" t="s">
        <v>2721</v>
      </c>
      <c r="B46" s="262" t="s">
        <v>187</v>
      </c>
      <c r="C46" s="263" t="s">
        <v>9479</v>
      </c>
      <c r="D46" s="263" t="s">
        <v>5846</v>
      </c>
      <c r="E46" s="263" t="s">
        <v>403</v>
      </c>
      <c r="F46" s="263" t="s">
        <v>402</v>
      </c>
      <c r="G46" s="263" t="s">
        <v>5616</v>
      </c>
      <c r="H46" s="262" t="s">
        <v>3612</v>
      </c>
      <c r="I46" s="263" t="s">
        <v>5847</v>
      </c>
      <c r="J46" s="263" t="s">
        <v>401</v>
      </c>
      <c r="K46" s="263" t="s">
        <v>4237</v>
      </c>
      <c r="L46" s="263" t="s">
        <v>5618</v>
      </c>
      <c r="M46" s="263" t="s">
        <v>5848</v>
      </c>
      <c r="N46" s="263">
        <v>430</v>
      </c>
      <c r="O46" s="263" t="s">
        <v>5849</v>
      </c>
      <c r="P46" s="263" t="s">
        <v>400</v>
      </c>
      <c r="Q46" s="263">
        <v>1</v>
      </c>
    </row>
    <row r="47" spans="1:21">
      <c r="A47" s="262" t="s">
        <v>2723</v>
      </c>
      <c r="B47" s="262" t="s">
        <v>2724</v>
      </c>
      <c r="G47" s="263" t="s">
        <v>5616</v>
      </c>
      <c r="H47" s="262" t="s">
        <v>3612</v>
      </c>
      <c r="I47" s="263" t="s">
        <v>5850</v>
      </c>
      <c r="J47" s="263" t="s">
        <v>405</v>
      </c>
      <c r="K47" s="263" t="s">
        <v>4237</v>
      </c>
      <c r="L47" s="263" t="s">
        <v>5618</v>
      </c>
      <c r="M47" s="263" t="s">
        <v>5843</v>
      </c>
      <c r="N47" s="263">
        <v>350</v>
      </c>
      <c r="O47" s="263" t="s">
        <v>5851</v>
      </c>
      <c r="P47" s="263" t="s">
        <v>5852</v>
      </c>
      <c r="Q47" s="263">
        <v>1</v>
      </c>
    </row>
    <row r="48" spans="1:21">
      <c r="A48" s="262" t="s">
        <v>5853</v>
      </c>
      <c r="B48" s="262" t="s">
        <v>5854</v>
      </c>
      <c r="C48" s="263" t="s">
        <v>417</v>
      </c>
      <c r="D48" s="263" t="s">
        <v>5855</v>
      </c>
      <c r="E48" s="263" t="s">
        <v>418</v>
      </c>
      <c r="F48" s="263" t="s">
        <v>416</v>
      </c>
      <c r="G48" s="263" t="s">
        <v>4228</v>
      </c>
      <c r="H48" s="262" t="s">
        <v>31</v>
      </c>
      <c r="I48" s="263" t="s">
        <v>5856</v>
      </c>
      <c r="J48" s="263" t="s">
        <v>415</v>
      </c>
      <c r="K48" s="263" t="s">
        <v>4237</v>
      </c>
      <c r="L48" s="263" t="s">
        <v>5618</v>
      </c>
      <c r="M48" s="263" t="s">
        <v>5857</v>
      </c>
      <c r="N48" s="263">
        <v>350</v>
      </c>
      <c r="O48" s="263" t="s">
        <v>5858</v>
      </c>
      <c r="P48" s="263" t="s">
        <v>414</v>
      </c>
      <c r="Q48" s="263">
        <v>1</v>
      </c>
    </row>
    <row r="49" spans="1:20">
      <c r="A49" s="262" t="s">
        <v>5859</v>
      </c>
      <c r="B49" s="262" t="s">
        <v>5860</v>
      </c>
      <c r="C49" s="263" t="s">
        <v>426</v>
      </c>
      <c r="D49" s="263" t="s">
        <v>5861</v>
      </c>
      <c r="E49" s="263" t="s">
        <v>427</v>
      </c>
      <c r="F49" s="263" t="s">
        <v>425</v>
      </c>
      <c r="G49" s="263" t="s">
        <v>4228</v>
      </c>
      <c r="H49" s="262" t="s">
        <v>31</v>
      </c>
      <c r="I49" s="263" t="s">
        <v>5862</v>
      </c>
      <c r="J49" s="263" t="s">
        <v>424</v>
      </c>
      <c r="K49" s="263" t="s">
        <v>4237</v>
      </c>
      <c r="L49" s="263" t="s">
        <v>5618</v>
      </c>
      <c r="M49" s="263" t="s">
        <v>5695</v>
      </c>
      <c r="N49" s="263">
        <v>540</v>
      </c>
      <c r="O49" s="263" t="s">
        <v>5863</v>
      </c>
      <c r="P49" s="263" t="s">
        <v>5864</v>
      </c>
      <c r="Q49" s="263">
        <v>1</v>
      </c>
    </row>
    <row r="50" spans="1:20">
      <c r="A50" s="262" t="s">
        <v>2735</v>
      </c>
      <c r="B50" s="262" t="s">
        <v>2736</v>
      </c>
      <c r="C50" s="263" t="s">
        <v>431</v>
      </c>
      <c r="D50" s="263" t="s">
        <v>5865</v>
      </c>
      <c r="E50" s="263" t="s">
        <v>432</v>
      </c>
      <c r="F50" s="263" t="s">
        <v>430</v>
      </c>
      <c r="G50" s="263" t="s">
        <v>5616</v>
      </c>
      <c r="H50" s="262" t="s">
        <v>3612</v>
      </c>
      <c r="I50" s="263" t="s">
        <v>5866</v>
      </c>
      <c r="J50" s="263" t="s">
        <v>429</v>
      </c>
      <c r="K50" s="263" t="s">
        <v>4237</v>
      </c>
      <c r="L50" s="263" t="s">
        <v>5618</v>
      </c>
      <c r="M50" s="263" t="s">
        <v>5867</v>
      </c>
      <c r="N50" s="263">
        <v>350</v>
      </c>
      <c r="O50" s="263" t="s">
        <v>5868</v>
      </c>
      <c r="P50" s="263" t="s">
        <v>428</v>
      </c>
      <c r="Q50" s="263">
        <v>1</v>
      </c>
      <c r="T50" s="263" t="s">
        <v>5869</v>
      </c>
    </row>
    <row r="51" spans="1:20">
      <c r="A51" s="262" t="s">
        <v>5870</v>
      </c>
      <c r="B51" s="262" t="s">
        <v>5269</v>
      </c>
      <c r="C51" s="263" t="s">
        <v>438</v>
      </c>
      <c r="D51" s="263" t="s">
        <v>5871</v>
      </c>
      <c r="E51" s="263" t="s">
        <v>439</v>
      </c>
      <c r="F51" s="263" t="s">
        <v>437</v>
      </c>
      <c r="G51" s="263" t="s">
        <v>5616</v>
      </c>
      <c r="H51" s="262" t="s">
        <v>50</v>
      </c>
      <c r="I51" s="263" t="s">
        <v>5872</v>
      </c>
      <c r="J51" s="263" t="s">
        <v>436</v>
      </c>
      <c r="K51" s="263" t="s">
        <v>4237</v>
      </c>
      <c r="L51" s="263" t="s">
        <v>5618</v>
      </c>
      <c r="M51" s="263" t="s">
        <v>5873</v>
      </c>
      <c r="N51" s="263">
        <v>350</v>
      </c>
      <c r="O51" s="263" t="s">
        <v>5874</v>
      </c>
      <c r="P51" s="263" t="s">
        <v>435</v>
      </c>
      <c r="Q51" s="263">
        <v>1</v>
      </c>
      <c r="T51" s="263" t="s">
        <v>5875</v>
      </c>
    </row>
    <row r="52" spans="1:20">
      <c r="A52" s="262" t="s">
        <v>5876</v>
      </c>
      <c r="B52" s="262" t="s">
        <v>1534</v>
      </c>
      <c r="C52" s="263" t="s">
        <v>9484</v>
      </c>
      <c r="D52" s="263" t="s">
        <v>5877</v>
      </c>
      <c r="E52" s="263" t="s">
        <v>9447</v>
      </c>
      <c r="F52" s="263" t="s">
        <v>442</v>
      </c>
      <c r="G52" s="263" t="s">
        <v>4228</v>
      </c>
      <c r="H52" s="262" t="s">
        <v>50</v>
      </c>
      <c r="I52" s="263" t="s">
        <v>5878</v>
      </c>
      <c r="J52" s="263" t="s">
        <v>441</v>
      </c>
      <c r="K52" s="263" t="s">
        <v>4237</v>
      </c>
      <c r="L52" s="263" t="s">
        <v>5618</v>
      </c>
      <c r="M52" s="263" t="s">
        <v>5624</v>
      </c>
      <c r="N52" s="263">
        <v>350</v>
      </c>
      <c r="O52" s="263" t="s">
        <v>5879</v>
      </c>
      <c r="P52" s="263" t="s">
        <v>5880</v>
      </c>
      <c r="Q52" s="263">
        <v>1</v>
      </c>
    </row>
    <row r="53" spans="1:20">
      <c r="A53" s="262" t="s">
        <v>5881</v>
      </c>
      <c r="B53" s="262" t="s">
        <v>4170</v>
      </c>
      <c r="C53" s="263" t="s">
        <v>466</v>
      </c>
      <c r="D53" s="263" t="s">
        <v>5882</v>
      </c>
      <c r="E53" s="263" t="s">
        <v>467</v>
      </c>
      <c r="F53" s="263" t="s">
        <v>465</v>
      </c>
      <c r="G53" s="263" t="s">
        <v>5616</v>
      </c>
      <c r="H53" s="262" t="s">
        <v>50</v>
      </c>
      <c r="I53" s="263" t="s">
        <v>5883</v>
      </c>
      <c r="J53" s="263" t="s">
        <v>464</v>
      </c>
      <c r="K53" s="263" t="s">
        <v>4237</v>
      </c>
      <c r="L53" s="263" t="s">
        <v>5618</v>
      </c>
      <c r="M53" s="263" t="s">
        <v>5711</v>
      </c>
      <c r="N53" s="263">
        <v>350</v>
      </c>
      <c r="O53" s="263" t="s">
        <v>5884</v>
      </c>
      <c r="P53" s="263" t="s">
        <v>463</v>
      </c>
      <c r="Q53" s="263">
        <v>1</v>
      </c>
    </row>
    <row r="54" spans="1:20">
      <c r="A54" s="262" t="s">
        <v>5885</v>
      </c>
      <c r="B54" s="262" t="s">
        <v>5886</v>
      </c>
      <c r="C54" s="263" t="s">
        <v>9486</v>
      </c>
      <c r="D54" s="263" t="s">
        <v>5887</v>
      </c>
      <c r="E54" s="263" t="s">
        <v>9438</v>
      </c>
      <c r="F54" s="263" t="s">
        <v>469</v>
      </c>
      <c r="G54" s="263" t="s">
        <v>4228</v>
      </c>
      <c r="H54" s="262" t="s">
        <v>70</v>
      </c>
      <c r="I54" s="263" t="s">
        <v>5888</v>
      </c>
      <c r="J54" s="263" t="s">
        <v>468</v>
      </c>
      <c r="K54" s="263" t="s">
        <v>4237</v>
      </c>
      <c r="L54" s="263" t="s">
        <v>5618</v>
      </c>
      <c r="M54" s="263" t="s">
        <v>5716</v>
      </c>
      <c r="N54" s="263">
        <v>350</v>
      </c>
      <c r="O54" s="263" t="s">
        <v>5889</v>
      </c>
      <c r="P54" s="263" t="s">
        <v>9485</v>
      </c>
      <c r="Q54" s="263">
        <v>1</v>
      </c>
      <c r="T54" s="263" t="s">
        <v>5890</v>
      </c>
    </row>
    <row r="55" spans="1:20">
      <c r="A55" s="262" t="s">
        <v>470</v>
      </c>
      <c r="B55" s="262" t="s">
        <v>471</v>
      </c>
      <c r="C55" s="263" t="s">
        <v>476</v>
      </c>
      <c r="D55" s="263" t="s">
        <v>5891</v>
      </c>
      <c r="E55" s="263" t="s">
        <v>477</v>
      </c>
      <c r="F55" s="263" t="s">
        <v>475</v>
      </c>
      <c r="G55" s="263" t="s">
        <v>5616</v>
      </c>
      <c r="H55" s="262" t="s">
        <v>473</v>
      </c>
      <c r="I55" s="263" t="s">
        <v>5892</v>
      </c>
      <c r="J55" s="263" t="s">
        <v>472</v>
      </c>
      <c r="K55" s="263" t="s">
        <v>4237</v>
      </c>
      <c r="L55" s="263" t="s">
        <v>5618</v>
      </c>
      <c r="M55" s="263" t="s">
        <v>5893</v>
      </c>
      <c r="N55" s="263">
        <v>350</v>
      </c>
      <c r="O55" s="263" t="s">
        <v>5894</v>
      </c>
      <c r="P55" s="263" t="s">
        <v>474</v>
      </c>
      <c r="Q55" s="263">
        <v>1</v>
      </c>
      <c r="T55" s="263" t="s">
        <v>5895</v>
      </c>
    </row>
    <row r="56" spans="1:20">
      <c r="A56" s="262" t="s">
        <v>478</v>
      </c>
      <c r="B56" s="262" t="s">
        <v>5896</v>
      </c>
      <c r="C56" s="263" t="s">
        <v>498</v>
      </c>
      <c r="D56" s="263" t="s">
        <v>5897</v>
      </c>
      <c r="E56" s="263" t="s">
        <v>499</v>
      </c>
      <c r="F56" s="263" t="s">
        <v>497</v>
      </c>
      <c r="G56" s="263" t="s">
        <v>5616</v>
      </c>
      <c r="H56" s="262" t="s">
        <v>481</v>
      </c>
      <c r="I56" s="263" t="s">
        <v>5898</v>
      </c>
      <c r="J56" s="263" t="s">
        <v>480</v>
      </c>
      <c r="K56" s="263" t="s">
        <v>4237</v>
      </c>
      <c r="L56" s="263" t="s">
        <v>5618</v>
      </c>
      <c r="M56" s="263" t="s">
        <v>5899</v>
      </c>
      <c r="N56" s="263">
        <v>350</v>
      </c>
      <c r="O56" s="263" t="s">
        <v>5900</v>
      </c>
      <c r="P56" s="263" t="s">
        <v>496</v>
      </c>
      <c r="Q56" s="263">
        <v>1</v>
      </c>
    </row>
    <row r="57" spans="1:20">
      <c r="A57" s="262" t="s">
        <v>478</v>
      </c>
      <c r="B57" s="262" t="s">
        <v>482</v>
      </c>
      <c r="C57" s="263" t="s">
        <v>516</v>
      </c>
      <c r="D57" s="263" t="s">
        <v>517</v>
      </c>
      <c r="E57" s="263" t="s">
        <v>518</v>
      </c>
      <c r="F57" s="263" t="s">
        <v>515</v>
      </c>
      <c r="G57" s="263" t="s">
        <v>4228</v>
      </c>
      <c r="H57" s="262" t="s">
        <v>5674</v>
      </c>
      <c r="I57" s="263" t="s">
        <v>5901</v>
      </c>
      <c r="J57" s="263" t="s">
        <v>483</v>
      </c>
      <c r="K57" s="263" t="s">
        <v>4237</v>
      </c>
      <c r="L57" s="263" t="s">
        <v>5618</v>
      </c>
      <c r="M57" s="263" t="s">
        <v>5902</v>
      </c>
      <c r="N57" s="263">
        <v>350</v>
      </c>
      <c r="O57" s="263" t="s">
        <v>5903</v>
      </c>
      <c r="P57" s="263" t="s">
        <v>514</v>
      </c>
      <c r="Q57" s="263">
        <v>1</v>
      </c>
      <c r="T57" s="263" t="s">
        <v>5904</v>
      </c>
    </row>
    <row r="58" spans="1:20">
      <c r="A58" s="262" t="s">
        <v>478</v>
      </c>
      <c r="B58" s="262" t="s">
        <v>5905</v>
      </c>
      <c r="C58" s="263" t="s">
        <v>490</v>
      </c>
      <c r="D58" s="263" t="s">
        <v>5906</v>
      </c>
      <c r="E58" s="263" t="s">
        <v>491</v>
      </c>
      <c r="F58" s="263" t="s">
        <v>489</v>
      </c>
      <c r="G58" s="263" t="s">
        <v>4228</v>
      </c>
      <c r="H58" s="262" t="s">
        <v>196</v>
      </c>
      <c r="I58" s="263" t="s">
        <v>5907</v>
      </c>
      <c r="J58" s="263" t="s">
        <v>488</v>
      </c>
      <c r="K58" s="263" t="s">
        <v>4237</v>
      </c>
      <c r="L58" s="263" t="s">
        <v>5618</v>
      </c>
      <c r="M58" s="263" t="s">
        <v>5651</v>
      </c>
      <c r="N58" s="263">
        <v>350</v>
      </c>
      <c r="O58" s="263" t="s">
        <v>5908</v>
      </c>
      <c r="P58" s="263" t="s">
        <v>487</v>
      </c>
      <c r="Q58" s="263">
        <v>1</v>
      </c>
      <c r="T58" s="263" t="s">
        <v>5909</v>
      </c>
    </row>
    <row r="59" spans="1:20">
      <c r="A59" s="262" t="s">
        <v>478</v>
      </c>
      <c r="B59" s="262" t="s">
        <v>5910</v>
      </c>
      <c r="C59" s="263" t="s">
        <v>511</v>
      </c>
      <c r="D59" s="263" t="s">
        <v>512</v>
      </c>
      <c r="E59" s="263" t="s">
        <v>513</v>
      </c>
      <c r="F59" s="263" t="s">
        <v>510</v>
      </c>
      <c r="G59" s="263" t="s">
        <v>5616</v>
      </c>
      <c r="H59" s="262" t="s">
        <v>5674</v>
      </c>
      <c r="I59" s="263" t="s">
        <v>5911</v>
      </c>
      <c r="J59" s="263" t="s">
        <v>509</v>
      </c>
      <c r="K59" s="263" t="s">
        <v>4237</v>
      </c>
      <c r="L59" s="263" t="s">
        <v>5618</v>
      </c>
      <c r="M59" s="263" t="s">
        <v>5912</v>
      </c>
      <c r="N59" s="263">
        <v>350</v>
      </c>
      <c r="O59" s="263" t="s">
        <v>5913</v>
      </c>
      <c r="P59" s="263" t="s">
        <v>508</v>
      </c>
      <c r="Q59" s="263">
        <v>1</v>
      </c>
      <c r="T59" s="263" t="s">
        <v>5914</v>
      </c>
    </row>
    <row r="60" spans="1:20">
      <c r="A60" s="262" t="s">
        <v>478</v>
      </c>
      <c r="B60" s="262" t="s">
        <v>5915</v>
      </c>
      <c r="C60" s="263" t="s">
        <v>494</v>
      </c>
      <c r="D60" s="263" t="s">
        <v>5916</v>
      </c>
      <c r="E60" s="263" t="s">
        <v>495</v>
      </c>
      <c r="F60" s="263" t="s">
        <v>493</v>
      </c>
      <c r="G60" s="263" t="s">
        <v>4228</v>
      </c>
      <c r="H60" s="262" t="s">
        <v>232</v>
      </c>
      <c r="I60" s="263" t="s">
        <v>5917</v>
      </c>
      <c r="J60" s="263" t="s">
        <v>492</v>
      </c>
      <c r="K60" s="263" t="s">
        <v>4237</v>
      </c>
      <c r="L60" s="263" t="s">
        <v>5618</v>
      </c>
      <c r="M60" s="263" t="s">
        <v>5918</v>
      </c>
      <c r="N60" s="263">
        <v>350</v>
      </c>
      <c r="O60" s="263" t="s">
        <v>5919</v>
      </c>
      <c r="P60" s="263" t="s">
        <v>9487</v>
      </c>
      <c r="Q60" s="263">
        <v>1</v>
      </c>
    </row>
    <row r="61" spans="1:20">
      <c r="A61" s="262" t="s">
        <v>478</v>
      </c>
      <c r="B61" s="262" t="s">
        <v>5920</v>
      </c>
      <c r="C61" s="263" t="s">
        <v>506</v>
      </c>
      <c r="D61" s="263" t="s">
        <v>5921</v>
      </c>
      <c r="E61" s="263" t="s">
        <v>507</v>
      </c>
      <c r="F61" s="263" t="s">
        <v>505</v>
      </c>
      <c r="G61" s="263" t="s">
        <v>4228</v>
      </c>
      <c r="H61" s="262" t="s">
        <v>504</v>
      </c>
      <c r="I61" s="263" t="s">
        <v>5922</v>
      </c>
      <c r="J61" s="263" t="s">
        <v>503</v>
      </c>
      <c r="K61" s="263" t="s">
        <v>4237</v>
      </c>
      <c r="L61" s="263" t="s">
        <v>5618</v>
      </c>
      <c r="M61" s="263" t="s">
        <v>5676</v>
      </c>
      <c r="N61" s="263">
        <v>350</v>
      </c>
      <c r="O61" s="263" t="s">
        <v>5923</v>
      </c>
      <c r="P61" s="263" t="s">
        <v>502</v>
      </c>
      <c r="Q61" s="263">
        <v>1</v>
      </c>
    </row>
    <row r="62" spans="1:20">
      <c r="A62" s="262" t="s">
        <v>478</v>
      </c>
      <c r="B62" s="262" t="s">
        <v>5924</v>
      </c>
      <c r="H62" s="264"/>
      <c r="I62" s="263" t="s">
        <v>5925</v>
      </c>
      <c r="J62" s="263" t="s">
        <v>501</v>
      </c>
      <c r="K62" s="263" t="s">
        <v>4237</v>
      </c>
      <c r="L62" s="263" t="s">
        <v>5618</v>
      </c>
      <c r="M62" s="263" t="s">
        <v>5624</v>
      </c>
      <c r="N62" s="263">
        <v>350</v>
      </c>
      <c r="O62" s="263" t="s">
        <v>5926</v>
      </c>
      <c r="P62" s="263" t="s">
        <v>500</v>
      </c>
      <c r="Q62" s="263">
        <v>1</v>
      </c>
    </row>
    <row r="63" spans="1:20">
      <c r="A63" s="262" t="s">
        <v>531</v>
      </c>
      <c r="B63" s="262" t="s">
        <v>4121</v>
      </c>
      <c r="H63" s="264"/>
      <c r="I63" s="263" t="s">
        <v>5927</v>
      </c>
      <c r="J63" s="263" t="s">
        <v>534</v>
      </c>
      <c r="K63" s="263" t="s">
        <v>4237</v>
      </c>
      <c r="L63" s="263" t="s">
        <v>5618</v>
      </c>
      <c r="M63" s="263" t="s">
        <v>5695</v>
      </c>
      <c r="N63" s="263">
        <v>350</v>
      </c>
      <c r="O63" s="263" t="s">
        <v>5928</v>
      </c>
      <c r="P63" s="263" t="s">
        <v>533</v>
      </c>
      <c r="Q63" s="263">
        <v>1</v>
      </c>
    </row>
    <row r="64" spans="1:20">
      <c r="A64" s="262" t="s">
        <v>5929</v>
      </c>
      <c r="B64" s="262" t="s">
        <v>5930</v>
      </c>
      <c r="G64" s="263" t="s">
        <v>4228</v>
      </c>
      <c r="H64" s="264"/>
      <c r="I64" s="263" t="s">
        <v>5931</v>
      </c>
      <c r="J64" s="263" t="s">
        <v>537</v>
      </c>
      <c r="K64" s="263" t="s">
        <v>4237</v>
      </c>
      <c r="L64" s="263" t="s">
        <v>5618</v>
      </c>
      <c r="M64" s="263" t="s">
        <v>5932</v>
      </c>
      <c r="N64" s="263">
        <v>350</v>
      </c>
      <c r="O64" s="263" t="s">
        <v>5933</v>
      </c>
      <c r="P64" s="263" t="s">
        <v>536</v>
      </c>
      <c r="Q64" s="263">
        <v>1</v>
      </c>
    </row>
    <row r="65" spans="1:20">
      <c r="A65" s="262" t="s">
        <v>5934</v>
      </c>
      <c r="B65" s="262" t="s">
        <v>5935</v>
      </c>
      <c r="C65" s="263" t="s">
        <v>543</v>
      </c>
      <c r="D65" s="263" t="s">
        <v>5936</v>
      </c>
      <c r="E65" s="263" t="s">
        <v>5937</v>
      </c>
      <c r="F65" s="263" t="s">
        <v>542</v>
      </c>
      <c r="G65" s="263" t="s">
        <v>4228</v>
      </c>
      <c r="H65" s="262" t="s">
        <v>481</v>
      </c>
      <c r="I65" s="263" t="s">
        <v>5938</v>
      </c>
      <c r="J65" s="263" t="s">
        <v>541</v>
      </c>
      <c r="K65" s="263" t="s">
        <v>4237</v>
      </c>
      <c r="L65" s="263" t="s">
        <v>5618</v>
      </c>
      <c r="M65" s="263" t="s">
        <v>5899</v>
      </c>
      <c r="N65" s="263">
        <v>350</v>
      </c>
      <c r="O65" s="263" t="s">
        <v>5939</v>
      </c>
      <c r="P65" s="263" t="s">
        <v>496</v>
      </c>
      <c r="Q65" s="263">
        <v>1</v>
      </c>
    </row>
    <row r="66" spans="1:20">
      <c r="A66" s="262" t="s">
        <v>5450</v>
      </c>
      <c r="B66" s="262" t="s">
        <v>9490</v>
      </c>
      <c r="H66" s="264"/>
      <c r="I66" s="263" t="s">
        <v>5940</v>
      </c>
      <c r="J66" s="263" t="s">
        <v>545</v>
      </c>
      <c r="K66" s="263" t="s">
        <v>4237</v>
      </c>
      <c r="L66" s="263" t="s">
        <v>5618</v>
      </c>
      <c r="M66" s="263" t="s">
        <v>5711</v>
      </c>
      <c r="N66" s="263">
        <v>460</v>
      </c>
      <c r="O66" s="263" t="s">
        <v>5941</v>
      </c>
      <c r="P66" s="263" t="s">
        <v>313</v>
      </c>
      <c r="Q66" s="263">
        <v>1</v>
      </c>
    </row>
    <row r="67" spans="1:20">
      <c r="A67" s="262" t="s">
        <v>5942</v>
      </c>
      <c r="B67" s="262" t="s">
        <v>5943</v>
      </c>
      <c r="C67" s="263" t="s">
        <v>551</v>
      </c>
      <c r="D67" s="263" t="s">
        <v>5944</v>
      </c>
      <c r="E67" s="263" t="s">
        <v>177</v>
      </c>
      <c r="F67" s="263" t="s">
        <v>550</v>
      </c>
      <c r="G67" s="263" t="s">
        <v>5616</v>
      </c>
      <c r="H67" s="262" t="s">
        <v>50</v>
      </c>
      <c r="I67" s="263" t="s">
        <v>5945</v>
      </c>
      <c r="J67" s="263" t="s">
        <v>549</v>
      </c>
      <c r="K67" s="263" t="s">
        <v>4237</v>
      </c>
      <c r="L67" s="263" t="s">
        <v>5618</v>
      </c>
      <c r="M67" s="263" t="s">
        <v>5651</v>
      </c>
      <c r="N67" s="263">
        <v>350</v>
      </c>
      <c r="O67" s="263" t="s">
        <v>5946</v>
      </c>
      <c r="P67" s="263" t="s">
        <v>173</v>
      </c>
      <c r="Q67" s="263">
        <v>1</v>
      </c>
      <c r="T67" s="263" t="s">
        <v>5947</v>
      </c>
    </row>
    <row r="68" spans="1:20">
      <c r="A68" s="262" t="s">
        <v>4928</v>
      </c>
      <c r="B68" s="262" t="s">
        <v>4927</v>
      </c>
      <c r="H68" s="264"/>
      <c r="I68" s="263" t="s">
        <v>5948</v>
      </c>
      <c r="J68" s="263" t="s">
        <v>552</v>
      </c>
      <c r="K68" s="263" t="s">
        <v>4237</v>
      </c>
      <c r="L68" s="263" t="s">
        <v>5618</v>
      </c>
      <c r="M68" s="263" t="s">
        <v>5857</v>
      </c>
      <c r="N68" s="263">
        <v>350</v>
      </c>
      <c r="O68" s="263" t="s">
        <v>5949</v>
      </c>
      <c r="P68" s="263" t="s">
        <v>9494</v>
      </c>
      <c r="Q68" s="263">
        <v>1</v>
      </c>
      <c r="T68" s="263" t="s">
        <v>5950</v>
      </c>
    </row>
    <row r="69" spans="1:20">
      <c r="A69" s="262" t="s">
        <v>5951</v>
      </c>
      <c r="B69" s="262" t="s">
        <v>5952</v>
      </c>
      <c r="C69" s="263" t="s">
        <v>556</v>
      </c>
      <c r="D69" s="263" t="s">
        <v>5832</v>
      </c>
      <c r="E69" s="263" t="s">
        <v>9447</v>
      </c>
      <c r="F69" s="263" t="s">
        <v>555</v>
      </c>
      <c r="G69" s="263" t="s">
        <v>5616</v>
      </c>
      <c r="H69" s="262" t="s">
        <v>50</v>
      </c>
      <c r="I69" s="263" t="s">
        <v>5953</v>
      </c>
      <c r="J69" s="263" t="s">
        <v>554</v>
      </c>
      <c r="K69" s="263" t="s">
        <v>4237</v>
      </c>
      <c r="L69" s="263" t="s">
        <v>5618</v>
      </c>
      <c r="M69" s="263" t="s">
        <v>5954</v>
      </c>
      <c r="N69" s="263">
        <v>350</v>
      </c>
      <c r="O69" s="263" t="s">
        <v>5955</v>
      </c>
      <c r="P69" s="263" t="s">
        <v>553</v>
      </c>
      <c r="Q69" s="263">
        <v>1</v>
      </c>
      <c r="T69" s="263" t="s">
        <v>5956</v>
      </c>
    </row>
    <row r="70" spans="1:20">
      <c r="A70" s="262" t="s">
        <v>5957</v>
      </c>
      <c r="B70" s="262" t="s">
        <v>560</v>
      </c>
      <c r="C70" s="263" t="s">
        <v>564</v>
      </c>
      <c r="D70" s="263" t="s">
        <v>5958</v>
      </c>
      <c r="E70" s="263" t="s">
        <v>9447</v>
      </c>
      <c r="F70" s="263" t="s">
        <v>563</v>
      </c>
      <c r="G70" s="263" t="s">
        <v>5616</v>
      </c>
      <c r="H70" s="262" t="s">
        <v>50</v>
      </c>
      <c r="I70" s="263" t="s">
        <v>5959</v>
      </c>
      <c r="J70" s="263" t="s">
        <v>561</v>
      </c>
      <c r="K70" s="263" t="s">
        <v>4237</v>
      </c>
      <c r="L70" s="263" t="s">
        <v>5618</v>
      </c>
      <c r="M70" s="263" t="s">
        <v>5960</v>
      </c>
      <c r="N70" s="263">
        <v>270</v>
      </c>
      <c r="O70" s="263" t="s">
        <v>5961</v>
      </c>
      <c r="P70" s="263" t="s">
        <v>125</v>
      </c>
      <c r="R70" s="263">
        <v>1</v>
      </c>
    </row>
    <row r="71" spans="1:20">
      <c r="A71" s="262" t="s">
        <v>5962</v>
      </c>
      <c r="B71" s="262" t="s">
        <v>558</v>
      </c>
      <c r="C71" s="263" t="s">
        <v>9497</v>
      </c>
      <c r="D71" s="263" t="s">
        <v>5684</v>
      </c>
      <c r="E71" s="263" t="s">
        <v>9447</v>
      </c>
      <c r="F71" s="263" t="s">
        <v>566</v>
      </c>
      <c r="G71" s="263" t="s">
        <v>5616</v>
      </c>
      <c r="H71" s="262" t="s">
        <v>50</v>
      </c>
      <c r="I71" s="263" t="s">
        <v>5963</v>
      </c>
      <c r="J71" s="263" t="s">
        <v>559</v>
      </c>
      <c r="K71" s="263" t="s">
        <v>4237</v>
      </c>
      <c r="L71" s="263" t="s">
        <v>5618</v>
      </c>
      <c r="M71" s="263" t="s">
        <v>5964</v>
      </c>
      <c r="N71" s="263">
        <v>270</v>
      </c>
      <c r="O71" s="263" t="s">
        <v>5965</v>
      </c>
      <c r="P71" s="263" t="s">
        <v>565</v>
      </c>
      <c r="R71" s="263">
        <v>1</v>
      </c>
    </row>
    <row r="72" spans="1:20">
      <c r="A72" s="262" t="s">
        <v>1524</v>
      </c>
      <c r="B72" s="262" t="s">
        <v>3579</v>
      </c>
      <c r="C72" s="263" t="s">
        <v>570</v>
      </c>
      <c r="D72" s="263" t="s">
        <v>5966</v>
      </c>
      <c r="E72" s="263" t="s">
        <v>571</v>
      </c>
      <c r="F72" s="263" t="s">
        <v>569</v>
      </c>
      <c r="G72" s="263" t="s">
        <v>4228</v>
      </c>
      <c r="H72" s="262" t="s">
        <v>3612</v>
      </c>
      <c r="I72" s="263" t="s">
        <v>5967</v>
      </c>
      <c r="J72" s="263" t="s">
        <v>568</v>
      </c>
      <c r="K72" s="263" t="s">
        <v>4237</v>
      </c>
      <c r="L72" s="263" t="s">
        <v>5618</v>
      </c>
      <c r="M72" s="263" t="s">
        <v>5968</v>
      </c>
      <c r="N72" s="263">
        <v>430</v>
      </c>
      <c r="O72" s="263" t="s">
        <v>5969</v>
      </c>
      <c r="P72" s="263" t="s">
        <v>567</v>
      </c>
      <c r="Q72" s="263">
        <v>1</v>
      </c>
      <c r="T72" s="263" t="s">
        <v>5970</v>
      </c>
    </row>
    <row r="73" spans="1:20">
      <c r="A73" s="262" t="s">
        <v>4123</v>
      </c>
      <c r="B73" s="262" t="s">
        <v>5602</v>
      </c>
      <c r="H73" s="264"/>
      <c r="I73" s="263" t="s">
        <v>5971</v>
      </c>
      <c r="J73" s="263" t="s">
        <v>580</v>
      </c>
      <c r="K73" s="263" t="s">
        <v>4237</v>
      </c>
      <c r="L73" s="263" t="s">
        <v>5618</v>
      </c>
      <c r="M73" s="263" t="s">
        <v>5972</v>
      </c>
      <c r="N73" s="263">
        <v>350</v>
      </c>
      <c r="O73" s="263" t="s">
        <v>5973</v>
      </c>
      <c r="P73" s="263" t="s">
        <v>579</v>
      </c>
      <c r="Q73" s="263">
        <v>1</v>
      </c>
    </row>
    <row r="74" spans="1:20">
      <c r="A74" s="262" t="s">
        <v>581</v>
      </c>
      <c r="B74" s="262" t="s">
        <v>582</v>
      </c>
      <c r="G74" s="263" t="s">
        <v>5616</v>
      </c>
      <c r="H74" s="262" t="s">
        <v>3612</v>
      </c>
      <c r="I74" s="263" t="s">
        <v>5974</v>
      </c>
      <c r="J74" s="263" t="s">
        <v>585</v>
      </c>
      <c r="K74" s="263" t="s">
        <v>4237</v>
      </c>
      <c r="L74" s="263" t="s">
        <v>5618</v>
      </c>
      <c r="M74" s="263" t="s">
        <v>5664</v>
      </c>
      <c r="N74" s="263">
        <v>350</v>
      </c>
      <c r="O74" s="263" t="s">
        <v>5975</v>
      </c>
      <c r="P74" s="263" t="s">
        <v>584</v>
      </c>
      <c r="Q74" s="263">
        <v>1</v>
      </c>
    </row>
    <row r="75" spans="1:20">
      <c r="A75" s="262" t="s">
        <v>2798</v>
      </c>
      <c r="B75" s="262" t="s">
        <v>5976</v>
      </c>
      <c r="C75" s="263" t="s">
        <v>592</v>
      </c>
      <c r="D75" s="263" t="s">
        <v>5977</v>
      </c>
      <c r="E75" s="263" t="s">
        <v>593</v>
      </c>
      <c r="F75" s="263" t="s">
        <v>591</v>
      </c>
      <c r="G75" s="263" t="s">
        <v>5616</v>
      </c>
      <c r="H75" s="262" t="s">
        <v>232</v>
      </c>
      <c r="I75" s="263" t="s">
        <v>5978</v>
      </c>
      <c r="J75" s="263" t="s">
        <v>590</v>
      </c>
      <c r="K75" s="263" t="s">
        <v>4237</v>
      </c>
      <c r="L75" s="263" t="s">
        <v>5618</v>
      </c>
      <c r="M75" s="263" t="s">
        <v>5979</v>
      </c>
      <c r="N75" s="263">
        <v>250</v>
      </c>
      <c r="O75" s="263" t="s">
        <v>5980</v>
      </c>
      <c r="P75" s="263" t="s">
        <v>589</v>
      </c>
      <c r="S75" s="263">
        <v>1</v>
      </c>
    </row>
    <row r="76" spans="1:20">
      <c r="A76" s="262" t="s">
        <v>5981</v>
      </c>
      <c r="B76" s="262" t="s">
        <v>5982</v>
      </c>
      <c r="C76" s="263" t="s">
        <v>613</v>
      </c>
      <c r="D76" s="263" t="s">
        <v>5983</v>
      </c>
      <c r="E76" s="263" t="s">
        <v>614</v>
      </c>
      <c r="F76" s="263" t="s">
        <v>612</v>
      </c>
      <c r="G76" s="263" t="s">
        <v>5616</v>
      </c>
      <c r="H76" s="262" t="s">
        <v>31</v>
      </c>
      <c r="I76" s="263" t="s">
        <v>5984</v>
      </c>
      <c r="J76" s="263" t="s">
        <v>611</v>
      </c>
      <c r="K76" s="263" t="s">
        <v>4237</v>
      </c>
      <c r="L76" s="263" t="s">
        <v>5618</v>
      </c>
      <c r="M76" s="263" t="s">
        <v>5857</v>
      </c>
      <c r="N76" s="263">
        <v>350</v>
      </c>
      <c r="O76" s="263" t="s">
        <v>5985</v>
      </c>
      <c r="P76" s="263" t="s">
        <v>610</v>
      </c>
      <c r="Q76" s="263">
        <v>1</v>
      </c>
    </row>
    <row r="77" spans="1:20">
      <c r="A77" s="262" t="s">
        <v>5986</v>
      </c>
      <c r="B77" s="262" t="s">
        <v>5281</v>
      </c>
      <c r="C77" s="263" t="s">
        <v>618</v>
      </c>
      <c r="D77" s="263" t="s">
        <v>5987</v>
      </c>
      <c r="E77" s="263" t="s">
        <v>619</v>
      </c>
      <c r="F77" s="263" t="s">
        <v>617</v>
      </c>
      <c r="G77" s="263" t="s">
        <v>5616</v>
      </c>
      <c r="H77" s="262" t="s">
        <v>50</v>
      </c>
      <c r="I77" s="263" t="s">
        <v>5988</v>
      </c>
      <c r="J77" s="263" t="s">
        <v>616</v>
      </c>
      <c r="K77" s="263" t="s">
        <v>4237</v>
      </c>
      <c r="L77" s="263" t="s">
        <v>5618</v>
      </c>
      <c r="M77" s="263" t="s">
        <v>5972</v>
      </c>
      <c r="N77" s="263">
        <v>350</v>
      </c>
      <c r="O77" s="263" t="s">
        <v>5989</v>
      </c>
      <c r="P77" s="263" t="s">
        <v>615</v>
      </c>
      <c r="Q77" s="263">
        <v>1</v>
      </c>
    </row>
    <row r="78" spans="1:20">
      <c r="A78" s="262" t="s">
        <v>2826</v>
      </c>
      <c r="B78" s="262" t="s">
        <v>9500</v>
      </c>
      <c r="C78" s="263" t="s">
        <v>623</v>
      </c>
      <c r="D78" s="263" t="s">
        <v>624</v>
      </c>
      <c r="E78" s="263" t="s">
        <v>625</v>
      </c>
      <c r="F78" s="263" t="s">
        <v>622</v>
      </c>
      <c r="G78" s="263" t="s">
        <v>5616</v>
      </c>
      <c r="H78" s="262" t="s">
        <v>5674</v>
      </c>
      <c r="I78" s="263" t="s">
        <v>5990</v>
      </c>
      <c r="J78" s="263" t="s">
        <v>621</v>
      </c>
      <c r="K78" s="263" t="s">
        <v>4237</v>
      </c>
      <c r="L78" s="263" t="s">
        <v>5618</v>
      </c>
      <c r="M78" s="263" t="s">
        <v>5991</v>
      </c>
      <c r="N78" s="263">
        <v>350</v>
      </c>
      <c r="O78" s="263" t="s">
        <v>5992</v>
      </c>
      <c r="P78" s="263" t="s">
        <v>620</v>
      </c>
      <c r="Q78" s="263">
        <v>1</v>
      </c>
      <c r="T78" s="263" t="s">
        <v>5993</v>
      </c>
    </row>
    <row r="79" spans="1:20">
      <c r="A79" s="262" t="s">
        <v>5994</v>
      </c>
      <c r="B79" s="262" t="s">
        <v>5995</v>
      </c>
      <c r="C79" s="263" t="s">
        <v>629</v>
      </c>
      <c r="D79" s="263" t="s">
        <v>5996</v>
      </c>
      <c r="E79" s="263" t="s">
        <v>9447</v>
      </c>
      <c r="F79" s="263" t="s">
        <v>628</v>
      </c>
      <c r="G79" s="263" t="s">
        <v>4228</v>
      </c>
      <c r="H79" s="262" t="s">
        <v>50</v>
      </c>
      <c r="I79" s="263" t="s">
        <v>5997</v>
      </c>
      <c r="J79" s="263" t="s">
        <v>627</v>
      </c>
      <c r="K79" s="263" t="s">
        <v>4237</v>
      </c>
      <c r="L79" s="263" t="s">
        <v>5998</v>
      </c>
      <c r="M79" s="263" t="s">
        <v>5998</v>
      </c>
      <c r="N79" s="263">
        <v>270</v>
      </c>
      <c r="O79" s="263" t="s">
        <v>5999</v>
      </c>
      <c r="P79" s="263" t="s">
        <v>626</v>
      </c>
      <c r="R79" s="263">
        <v>1</v>
      </c>
      <c r="T79" s="263" t="s">
        <v>6000</v>
      </c>
    </row>
    <row r="80" spans="1:20">
      <c r="A80" s="262" t="s">
        <v>6001</v>
      </c>
      <c r="B80" s="262" t="s">
        <v>6002</v>
      </c>
      <c r="C80" s="263" t="s">
        <v>633</v>
      </c>
      <c r="D80" s="263" t="s">
        <v>6003</v>
      </c>
      <c r="E80" s="263" t="s">
        <v>9502</v>
      </c>
      <c r="F80" s="263" t="s">
        <v>632</v>
      </c>
      <c r="G80" s="263" t="s">
        <v>4228</v>
      </c>
      <c r="H80" s="262" t="s">
        <v>3612</v>
      </c>
      <c r="I80" s="263" t="s">
        <v>6004</v>
      </c>
      <c r="J80" s="263" t="s">
        <v>631</v>
      </c>
      <c r="K80" s="263" t="s">
        <v>4237</v>
      </c>
      <c r="L80" s="263" t="s">
        <v>5618</v>
      </c>
      <c r="M80" s="263" t="s">
        <v>5628</v>
      </c>
      <c r="N80" s="263">
        <v>350</v>
      </c>
      <c r="O80" s="263" t="s">
        <v>6005</v>
      </c>
      <c r="P80" s="263" t="s">
        <v>630</v>
      </c>
      <c r="Q80" s="263">
        <v>1</v>
      </c>
    </row>
    <row r="81" spans="1:20">
      <c r="A81" s="262" t="s">
        <v>634</v>
      </c>
      <c r="B81" s="262" t="s">
        <v>635</v>
      </c>
      <c r="C81" s="263" t="s">
        <v>641</v>
      </c>
      <c r="D81" s="263" t="s">
        <v>6006</v>
      </c>
      <c r="E81" s="263" t="s">
        <v>642</v>
      </c>
      <c r="F81" s="263" t="s">
        <v>640</v>
      </c>
      <c r="G81" s="263" t="s">
        <v>5616</v>
      </c>
      <c r="H81" s="262" t="s">
        <v>232</v>
      </c>
      <c r="I81" s="263" t="s">
        <v>6007</v>
      </c>
      <c r="J81" s="263" t="s">
        <v>639</v>
      </c>
      <c r="K81" s="263" t="s">
        <v>4237</v>
      </c>
      <c r="L81" s="263" t="s">
        <v>5618</v>
      </c>
      <c r="M81" s="263" t="s">
        <v>6008</v>
      </c>
      <c r="N81" s="263">
        <v>350</v>
      </c>
      <c r="O81" s="263" t="s">
        <v>6009</v>
      </c>
      <c r="P81" s="263" t="s">
        <v>638</v>
      </c>
      <c r="Q81" s="263">
        <v>1</v>
      </c>
    </row>
    <row r="82" spans="1:20">
      <c r="A82" s="262" t="s">
        <v>634</v>
      </c>
      <c r="B82" s="262" t="s">
        <v>2563</v>
      </c>
      <c r="G82" s="263" t="s">
        <v>4228</v>
      </c>
      <c r="H82" s="262" t="s">
        <v>5699</v>
      </c>
      <c r="I82" s="263" t="s">
        <v>6010</v>
      </c>
      <c r="J82" s="263" t="s">
        <v>644</v>
      </c>
      <c r="K82" s="263" t="s">
        <v>4237</v>
      </c>
      <c r="L82" s="263" t="s">
        <v>5618</v>
      </c>
      <c r="M82" s="263" t="s">
        <v>6011</v>
      </c>
      <c r="N82" s="263">
        <v>350</v>
      </c>
      <c r="O82" s="263" t="s">
        <v>6012</v>
      </c>
      <c r="P82" s="263" t="s">
        <v>643</v>
      </c>
      <c r="Q82" s="263">
        <v>1</v>
      </c>
    </row>
    <row r="83" spans="1:20">
      <c r="A83" s="262" t="s">
        <v>672</v>
      </c>
      <c r="B83" s="262" t="s">
        <v>673</v>
      </c>
      <c r="C83" s="263" t="s">
        <v>655</v>
      </c>
      <c r="D83" s="263" t="s">
        <v>656</v>
      </c>
      <c r="E83" s="263" t="s">
        <v>264</v>
      </c>
      <c r="F83" s="263" t="s">
        <v>654</v>
      </c>
      <c r="G83" s="263" t="s">
        <v>5616</v>
      </c>
      <c r="H83" s="262" t="s">
        <v>146</v>
      </c>
      <c r="I83" s="263" t="s">
        <v>6013</v>
      </c>
      <c r="J83" s="263" t="s">
        <v>653</v>
      </c>
      <c r="K83" s="263" t="s">
        <v>4237</v>
      </c>
      <c r="L83" s="263" t="s">
        <v>5618</v>
      </c>
      <c r="M83" s="263" t="s">
        <v>6014</v>
      </c>
      <c r="N83" s="263">
        <v>80</v>
      </c>
      <c r="O83" s="263" t="s">
        <v>6015</v>
      </c>
      <c r="P83" s="263" t="s">
        <v>9880</v>
      </c>
      <c r="Q83" s="263">
        <v>1</v>
      </c>
    </row>
    <row r="84" spans="1:20">
      <c r="A84" s="262" t="s">
        <v>6016</v>
      </c>
      <c r="B84" s="262" t="s">
        <v>6017</v>
      </c>
      <c r="C84" s="263" t="s">
        <v>9504</v>
      </c>
      <c r="D84" s="263" t="s">
        <v>6018</v>
      </c>
      <c r="E84" s="263" t="s">
        <v>664</v>
      </c>
      <c r="F84" s="263" t="s">
        <v>663</v>
      </c>
      <c r="G84" s="263" t="s">
        <v>5616</v>
      </c>
      <c r="H84" s="262" t="s">
        <v>50</v>
      </c>
      <c r="I84" s="263" t="s">
        <v>6019</v>
      </c>
      <c r="J84" s="263" t="s">
        <v>662</v>
      </c>
      <c r="K84" s="263" t="s">
        <v>4237</v>
      </c>
      <c r="L84" s="263" t="s">
        <v>5618</v>
      </c>
      <c r="M84" s="263" t="s">
        <v>5695</v>
      </c>
      <c r="N84" s="263">
        <v>350</v>
      </c>
      <c r="O84" s="263" t="s">
        <v>6020</v>
      </c>
      <c r="P84" s="263" t="s">
        <v>6021</v>
      </c>
      <c r="Q84" s="263">
        <v>1</v>
      </c>
    </row>
    <row r="85" spans="1:20">
      <c r="A85" s="262" t="s">
        <v>6022</v>
      </c>
      <c r="B85" s="262" t="s">
        <v>5008</v>
      </c>
      <c r="C85" s="263" t="s">
        <v>660</v>
      </c>
      <c r="D85" s="263" t="s">
        <v>6023</v>
      </c>
      <c r="E85" s="263" t="s">
        <v>439</v>
      </c>
      <c r="F85" s="263" t="s">
        <v>659</v>
      </c>
      <c r="G85" s="263" t="s">
        <v>4228</v>
      </c>
      <c r="H85" s="262" t="s">
        <v>50</v>
      </c>
      <c r="I85" s="263" t="s">
        <v>6024</v>
      </c>
      <c r="J85" s="263" t="s">
        <v>658</v>
      </c>
      <c r="K85" s="263" t="s">
        <v>4237</v>
      </c>
      <c r="L85" s="263" t="s">
        <v>5618</v>
      </c>
      <c r="M85" s="263" t="s">
        <v>6025</v>
      </c>
      <c r="N85" s="263">
        <v>350</v>
      </c>
      <c r="O85" s="263" t="s">
        <v>6026</v>
      </c>
      <c r="P85" s="263" t="s">
        <v>657</v>
      </c>
      <c r="Q85" s="263">
        <v>1</v>
      </c>
      <c r="T85" s="263" t="s">
        <v>6027</v>
      </c>
    </row>
    <row r="86" spans="1:20">
      <c r="A86" s="262" t="s">
        <v>3659</v>
      </c>
      <c r="B86" s="262" t="s">
        <v>681</v>
      </c>
      <c r="C86" s="263" t="s">
        <v>667</v>
      </c>
      <c r="D86" s="263" t="s">
        <v>6028</v>
      </c>
      <c r="E86" s="263" t="s">
        <v>110</v>
      </c>
      <c r="F86" s="263" t="s">
        <v>666</v>
      </c>
      <c r="G86" s="263" t="s">
        <v>4228</v>
      </c>
      <c r="H86" s="262" t="s">
        <v>5668</v>
      </c>
      <c r="I86" s="263" t="s">
        <v>6029</v>
      </c>
      <c r="J86" s="263" t="s">
        <v>665</v>
      </c>
      <c r="K86" s="263" t="s">
        <v>4237</v>
      </c>
      <c r="L86" s="263" t="s">
        <v>5618</v>
      </c>
      <c r="M86" s="263" t="s">
        <v>5806</v>
      </c>
      <c r="N86" s="263">
        <v>350</v>
      </c>
      <c r="O86" s="263" t="s">
        <v>6030</v>
      </c>
      <c r="P86" s="263" t="s">
        <v>105</v>
      </c>
      <c r="Q86" s="263">
        <v>1</v>
      </c>
    </row>
    <row r="87" spans="1:20">
      <c r="A87" s="262" t="s">
        <v>685</v>
      </c>
      <c r="B87" s="262" t="s">
        <v>686</v>
      </c>
      <c r="C87" s="263" t="s">
        <v>671</v>
      </c>
      <c r="D87" s="263" t="s">
        <v>6031</v>
      </c>
      <c r="E87" s="263" t="s">
        <v>495</v>
      </c>
      <c r="F87" s="263" t="s">
        <v>670</v>
      </c>
      <c r="G87" s="263" t="s">
        <v>4228</v>
      </c>
      <c r="H87" s="262" t="s">
        <v>232</v>
      </c>
      <c r="I87" s="263" t="s">
        <v>6032</v>
      </c>
      <c r="J87" s="263" t="s">
        <v>669</v>
      </c>
      <c r="K87" s="263" t="s">
        <v>4237</v>
      </c>
      <c r="L87" s="263" t="s">
        <v>5998</v>
      </c>
      <c r="M87" s="263" t="s">
        <v>5998</v>
      </c>
      <c r="N87" s="263">
        <v>270</v>
      </c>
      <c r="O87" s="263" t="s">
        <v>6033</v>
      </c>
      <c r="P87" s="263" t="s">
        <v>668</v>
      </c>
      <c r="R87" s="263">
        <v>1</v>
      </c>
    </row>
    <row r="88" spans="1:20">
      <c r="A88" s="262" t="s">
        <v>6034</v>
      </c>
      <c r="B88" s="262" t="s">
        <v>375</v>
      </c>
      <c r="C88" s="263" t="s">
        <v>700</v>
      </c>
      <c r="D88" s="263" t="s">
        <v>701</v>
      </c>
      <c r="E88" s="263" t="s">
        <v>702</v>
      </c>
      <c r="F88" s="263" t="s">
        <v>699</v>
      </c>
      <c r="G88" s="263" t="s">
        <v>4228</v>
      </c>
      <c r="H88" s="262" t="s">
        <v>146</v>
      </c>
      <c r="I88" s="263" t="s">
        <v>6035</v>
      </c>
      <c r="J88" s="263" t="s">
        <v>698</v>
      </c>
      <c r="K88" s="263" t="s">
        <v>4237</v>
      </c>
      <c r="L88" s="263" t="s">
        <v>5618</v>
      </c>
      <c r="M88" s="263" t="s">
        <v>5767</v>
      </c>
      <c r="N88" s="263">
        <v>350</v>
      </c>
      <c r="O88" s="263" t="s">
        <v>6036</v>
      </c>
      <c r="P88" s="263" t="s">
        <v>697</v>
      </c>
      <c r="Q88" s="263">
        <v>1</v>
      </c>
    </row>
    <row r="89" spans="1:20">
      <c r="A89" s="262" t="s">
        <v>6037</v>
      </c>
      <c r="B89" s="262" t="s">
        <v>3279</v>
      </c>
      <c r="C89" s="263" t="s">
        <v>712</v>
      </c>
      <c r="D89" s="263" t="s">
        <v>713</v>
      </c>
      <c r="E89" s="263" t="s">
        <v>104</v>
      </c>
      <c r="F89" s="263" t="s">
        <v>711</v>
      </c>
      <c r="G89" s="263" t="s">
        <v>4228</v>
      </c>
      <c r="H89" s="262" t="s">
        <v>31</v>
      </c>
      <c r="I89" s="263" t="s">
        <v>6038</v>
      </c>
      <c r="J89" s="263" t="s">
        <v>710</v>
      </c>
      <c r="K89" s="263" t="s">
        <v>4237</v>
      </c>
      <c r="L89" s="263" t="s">
        <v>5618</v>
      </c>
      <c r="M89" s="263" t="s">
        <v>6039</v>
      </c>
      <c r="N89" s="263">
        <v>470</v>
      </c>
      <c r="O89" s="263" t="s">
        <v>6040</v>
      </c>
      <c r="P89" s="263" t="s">
        <v>709</v>
      </c>
      <c r="S89" s="263">
        <v>1</v>
      </c>
    </row>
    <row r="90" spans="1:20">
      <c r="A90" s="262" t="s">
        <v>6041</v>
      </c>
      <c r="B90" s="262" t="s">
        <v>6042</v>
      </c>
      <c r="C90" s="263" t="s">
        <v>727</v>
      </c>
      <c r="D90" s="263" t="s">
        <v>6043</v>
      </c>
      <c r="E90" s="263" t="s">
        <v>728</v>
      </c>
      <c r="F90" s="263" t="s">
        <v>726</v>
      </c>
      <c r="G90" s="263" t="s">
        <v>5616</v>
      </c>
      <c r="H90" s="262" t="s">
        <v>445</v>
      </c>
      <c r="I90" s="263" t="s">
        <v>6044</v>
      </c>
      <c r="J90" s="263" t="s">
        <v>725</v>
      </c>
      <c r="K90" s="263" t="s">
        <v>4237</v>
      </c>
      <c r="L90" s="263" t="s">
        <v>5618</v>
      </c>
      <c r="M90" s="263" t="s">
        <v>5972</v>
      </c>
      <c r="N90" s="263">
        <v>350</v>
      </c>
      <c r="O90" s="263" t="s">
        <v>6045</v>
      </c>
      <c r="P90" s="263" t="s">
        <v>724</v>
      </c>
      <c r="Q90" s="263">
        <v>1</v>
      </c>
    </row>
    <row r="91" spans="1:20">
      <c r="A91" s="262" t="s">
        <v>6046</v>
      </c>
      <c r="B91" s="262" t="s">
        <v>3710</v>
      </c>
      <c r="C91" s="263" t="s">
        <v>9508</v>
      </c>
      <c r="D91" s="263" t="s">
        <v>6047</v>
      </c>
      <c r="E91" s="263" t="s">
        <v>742</v>
      </c>
      <c r="F91" s="263" t="s">
        <v>741</v>
      </c>
      <c r="G91" s="263" t="s">
        <v>5616</v>
      </c>
      <c r="H91" s="262" t="s">
        <v>3612</v>
      </c>
      <c r="I91" s="263" t="s">
        <v>6048</v>
      </c>
      <c r="J91" s="263" t="s">
        <v>740</v>
      </c>
      <c r="K91" s="263" t="s">
        <v>4237</v>
      </c>
      <c r="L91" s="263" t="s">
        <v>5618</v>
      </c>
      <c r="M91" s="263" t="s">
        <v>6049</v>
      </c>
      <c r="N91" s="263">
        <v>350</v>
      </c>
      <c r="O91" s="263" t="s">
        <v>6050</v>
      </c>
      <c r="P91" s="263" t="s">
        <v>6051</v>
      </c>
      <c r="Q91" s="263">
        <v>1</v>
      </c>
    </row>
    <row r="92" spans="1:20">
      <c r="A92" s="262" t="s">
        <v>6052</v>
      </c>
      <c r="B92" s="262" t="s">
        <v>4130</v>
      </c>
      <c r="H92" s="264"/>
      <c r="I92" s="263" t="s">
        <v>6053</v>
      </c>
      <c r="J92" s="263" t="s">
        <v>749</v>
      </c>
      <c r="K92" s="263" t="s">
        <v>4237</v>
      </c>
      <c r="L92" s="263" t="s">
        <v>5618</v>
      </c>
      <c r="M92" s="263" t="s">
        <v>5711</v>
      </c>
      <c r="N92" s="263">
        <v>350</v>
      </c>
      <c r="O92" s="263" t="s">
        <v>6054</v>
      </c>
      <c r="P92" s="263" t="s">
        <v>748</v>
      </c>
      <c r="Q92" s="263">
        <v>1</v>
      </c>
    </row>
    <row r="93" spans="1:20">
      <c r="A93" s="262" t="s">
        <v>6055</v>
      </c>
      <c r="B93" s="262" t="s">
        <v>755</v>
      </c>
      <c r="C93" s="263" t="s">
        <v>753</v>
      </c>
      <c r="D93" s="263" t="s">
        <v>6056</v>
      </c>
      <c r="E93" s="263" t="s">
        <v>754</v>
      </c>
      <c r="F93" s="263" t="s">
        <v>752</v>
      </c>
      <c r="G93" s="263" t="s">
        <v>4228</v>
      </c>
      <c r="H93" s="262" t="s">
        <v>70</v>
      </c>
      <c r="I93" s="263" t="s">
        <v>6057</v>
      </c>
      <c r="J93" s="263" t="s">
        <v>751</v>
      </c>
      <c r="K93" s="263" t="s">
        <v>4237</v>
      </c>
      <c r="L93" s="263" t="s">
        <v>5618</v>
      </c>
      <c r="M93" s="263" t="s">
        <v>5670</v>
      </c>
      <c r="N93" s="263">
        <v>350</v>
      </c>
      <c r="O93" s="263" t="s">
        <v>6058</v>
      </c>
      <c r="P93" s="263" t="s">
        <v>750</v>
      </c>
      <c r="Q93" s="263">
        <v>1</v>
      </c>
    </row>
    <row r="94" spans="1:20">
      <c r="A94" s="262" t="s">
        <v>770</v>
      </c>
      <c r="B94" s="262" t="s">
        <v>771</v>
      </c>
      <c r="C94" s="263" t="s">
        <v>769</v>
      </c>
      <c r="D94" s="263" t="s">
        <v>6059</v>
      </c>
      <c r="E94" s="263" t="s">
        <v>151</v>
      </c>
      <c r="F94" s="263" t="s">
        <v>768</v>
      </c>
      <c r="G94" s="263" t="s">
        <v>5616</v>
      </c>
      <c r="H94" s="262" t="s">
        <v>3612</v>
      </c>
      <c r="I94" s="263" t="s">
        <v>6060</v>
      </c>
      <c r="J94" s="263" t="s">
        <v>767</v>
      </c>
      <c r="K94" s="263" t="s">
        <v>4237</v>
      </c>
      <c r="L94" s="263" t="s">
        <v>5618</v>
      </c>
      <c r="M94" s="263" t="s">
        <v>6061</v>
      </c>
      <c r="N94" s="263">
        <v>350</v>
      </c>
      <c r="O94" s="263" t="s">
        <v>6062</v>
      </c>
      <c r="P94" s="263" t="s">
        <v>766</v>
      </c>
      <c r="Q94" s="263">
        <v>1</v>
      </c>
    </row>
    <row r="95" spans="1:20">
      <c r="A95" s="262" t="s">
        <v>773</v>
      </c>
      <c r="B95" s="262" t="s">
        <v>4608</v>
      </c>
      <c r="H95" s="264"/>
      <c r="I95" s="263" t="s">
        <v>6063</v>
      </c>
      <c r="J95" s="263" t="s">
        <v>777</v>
      </c>
      <c r="K95" s="263" t="s">
        <v>4237</v>
      </c>
      <c r="L95" s="263" t="s">
        <v>5618</v>
      </c>
      <c r="M95" s="263" t="s">
        <v>6064</v>
      </c>
      <c r="N95" s="263">
        <v>250</v>
      </c>
      <c r="O95" s="263" t="s">
        <v>6065</v>
      </c>
      <c r="P95" s="263" t="s">
        <v>776</v>
      </c>
      <c r="S95" s="263">
        <v>1</v>
      </c>
    </row>
    <row r="96" spans="1:20">
      <c r="A96" s="262" t="s">
        <v>482</v>
      </c>
      <c r="B96" s="262" t="s">
        <v>484</v>
      </c>
      <c r="C96" s="263" t="s">
        <v>781</v>
      </c>
      <c r="D96" s="263" t="s">
        <v>6066</v>
      </c>
      <c r="E96" s="263" t="s">
        <v>782</v>
      </c>
      <c r="F96" s="263" t="s">
        <v>780</v>
      </c>
      <c r="G96" s="263" t="s">
        <v>4228</v>
      </c>
      <c r="H96" s="262" t="s">
        <v>232</v>
      </c>
      <c r="I96" s="263" t="s">
        <v>6067</v>
      </c>
      <c r="J96" s="263" t="s">
        <v>779</v>
      </c>
      <c r="K96" s="263" t="s">
        <v>4237</v>
      </c>
      <c r="L96" s="263" t="s">
        <v>5618</v>
      </c>
      <c r="M96" s="263" t="s">
        <v>5711</v>
      </c>
      <c r="N96" s="263">
        <v>350</v>
      </c>
      <c r="O96" s="263" t="s">
        <v>6068</v>
      </c>
      <c r="P96" s="263" t="s">
        <v>778</v>
      </c>
      <c r="Q96" s="263">
        <v>1</v>
      </c>
    </row>
    <row r="97" spans="1:20">
      <c r="A97" s="262" t="s">
        <v>6069</v>
      </c>
      <c r="B97" s="262" t="s">
        <v>3373</v>
      </c>
      <c r="C97" s="263" t="s">
        <v>794</v>
      </c>
      <c r="D97" s="263" t="s">
        <v>6070</v>
      </c>
      <c r="E97" s="263" t="s">
        <v>795</v>
      </c>
      <c r="G97" s="263" t="s">
        <v>5616</v>
      </c>
      <c r="H97" s="262" t="s">
        <v>50</v>
      </c>
      <c r="I97" s="263" t="s">
        <v>6071</v>
      </c>
      <c r="J97" s="263" t="s">
        <v>793</v>
      </c>
      <c r="K97" s="263" t="s">
        <v>4237</v>
      </c>
      <c r="L97" s="263" t="s">
        <v>5618</v>
      </c>
      <c r="M97" s="263" t="s">
        <v>5954</v>
      </c>
      <c r="N97" s="263">
        <v>350</v>
      </c>
      <c r="O97" s="263" t="s">
        <v>6072</v>
      </c>
      <c r="P97" s="263" t="s">
        <v>9511</v>
      </c>
      <c r="Q97" s="263">
        <v>1</v>
      </c>
    </row>
    <row r="98" spans="1:20">
      <c r="A98" s="262" t="s">
        <v>6073</v>
      </c>
      <c r="B98" s="262" t="s">
        <v>6074</v>
      </c>
      <c r="G98" s="263" t="s">
        <v>5616</v>
      </c>
      <c r="H98" s="262" t="s">
        <v>5699</v>
      </c>
      <c r="I98" s="263" t="s">
        <v>6075</v>
      </c>
      <c r="J98" s="263" t="s">
        <v>796</v>
      </c>
      <c r="K98" s="263" t="s">
        <v>4237</v>
      </c>
      <c r="L98" s="263" t="s">
        <v>5618</v>
      </c>
      <c r="M98" s="263" t="s">
        <v>6039</v>
      </c>
      <c r="N98" s="263">
        <v>350</v>
      </c>
      <c r="O98" s="263" t="s">
        <v>6076</v>
      </c>
      <c r="P98" s="263" t="s">
        <v>613</v>
      </c>
      <c r="Q98" s="263">
        <v>1</v>
      </c>
      <c r="T98" s="263" t="s">
        <v>6077</v>
      </c>
    </row>
    <row r="99" spans="1:20">
      <c r="A99" s="262" t="s">
        <v>814</v>
      </c>
      <c r="B99" s="262" t="s">
        <v>815</v>
      </c>
      <c r="C99" s="263" t="s">
        <v>800</v>
      </c>
      <c r="D99" s="263" t="s">
        <v>801</v>
      </c>
      <c r="E99" s="263" t="s">
        <v>802</v>
      </c>
      <c r="F99" s="263" t="s">
        <v>799</v>
      </c>
      <c r="G99" s="263" t="s">
        <v>5616</v>
      </c>
      <c r="H99" s="262" t="s">
        <v>43</v>
      </c>
      <c r="I99" s="263" t="s">
        <v>6078</v>
      </c>
      <c r="J99" s="263" t="s">
        <v>798</v>
      </c>
      <c r="K99" s="263" t="s">
        <v>4237</v>
      </c>
      <c r="L99" s="263" t="s">
        <v>5618</v>
      </c>
      <c r="M99" s="263" t="s">
        <v>6079</v>
      </c>
      <c r="N99" s="263">
        <v>350</v>
      </c>
      <c r="O99" s="263" t="s">
        <v>6080</v>
      </c>
      <c r="P99" s="263" t="s">
        <v>797</v>
      </c>
      <c r="Q99" s="263">
        <v>1</v>
      </c>
    </row>
    <row r="100" spans="1:20">
      <c r="A100" s="262" t="s">
        <v>6081</v>
      </c>
      <c r="B100" s="262" t="s">
        <v>5031</v>
      </c>
      <c r="C100" s="263" t="s">
        <v>806</v>
      </c>
      <c r="D100" s="263" t="s">
        <v>6082</v>
      </c>
      <c r="E100" s="263" t="s">
        <v>177</v>
      </c>
      <c r="F100" s="263" t="s">
        <v>805</v>
      </c>
      <c r="G100" s="263" t="s">
        <v>4228</v>
      </c>
      <c r="H100" s="262" t="s">
        <v>50</v>
      </c>
      <c r="I100" s="263" t="s">
        <v>6083</v>
      </c>
      <c r="J100" s="263" t="s">
        <v>804</v>
      </c>
      <c r="K100" s="263" t="s">
        <v>4237</v>
      </c>
      <c r="L100" s="263" t="s">
        <v>5618</v>
      </c>
      <c r="M100" s="263" t="s">
        <v>5619</v>
      </c>
      <c r="N100" s="263">
        <v>350</v>
      </c>
      <c r="O100" s="263" t="s">
        <v>6084</v>
      </c>
      <c r="P100" s="263" t="s">
        <v>803</v>
      </c>
      <c r="Q100" s="263">
        <v>1</v>
      </c>
    </row>
    <row r="101" spans="1:20">
      <c r="A101" s="262" t="s">
        <v>6085</v>
      </c>
      <c r="B101" s="262" t="s">
        <v>6086</v>
      </c>
      <c r="C101" s="263" t="s">
        <v>810</v>
      </c>
      <c r="D101" s="263" t="s">
        <v>6087</v>
      </c>
      <c r="E101" s="263" t="s">
        <v>614</v>
      </c>
      <c r="F101" s="263" t="s">
        <v>809</v>
      </c>
      <c r="G101" s="263" t="s">
        <v>5616</v>
      </c>
      <c r="H101" s="262" t="s">
        <v>6088</v>
      </c>
      <c r="I101" s="263" t="s">
        <v>6089</v>
      </c>
      <c r="J101" s="263" t="s">
        <v>808</v>
      </c>
      <c r="K101" s="263" t="s">
        <v>4237</v>
      </c>
      <c r="L101" s="263" t="s">
        <v>5618</v>
      </c>
      <c r="M101" s="263" t="s">
        <v>5689</v>
      </c>
      <c r="N101" s="263">
        <v>270</v>
      </c>
      <c r="O101" s="263" t="s">
        <v>6090</v>
      </c>
      <c r="P101" s="263" t="s">
        <v>807</v>
      </c>
      <c r="R101" s="263">
        <v>1</v>
      </c>
    </row>
    <row r="102" spans="1:20">
      <c r="A102" s="262" t="s">
        <v>6091</v>
      </c>
      <c r="B102" s="262" t="s">
        <v>6092</v>
      </c>
      <c r="H102" s="264"/>
      <c r="I102" s="263" t="s">
        <v>6093</v>
      </c>
      <c r="J102" s="263" t="s">
        <v>821</v>
      </c>
      <c r="K102" s="263" t="s">
        <v>4237</v>
      </c>
      <c r="L102" s="263" t="s">
        <v>5618</v>
      </c>
      <c r="M102" s="263" t="s">
        <v>5972</v>
      </c>
      <c r="N102" s="263">
        <v>350</v>
      </c>
      <c r="O102" s="263" t="s">
        <v>6094</v>
      </c>
      <c r="P102" s="263" t="s">
        <v>613</v>
      </c>
      <c r="Q102" s="263">
        <v>1</v>
      </c>
    </row>
    <row r="103" spans="1:20">
      <c r="A103" s="262" t="s">
        <v>6095</v>
      </c>
      <c r="B103" s="262" t="s">
        <v>6096</v>
      </c>
      <c r="C103" s="263" t="s">
        <v>824</v>
      </c>
      <c r="D103" s="263" t="s">
        <v>825</v>
      </c>
      <c r="E103" s="263" t="s">
        <v>513</v>
      </c>
      <c r="F103" s="263" t="s">
        <v>823</v>
      </c>
      <c r="G103" s="263" t="s">
        <v>5616</v>
      </c>
      <c r="H103" s="262" t="s">
        <v>5674</v>
      </c>
      <c r="I103" s="263" t="s">
        <v>6097</v>
      </c>
      <c r="J103" s="263" t="s">
        <v>822</v>
      </c>
      <c r="K103" s="263" t="s">
        <v>4237</v>
      </c>
      <c r="L103" s="263" t="s">
        <v>5618</v>
      </c>
      <c r="M103" s="263" t="s">
        <v>5761</v>
      </c>
      <c r="N103" s="263">
        <v>350</v>
      </c>
      <c r="O103" s="263" t="s">
        <v>6098</v>
      </c>
      <c r="Q103" s="263">
        <v>1</v>
      </c>
    </row>
    <row r="104" spans="1:20">
      <c r="A104" s="262" t="s">
        <v>6099</v>
      </c>
      <c r="B104" s="262" t="s">
        <v>6100</v>
      </c>
      <c r="C104" s="263" t="s">
        <v>828</v>
      </c>
      <c r="D104" s="263" t="s">
        <v>6101</v>
      </c>
      <c r="E104" s="263" t="s">
        <v>829</v>
      </c>
      <c r="F104" s="263" t="s">
        <v>827</v>
      </c>
      <c r="G104" s="263" t="s">
        <v>4228</v>
      </c>
      <c r="H104" s="262" t="s">
        <v>6102</v>
      </c>
      <c r="I104" s="263" t="s">
        <v>6103</v>
      </c>
      <c r="J104" s="263" t="s">
        <v>826</v>
      </c>
      <c r="K104" s="263" t="s">
        <v>4237</v>
      </c>
      <c r="L104" s="263" t="s">
        <v>5618</v>
      </c>
      <c r="M104" s="263" t="s">
        <v>6104</v>
      </c>
      <c r="N104" s="263">
        <v>440</v>
      </c>
      <c r="O104" s="263" t="s">
        <v>6105</v>
      </c>
      <c r="S104" s="263">
        <v>1</v>
      </c>
    </row>
    <row r="105" spans="1:20">
      <c r="A105" s="262" t="s">
        <v>5088</v>
      </c>
      <c r="B105" s="262" t="s">
        <v>6106</v>
      </c>
      <c r="E105" s="263" t="s">
        <v>642</v>
      </c>
      <c r="F105" s="263" t="s">
        <v>833</v>
      </c>
      <c r="G105" s="263" t="s">
        <v>5616</v>
      </c>
      <c r="H105" s="262" t="s">
        <v>232</v>
      </c>
      <c r="I105" s="263" t="s">
        <v>6107</v>
      </c>
      <c r="J105" s="263" t="s">
        <v>832</v>
      </c>
      <c r="K105" s="263" t="s">
        <v>4237</v>
      </c>
      <c r="L105" s="263" t="s">
        <v>5618</v>
      </c>
      <c r="M105" s="263" t="s">
        <v>5716</v>
      </c>
      <c r="N105" s="263">
        <v>350</v>
      </c>
      <c r="O105" s="263" t="s">
        <v>6108</v>
      </c>
      <c r="P105" s="263" t="s">
        <v>638</v>
      </c>
      <c r="Q105" s="263">
        <v>1</v>
      </c>
    </row>
    <row r="106" spans="1:20">
      <c r="A106" s="262" t="s">
        <v>5112</v>
      </c>
      <c r="B106" s="262" t="s">
        <v>3593</v>
      </c>
      <c r="C106" s="263" t="s">
        <v>837</v>
      </c>
      <c r="D106" s="263" t="s">
        <v>6109</v>
      </c>
      <c r="E106" s="263" t="s">
        <v>186</v>
      </c>
      <c r="F106" s="263" t="s">
        <v>836</v>
      </c>
      <c r="G106" s="263" t="s">
        <v>5616</v>
      </c>
      <c r="H106" s="262" t="s">
        <v>183</v>
      </c>
      <c r="I106" s="263" t="s">
        <v>6110</v>
      </c>
      <c r="J106" s="263" t="s">
        <v>835</v>
      </c>
      <c r="K106" s="263" t="s">
        <v>4237</v>
      </c>
      <c r="L106" s="263" t="s">
        <v>5618</v>
      </c>
      <c r="M106" s="263" t="s">
        <v>6025</v>
      </c>
      <c r="N106" s="263">
        <v>350</v>
      </c>
      <c r="O106" s="263" t="s">
        <v>6111</v>
      </c>
      <c r="P106" s="263" t="s">
        <v>834</v>
      </c>
      <c r="Q106" s="263">
        <v>1</v>
      </c>
      <c r="T106" s="263" t="s">
        <v>5726</v>
      </c>
    </row>
    <row r="107" spans="1:20">
      <c r="A107" s="262" t="s">
        <v>6112</v>
      </c>
      <c r="B107" s="262" t="s">
        <v>375</v>
      </c>
      <c r="C107" s="263" t="s">
        <v>845</v>
      </c>
      <c r="D107" s="263" t="s">
        <v>5714</v>
      </c>
      <c r="E107" s="263" t="s">
        <v>846</v>
      </c>
      <c r="F107" s="263" t="s">
        <v>844</v>
      </c>
      <c r="G107" s="263" t="s">
        <v>4228</v>
      </c>
      <c r="H107" s="262" t="s">
        <v>50</v>
      </c>
      <c r="I107" s="263" t="s">
        <v>6113</v>
      </c>
      <c r="J107" s="263" t="s">
        <v>843</v>
      </c>
      <c r="K107" s="263" t="s">
        <v>4237</v>
      </c>
      <c r="L107" s="263" t="s">
        <v>5618</v>
      </c>
      <c r="M107" s="263" t="s">
        <v>5664</v>
      </c>
      <c r="N107" s="263">
        <v>350</v>
      </c>
      <c r="O107" s="263" t="s">
        <v>6114</v>
      </c>
      <c r="P107" s="263" t="s">
        <v>842</v>
      </c>
      <c r="Q107" s="263">
        <v>1</v>
      </c>
    </row>
    <row r="108" spans="1:20">
      <c r="A108" s="262" t="s">
        <v>6115</v>
      </c>
      <c r="B108" s="262" t="s">
        <v>6116</v>
      </c>
      <c r="C108" s="263" t="s">
        <v>850</v>
      </c>
      <c r="D108" s="263" t="s">
        <v>6117</v>
      </c>
      <c r="E108" s="263" t="s">
        <v>851</v>
      </c>
      <c r="F108" s="263" t="s">
        <v>849</v>
      </c>
      <c r="G108" s="263" t="s">
        <v>4228</v>
      </c>
      <c r="H108" s="262" t="s">
        <v>3612</v>
      </c>
      <c r="I108" s="263" t="s">
        <v>6118</v>
      </c>
      <c r="J108" s="263" t="s">
        <v>848</v>
      </c>
      <c r="K108" s="263" t="s">
        <v>4237</v>
      </c>
      <c r="L108" s="263" t="s">
        <v>5618</v>
      </c>
      <c r="M108" s="263" t="s">
        <v>5716</v>
      </c>
      <c r="N108" s="263">
        <v>350</v>
      </c>
      <c r="O108" s="263" t="s">
        <v>6119</v>
      </c>
      <c r="P108" s="263" t="s">
        <v>847</v>
      </c>
      <c r="Q108" s="263">
        <v>1</v>
      </c>
    </row>
    <row r="109" spans="1:20">
      <c r="A109" s="262" t="s">
        <v>6120</v>
      </c>
      <c r="B109" s="262" t="s">
        <v>6121</v>
      </c>
      <c r="C109" s="263" t="s">
        <v>854</v>
      </c>
      <c r="D109" s="263" t="s">
        <v>6122</v>
      </c>
      <c r="E109" s="263" t="s">
        <v>855</v>
      </c>
      <c r="F109" s="263" t="s">
        <v>853</v>
      </c>
      <c r="G109" s="263" t="s">
        <v>5616</v>
      </c>
      <c r="H109" s="262" t="s">
        <v>3612</v>
      </c>
      <c r="I109" s="263" t="s">
        <v>6123</v>
      </c>
      <c r="J109" s="263" t="s">
        <v>852</v>
      </c>
      <c r="K109" s="263" t="s">
        <v>4237</v>
      </c>
      <c r="L109" s="263" t="s">
        <v>5618</v>
      </c>
      <c r="M109" s="263" t="s">
        <v>5761</v>
      </c>
      <c r="N109" s="263">
        <v>350</v>
      </c>
      <c r="O109" s="263" t="s">
        <v>6124</v>
      </c>
      <c r="P109" s="263" t="s">
        <v>6125</v>
      </c>
      <c r="Q109" s="263">
        <v>1</v>
      </c>
    </row>
    <row r="110" spans="1:20">
      <c r="A110" s="262" t="s">
        <v>3702</v>
      </c>
      <c r="B110" s="262" t="s">
        <v>6126</v>
      </c>
      <c r="C110" s="263" t="s">
        <v>9518</v>
      </c>
      <c r="D110" s="263" t="s">
        <v>6127</v>
      </c>
      <c r="E110" s="263" t="s">
        <v>866</v>
      </c>
      <c r="F110" s="263" t="s">
        <v>865</v>
      </c>
      <c r="G110" s="263" t="s">
        <v>5616</v>
      </c>
      <c r="H110" s="262" t="s">
        <v>50</v>
      </c>
      <c r="I110" s="263" t="s">
        <v>6128</v>
      </c>
      <c r="J110" s="263" t="s">
        <v>864</v>
      </c>
      <c r="K110" s="263" t="s">
        <v>4237</v>
      </c>
      <c r="L110" s="263" t="s">
        <v>5618</v>
      </c>
      <c r="M110" s="263" t="s">
        <v>5628</v>
      </c>
      <c r="N110" s="263">
        <v>350</v>
      </c>
      <c r="O110" s="263" t="s">
        <v>6129</v>
      </c>
      <c r="P110" s="263" t="s">
        <v>863</v>
      </c>
      <c r="Q110" s="263">
        <v>1</v>
      </c>
      <c r="T110" s="263" t="s">
        <v>6130</v>
      </c>
    </row>
    <row r="111" spans="1:20">
      <c r="A111" s="262" t="s">
        <v>6131</v>
      </c>
      <c r="B111" s="262" t="s">
        <v>6132</v>
      </c>
      <c r="C111" s="263" t="s">
        <v>870</v>
      </c>
      <c r="D111" s="263" t="s">
        <v>6133</v>
      </c>
      <c r="E111" s="263" t="s">
        <v>871</v>
      </c>
      <c r="F111" s="263" t="s">
        <v>869</v>
      </c>
      <c r="G111" s="263" t="s">
        <v>4228</v>
      </c>
      <c r="H111" s="262" t="s">
        <v>50</v>
      </c>
      <c r="I111" s="263" t="s">
        <v>6134</v>
      </c>
      <c r="J111" s="263" t="s">
        <v>868</v>
      </c>
      <c r="K111" s="263" t="s">
        <v>4237</v>
      </c>
      <c r="L111" s="263" t="s">
        <v>5618</v>
      </c>
      <c r="M111" s="263" t="s">
        <v>5628</v>
      </c>
      <c r="N111" s="263">
        <v>350</v>
      </c>
      <c r="O111" s="263" t="s">
        <v>6135</v>
      </c>
      <c r="P111" s="263" t="s">
        <v>867</v>
      </c>
      <c r="Q111" s="263">
        <v>1</v>
      </c>
    </row>
    <row r="112" spans="1:20">
      <c r="A112" s="262" t="s">
        <v>6136</v>
      </c>
      <c r="B112" s="262" t="s">
        <v>875</v>
      </c>
      <c r="C112" s="263" t="s">
        <v>874</v>
      </c>
      <c r="D112" s="263" t="s">
        <v>6137</v>
      </c>
      <c r="E112" s="263" t="s">
        <v>260</v>
      </c>
      <c r="F112" s="263" t="s">
        <v>873</v>
      </c>
      <c r="G112" s="263" t="s">
        <v>5616</v>
      </c>
      <c r="H112" s="262" t="s">
        <v>50</v>
      </c>
      <c r="I112" s="263" t="s">
        <v>6138</v>
      </c>
      <c r="J112" s="263" t="s">
        <v>872</v>
      </c>
      <c r="K112" s="263" t="s">
        <v>4237</v>
      </c>
      <c r="L112" s="263" t="s">
        <v>5618</v>
      </c>
      <c r="M112" s="263" t="s">
        <v>5628</v>
      </c>
      <c r="N112" s="263">
        <v>350</v>
      </c>
      <c r="O112" s="263" t="s">
        <v>6139</v>
      </c>
      <c r="P112" s="263" t="s">
        <v>223</v>
      </c>
      <c r="Q112" s="263">
        <v>1</v>
      </c>
      <c r="T112" s="263" t="s">
        <v>6140</v>
      </c>
    </row>
    <row r="113" spans="1:21">
      <c r="A113" s="262" t="s">
        <v>881</v>
      </c>
      <c r="B113" s="262" t="s">
        <v>882</v>
      </c>
      <c r="C113" s="263" t="s">
        <v>879</v>
      </c>
      <c r="D113" s="263" t="s">
        <v>880</v>
      </c>
      <c r="E113" s="263" t="s">
        <v>786</v>
      </c>
      <c r="F113" s="263" t="s">
        <v>878</v>
      </c>
      <c r="G113" s="263" t="s">
        <v>5616</v>
      </c>
      <c r="H113" s="262" t="s">
        <v>38</v>
      </c>
      <c r="I113" s="263" t="s">
        <v>6141</v>
      </c>
      <c r="J113" s="263" t="s">
        <v>877</v>
      </c>
      <c r="K113" s="263" t="s">
        <v>4237</v>
      </c>
      <c r="L113" s="263" t="s">
        <v>5618</v>
      </c>
      <c r="M113" s="263" t="s">
        <v>5708</v>
      </c>
      <c r="N113" s="263">
        <v>350</v>
      </c>
      <c r="O113" s="263" t="s">
        <v>6142</v>
      </c>
      <c r="P113" s="263" t="s">
        <v>876</v>
      </c>
      <c r="Q113" s="263">
        <v>1</v>
      </c>
    </row>
    <row r="114" spans="1:21">
      <c r="A114" s="262" t="s">
        <v>5072</v>
      </c>
      <c r="B114" s="262" t="s">
        <v>1953</v>
      </c>
      <c r="H114" s="264"/>
      <c r="I114" s="263" t="s">
        <v>6143</v>
      </c>
      <c r="J114" s="263" t="s">
        <v>883</v>
      </c>
      <c r="K114" s="263" t="s">
        <v>4237</v>
      </c>
      <c r="L114" s="263" t="s">
        <v>5618</v>
      </c>
      <c r="M114" s="263" t="s">
        <v>5761</v>
      </c>
      <c r="N114" s="263">
        <v>350</v>
      </c>
      <c r="O114" s="263" t="s">
        <v>6144</v>
      </c>
      <c r="P114" s="263" t="s">
        <v>778</v>
      </c>
      <c r="Q114" s="263">
        <v>1</v>
      </c>
    </row>
    <row r="115" spans="1:21">
      <c r="A115" s="262" t="s">
        <v>6145</v>
      </c>
      <c r="B115" s="262" t="s">
        <v>6146</v>
      </c>
      <c r="C115" s="263" t="s">
        <v>901</v>
      </c>
      <c r="D115" s="263" t="s">
        <v>6147</v>
      </c>
      <c r="E115" s="263" t="s">
        <v>902</v>
      </c>
      <c r="F115" s="263" t="s">
        <v>900</v>
      </c>
      <c r="G115" s="263" t="s">
        <v>5616</v>
      </c>
      <c r="H115" s="262" t="s">
        <v>899</v>
      </c>
      <c r="I115" s="263" t="s">
        <v>6148</v>
      </c>
      <c r="J115" s="263" t="s">
        <v>898</v>
      </c>
      <c r="K115" s="263" t="s">
        <v>4237</v>
      </c>
      <c r="L115" s="263" t="s">
        <v>5618</v>
      </c>
      <c r="M115" s="263" t="s">
        <v>6149</v>
      </c>
      <c r="N115" s="263">
        <v>350</v>
      </c>
      <c r="O115" s="263" t="s">
        <v>6150</v>
      </c>
      <c r="P115" s="263" t="s">
        <v>897</v>
      </c>
      <c r="Q115" s="263">
        <v>1</v>
      </c>
    </row>
    <row r="116" spans="1:21">
      <c r="A116" s="262" t="s">
        <v>6151</v>
      </c>
      <c r="B116" s="262" t="s">
        <v>6152</v>
      </c>
      <c r="C116" s="263" t="s">
        <v>905</v>
      </c>
      <c r="D116" s="263" t="s">
        <v>6153</v>
      </c>
      <c r="E116" s="263" t="s">
        <v>906</v>
      </c>
      <c r="F116" s="263" t="s">
        <v>904</v>
      </c>
      <c r="G116" s="263" t="s">
        <v>5616</v>
      </c>
      <c r="H116" s="262" t="s">
        <v>50</v>
      </c>
      <c r="I116" s="263" t="s">
        <v>6154</v>
      </c>
      <c r="J116" s="263" t="s">
        <v>903</v>
      </c>
      <c r="K116" s="263" t="s">
        <v>4237</v>
      </c>
      <c r="L116" s="263" t="s">
        <v>5618</v>
      </c>
      <c r="M116" s="263" t="s">
        <v>5964</v>
      </c>
      <c r="N116" s="263">
        <v>350</v>
      </c>
      <c r="O116" s="263" t="s">
        <v>6155</v>
      </c>
      <c r="P116" s="263" t="s">
        <v>212</v>
      </c>
      <c r="Q116" s="263">
        <v>1</v>
      </c>
      <c r="T116" s="263" t="s">
        <v>6156</v>
      </c>
    </row>
    <row r="117" spans="1:21">
      <c r="A117" s="262" t="s">
        <v>6157</v>
      </c>
      <c r="B117" s="262" t="s">
        <v>6158</v>
      </c>
      <c r="C117" s="263" t="s">
        <v>9526</v>
      </c>
      <c r="D117" s="263" t="s">
        <v>6159</v>
      </c>
      <c r="E117" s="263" t="s">
        <v>9527</v>
      </c>
      <c r="F117" s="263" t="s">
        <v>908</v>
      </c>
      <c r="G117" s="263" t="s">
        <v>5616</v>
      </c>
      <c r="H117" s="262" t="s">
        <v>50</v>
      </c>
      <c r="I117" s="263" t="s">
        <v>6160</v>
      </c>
      <c r="J117" s="263" t="s">
        <v>907</v>
      </c>
      <c r="K117" s="263" t="s">
        <v>4237</v>
      </c>
      <c r="L117" s="263" t="s">
        <v>5618</v>
      </c>
      <c r="M117" s="263" t="s">
        <v>5716</v>
      </c>
      <c r="N117" s="263">
        <v>430</v>
      </c>
      <c r="O117" s="263" t="s">
        <v>6161</v>
      </c>
      <c r="P117" s="263" t="s">
        <v>9525</v>
      </c>
      <c r="Q117" s="263">
        <v>1</v>
      </c>
    </row>
    <row r="118" spans="1:21">
      <c r="A118" s="262" t="s">
        <v>2892</v>
      </c>
      <c r="B118" s="262" t="s">
        <v>1125</v>
      </c>
      <c r="C118" s="263" t="s">
        <v>912</v>
      </c>
      <c r="D118" s="263" t="s">
        <v>913</v>
      </c>
      <c r="E118" s="263" t="s">
        <v>513</v>
      </c>
      <c r="F118" s="263" t="s">
        <v>911</v>
      </c>
      <c r="G118" s="263" t="s">
        <v>5616</v>
      </c>
      <c r="H118" s="262" t="s">
        <v>38</v>
      </c>
      <c r="I118" s="263" t="s">
        <v>6162</v>
      </c>
      <c r="J118" s="263" t="s">
        <v>910</v>
      </c>
      <c r="K118" s="263" t="s">
        <v>4237</v>
      </c>
      <c r="L118" s="263" t="s">
        <v>5618</v>
      </c>
      <c r="M118" s="263" t="s">
        <v>6163</v>
      </c>
      <c r="N118" s="263">
        <v>430</v>
      </c>
      <c r="O118" s="263" t="s">
        <v>6164</v>
      </c>
      <c r="P118" s="263" t="s">
        <v>909</v>
      </c>
      <c r="Q118" s="263">
        <v>1</v>
      </c>
      <c r="T118" s="263" t="s">
        <v>6165</v>
      </c>
    </row>
    <row r="119" spans="1:21">
      <c r="A119" s="262" t="s">
        <v>6166</v>
      </c>
      <c r="B119" s="262" t="s">
        <v>1033</v>
      </c>
      <c r="C119" s="263" t="s">
        <v>917</v>
      </c>
      <c r="D119" s="263" t="s">
        <v>5684</v>
      </c>
      <c r="E119" s="263" t="s">
        <v>9447</v>
      </c>
      <c r="F119" s="263" t="s">
        <v>916</v>
      </c>
      <c r="G119" s="263" t="s">
        <v>5616</v>
      </c>
      <c r="H119" s="262" t="s">
        <v>50</v>
      </c>
      <c r="I119" s="263" t="s">
        <v>6167</v>
      </c>
      <c r="J119" s="263" t="s">
        <v>915</v>
      </c>
      <c r="K119" s="263" t="s">
        <v>4237</v>
      </c>
      <c r="L119" s="263" t="s">
        <v>5618</v>
      </c>
      <c r="M119" s="263" t="s">
        <v>6168</v>
      </c>
      <c r="N119" s="263">
        <v>270</v>
      </c>
      <c r="O119" s="263" t="s">
        <v>6169</v>
      </c>
      <c r="P119" s="263" t="s">
        <v>6170</v>
      </c>
      <c r="R119" s="263">
        <v>1</v>
      </c>
    </row>
    <row r="120" spans="1:21">
      <c r="A120" s="262" t="s">
        <v>5605</v>
      </c>
      <c r="B120" s="262" t="s">
        <v>5604</v>
      </c>
      <c r="C120" s="263" t="s">
        <v>921</v>
      </c>
      <c r="D120" s="263" t="s">
        <v>6171</v>
      </c>
      <c r="E120" s="263" t="s">
        <v>922</v>
      </c>
      <c r="F120" s="263" t="s">
        <v>920</v>
      </c>
      <c r="G120" s="263" t="s">
        <v>4228</v>
      </c>
      <c r="H120" s="262" t="s">
        <v>646</v>
      </c>
      <c r="I120" s="263" t="s">
        <v>6172</v>
      </c>
      <c r="J120" s="263" t="s">
        <v>919</v>
      </c>
      <c r="K120" s="263" t="s">
        <v>4237</v>
      </c>
      <c r="L120" s="263" t="s">
        <v>5618</v>
      </c>
      <c r="M120" s="263" t="s">
        <v>6173</v>
      </c>
      <c r="N120" s="263">
        <v>350</v>
      </c>
      <c r="O120" s="263" t="s">
        <v>6174</v>
      </c>
      <c r="P120" s="263" t="s">
        <v>918</v>
      </c>
      <c r="Q120" s="263">
        <v>1</v>
      </c>
    </row>
    <row r="121" spans="1:21">
      <c r="A121" s="262" t="s">
        <v>6175</v>
      </c>
      <c r="B121" s="262" t="s">
        <v>3752</v>
      </c>
      <c r="C121" s="263" t="s">
        <v>926</v>
      </c>
      <c r="D121" s="263" t="s">
        <v>6176</v>
      </c>
      <c r="E121" s="263" t="s">
        <v>432</v>
      </c>
      <c r="F121" s="263" t="s">
        <v>925</v>
      </c>
      <c r="G121" s="263" t="s">
        <v>4228</v>
      </c>
      <c r="H121" s="262" t="s">
        <v>3612</v>
      </c>
      <c r="I121" s="263" t="s">
        <v>6177</v>
      </c>
      <c r="J121" s="263" t="s">
        <v>924</v>
      </c>
      <c r="K121" s="263" t="s">
        <v>4237</v>
      </c>
      <c r="L121" s="263" t="s">
        <v>5618</v>
      </c>
      <c r="M121" s="263" t="s">
        <v>5711</v>
      </c>
      <c r="N121" s="263">
        <v>350</v>
      </c>
      <c r="O121" s="263" t="s">
        <v>6178</v>
      </c>
      <c r="P121" s="263" t="s">
        <v>923</v>
      </c>
      <c r="Q121" s="263">
        <v>1</v>
      </c>
    </row>
    <row r="122" spans="1:21">
      <c r="A122" s="262" t="s">
        <v>2896</v>
      </c>
      <c r="B122" s="262" t="s">
        <v>2897</v>
      </c>
      <c r="C122" s="263" t="s">
        <v>9529</v>
      </c>
      <c r="D122" s="263" t="s">
        <v>6179</v>
      </c>
      <c r="E122" s="263" t="s">
        <v>932</v>
      </c>
      <c r="F122" s="263" t="s">
        <v>931</v>
      </c>
      <c r="G122" s="263" t="s">
        <v>4228</v>
      </c>
      <c r="H122" s="262" t="s">
        <v>70</v>
      </c>
      <c r="I122" s="263" t="s">
        <v>6180</v>
      </c>
      <c r="J122" s="263" t="s">
        <v>930</v>
      </c>
      <c r="K122" s="263" t="s">
        <v>4237</v>
      </c>
      <c r="L122" s="263" t="s">
        <v>5618</v>
      </c>
      <c r="M122" s="263" t="s">
        <v>6181</v>
      </c>
      <c r="N122" s="263">
        <v>350</v>
      </c>
      <c r="O122" s="263" t="s">
        <v>6182</v>
      </c>
      <c r="P122" s="263" t="s">
        <v>514</v>
      </c>
      <c r="Q122" s="263">
        <v>1</v>
      </c>
      <c r="T122" s="263" t="s">
        <v>5904</v>
      </c>
    </row>
    <row r="123" spans="1:21">
      <c r="A123" s="262" t="s">
        <v>6183</v>
      </c>
      <c r="B123" s="262" t="s">
        <v>3161</v>
      </c>
      <c r="C123" s="263" t="s">
        <v>936</v>
      </c>
      <c r="D123" s="263" t="s">
        <v>6184</v>
      </c>
      <c r="E123" s="263" t="s">
        <v>937</v>
      </c>
      <c r="F123" s="263" t="s">
        <v>935</v>
      </c>
      <c r="G123" s="263" t="s">
        <v>4228</v>
      </c>
      <c r="H123" s="262" t="s">
        <v>146</v>
      </c>
      <c r="I123" s="263" t="s">
        <v>6185</v>
      </c>
      <c r="J123" s="263" t="s">
        <v>934</v>
      </c>
      <c r="K123" s="263" t="s">
        <v>4237</v>
      </c>
      <c r="L123" s="263" t="s">
        <v>5618</v>
      </c>
      <c r="M123" s="263" t="s">
        <v>6173</v>
      </c>
      <c r="N123" s="263">
        <v>430</v>
      </c>
      <c r="O123" s="263" t="s">
        <v>6186</v>
      </c>
      <c r="P123" s="263" t="s">
        <v>933</v>
      </c>
      <c r="Q123" s="263">
        <v>1</v>
      </c>
      <c r="T123" s="263" t="s">
        <v>6187</v>
      </c>
    </row>
    <row r="124" spans="1:21">
      <c r="A124" s="262" t="s">
        <v>6188</v>
      </c>
      <c r="B124" s="262" t="s">
        <v>6189</v>
      </c>
      <c r="H124" s="264"/>
      <c r="I124" s="263" t="s">
        <v>6190</v>
      </c>
      <c r="J124" s="263" t="s">
        <v>939</v>
      </c>
      <c r="K124" s="263" t="s">
        <v>4237</v>
      </c>
      <c r="L124" s="263" t="s">
        <v>5618</v>
      </c>
      <c r="M124" s="263" t="s">
        <v>6049</v>
      </c>
      <c r="N124" s="263">
        <v>350</v>
      </c>
      <c r="O124" s="263" t="s">
        <v>6191</v>
      </c>
      <c r="P124" s="263" t="s">
        <v>6192</v>
      </c>
      <c r="Q124" s="263">
        <v>1</v>
      </c>
      <c r="T124" s="263" t="s">
        <v>6193</v>
      </c>
      <c r="U124" s="263">
        <v>1</v>
      </c>
    </row>
    <row r="125" spans="1:21">
      <c r="A125" s="262" t="s">
        <v>6194</v>
      </c>
      <c r="B125" s="262" t="s">
        <v>6195</v>
      </c>
      <c r="C125" s="263" t="s">
        <v>942</v>
      </c>
      <c r="D125" s="263" t="s">
        <v>6196</v>
      </c>
      <c r="E125" s="263" t="s">
        <v>9531</v>
      </c>
      <c r="F125" s="263" t="s">
        <v>941</v>
      </c>
      <c r="G125" s="263" t="s">
        <v>4228</v>
      </c>
      <c r="H125" s="262" t="s">
        <v>50</v>
      </c>
      <c r="I125" s="263" t="s">
        <v>6197</v>
      </c>
      <c r="J125" s="263" t="s">
        <v>940</v>
      </c>
      <c r="K125" s="263" t="s">
        <v>4237</v>
      </c>
      <c r="L125" s="263" t="s">
        <v>5618</v>
      </c>
      <c r="M125" s="263" t="s">
        <v>6198</v>
      </c>
      <c r="N125" s="263">
        <v>350</v>
      </c>
      <c r="O125" s="263" t="s">
        <v>6199</v>
      </c>
      <c r="P125" s="263" t="s">
        <v>553</v>
      </c>
      <c r="Q125" s="263">
        <v>1</v>
      </c>
      <c r="T125" s="263" t="s">
        <v>6200</v>
      </c>
    </row>
    <row r="126" spans="1:21">
      <c r="A126" s="262" t="s">
        <v>4806</v>
      </c>
      <c r="B126" s="262" t="s">
        <v>3251</v>
      </c>
      <c r="C126" s="263" t="s">
        <v>946</v>
      </c>
      <c r="D126" s="263" t="s">
        <v>6201</v>
      </c>
      <c r="E126" s="263" t="s">
        <v>721</v>
      </c>
      <c r="G126" s="263" t="s">
        <v>4228</v>
      </c>
      <c r="H126" s="262" t="s">
        <v>232</v>
      </c>
      <c r="I126" s="263" t="s">
        <v>6202</v>
      </c>
      <c r="J126" s="263" t="s">
        <v>945</v>
      </c>
      <c r="K126" s="263" t="s">
        <v>4237</v>
      </c>
      <c r="L126" s="263" t="s">
        <v>5618</v>
      </c>
      <c r="M126" s="263" t="s">
        <v>6203</v>
      </c>
      <c r="N126" s="263">
        <v>350</v>
      </c>
      <c r="O126" s="263" t="s">
        <v>6204</v>
      </c>
      <c r="P126" s="263" t="s">
        <v>944</v>
      </c>
      <c r="Q126" s="263">
        <v>1</v>
      </c>
      <c r="T126" s="263" t="s">
        <v>6205</v>
      </c>
    </row>
    <row r="127" spans="1:21">
      <c r="A127" s="262" t="s">
        <v>6206</v>
      </c>
      <c r="B127" s="262" t="s">
        <v>6207</v>
      </c>
      <c r="C127" s="263" t="s">
        <v>949</v>
      </c>
      <c r="D127" s="263" t="s">
        <v>5714</v>
      </c>
      <c r="E127" s="263" t="s">
        <v>177</v>
      </c>
      <c r="G127" s="263" t="s">
        <v>4228</v>
      </c>
      <c r="H127" s="262" t="s">
        <v>50</v>
      </c>
      <c r="I127" s="263" t="s">
        <v>6208</v>
      </c>
      <c r="J127" s="263" t="s">
        <v>948</v>
      </c>
      <c r="K127" s="263" t="s">
        <v>4237</v>
      </c>
      <c r="L127" s="263" t="s">
        <v>5618</v>
      </c>
      <c r="M127" s="263" t="s">
        <v>5711</v>
      </c>
      <c r="N127" s="263">
        <v>350</v>
      </c>
      <c r="O127" s="263" t="s">
        <v>6209</v>
      </c>
      <c r="P127" s="263" t="s">
        <v>947</v>
      </c>
      <c r="Q127" s="263">
        <v>1</v>
      </c>
      <c r="T127" s="263" t="s">
        <v>6210</v>
      </c>
    </row>
    <row r="128" spans="1:21">
      <c r="A128" s="262" t="s">
        <v>6211</v>
      </c>
      <c r="B128" s="262" t="s">
        <v>1785</v>
      </c>
      <c r="C128" s="263" t="s">
        <v>952</v>
      </c>
      <c r="D128" s="263" t="s">
        <v>953</v>
      </c>
      <c r="E128" s="263" t="s">
        <v>513</v>
      </c>
      <c r="G128" s="263" t="s">
        <v>5616</v>
      </c>
      <c r="H128" s="262" t="s">
        <v>5674</v>
      </c>
      <c r="I128" s="263" t="s">
        <v>6212</v>
      </c>
      <c r="J128" s="263" t="s">
        <v>951</v>
      </c>
      <c r="K128" s="263" t="s">
        <v>4237</v>
      </c>
      <c r="L128" s="263" t="s">
        <v>5618</v>
      </c>
      <c r="M128" s="263" t="s">
        <v>5716</v>
      </c>
      <c r="N128" s="263">
        <v>350</v>
      </c>
      <c r="O128" s="263" t="s">
        <v>6213</v>
      </c>
      <c r="P128" s="263" t="s">
        <v>950</v>
      </c>
      <c r="Q128" s="263">
        <v>1</v>
      </c>
    </row>
    <row r="129" spans="1:20">
      <c r="A129" s="262" t="s">
        <v>6214</v>
      </c>
      <c r="B129" s="262" t="s">
        <v>6215</v>
      </c>
      <c r="C129" s="263" t="s">
        <v>959</v>
      </c>
      <c r="D129" s="263" t="s">
        <v>6216</v>
      </c>
      <c r="E129" s="263" t="s">
        <v>960</v>
      </c>
      <c r="F129" s="263" t="s">
        <v>958</v>
      </c>
      <c r="G129" s="263" t="s">
        <v>4228</v>
      </c>
      <c r="H129" s="262" t="s">
        <v>3612</v>
      </c>
      <c r="I129" s="263" t="s">
        <v>6217</v>
      </c>
      <c r="J129" s="263" t="s">
        <v>957</v>
      </c>
      <c r="K129" s="263" t="s">
        <v>4237</v>
      </c>
      <c r="L129" s="263" t="s">
        <v>5618</v>
      </c>
      <c r="M129" s="263" t="s">
        <v>5628</v>
      </c>
      <c r="N129" s="263">
        <v>350</v>
      </c>
      <c r="O129" s="263" t="s">
        <v>6218</v>
      </c>
      <c r="P129" s="263" t="s">
        <v>6219</v>
      </c>
      <c r="Q129" s="263">
        <v>1</v>
      </c>
    </row>
    <row r="130" spans="1:20">
      <c r="A130" s="262" t="s">
        <v>961</v>
      </c>
      <c r="B130" s="262" t="s">
        <v>6220</v>
      </c>
      <c r="C130" s="263" t="s">
        <v>969</v>
      </c>
      <c r="D130" s="263" t="s">
        <v>6221</v>
      </c>
      <c r="E130" s="263" t="s">
        <v>495</v>
      </c>
      <c r="F130" s="263" t="s">
        <v>968</v>
      </c>
      <c r="G130" s="263" t="s">
        <v>4228</v>
      </c>
      <c r="H130" s="262" t="s">
        <v>232</v>
      </c>
      <c r="I130" s="263" t="s">
        <v>6222</v>
      </c>
      <c r="J130" s="263" t="s">
        <v>967</v>
      </c>
      <c r="K130" s="263" t="s">
        <v>4237</v>
      </c>
      <c r="L130" s="263" t="s">
        <v>5618</v>
      </c>
      <c r="M130" s="263" t="s">
        <v>5972</v>
      </c>
      <c r="N130" s="263">
        <v>350</v>
      </c>
      <c r="O130" s="263" t="s">
        <v>6223</v>
      </c>
      <c r="P130" s="263" t="s">
        <v>668</v>
      </c>
      <c r="Q130" s="263">
        <v>1</v>
      </c>
    </row>
    <row r="131" spans="1:20">
      <c r="A131" s="262" t="s">
        <v>961</v>
      </c>
      <c r="B131" s="262" t="s">
        <v>979</v>
      </c>
      <c r="C131" s="263" t="s">
        <v>975</v>
      </c>
      <c r="D131" s="263" t="s">
        <v>6224</v>
      </c>
      <c r="E131" s="263" t="s">
        <v>521</v>
      </c>
      <c r="F131" s="263" t="s">
        <v>974</v>
      </c>
      <c r="G131" s="263" t="s">
        <v>4228</v>
      </c>
      <c r="H131" s="262" t="s">
        <v>232</v>
      </c>
      <c r="I131" s="263" t="s">
        <v>6225</v>
      </c>
      <c r="J131" s="263" t="s">
        <v>973</v>
      </c>
      <c r="K131" s="263" t="s">
        <v>4237</v>
      </c>
      <c r="L131" s="263" t="s">
        <v>5618</v>
      </c>
      <c r="M131" s="263" t="s">
        <v>5806</v>
      </c>
      <c r="N131" s="263">
        <v>350</v>
      </c>
      <c r="O131" s="263" t="s">
        <v>6226</v>
      </c>
      <c r="P131" s="263" t="s">
        <v>972</v>
      </c>
      <c r="Q131" s="263">
        <v>1</v>
      </c>
      <c r="T131" s="263" t="s">
        <v>6227</v>
      </c>
    </row>
    <row r="132" spans="1:20">
      <c r="A132" s="262" t="s">
        <v>961</v>
      </c>
      <c r="B132" s="262" t="s">
        <v>6228</v>
      </c>
      <c r="C132" s="263" t="s">
        <v>969</v>
      </c>
      <c r="D132" s="263" t="s">
        <v>6031</v>
      </c>
      <c r="E132" s="263" t="s">
        <v>495</v>
      </c>
      <c r="F132" s="263" t="s">
        <v>971</v>
      </c>
      <c r="G132" s="263" t="s">
        <v>5616</v>
      </c>
      <c r="H132" s="262" t="s">
        <v>232</v>
      </c>
      <c r="I132" s="263" t="s">
        <v>6229</v>
      </c>
      <c r="J132" s="263" t="s">
        <v>970</v>
      </c>
      <c r="K132" s="263" t="s">
        <v>4237</v>
      </c>
      <c r="L132" s="263" t="s">
        <v>5618</v>
      </c>
      <c r="M132" s="263" t="s">
        <v>5628</v>
      </c>
      <c r="N132" s="263">
        <v>350</v>
      </c>
      <c r="O132" s="263" t="s">
        <v>6230</v>
      </c>
      <c r="P132" s="263" t="s">
        <v>668</v>
      </c>
      <c r="Q132" s="263">
        <v>1</v>
      </c>
    </row>
    <row r="133" spans="1:20">
      <c r="A133" s="262" t="s">
        <v>3814</v>
      </c>
      <c r="B133" s="262" t="s">
        <v>229</v>
      </c>
      <c r="G133" s="263" t="s">
        <v>5616</v>
      </c>
      <c r="H133" s="262" t="s">
        <v>331</v>
      </c>
      <c r="I133" s="263" t="s">
        <v>6231</v>
      </c>
      <c r="J133" s="263" t="s">
        <v>982</v>
      </c>
      <c r="K133" s="263" t="s">
        <v>4237</v>
      </c>
      <c r="L133" s="263" t="s">
        <v>5618</v>
      </c>
      <c r="M133" s="263" t="s">
        <v>6232</v>
      </c>
      <c r="N133" s="263">
        <v>350</v>
      </c>
      <c r="O133" s="263" t="s">
        <v>6233</v>
      </c>
      <c r="P133" s="263" t="s">
        <v>981</v>
      </c>
      <c r="Q133" s="263">
        <v>1</v>
      </c>
    </row>
    <row r="134" spans="1:20">
      <c r="A134" s="262" t="s">
        <v>3724</v>
      </c>
      <c r="B134" s="262" t="s">
        <v>6234</v>
      </c>
      <c r="G134" s="263" t="s">
        <v>4228</v>
      </c>
      <c r="H134" s="264"/>
      <c r="I134" s="263" t="s">
        <v>6235</v>
      </c>
      <c r="J134" s="263" t="s">
        <v>983</v>
      </c>
      <c r="K134" s="263" t="s">
        <v>4237</v>
      </c>
      <c r="L134" s="263" t="s">
        <v>5618</v>
      </c>
      <c r="M134" s="263" t="s">
        <v>6236</v>
      </c>
      <c r="N134" s="263">
        <v>350</v>
      </c>
      <c r="O134" s="263" t="s">
        <v>6237</v>
      </c>
      <c r="P134" s="263" t="s">
        <v>9533</v>
      </c>
      <c r="Q134" s="263">
        <v>1</v>
      </c>
    </row>
    <row r="135" spans="1:20">
      <c r="A135" s="262" t="s">
        <v>6238</v>
      </c>
      <c r="B135" s="262" t="s">
        <v>375</v>
      </c>
      <c r="C135" s="263" t="s">
        <v>988</v>
      </c>
      <c r="D135" s="263" t="s">
        <v>989</v>
      </c>
      <c r="E135" s="263" t="s">
        <v>513</v>
      </c>
      <c r="F135" s="263" t="s">
        <v>987</v>
      </c>
      <c r="G135" s="263" t="s">
        <v>4228</v>
      </c>
      <c r="H135" s="262" t="s">
        <v>5674</v>
      </c>
      <c r="I135" s="263" t="s">
        <v>6239</v>
      </c>
      <c r="J135" s="263" t="s">
        <v>986</v>
      </c>
      <c r="K135" s="263" t="s">
        <v>4237</v>
      </c>
      <c r="L135" s="263" t="s">
        <v>5618</v>
      </c>
      <c r="M135" s="263" t="s">
        <v>6025</v>
      </c>
      <c r="N135" s="263">
        <v>350</v>
      </c>
      <c r="O135" s="263" t="s">
        <v>6240</v>
      </c>
      <c r="P135" s="263" t="s">
        <v>508</v>
      </c>
      <c r="Q135" s="263">
        <v>1</v>
      </c>
    </row>
    <row r="136" spans="1:20">
      <c r="A136" s="262" t="s">
        <v>4127</v>
      </c>
      <c r="B136" s="262" t="s">
        <v>2550</v>
      </c>
      <c r="E136" s="263" t="s">
        <v>495</v>
      </c>
      <c r="G136" s="263" t="s">
        <v>5616</v>
      </c>
      <c r="H136" s="262" t="s">
        <v>232</v>
      </c>
      <c r="I136" s="263" t="s">
        <v>6241</v>
      </c>
      <c r="J136" s="263" t="s">
        <v>994</v>
      </c>
      <c r="K136" s="263" t="s">
        <v>4237</v>
      </c>
      <c r="L136" s="263" t="s">
        <v>5618</v>
      </c>
      <c r="M136" s="263" t="s">
        <v>5619</v>
      </c>
      <c r="N136" s="263">
        <v>350</v>
      </c>
      <c r="O136" s="263" t="s">
        <v>6242</v>
      </c>
      <c r="P136" s="263" t="s">
        <v>993</v>
      </c>
      <c r="Q136" s="263">
        <v>1</v>
      </c>
      <c r="T136" s="263" t="s">
        <v>6243</v>
      </c>
    </row>
    <row r="137" spans="1:20">
      <c r="A137" s="262" t="s">
        <v>6244</v>
      </c>
      <c r="B137" s="262" t="s">
        <v>5285</v>
      </c>
      <c r="C137" s="263" t="s">
        <v>1000</v>
      </c>
      <c r="D137" s="263" t="s">
        <v>1001</v>
      </c>
      <c r="E137" s="263" t="s">
        <v>1002</v>
      </c>
      <c r="F137" s="263" t="s">
        <v>999</v>
      </c>
      <c r="G137" s="263" t="s">
        <v>5616</v>
      </c>
      <c r="H137" s="262" t="s">
        <v>899</v>
      </c>
      <c r="I137" s="263" t="s">
        <v>6245</v>
      </c>
      <c r="J137" s="263" t="s">
        <v>998</v>
      </c>
      <c r="K137" s="263" t="s">
        <v>4237</v>
      </c>
      <c r="L137" s="263" t="s">
        <v>5618</v>
      </c>
      <c r="M137" s="263" t="s">
        <v>6246</v>
      </c>
      <c r="N137" s="263">
        <v>350</v>
      </c>
      <c r="O137" s="263" t="s">
        <v>6247</v>
      </c>
      <c r="P137" s="263" t="s">
        <v>897</v>
      </c>
      <c r="Q137" s="263">
        <v>1</v>
      </c>
      <c r="T137" s="263" t="s">
        <v>6248</v>
      </c>
    </row>
    <row r="138" spans="1:20">
      <c r="A138" s="262" t="s">
        <v>2920</v>
      </c>
      <c r="B138" s="262" t="s">
        <v>6249</v>
      </c>
      <c r="H138" s="264"/>
      <c r="I138" s="263" t="s">
        <v>6250</v>
      </c>
      <c r="J138" s="263" t="s">
        <v>1004</v>
      </c>
      <c r="K138" s="263" t="s">
        <v>4237</v>
      </c>
      <c r="L138" s="263" t="s">
        <v>5618</v>
      </c>
      <c r="M138" s="263" t="s">
        <v>5656</v>
      </c>
      <c r="N138" s="263">
        <v>460</v>
      </c>
      <c r="O138" s="263" t="s">
        <v>6251</v>
      </c>
      <c r="P138" s="263" t="s">
        <v>1003</v>
      </c>
      <c r="Q138" s="263">
        <v>1</v>
      </c>
    </row>
    <row r="139" spans="1:20">
      <c r="A139" s="262" t="s">
        <v>2349</v>
      </c>
      <c r="B139" s="262" t="s">
        <v>5122</v>
      </c>
      <c r="C139" s="263" t="s">
        <v>1010</v>
      </c>
      <c r="D139" s="263" t="s">
        <v>6066</v>
      </c>
      <c r="E139" s="263" t="s">
        <v>495</v>
      </c>
      <c r="F139" s="263" t="s">
        <v>1009</v>
      </c>
      <c r="G139" s="263" t="s">
        <v>5616</v>
      </c>
      <c r="H139" s="262" t="s">
        <v>232</v>
      </c>
      <c r="I139" s="263" t="s">
        <v>6252</v>
      </c>
      <c r="J139" s="263" t="s">
        <v>1008</v>
      </c>
      <c r="K139" s="263" t="s">
        <v>4237</v>
      </c>
      <c r="L139" s="263" t="s">
        <v>5618</v>
      </c>
      <c r="M139" s="263" t="s">
        <v>5964</v>
      </c>
      <c r="N139" s="263">
        <v>330</v>
      </c>
      <c r="O139" s="263" t="s">
        <v>6253</v>
      </c>
      <c r="P139" s="263" t="s">
        <v>9534</v>
      </c>
      <c r="S139" s="263">
        <v>1</v>
      </c>
    </row>
    <row r="140" spans="1:20">
      <c r="A140" s="262" t="s">
        <v>2924</v>
      </c>
      <c r="B140" s="262" t="s">
        <v>2925</v>
      </c>
      <c r="C140" s="263" t="s">
        <v>1014</v>
      </c>
      <c r="D140" s="263" t="s">
        <v>1015</v>
      </c>
      <c r="E140" s="263" t="s">
        <v>817</v>
      </c>
      <c r="F140" s="263" t="s">
        <v>1013</v>
      </c>
      <c r="G140" s="263" t="s">
        <v>4228</v>
      </c>
      <c r="H140" s="262" t="s">
        <v>43</v>
      </c>
      <c r="I140" s="263" t="s">
        <v>6254</v>
      </c>
      <c r="J140" s="263" t="s">
        <v>1012</v>
      </c>
      <c r="K140" s="263" t="s">
        <v>4237</v>
      </c>
      <c r="L140" s="263" t="s">
        <v>5618</v>
      </c>
      <c r="M140" s="263" t="s">
        <v>6255</v>
      </c>
      <c r="N140" s="263">
        <v>350</v>
      </c>
      <c r="O140" s="263" t="s">
        <v>6256</v>
      </c>
      <c r="P140" s="263" t="s">
        <v>1011</v>
      </c>
      <c r="Q140" s="263">
        <v>1</v>
      </c>
      <c r="T140" s="263" t="s">
        <v>6257</v>
      </c>
    </row>
    <row r="141" spans="1:20">
      <c r="A141" s="262" t="s">
        <v>6258</v>
      </c>
      <c r="B141" s="262" t="s">
        <v>1785</v>
      </c>
      <c r="C141" s="263" t="s">
        <v>1019</v>
      </c>
      <c r="D141" s="263" t="s">
        <v>6259</v>
      </c>
      <c r="E141" s="263" t="s">
        <v>9535</v>
      </c>
      <c r="F141" s="263" t="s">
        <v>1018</v>
      </c>
      <c r="G141" s="263" t="s">
        <v>5616</v>
      </c>
      <c r="H141" s="262" t="s">
        <v>646</v>
      </c>
      <c r="I141" s="263" t="s">
        <v>6260</v>
      </c>
      <c r="J141" s="263" t="s">
        <v>1017</v>
      </c>
      <c r="K141" s="263" t="s">
        <v>4237</v>
      </c>
      <c r="L141" s="263" t="s">
        <v>5618</v>
      </c>
      <c r="M141" s="263" t="s">
        <v>5867</v>
      </c>
      <c r="N141" s="263">
        <v>540</v>
      </c>
      <c r="O141" s="263" t="s">
        <v>6261</v>
      </c>
      <c r="P141" s="263" t="s">
        <v>1016</v>
      </c>
      <c r="Q141" s="263">
        <v>1</v>
      </c>
      <c r="T141" s="263" t="s">
        <v>6262</v>
      </c>
    </row>
    <row r="142" spans="1:20">
      <c r="A142" s="262" t="s">
        <v>6263</v>
      </c>
      <c r="B142" s="262" t="s">
        <v>6264</v>
      </c>
      <c r="F142" s="263" t="s">
        <v>1037</v>
      </c>
      <c r="G142" s="263" t="s">
        <v>5616</v>
      </c>
      <c r="H142" s="262" t="s">
        <v>5765</v>
      </c>
      <c r="I142" s="263" t="s">
        <v>6265</v>
      </c>
      <c r="J142" s="263" t="s">
        <v>1036</v>
      </c>
      <c r="K142" s="263" t="s">
        <v>4237</v>
      </c>
      <c r="L142" s="263" t="s">
        <v>5618</v>
      </c>
      <c r="M142" s="263" t="s">
        <v>5848</v>
      </c>
      <c r="N142" s="263">
        <v>350</v>
      </c>
      <c r="O142" s="263" t="s">
        <v>6266</v>
      </c>
      <c r="P142" s="263" t="s">
        <v>1035</v>
      </c>
      <c r="Q142" s="263">
        <v>1</v>
      </c>
      <c r="T142" s="263" t="s">
        <v>6267</v>
      </c>
    </row>
    <row r="143" spans="1:20">
      <c r="A143" s="262" t="s">
        <v>5359</v>
      </c>
      <c r="B143" s="262" t="s">
        <v>5236</v>
      </c>
      <c r="C143" s="263" t="s">
        <v>1053</v>
      </c>
      <c r="D143" s="263" t="s">
        <v>6268</v>
      </c>
      <c r="E143" s="263" t="s">
        <v>1054</v>
      </c>
      <c r="F143" s="263" t="s">
        <v>1052</v>
      </c>
      <c r="G143" s="263" t="s">
        <v>4228</v>
      </c>
      <c r="H143" s="262" t="s">
        <v>473</v>
      </c>
      <c r="I143" s="263" t="s">
        <v>6269</v>
      </c>
      <c r="J143" s="263" t="s">
        <v>1051</v>
      </c>
      <c r="K143" s="263" t="s">
        <v>4237</v>
      </c>
      <c r="L143" s="263" t="s">
        <v>5618</v>
      </c>
      <c r="M143" s="263" t="s">
        <v>6270</v>
      </c>
      <c r="N143" s="263">
        <v>350</v>
      </c>
      <c r="O143" s="263" t="s">
        <v>6271</v>
      </c>
      <c r="P143" s="263" t="s">
        <v>9881</v>
      </c>
      <c r="Q143" s="263">
        <v>1</v>
      </c>
    </row>
    <row r="144" spans="1:20">
      <c r="A144" s="262" t="s">
        <v>6272</v>
      </c>
      <c r="B144" s="262" t="s">
        <v>1067</v>
      </c>
      <c r="C144" s="263" t="s">
        <v>671</v>
      </c>
      <c r="D144" s="263" t="s">
        <v>6031</v>
      </c>
      <c r="E144" s="263" t="s">
        <v>495</v>
      </c>
      <c r="F144" s="263" t="s">
        <v>1066</v>
      </c>
      <c r="G144" s="263" t="s">
        <v>5616</v>
      </c>
      <c r="H144" s="262" t="s">
        <v>232</v>
      </c>
      <c r="I144" s="263" t="s">
        <v>6273</v>
      </c>
      <c r="J144" s="263" t="s">
        <v>1065</v>
      </c>
      <c r="K144" s="263" t="s">
        <v>4237</v>
      </c>
      <c r="L144" s="263" t="s">
        <v>5618</v>
      </c>
      <c r="M144" s="263" t="s">
        <v>5628</v>
      </c>
      <c r="N144" s="263">
        <v>350</v>
      </c>
      <c r="O144" s="263" t="s">
        <v>6274</v>
      </c>
      <c r="P144" s="263" t="s">
        <v>668</v>
      </c>
      <c r="Q144" s="263">
        <v>1</v>
      </c>
    </row>
    <row r="145" spans="1:21">
      <c r="A145" s="262" t="s">
        <v>1072</v>
      </c>
      <c r="B145" s="262" t="s">
        <v>1073</v>
      </c>
      <c r="C145" s="263" t="s">
        <v>1071</v>
      </c>
      <c r="D145" s="263" t="s">
        <v>6275</v>
      </c>
      <c r="E145" s="263" t="s">
        <v>524</v>
      </c>
      <c r="F145" s="263" t="s">
        <v>1070</v>
      </c>
      <c r="G145" s="263" t="s">
        <v>4228</v>
      </c>
      <c r="H145" s="262" t="s">
        <v>232</v>
      </c>
      <c r="I145" s="263" t="s">
        <v>6276</v>
      </c>
      <c r="J145" s="263" t="s">
        <v>1069</v>
      </c>
      <c r="K145" s="263" t="s">
        <v>4237</v>
      </c>
      <c r="L145" s="263" t="s">
        <v>5618</v>
      </c>
      <c r="M145" s="263" t="s">
        <v>6277</v>
      </c>
      <c r="N145" s="263">
        <v>250</v>
      </c>
      <c r="O145" s="263" t="s">
        <v>6278</v>
      </c>
      <c r="P145" s="263" t="s">
        <v>1068</v>
      </c>
      <c r="S145" s="263">
        <v>1</v>
      </c>
    </row>
    <row r="146" spans="1:21">
      <c r="A146" s="262" t="s">
        <v>4679</v>
      </c>
      <c r="B146" s="262" t="s">
        <v>6279</v>
      </c>
      <c r="G146" s="263" t="s">
        <v>4228</v>
      </c>
      <c r="H146" s="262" t="s">
        <v>6280</v>
      </c>
      <c r="I146" s="263" t="s">
        <v>6281</v>
      </c>
      <c r="J146" s="263" t="s">
        <v>1079</v>
      </c>
      <c r="K146" s="263" t="s">
        <v>4237</v>
      </c>
      <c r="L146" s="263" t="s">
        <v>5618</v>
      </c>
      <c r="M146" s="263" t="s">
        <v>6282</v>
      </c>
      <c r="N146" s="263">
        <v>350</v>
      </c>
      <c r="O146" s="263" t="s">
        <v>6283</v>
      </c>
      <c r="P146" s="263" t="s">
        <v>1078</v>
      </c>
      <c r="Q146" s="263">
        <v>1</v>
      </c>
    </row>
    <row r="147" spans="1:21">
      <c r="A147" s="262" t="s">
        <v>9537</v>
      </c>
      <c r="B147" s="262" t="s">
        <v>1081</v>
      </c>
      <c r="F147" s="263" t="s">
        <v>1083</v>
      </c>
      <c r="G147" s="263" t="s">
        <v>5616</v>
      </c>
      <c r="H147" s="262" t="s">
        <v>3612</v>
      </c>
      <c r="I147" s="263" t="s">
        <v>6284</v>
      </c>
      <c r="J147" s="263" t="s">
        <v>1082</v>
      </c>
      <c r="K147" s="263" t="s">
        <v>4237</v>
      </c>
      <c r="L147" s="263" t="s">
        <v>5618</v>
      </c>
      <c r="M147" s="263" t="s">
        <v>6163</v>
      </c>
      <c r="N147" s="263">
        <v>350</v>
      </c>
      <c r="O147" s="263" t="s">
        <v>6285</v>
      </c>
      <c r="P147" s="263" t="s">
        <v>6286</v>
      </c>
      <c r="Q147" s="263">
        <v>1</v>
      </c>
    </row>
    <row r="148" spans="1:21">
      <c r="A148" s="262" t="s">
        <v>9882</v>
      </c>
      <c r="B148" s="262" t="s">
        <v>558</v>
      </c>
      <c r="C148" s="263" t="s">
        <v>9539</v>
      </c>
      <c r="D148" s="263" t="s">
        <v>6287</v>
      </c>
      <c r="E148" s="263" t="s">
        <v>871</v>
      </c>
      <c r="F148" s="263" t="s">
        <v>1086</v>
      </c>
      <c r="G148" s="263" t="s">
        <v>5616</v>
      </c>
      <c r="H148" s="262" t="s">
        <v>50</v>
      </c>
      <c r="I148" s="263" t="s">
        <v>6288</v>
      </c>
      <c r="J148" s="263" t="s">
        <v>1085</v>
      </c>
      <c r="K148" s="263" t="s">
        <v>4237</v>
      </c>
      <c r="L148" s="263" t="s">
        <v>5618</v>
      </c>
      <c r="M148" s="263" t="s">
        <v>5624</v>
      </c>
      <c r="N148" s="263">
        <v>350</v>
      </c>
      <c r="O148" s="263" t="s">
        <v>6289</v>
      </c>
      <c r="P148" s="263" t="s">
        <v>1084</v>
      </c>
      <c r="Q148" s="263">
        <v>1</v>
      </c>
      <c r="T148" s="263" t="s">
        <v>6290</v>
      </c>
    </row>
    <row r="149" spans="1:21">
      <c r="A149" s="262" t="s">
        <v>9540</v>
      </c>
      <c r="B149" s="262" t="s">
        <v>6291</v>
      </c>
      <c r="C149" s="263" t="s">
        <v>1090</v>
      </c>
      <c r="D149" s="263" t="s">
        <v>1091</v>
      </c>
      <c r="E149" s="263" t="s">
        <v>1092</v>
      </c>
      <c r="F149" s="263" t="s">
        <v>1089</v>
      </c>
      <c r="G149" s="263" t="s">
        <v>4228</v>
      </c>
      <c r="H149" s="262" t="s">
        <v>5674</v>
      </c>
      <c r="I149" s="263" t="s">
        <v>6292</v>
      </c>
      <c r="J149" s="263" t="s">
        <v>1088</v>
      </c>
      <c r="K149" s="263" t="s">
        <v>4237</v>
      </c>
      <c r="L149" s="263" t="s">
        <v>5618</v>
      </c>
      <c r="M149" s="263" t="s">
        <v>5670</v>
      </c>
      <c r="N149" s="263">
        <v>350</v>
      </c>
      <c r="O149" s="263" t="s">
        <v>6293</v>
      </c>
      <c r="P149" s="263" t="s">
        <v>1087</v>
      </c>
      <c r="Q149" s="263">
        <v>1</v>
      </c>
    </row>
    <row r="150" spans="1:21">
      <c r="A150" s="262" t="s">
        <v>9541</v>
      </c>
      <c r="B150" s="262" t="s">
        <v>9542</v>
      </c>
      <c r="C150" s="263" t="s">
        <v>1095</v>
      </c>
      <c r="D150" s="263" t="s">
        <v>6294</v>
      </c>
      <c r="E150" s="263" t="s">
        <v>1096</v>
      </c>
      <c r="F150" s="263" t="s">
        <v>1094</v>
      </c>
      <c r="G150" s="263" t="s">
        <v>5616</v>
      </c>
      <c r="H150" s="262" t="s">
        <v>50</v>
      </c>
      <c r="I150" s="263" t="s">
        <v>6295</v>
      </c>
      <c r="J150" s="263" t="s">
        <v>1093</v>
      </c>
      <c r="K150" s="263" t="s">
        <v>4237</v>
      </c>
      <c r="L150" s="263" t="s">
        <v>5618</v>
      </c>
      <c r="M150" s="263" t="s">
        <v>5628</v>
      </c>
      <c r="N150" s="263">
        <v>350</v>
      </c>
      <c r="O150" s="263" t="s">
        <v>6296</v>
      </c>
      <c r="P150" s="263" t="s">
        <v>363</v>
      </c>
      <c r="Q150" s="263">
        <v>1</v>
      </c>
    </row>
    <row r="151" spans="1:21">
      <c r="A151" s="262" t="s">
        <v>1109</v>
      </c>
      <c r="B151" s="262" t="s">
        <v>6297</v>
      </c>
      <c r="C151" s="263" t="s">
        <v>1099</v>
      </c>
      <c r="D151" s="263" t="s">
        <v>6298</v>
      </c>
      <c r="E151" s="263" t="s">
        <v>1100</v>
      </c>
      <c r="F151" s="263" t="s">
        <v>1098</v>
      </c>
      <c r="G151" s="263" t="s">
        <v>5616</v>
      </c>
      <c r="H151" s="262" t="s">
        <v>70</v>
      </c>
      <c r="I151" s="263" t="s">
        <v>6299</v>
      </c>
      <c r="J151" s="263" t="s">
        <v>1097</v>
      </c>
      <c r="K151" s="263" t="s">
        <v>4237</v>
      </c>
      <c r="L151" s="263" t="s">
        <v>5618</v>
      </c>
      <c r="M151" s="263" t="s">
        <v>5670</v>
      </c>
      <c r="N151" s="263">
        <v>350</v>
      </c>
      <c r="O151" s="263" t="s">
        <v>6300</v>
      </c>
      <c r="P151" s="263" t="s">
        <v>1050</v>
      </c>
      <c r="Q151" s="263">
        <v>1</v>
      </c>
    </row>
    <row r="152" spans="1:21">
      <c r="A152" s="262" t="s">
        <v>9543</v>
      </c>
      <c r="B152" s="262" t="s">
        <v>5325</v>
      </c>
      <c r="C152" s="263" t="s">
        <v>1105</v>
      </c>
      <c r="D152" s="263" t="s">
        <v>6301</v>
      </c>
      <c r="E152" s="263" t="s">
        <v>1106</v>
      </c>
      <c r="F152" s="263" t="s">
        <v>1104</v>
      </c>
      <c r="G152" s="263" t="s">
        <v>5616</v>
      </c>
      <c r="H152" s="262" t="s">
        <v>1103</v>
      </c>
      <c r="I152" s="263" t="s">
        <v>6302</v>
      </c>
      <c r="J152" s="263" t="s">
        <v>1102</v>
      </c>
      <c r="K152" s="263" t="s">
        <v>4237</v>
      </c>
      <c r="L152" s="263" t="s">
        <v>5618</v>
      </c>
      <c r="M152" s="263" t="s">
        <v>5767</v>
      </c>
      <c r="N152" s="263">
        <v>350</v>
      </c>
      <c r="O152" s="263" t="s">
        <v>6303</v>
      </c>
      <c r="P152" s="263" t="s">
        <v>1101</v>
      </c>
      <c r="Q152" s="263">
        <v>1</v>
      </c>
    </row>
    <row r="153" spans="1:21">
      <c r="A153" s="262" t="s">
        <v>6304</v>
      </c>
      <c r="B153" s="262" t="s">
        <v>6305</v>
      </c>
      <c r="C153" s="263" t="s">
        <v>6306</v>
      </c>
      <c r="D153" s="263" t="s">
        <v>6307</v>
      </c>
      <c r="E153" s="263" t="s">
        <v>1115</v>
      </c>
      <c r="G153" s="263" t="s">
        <v>4228</v>
      </c>
      <c r="H153" s="262" t="s">
        <v>1103</v>
      </c>
      <c r="I153" s="263" t="s">
        <v>6308</v>
      </c>
      <c r="J153" s="263" t="s">
        <v>1113</v>
      </c>
      <c r="K153" s="263" t="s">
        <v>4237</v>
      </c>
      <c r="L153" s="263" t="s">
        <v>5618</v>
      </c>
      <c r="M153" s="263" t="s">
        <v>6309</v>
      </c>
      <c r="N153" s="263">
        <v>350</v>
      </c>
      <c r="O153" s="263" t="s">
        <v>6310</v>
      </c>
      <c r="P153" s="263" t="s">
        <v>1112</v>
      </c>
      <c r="Q153" s="263">
        <v>1</v>
      </c>
    </row>
    <row r="154" spans="1:21">
      <c r="A154" s="262" t="s">
        <v>6311</v>
      </c>
      <c r="B154" s="262" t="s">
        <v>2724</v>
      </c>
      <c r="C154" s="263" t="s">
        <v>1119</v>
      </c>
      <c r="D154" s="263" t="s">
        <v>1120</v>
      </c>
      <c r="E154" s="263" t="s">
        <v>1121</v>
      </c>
      <c r="F154" s="263" t="s">
        <v>1118</v>
      </c>
      <c r="G154" s="263" t="s">
        <v>5616</v>
      </c>
      <c r="H154" s="262" t="s">
        <v>31</v>
      </c>
      <c r="I154" s="263" t="s">
        <v>6312</v>
      </c>
      <c r="J154" s="263" t="s">
        <v>1117</v>
      </c>
      <c r="K154" s="263" t="s">
        <v>4237</v>
      </c>
      <c r="L154" s="263" t="s">
        <v>5618</v>
      </c>
      <c r="M154" s="263" t="s">
        <v>6313</v>
      </c>
      <c r="N154" s="263">
        <v>350</v>
      </c>
      <c r="O154" s="263" t="s">
        <v>6314</v>
      </c>
      <c r="P154" s="263" t="s">
        <v>1116</v>
      </c>
      <c r="Q154" s="263">
        <v>1</v>
      </c>
      <c r="T154" s="263" t="s">
        <v>6315</v>
      </c>
    </row>
    <row r="155" spans="1:21">
      <c r="A155" s="262" t="s">
        <v>6316</v>
      </c>
      <c r="B155" s="262" t="s">
        <v>6317</v>
      </c>
      <c r="C155" s="263" t="s">
        <v>1124</v>
      </c>
      <c r="D155" s="263" t="s">
        <v>6318</v>
      </c>
      <c r="E155" s="263" t="s">
        <v>164</v>
      </c>
      <c r="F155" s="263" t="s">
        <v>1123</v>
      </c>
      <c r="G155" s="263" t="s">
        <v>4228</v>
      </c>
      <c r="H155" s="262" t="s">
        <v>3612</v>
      </c>
      <c r="I155" s="263" t="s">
        <v>6319</v>
      </c>
      <c r="J155" s="263" t="s">
        <v>1122</v>
      </c>
      <c r="K155" s="263" t="s">
        <v>4237</v>
      </c>
      <c r="L155" s="263" t="s">
        <v>5618</v>
      </c>
      <c r="M155" s="263" t="s">
        <v>5711</v>
      </c>
      <c r="N155" s="263">
        <v>350</v>
      </c>
      <c r="O155" s="263" t="s">
        <v>6320</v>
      </c>
      <c r="P155" s="263" t="s">
        <v>536</v>
      </c>
      <c r="Q155" s="263">
        <v>1</v>
      </c>
      <c r="U155" s="263">
        <v>1</v>
      </c>
    </row>
    <row r="156" spans="1:21">
      <c r="A156" s="262" t="s">
        <v>6321</v>
      </c>
      <c r="B156" s="262" t="s">
        <v>6322</v>
      </c>
      <c r="C156" s="263" t="s">
        <v>1134</v>
      </c>
      <c r="D156" s="263" t="s">
        <v>6323</v>
      </c>
      <c r="E156" s="263" t="s">
        <v>1135</v>
      </c>
      <c r="F156" s="263" t="s">
        <v>1133</v>
      </c>
      <c r="G156" s="263" t="s">
        <v>5616</v>
      </c>
      <c r="H156" s="262" t="s">
        <v>1132</v>
      </c>
      <c r="I156" s="263" t="s">
        <v>6324</v>
      </c>
      <c r="J156" s="263" t="s">
        <v>1131</v>
      </c>
      <c r="K156" s="263" t="s">
        <v>4237</v>
      </c>
      <c r="L156" s="263" t="s">
        <v>5618</v>
      </c>
      <c r="M156" s="263" t="s">
        <v>5843</v>
      </c>
      <c r="N156" s="263">
        <v>350</v>
      </c>
      <c r="O156" s="263" t="s">
        <v>6325</v>
      </c>
      <c r="P156" s="263" t="s">
        <v>1130</v>
      </c>
      <c r="Q156" s="263">
        <v>1</v>
      </c>
      <c r="T156" s="263" t="s">
        <v>6326</v>
      </c>
    </row>
    <row r="157" spans="1:21">
      <c r="A157" s="262" t="s">
        <v>1165</v>
      </c>
      <c r="B157" s="262" t="s">
        <v>1166</v>
      </c>
      <c r="C157" s="263" t="s">
        <v>1138</v>
      </c>
      <c r="D157" s="263" t="s">
        <v>6327</v>
      </c>
      <c r="E157" s="263" t="s">
        <v>1139</v>
      </c>
      <c r="F157" s="263" t="s">
        <v>1137</v>
      </c>
      <c r="G157" s="263" t="s">
        <v>4228</v>
      </c>
      <c r="H157" s="262" t="s">
        <v>232</v>
      </c>
      <c r="I157" s="263" t="s">
        <v>6328</v>
      </c>
      <c r="J157" s="263" t="s">
        <v>1136</v>
      </c>
      <c r="K157" s="263" t="s">
        <v>4237</v>
      </c>
      <c r="L157" s="263" t="s">
        <v>5618</v>
      </c>
      <c r="M157" s="263" t="s">
        <v>6329</v>
      </c>
      <c r="N157" s="263">
        <v>350</v>
      </c>
      <c r="O157" s="263" t="s">
        <v>6330</v>
      </c>
      <c r="P157" s="263" t="s">
        <v>638</v>
      </c>
      <c r="Q157" s="263">
        <v>1</v>
      </c>
    </row>
    <row r="158" spans="1:21">
      <c r="A158" s="262" t="s">
        <v>1165</v>
      </c>
      <c r="B158" s="262" t="s">
        <v>1170</v>
      </c>
      <c r="C158" s="263" t="s">
        <v>1143</v>
      </c>
      <c r="D158" s="263" t="s">
        <v>6331</v>
      </c>
      <c r="E158" s="263" t="s">
        <v>1144</v>
      </c>
      <c r="F158" s="263" t="s">
        <v>1142</v>
      </c>
      <c r="G158" s="263" t="s">
        <v>5616</v>
      </c>
      <c r="H158" s="262" t="s">
        <v>232</v>
      </c>
      <c r="I158" s="263" t="s">
        <v>6332</v>
      </c>
      <c r="J158" s="263" t="s">
        <v>1141</v>
      </c>
      <c r="K158" s="263" t="s">
        <v>4237</v>
      </c>
      <c r="L158" s="263" t="s">
        <v>5618</v>
      </c>
      <c r="M158" s="263" t="s">
        <v>5968</v>
      </c>
      <c r="N158" s="263">
        <v>350</v>
      </c>
      <c r="O158" s="263" t="s">
        <v>6333</v>
      </c>
      <c r="P158" s="263" t="s">
        <v>1140</v>
      </c>
      <c r="Q158" s="263">
        <v>1</v>
      </c>
      <c r="T158" s="263" t="s">
        <v>1142</v>
      </c>
    </row>
    <row r="159" spans="1:21">
      <c r="A159" s="262" t="s">
        <v>6334</v>
      </c>
      <c r="B159" s="262" t="s">
        <v>5244</v>
      </c>
      <c r="C159" s="263" t="s">
        <v>1149</v>
      </c>
      <c r="D159" s="263" t="s">
        <v>6335</v>
      </c>
      <c r="E159" s="263" t="s">
        <v>9548</v>
      </c>
      <c r="F159" s="263" t="s">
        <v>1148</v>
      </c>
      <c r="G159" s="263" t="s">
        <v>4228</v>
      </c>
      <c r="H159" s="262" t="s">
        <v>50</v>
      </c>
      <c r="I159" s="263" t="s">
        <v>6336</v>
      </c>
      <c r="J159" s="263" t="s">
        <v>1147</v>
      </c>
      <c r="K159" s="263" t="s">
        <v>4237</v>
      </c>
      <c r="L159" s="263" t="s">
        <v>5618</v>
      </c>
      <c r="M159" s="263" t="s">
        <v>5651</v>
      </c>
      <c r="N159" s="263">
        <v>350</v>
      </c>
      <c r="O159" s="263" t="s">
        <v>6337</v>
      </c>
      <c r="P159" s="263" t="s">
        <v>9547</v>
      </c>
      <c r="Q159" s="263">
        <v>1</v>
      </c>
    </row>
    <row r="160" spans="1:21">
      <c r="A160" s="262" t="s">
        <v>6338</v>
      </c>
      <c r="B160" s="262" t="s">
        <v>673</v>
      </c>
      <c r="C160" s="263" t="s">
        <v>1152</v>
      </c>
      <c r="D160" s="263" t="s">
        <v>6339</v>
      </c>
      <c r="E160" s="263" t="s">
        <v>1153</v>
      </c>
      <c r="F160" s="263" t="s">
        <v>1151</v>
      </c>
      <c r="G160" s="263" t="s">
        <v>5616</v>
      </c>
      <c r="H160" s="262" t="s">
        <v>50</v>
      </c>
      <c r="I160" s="263" t="s">
        <v>6340</v>
      </c>
      <c r="J160" s="263" t="s">
        <v>1150</v>
      </c>
      <c r="K160" s="263" t="s">
        <v>4237</v>
      </c>
      <c r="L160" s="263" t="s">
        <v>5618</v>
      </c>
      <c r="M160" s="263" t="s">
        <v>6173</v>
      </c>
      <c r="N160" s="263">
        <v>350</v>
      </c>
      <c r="O160" s="263" t="s">
        <v>6341</v>
      </c>
      <c r="P160" s="263" t="s">
        <v>435</v>
      </c>
      <c r="Q160" s="263">
        <v>1</v>
      </c>
      <c r="T160" s="263" t="s">
        <v>6342</v>
      </c>
    </row>
    <row r="161" spans="1:20">
      <c r="A161" s="262" t="s">
        <v>6343</v>
      </c>
      <c r="B161" s="262" t="s">
        <v>6344</v>
      </c>
      <c r="C161" s="263" t="s">
        <v>1156</v>
      </c>
      <c r="D161" s="263" t="s">
        <v>6345</v>
      </c>
      <c r="E161" s="263" t="s">
        <v>1157</v>
      </c>
      <c r="F161" s="263" t="s">
        <v>1155</v>
      </c>
      <c r="G161" s="263" t="s">
        <v>5616</v>
      </c>
      <c r="H161" s="262" t="s">
        <v>57</v>
      </c>
      <c r="I161" s="263" t="s">
        <v>6346</v>
      </c>
      <c r="J161" s="263" t="s">
        <v>1154</v>
      </c>
      <c r="K161" s="263" t="s">
        <v>4237</v>
      </c>
      <c r="L161" s="263" t="s">
        <v>5618</v>
      </c>
      <c r="M161" s="263" t="s">
        <v>6282</v>
      </c>
      <c r="N161" s="263">
        <v>350</v>
      </c>
      <c r="O161" s="263" t="s">
        <v>6347</v>
      </c>
      <c r="P161" s="263" t="s">
        <v>9551</v>
      </c>
      <c r="Q161" s="263">
        <v>1</v>
      </c>
    </row>
    <row r="162" spans="1:20">
      <c r="A162" s="262" t="s">
        <v>6348</v>
      </c>
      <c r="B162" s="262" t="s">
        <v>6349</v>
      </c>
      <c r="H162" s="264"/>
      <c r="I162" s="263" t="s">
        <v>6350</v>
      </c>
      <c r="J162" s="263" t="s">
        <v>1177</v>
      </c>
      <c r="K162" s="263" t="s">
        <v>4237</v>
      </c>
      <c r="L162" s="263" t="s">
        <v>5618</v>
      </c>
      <c r="M162" s="263" t="s">
        <v>5624</v>
      </c>
      <c r="N162" s="263">
        <v>350</v>
      </c>
      <c r="O162" s="263" t="s">
        <v>6351</v>
      </c>
      <c r="P162" s="263" t="s">
        <v>85</v>
      </c>
      <c r="Q162" s="263">
        <v>1</v>
      </c>
    </row>
    <row r="163" spans="1:20">
      <c r="A163" s="262" t="s">
        <v>762</v>
      </c>
      <c r="B163" s="262" t="s">
        <v>6352</v>
      </c>
      <c r="C163" s="263" t="s">
        <v>9553</v>
      </c>
      <c r="D163" s="263" t="s">
        <v>6056</v>
      </c>
      <c r="E163" s="263" t="s">
        <v>754</v>
      </c>
      <c r="F163" s="263" t="s">
        <v>1190</v>
      </c>
      <c r="G163" s="263" t="s">
        <v>4228</v>
      </c>
      <c r="H163" s="262" t="s">
        <v>70</v>
      </c>
      <c r="I163" s="263" t="s">
        <v>6353</v>
      </c>
      <c r="J163" s="263" t="s">
        <v>1189</v>
      </c>
      <c r="K163" s="263" t="s">
        <v>4237</v>
      </c>
      <c r="L163" s="263" t="s">
        <v>5618</v>
      </c>
      <c r="M163" s="263" t="s">
        <v>5708</v>
      </c>
      <c r="N163" s="263">
        <v>350</v>
      </c>
      <c r="O163" s="263" t="s">
        <v>6354</v>
      </c>
      <c r="P163" s="263" t="s">
        <v>1188</v>
      </c>
      <c r="Q163" s="263">
        <v>1</v>
      </c>
    </row>
    <row r="164" spans="1:20">
      <c r="A164" s="262" t="s">
        <v>1197</v>
      </c>
      <c r="B164" s="262" t="s">
        <v>76</v>
      </c>
      <c r="C164" s="263" t="s">
        <v>1201</v>
      </c>
      <c r="D164" s="263" t="s">
        <v>1202</v>
      </c>
      <c r="E164" s="263" t="s">
        <v>1203</v>
      </c>
      <c r="F164" s="263" t="s">
        <v>1200</v>
      </c>
      <c r="G164" s="263" t="s">
        <v>4228</v>
      </c>
      <c r="H164" s="262" t="s">
        <v>43</v>
      </c>
      <c r="I164" s="263" t="s">
        <v>6355</v>
      </c>
      <c r="J164" s="263" t="s">
        <v>1198</v>
      </c>
      <c r="K164" s="263" t="s">
        <v>4237</v>
      </c>
      <c r="L164" s="263" t="s">
        <v>5618</v>
      </c>
      <c r="M164" s="263" t="s">
        <v>6356</v>
      </c>
      <c r="N164" s="263">
        <v>270</v>
      </c>
      <c r="O164" s="263" t="s">
        <v>6357</v>
      </c>
      <c r="P164" s="263" t="s">
        <v>1199</v>
      </c>
      <c r="R164" s="263">
        <v>1</v>
      </c>
    </row>
    <row r="165" spans="1:20">
      <c r="A165" s="262" t="s">
        <v>6358</v>
      </c>
      <c r="B165" s="262" t="s">
        <v>6359</v>
      </c>
      <c r="C165" s="263" t="s">
        <v>1209</v>
      </c>
      <c r="D165" s="263" t="s">
        <v>6360</v>
      </c>
      <c r="E165" s="263" t="s">
        <v>1210</v>
      </c>
      <c r="F165" s="263" t="s">
        <v>1208</v>
      </c>
      <c r="G165" s="263" t="s">
        <v>4228</v>
      </c>
      <c r="H165" s="262" t="s">
        <v>899</v>
      </c>
      <c r="I165" s="263" t="s">
        <v>6361</v>
      </c>
      <c r="J165" s="263" t="s">
        <v>1207</v>
      </c>
      <c r="K165" s="263" t="s">
        <v>4237</v>
      </c>
      <c r="L165" s="263" t="s">
        <v>5618</v>
      </c>
      <c r="M165" s="263" t="s">
        <v>6362</v>
      </c>
      <c r="N165" s="263">
        <v>350</v>
      </c>
      <c r="O165" s="263" t="s">
        <v>6363</v>
      </c>
      <c r="P165" s="263" t="s">
        <v>1206</v>
      </c>
      <c r="Q165" s="263">
        <v>1</v>
      </c>
    </row>
    <row r="166" spans="1:20">
      <c r="A166" s="262" t="s">
        <v>6364</v>
      </c>
      <c r="B166" s="262" t="s">
        <v>6365</v>
      </c>
      <c r="C166" s="263" t="s">
        <v>6366</v>
      </c>
      <c r="D166" s="263" t="s">
        <v>6367</v>
      </c>
      <c r="E166" s="263" t="s">
        <v>1215</v>
      </c>
      <c r="F166" s="263" t="s">
        <v>1213</v>
      </c>
      <c r="G166" s="263" t="s">
        <v>4228</v>
      </c>
      <c r="H166" s="262" t="s">
        <v>70</v>
      </c>
      <c r="I166" s="263" t="s">
        <v>6368</v>
      </c>
      <c r="J166" s="263" t="s">
        <v>1212</v>
      </c>
      <c r="K166" s="263" t="s">
        <v>4237</v>
      </c>
      <c r="L166" s="263" t="s">
        <v>5618</v>
      </c>
      <c r="M166" s="263" t="s">
        <v>5624</v>
      </c>
      <c r="N166" s="263">
        <v>350</v>
      </c>
      <c r="O166" s="263" t="s">
        <v>6369</v>
      </c>
      <c r="P166" s="263" t="s">
        <v>1211</v>
      </c>
      <c r="Q166" s="263">
        <v>1</v>
      </c>
    </row>
    <row r="167" spans="1:20">
      <c r="A167" s="262" t="s">
        <v>1218</v>
      </c>
      <c r="B167" s="262" t="s">
        <v>1219</v>
      </c>
      <c r="G167" s="263" t="s">
        <v>5616</v>
      </c>
      <c r="H167" s="262" t="s">
        <v>43</v>
      </c>
      <c r="I167" s="263" t="s">
        <v>6370</v>
      </c>
      <c r="J167" s="263" t="s">
        <v>1217</v>
      </c>
      <c r="K167" s="263" t="s">
        <v>4237</v>
      </c>
      <c r="L167" s="263" t="s">
        <v>5618</v>
      </c>
      <c r="M167" s="263" t="s">
        <v>5755</v>
      </c>
      <c r="N167" s="263">
        <v>350</v>
      </c>
      <c r="O167" s="263" t="s">
        <v>6371</v>
      </c>
      <c r="P167" s="263" t="s">
        <v>1216</v>
      </c>
      <c r="Q167" s="263">
        <v>1</v>
      </c>
      <c r="T167" s="263" t="s">
        <v>6372</v>
      </c>
    </row>
    <row r="168" spans="1:20">
      <c r="A168" s="262" t="s">
        <v>6373</v>
      </c>
      <c r="B168" s="262" t="s">
        <v>6374</v>
      </c>
      <c r="C168" s="263" t="s">
        <v>1231</v>
      </c>
      <c r="D168" s="263" t="s">
        <v>6268</v>
      </c>
      <c r="E168" s="263" t="s">
        <v>1232</v>
      </c>
      <c r="F168" s="263" t="s">
        <v>1230</v>
      </c>
      <c r="G168" s="263" t="s">
        <v>4228</v>
      </c>
      <c r="H168" s="262" t="s">
        <v>70</v>
      </c>
      <c r="I168" s="263" t="s">
        <v>6375</v>
      </c>
      <c r="J168" s="263" t="s">
        <v>1229</v>
      </c>
      <c r="K168" s="263" t="s">
        <v>4237</v>
      </c>
      <c r="L168" s="263" t="s">
        <v>5618</v>
      </c>
      <c r="M168" s="263" t="s">
        <v>6282</v>
      </c>
      <c r="N168" s="263">
        <v>350</v>
      </c>
      <c r="O168" s="263" t="s">
        <v>6376</v>
      </c>
      <c r="P168" s="263" t="s">
        <v>1050</v>
      </c>
      <c r="Q168" s="263">
        <v>1</v>
      </c>
    </row>
    <row r="169" spans="1:20">
      <c r="A169" s="262" t="s">
        <v>6377</v>
      </c>
      <c r="B169" s="262" t="s">
        <v>3875</v>
      </c>
      <c r="C169" s="263" t="s">
        <v>1235</v>
      </c>
      <c r="D169" s="263" t="s">
        <v>6378</v>
      </c>
      <c r="E169" s="263" t="s">
        <v>1236</v>
      </c>
      <c r="G169" s="263" t="s">
        <v>4228</v>
      </c>
      <c r="H169" s="262" t="s">
        <v>274</v>
      </c>
      <c r="I169" s="263" t="s">
        <v>6379</v>
      </c>
      <c r="J169" s="263" t="s">
        <v>1234</v>
      </c>
      <c r="K169" s="263" t="s">
        <v>4237</v>
      </c>
      <c r="L169" s="263" t="s">
        <v>5618</v>
      </c>
      <c r="M169" s="263" t="s">
        <v>5716</v>
      </c>
      <c r="N169" s="263">
        <v>350</v>
      </c>
      <c r="O169" s="263" t="s">
        <v>6380</v>
      </c>
      <c r="P169" s="263" t="s">
        <v>6381</v>
      </c>
      <c r="Q169" s="263">
        <v>1</v>
      </c>
    </row>
    <row r="170" spans="1:20">
      <c r="A170" s="262" t="s">
        <v>715</v>
      </c>
      <c r="B170" s="262" t="s">
        <v>6382</v>
      </c>
      <c r="C170" s="263" t="s">
        <v>1239</v>
      </c>
      <c r="D170" s="263" t="s">
        <v>6383</v>
      </c>
      <c r="E170" s="263" t="s">
        <v>1240</v>
      </c>
      <c r="F170" s="263" t="s">
        <v>1238</v>
      </c>
      <c r="G170" s="263" t="s">
        <v>5616</v>
      </c>
      <c r="H170" s="262" t="s">
        <v>6280</v>
      </c>
      <c r="I170" s="263" t="s">
        <v>6384</v>
      </c>
      <c r="J170" s="263" t="s">
        <v>1237</v>
      </c>
      <c r="K170" s="263" t="s">
        <v>4237</v>
      </c>
      <c r="L170" s="263" t="s">
        <v>5618</v>
      </c>
      <c r="M170" s="263" t="s">
        <v>5912</v>
      </c>
      <c r="N170" s="263">
        <v>360</v>
      </c>
      <c r="O170" s="263" t="s">
        <v>6385</v>
      </c>
      <c r="P170" s="263" t="s">
        <v>1078</v>
      </c>
      <c r="S170" s="263">
        <v>1</v>
      </c>
    </row>
    <row r="171" spans="1:20">
      <c r="A171" s="262" t="s">
        <v>6386</v>
      </c>
      <c r="B171" s="262" t="s">
        <v>6387</v>
      </c>
      <c r="C171" s="263" t="s">
        <v>1255</v>
      </c>
      <c r="D171" s="263" t="s">
        <v>6388</v>
      </c>
      <c r="E171" s="263" t="s">
        <v>1256</v>
      </c>
      <c r="F171" s="263" t="s">
        <v>1254</v>
      </c>
      <c r="G171" s="263" t="s">
        <v>5616</v>
      </c>
      <c r="H171" s="262" t="s">
        <v>1253</v>
      </c>
      <c r="I171" s="263" t="s">
        <v>6389</v>
      </c>
      <c r="J171" s="263" t="s">
        <v>1252</v>
      </c>
      <c r="K171" s="263" t="s">
        <v>4237</v>
      </c>
      <c r="L171" s="263" t="s">
        <v>5618</v>
      </c>
      <c r="M171" s="263" t="s">
        <v>6390</v>
      </c>
      <c r="N171" s="263">
        <v>350</v>
      </c>
      <c r="O171" s="263" t="s">
        <v>6391</v>
      </c>
      <c r="P171" s="263" t="s">
        <v>9557</v>
      </c>
      <c r="Q171" s="263">
        <v>1</v>
      </c>
    </row>
    <row r="172" spans="1:20">
      <c r="A172" s="262" t="s">
        <v>1263</v>
      </c>
      <c r="B172" s="262" t="s">
        <v>1264</v>
      </c>
      <c r="C172" s="263" t="s">
        <v>1260</v>
      </c>
      <c r="D172" s="263" t="s">
        <v>1261</v>
      </c>
      <c r="E172" s="263" t="s">
        <v>1262</v>
      </c>
      <c r="F172" s="263" t="s">
        <v>1259</v>
      </c>
      <c r="G172" s="263" t="s">
        <v>4228</v>
      </c>
      <c r="H172" s="262" t="s">
        <v>38</v>
      </c>
      <c r="I172" s="263" t="s">
        <v>6392</v>
      </c>
      <c r="J172" s="263" t="s">
        <v>1258</v>
      </c>
      <c r="K172" s="263" t="s">
        <v>4237</v>
      </c>
      <c r="L172" s="263" t="s">
        <v>5618</v>
      </c>
      <c r="M172" s="263" t="s">
        <v>6393</v>
      </c>
      <c r="N172" s="263">
        <v>350</v>
      </c>
      <c r="O172" s="263" t="s">
        <v>6394</v>
      </c>
      <c r="P172" s="263" t="s">
        <v>1257</v>
      </c>
      <c r="Q172" s="263">
        <v>1</v>
      </c>
    </row>
    <row r="173" spans="1:20">
      <c r="A173" s="262" t="s">
        <v>1277</v>
      </c>
      <c r="B173" s="262" t="s">
        <v>5004</v>
      </c>
      <c r="C173" s="263" t="s">
        <v>1276</v>
      </c>
      <c r="D173" s="263" t="s">
        <v>6395</v>
      </c>
      <c r="E173" s="263" t="s">
        <v>9438</v>
      </c>
      <c r="F173" s="263" t="s">
        <v>1275</v>
      </c>
      <c r="G173" s="263" t="s">
        <v>4228</v>
      </c>
      <c r="H173" s="262" t="s">
        <v>70</v>
      </c>
      <c r="I173" s="263" t="s">
        <v>6396</v>
      </c>
      <c r="J173" s="263" t="s">
        <v>1274</v>
      </c>
      <c r="K173" s="263" t="s">
        <v>4237</v>
      </c>
      <c r="L173" s="263" t="s">
        <v>5618</v>
      </c>
      <c r="M173" s="263" t="s">
        <v>6236</v>
      </c>
      <c r="N173" s="263">
        <v>460</v>
      </c>
      <c r="O173" s="263" t="s">
        <v>6397</v>
      </c>
      <c r="P173" s="263" t="s">
        <v>9485</v>
      </c>
      <c r="Q173" s="263">
        <v>1</v>
      </c>
    </row>
    <row r="174" spans="1:20">
      <c r="A174" s="262" t="s">
        <v>6398</v>
      </c>
      <c r="B174" s="262" t="s">
        <v>1301</v>
      </c>
      <c r="C174" s="263" t="s">
        <v>1305</v>
      </c>
      <c r="D174" s="263" t="s">
        <v>6399</v>
      </c>
      <c r="E174" s="263" t="s">
        <v>9438</v>
      </c>
      <c r="F174" s="263" t="s">
        <v>1304</v>
      </c>
      <c r="G174" s="263" t="s">
        <v>4228</v>
      </c>
      <c r="H174" s="262" t="s">
        <v>70</v>
      </c>
      <c r="I174" s="263" t="s">
        <v>6400</v>
      </c>
      <c r="J174" s="263" t="s">
        <v>1302</v>
      </c>
      <c r="K174" s="263" t="s">
        <v>4237</v>
      </c>
      <c r="L174" s="263" t="s">
        <v>5998</v>
      </c>
      <c r="M174" s="263" t="s">
        <v>5998</v>
      </c>
      <c r="N174" s="263">
        <v>350</v>
      </c>
      <c r="O174" s="263" t="s">
        <v>6401</v>
      </c>
      <c r="P174" s="263" t="s">
        <v>1303</v>
      </c>
      <c r="Q174" s="263">
        <v>1</v>
      </c>
    </row>
    <row r="175" spans="1:20">
      <c r="A175" s="262" t="s">
        <v>1284</v>
      </c>
      <c r="B175" s="262" t="s">
        <v>9558</v>
      </c>
      <c r="C175" s="263" t="s">
        <v>1283</v>
      </c>
      <c r="D175" s="263" t="s">
        <v>6402</v>
      </c>
      <c r="E175" s="263" t="s">
        <v>1236</v>
      </c>
      <c r="F175" s="263" t="s">
        <v>1282</v>
      </c>
      <c r="G175" s="263" t="s">
        <v>5616</v>
      </c>
      <c r="H175" s="262" t="s">
        <v>274</v>
      </c>
      <c r="I175" s="263" t="s">
        <v>6403</v>
      </c>
      <c r="J175" s="263" t="s">
        <v>1281</v>
      </c>
      <c r="K175" s="263" t="s">
        <v>4237</v>
      </c>
      <c r="L175" s="263" t="s">
        <v>5618</v>
      </c>
      <c r="M175" s="263" t="s">
        <v>5670</v>
      </c>
      <c r="N175" s="263">
        <v>460</v>
      </c>
      <c r="O175" s="263" t="s">
        <v>6404</v>
      </c>
      <c r="P175" s="263" t="s">
        <v>313</v>
      </c>
      <c r="Q175" s="263">
        <v>1</v>
      </c>
    </row>
    <row r="176" spans="1:20">
      <c r="A176" s="262" t="s">
        <v>6405</v>
      </c>
      <c r="B176" s="262" t="s">
        <v>6406</v>
      </c>
      <c r="C176" s="263" t="s">
        <v>1292</v>
      </c>
      <c r="D176" s="263" t="s">
        <v>1293</v>
      </c>
      <c r="E176" s="263" t="s">
        <v>91</v>
      </c>
      <c r="F176" s="263" t="s">
        <v>1291</v>
      </c>
      <c r="G176" s="263" t="s">
        <v>4228</v>
      </c>
      <c r="H176" s="262" t="s">
        <v>5674</v>
      </c>
      <c r="I176" s="263" t="s">
        <v>6407</v>
      </c>
      <c r="J176" s="263" t="s">
        <v>1290</v>
      </c>
      <c r="K176" s="263" t="s">
        <v>4237</v>
      </c>
      <c r="L176" s="263" t="s">
        <v>5618</v>
      </c>
      <c r="M176" s="263" t="s">
        <v>5857</v>
      </c>
      <c r="N176" s="263">
        <v>350</v>
      </c>
      <c r="O176" s="263" t="s">
        <v>6408</v>
      </c>
      <c r="P176" s="263" t="s">
        <v>1289</v>
      </c>
      <c r="Q176" s="263">
        <v>1</v>
      </c>
    </row>
    <row r="177" spans="1:21">
      <c r="A177" s="262" t="s">
        <v>1294</v>
      </c>
      <c r="B177" s="262" t="s">
        <v>1295</v>
      </c>
      <c r="C177" s="263" t="s">
        <v>9559</v>
      </c>
      <c r="D177" s="263" t="s">
        <v>5887</v>
      </c>
      <c r="E177" s="263" t="s">
        <v>9438</v>
      </c>
      <c r="F177" s="263" t="s">
        <v>1297</v>
      </c>
      <c r="G177" s="263" t="s">
        <v>5616</v>
      </c>
      <c r="H177" s="262" t="s">
        <v>70</v>
      </c>
      <c r="I177" s="263" t="s">
        <v>6409</v>
      </c>
      <c r="J177" s="263" t="s">
        <v>1296</v>
      </c>
      <c r="K177" s="263" t="s">
        <v>4237</v>
      </c>
      <c r="L177" s="263" t="s">
        <v>5618</v>
      </c>
      <c r="M177" s="263" t="s">
        <v>5716</v>
      </c>
      <c r="N177" s="263">
        <v>350</v>
      </c>
      <c r="O177" s="263" t="s">
        <v>6410</v>
      </c>
      <c r="P177" s="263" t="s">
        <v>9485</v>
      </c>
      <c r="Q177" s="263">
        <v>1</v>
      </c>
      <c r="T177" s="263" t="s">
        <v>6411</v>
      </c>
    </row>
    <row r="178" spans="1:21">
      <c r="A178" s="262" t="s">
        <v>6412</v>
      </c>
      <c r="B178" s="262" t="s">
        <v>1444</v>
      </c>
      <c r="C178" s="263" t="s">
        <v>1312</v>
      </c>
      <c r="D178" s="263" t="s">
        <v>6413</v>
      </c>
      <c r="E178" s="263" t="s">
        <v>1313</v>
      </c>
      <c r="F178" s="263" t="s">
        <v>1311</v>
      </c>
      <c r="G178" s="263" t="s">
        <v>4228</v>
      </c>
      <c r="H178" s="262" t="s">
        <v>50</v>
      </c>
      <c r="I178" s="263" t="s">
        <v>6353</v>
      </c>
      <c r="J178" s="263" t="s">
        <v>1310</v>
      </c>
      <c r="K178" s="263" t="s">
        <v>4237</v>
      </c>
      <c r="L178" s="263" t="s">
        <v>5618</v>
      </c>
      <c r="M178" s="263" t="s">
        <v>5651</v>
      </c>
      <c r="N178" s="263">
        <v>350</v>
      </c>
      <c r="O178" s="263" t="s">
        <v>6414</v>
      </c>
      <c r="P178" s="263" t="s">
        <v>1309</v>
      </c>
      <c r="Q178" s="263">
        <v>1</v>
      </c>
    </row>
    <row r="179" spans="1:21">
      <c r="A179" s="262" t="s">
        <v>6415</v>
      </c>
      <c r="B179" s="262" t="s">
        <v>134</v>
      </c>
      <c r="C179" s="263" t="s">
        <v>1317</v>
      </c>
      <c r="D179" s="263" t="s">
        <v>6416</v>
      </c>
      <c r="E179" s="263" t="s">
        <v>467</v>
      </c>
      <c r="F179" s="263" t="s">
        <v>1316</v>
      </c>
      <c r="G179" s="263" t="s">
        <v>5616</v>
      </c>
      <c r="H179" s="262" t="s">
        <v>50</v>
      </c>
      <c r="I179" s="263" t="s">
        <v>6417</v>
      </c>
      <c r="J179" s="263" t="s">
        <v>1315</v>
      </c>
      <c r="K179" s="263" t="s">
        <v>4237</v>
      </c>
      <c r="L179" s="263" t="s">
        <v>5618</v>
      </c>
      <c r="M179" s="263" t="s">
        <v>5664</v>
      </c>
      <c r="N179" s="263">
        <v>350</v>
      </c>
      <c r="O179" s="263" t="s">
        <v>6418</v>
      </c>
      <c r="P179" s="263" t="s">
        <v>1314</v>
      </c>
      <c r="Q179" s="263">
        <v>1</v>
      </c>
      <c r="T179" s="263" t="s">
        <v>9883</v>
      </c>
    </row>
    <row r="180" spans="1:21">
      <c r="A180" s="262" t="s">
        <v>3796</v>
      </c>
      <c r="B180" s="262" t="s">
        <v>3797</v>
      </c>
      <c r="C180" s="263" t="s">
        <v>1324</v>
      </c>
      <c r="D180" s="263" t="s">
        <v>1325</v>
      </c>
      <c r="E180" s="263" t="s">
        <v>1326</v>
      </c>
      <c r="F180" s="263" t="s">
        <v>1323</v>
      </c>
      <c r="G180" s="263" t="s">
        <v>5616</v>
      </c>
      <c r="H180" s="262" t="s">
        <v>3090</v>
      </c>
      <c r="I180" s="263" t="s">
        <v>6419</v>
      </c>
      <c r="J180" s="263" t="s">
        <v>1322</v>
      </c>
      <c r="K180" s="263" t="s">
        <v>4237</v>
      </c>
      <c r="L180" s="263" t="s">
        <v>5618</v>
      </c>
      <c r="M180" s="263" t="s">
        <v>5670</v>
      </c>
      <c r="N180" s="263">
        <v>350</v>
      </c>
      <c r="O180" s="263" t="s">
        <v>6420</v>
      </c>
      <c r="P180" s="263" t="s">
        <v>1321</v>
      </c>
      <c r="Q180" s="263">
        <v>1</v>
      </c>
      <c r="T180" s="263" t="s">
        <v>6421</v>
      </c>
    </row>
    <row r="181" spans="1:21">
      <c r="A181" s="262" t="s">
        <v>6422</v>
      </c>
      <c r="B181" s="262" t="s">
        <v>6423</v>
      </c>
      <c r="C181" s="263" t="s">
        <v>1330</v>
      </c>
      <c r="D181" s="263" t="s">
        <v>6424</v>
      </c>
      <c r="E181" s="263" t="s">
        <v>439</v>
      </c>
      <c r="F181" s="263" t="s">
        <v>1329</v>
      </c>
      <c r="G181" s="263" t="s">
        <v>5616</v>
      </c>
      <c r="H181" s="262" t="s">
        <v>50</v>
      </c>
      <c r="I181" s="263" t="s">
        <v>6425</v>
      </c>
      <c r="J181" s="263" t="s">
        <v>1328</v>
      </c>
      <c r="K181" s="263" t="s">
        <v>4237</v>
      </c>
      <c r="L181" s="263" t="s">
        <v>5618</v>
      </c>
      <c r="M181" s="263" t="s">
        <v>5761</v>
      </c>
      <c r="N181" s="263">
        <v>350</v>
      </c>
      <c r="O181" s="263" t="s">
        <v>6426</v>
      </c>
      <c r="P181" s="263" t="s">
        <v>1327</v>
      </c>
      <c r="Q181" s="263">
        <v>1</v>
      </c>
    </row>
    <row r="182" spans="1:21">
      <c r="A182" s="262" t="s">
        <v>1336</v>
      </c>
      <c r="B182" s="262" t="s">
        <v>6427</v>
      </c>
      <c r="H182" s="264"/>
      <c r="I182" s="263" t="s">
        <v>6428</v>
      </c>
      <c r="J182" s="263" t="s">
        <v>1338</v>
      </c>
      <c r="K182" s="263" t="s">
        <v>4237</v>
      </c>
      <c r="L182" s="263" t="s">
        <v>5618</v>
      </c>
      <c r="M182" s="263" t="s">
        <v>5806</v>
      </c>
      <c r="N182" s="263">
        <v>350</v>
      </c>
      <c r="O182" s="263" t="s">
        <v>6429</v>
      </c>
      <c r="P182" s="263" t="s">
        <v>9560</v>
      </c>
      <c r="Q182" s="263">
        <v>1</v>
      </c>
    </row>
    <row r="183" spans="1:21">
      <c r="A183" s="262" t="s">
        <v>1336</v>
      </c>
      <c r="B183" s="262" t="s">
        <v>6430</v>
      </c>
      <c r="C183" s="263" t="s">
        <v>1342</v>
      </c>
      <c r="D183" s="263" t="s">
        <v>1343</v>
      </c>
      <c r="E183" s="263" t="s">
        <v>1344</v>
      </c>
      <c r="F183" s="263" t="s">
        <v>1341</v>
      </c>
      <c r="G183" s="263" t="s">
        <v>5616</v>
      </c>
      <c r="H183" s="262" t="s">
        <v>6102</v>
      </c>
      <c r="I183" s="263" t="s">
        <v>6431</v>
      </c>
      <c r="J183" s="263" t="s">
        <v>1340</v>
      </c>
      <c r="K183" s="263" t="s">
        <v>4237</v>
      </c>
      <c r="L183" s="263" t="s">
        <v>5998</v>
      </c>
      <c r="M183" s="263" t="s">
        <v>5998</v>
      </c>
      <c r="N183" s="263">
        <v>350</v>
      </c>
      <c r="O183" s="263" t="s">
        <v>6432</v>
      </c>
      <c r="P183" s="263" t="s">
        <v>1339</v>
      </c>
      <c r="Q183" s="263">
        <v>1</v>
      </c>
    </row>
    <row r="184" spans="1:21">
      <c r="A184" s="262" t="s">
        <v>6433</v>
      </c>
      <c r="B184" s="262" t="s">
        <v>6434</v>
      </c>
      <c r="C184" s="263" t="s">
        <v>9562</v>
      </c>
      <c r="D184" s="263" t="s">
        <v>6435</v>
      </c>
      <c r="E184" s="263" t="s">
        <v>9563</v>
      </c>
      <c r="F184" s="263" t="s">
        <v>1348</v>
      </c>
      <c r="G184" s="263" t="s">
        <v>4228</v>
      </c>
      <c r="H184" s="262" t="s">
        <v>50</v>
      </c>
      <c r="I184" s="263" t="s">
        <v>6436</v>
      </c>
      <c r="J184" s="263" t="s">
        <v>1347</v>
      </c>
      <c r="K184" s="263" t="s">
        <v>4237</v>
      </c>
      <c r="L184" s="263" t="s">
        <v>5618</v>
      </c>
      <c r="M184" s="263" t="s">
        <v>5767</v>
      </c>
      <c r="N184" s="263">
        <v>350</v>
      </c>
      <c r="O184" s="263" t="s">
        <v>6437</v>
      </c>
      <c r="P184" s="263" t="s">
        <v>1084</v>
      </c>
      <c r="Q184" s="263">
        <v>1</v>
      </c>
      <c r="T184" s="263" t="s">
        <v>6438</v>
      </c>
    </row>
    <row r="185" spans="1:21">
      <c r="A185" s="262" t="s">
        <v>6439</v>
      </c>
      <c r="B185" s="262" t="s">
        <v>6440</v>
      </c>
      <c r="C185" s="263" t="s">
        <v>1351</v>
      </c>
      <c r="D185" s="263" t="s">
        <v>6441</v>
      </c>
      <c r="E185" s="263" t="s">
        <v>1352</v>
      </c>
      <c r="G185" s="263" t="s">
        <v>4228</v>
      </c>
      <c r="H185" s="262" t="s">
        <v>196</v>
      </c>
      <c r="I185" s="263" t="s">
        <v>6442</v>
      </c>
      <c r="J185" s="263" t="s">
        <v>1350</v>
      </c>
      <c r="K185" s="263" t="s">
        <v>4237</v>
      </c>
      <c r="L185" s="263" t="s">
        <v>5618</v>
      </c>
      <c r="M185" s="263" t="s">
        <v>6443</v>
      </c>
      <c r="N185" s="263">
        <v>250</v>
      </c>
      <c r="O185" s="263" t="s">
        <v>6444</v>
      </c>
      <c r="P185" s="263" t="s">
        <v>1349</v>
      </c>
      <c r="S185" s="263">
        <v>1</v>
      </c>
      <c r="T185" s="263" t="s">
        <v>6445</v>
      </c>
      <c r="U185" s="263">
        <v>1</v>
      </c>
    </row>
    <row r="186" spans="1:21">
      <c r="A186" s="262" t="s">
        <v>4808</v>
      </c>
      <c r="B186" s="262" t="s">
        <v>6446</v>
      </c>
      <c r="C186" s="263" t="s">
        <v>1355</v>
      </c>
      <c r="E186" s="263" t="s">
        <v>495</v>
      </c>
      <c r="F186" s="263" t="s">
        <v>1354</v>
      </c>
      <c r="G186" s="263" t="s">
        <v>4228</v>
      </c>
      <c r="H186" s="262" t="s">
        <v>232</v>
      </c>
      <c r="I186" s="263" t="s">
        <v>6447</v>
      </c>
      <c r="J186" s="263" t="s">
        <v>1353</v>
      </c>
      <c r="K186" s="263" t="s">
        <v>4237</v>
      </c>
      <c r="L186" s="263" t="s">
        <v>5618</v>
      </c>
      <c r="M186" s="263" t="s">
        <v>6448</v>
      </c>
      <c r="N186" s="263">
        <v>460</v>
      </c>
      <c r="O186" s="263" t="s">
        <v>6449</v>
      </c>
      <c r="P186" s="263" t="s">
        <v>668</v>
      </c>
      <c r="Q186" s="263">
        <v>1</v>
      </c>
    </row>
    <row r="187" spans="1:21">
      <c r="A187" s="262" t="s">
        <v>6450</v>
      </c>
      <c r="B187" s="262" t="s">
        <v>5325</v>
      </c>
      <c r="C187" s="263" t="s">
        <v>1359</v>
      </c>
      <c r="D187" s="263" t="s">
        <v>6451</v>
      </c>
      <c r="E187" s="263" t="s">
        <v>1360</v>
      </c>
      <c r="F187" s="263" t="s">
        <v>1358</v>
      </c>
      <c r="G187" s="263" t="s">
        <v>5616</v>
      </c>
      <c r="H187" s="262" t="s">
        <v>50</v>
      </c>
      <c r="I187" s="263" t="s">
        <v>6452</v>
      </c>
      <c r="J187" s="263" t="s">
        <v>1357</v>
      </c>
      <c r="K187" s="263" t="s">
        <v>4237</v>
      </c>
      <c r="L187" s="263" t="s">
        <v>5618</v>
      </c>
      <c r="M187" s="263" t="s">
        <v>6453</v>
      </c>
      <c r="N187" s="263">
        <v>350</v>
      </c>
      <c r="O187" s="263" t="s">
        <v>6454</v>
      </c>
      <c r="P187" s="263" t="s">
        <v>1356</v>
      </c>
      <c r="Q187" s="263">
        <v>1</v>
      </c>
      <c r="T187" s="263" t="s">
        <v>6455</v>
      </c>
    </row>
    <row r="188" spans="1:21">
      <c r="A188" s="262" t="s">
        <v>1361</v>
      </c>
      <c r="B188" s="262" t="s">
        <v>6456</v>
      </c>
      <c r="C188" s="263" t="s">
        <v>6457</v>
      </c>
      <c r="D188" s="263" t="s">
        <v>6458</v>
      </c>
      <c r="E188" s="263" t="s">
        <v>1236</v>
      </c>
      <c r="F188" s="263" t="s">
        <v>1363</v>
      </c>
      <c r="G188" s="263" t="s">
        <v>5616</v>
      </c>
      <c r="H188" s="262" t="s">
        <v>274</v>
      </c>
      <c r="I188" s="263" t="s">
        <v>6459</v>
      </c>
      <c r="J188" s="263" t="s">
        <v>1362</v>
      </c>
      <c r="K188" s="263" t="s">
        <v>4237</v>
      </c>
      <c r="L188" s="263" t="s">
        <v>5618</v>
      </c>
      <c r="M188" s="263" t="s">
        <v>5711</v>
      </c>
      <c r="N188" s="263">
        <v>350</v>
      </c>
      <c r="O188" s="263" t="s">
        <v>6460</v>
      </c>
      <c r="P188" s="263" t="s">
        <v>9884</v>
      </c>
      <c r="Q188" s="263">
        <v>1</v>
      </c>
    </row>
    <row r="189" spans="1:21">
      <c r="A189" s="262" t="s">
        <v>229</v>
      </c>
      <c r="B189" s="262" t="s">
        <v>6461</v>
      </c>
      <c r="H189" s="264"/>
      <c r="I189" s="263" t="s">
        <v>6462</v>
      </c>
      <c r="J189" s="263" t="s">
        <v>1386</v>
      </c>
      <c r="K189" s="263" t="s">
        <v>4237</v>
      </c>
      <c r="L189" s="263" t="s">
        <v>5618</v>
      </c>
      <c r="M189" s="263" t="s">
        <v>5695</v>
      </c>
      <c r="N189" s="263">
        <v>350</v>
      </c>
      <c r="O189" s="263" t="s">
        <v>6463</v>
      </c>
      <c r="P189" s="263" t="s">
        <v>972</v>
      </c>
      <c r="Q189" s="263">
        <v>1</v>
      </c>
    </row>
    <row r="190" spans="1:21">
      <c r="A190" s="262" t="s">
        <v>229</v>
      </c>
      <c r="B190" s="262" t="s">
        <v>6464</v>
      </c>
      <c r="C190" s="263" t="s">
        <v>9564</v>
      </c>
      <c r="D190" s="263" t="s">
        <v>6006</v>
      </c>
      <c r="E190" s="263" t="s">
        <v>642</v>
      </c>
      <c r="F190" s="263" t="s">
        <v>1383</v>
      </c>
      <c r="G190" s="263" t="s">
        <v>5616</v>
      </c>
      <c r="H190" s="262" t="s">
        <v>232</v>
      </c>
      <c r="I190" s="263" t="s">
        <v>6465</v>
      </c>
      <c r="J190" s="263" t="s">
        <v>1136</v>
      </c>
      <c r="K190" s="263" t="s">
        <v>4237</v>
      </c>
      <c r="L190" s="263" t="s">
        <v>5618</v>
      </c>
      <c r="M190" s="263" t="s">
        <v>6329</v>
      </c>
      <c r="N190" s="263">
        <v>350</v>
      </c>
      <c r="O190" s="263" t="s">
        <v>6466</v>
      </c>
      <c r="P190" s="263" t="s">
        <v>638</v>
      </c>
      <c r="Q190" s="263">
        <v>1</v>
      </c>
    </row>
    <row r="191" spans="1:21">
      <c r="A191" s="262" t="s">
        <v>229</v>
      </c>
      <c r="B191" s="262" t="s">
        <v>6467</v>
      </c>
      <c r="C191" s="263" t="s">
        <v>1372</v>
      </c>
      <c r="D191" s="263" t="s">
        <v>6031</v>
      </c>
      <c r="E191" s="263" t="s">
        <v>1373</v>
      </c>
      <c r="F191" s="263" t="s">
        <v>1371</v>
      </c>
      <c r="G191" s="263" t="s">
        <v>4228</v>
      </c>
      <c r="H191" s="262" t="s">
        <v>232</v>
      </c>
      <c r="I191" s="263" t="s">
        <v>6468</v>
      </c>
      <c r="J191" s="263" t="s">
        <v>1370</v>
      </c>
      <c r="K191" s="263" t="s">
        <v>4237</v>
      </c>
      <c r="L191" s="263" t="s">
        <v>5618</v>
      </c>
      <c r="M191" s="263" t="s">
        <v>5628</v>
      </c>
      <c r="N191" s="263">
        <v>350</v>
      </c>
      <c r="O191" s="263" t="s">
        <v>6469</v>
      </c>
      <c r="P191" s="263" t="s">
        <v>668</v>
      </c>
      <c r="Q191" s="263">
        <v>1</v>
      </c>
      <c r="T191" s="263" t="s">
        <v>6470</v>
      </c>
    </row>
    <row r="192" spans="1:21">
      <c r="A192" s="262" t="s">
        <v>229</v>
      </c>
      <c r="B192" s="262" t="s">
        <v>2412</v>
      </c>
      <c r="C192" s="263" t="s">
        <v>1381</v>
      </c>
      <c r="D192" s="263" t="s">
        <v>6471</v>
      </c>
      <c r="E192" s="263" t="s">
        <v>1382</v>
      </c>
      <c r="F192" s="263" t="s">
        <v>1380</v>
      </c>
      <c r="G192" s="263" t="s">
        <v>4228</v>
      </c>
      <c r="H192" s="262" t="s">
        <v>1379</v>
      </c>
      <c r="I192" s="263" t="s">
        <v>6472</v>
      </c>
      <c r="J192" s="263" t="s">
        <v>1378</v>
      </c>
      <c r="K192" s="263" t="s">
        <v>4237</v>
      </c>
      <c r="L192" s="263" t="s">
        <v>5618</v>
      </c>
      <c r="M192" s="263" t="s">
        <v>6453</v>
      </c>
      <c r="N192" s="263">
        <v>350</v>
      </c>
      <c r="O192" s="263" t="s">
        <v>6473</v>
      </c>
      <c r="P192" s="263" t="s">
        <v>1377</v>
      </c>
      <c r="Q192" s="263">
        <v>1</v>
      </c>
    </row>
    <row r="193" spans="1:20">
      <c r="A193" s="262" t="s">
        <v>229</v>
      </c>
      <c r="B193" s="262" t="s">
        <v>6474</v>
      </c>
      <c r="C193" s="263" t="s">
        <v>1376</v>
      </c>
      <c r="D193" s="263" t="s">
        <v>6031</v>
      </c>
      <c r="E193" s="263" t="s">
        <v>782</v>
      </c>
      <c r="F193" s="263" t="s">
        <v>1375</v>
      </c>
      <c r="G193" s="263" t="s">
        <v>4228</v>
      </c>
      <c r="H193" s="262" t="s">
        <v>232</v>
      </c>
      <c r="I193" s="263" t="s">
        <v>6475</v>
      </c>
      <c r="J193" s="263" t="s">
        <v>1374</v>
      </c>
      <c r="K193" s="263" t="s">
        <v>4237</v>
      </c>
      <c r="L193" s="263" t="s">
        <v>5618</v>
      </c>
      <c r="M193" s="263" t="s">
        <v>5972</v>
      </c>
      <c r="N193" s="263">
        <v>350</v>
      </c>
      <c r="O193" s="263" t="s">
        <v>6476</v>
      </c>
      <c r="P193" s="263" t="s">
        <v>668</v>
      </c>
      <c r="Q193" s="263">
        <v>1</v>
      </c>
    </row>
    <row r="194" spans="1:20">
      <c r="A194" s="262" t="s">
        <v>229</v>
      </c>
      <c r="B194" s="262" t="s">
        <v>6477</v>
      </c>
      <c r="E194" s="263" t="s">
        <v>642</v>
      </c>
      <c r="F194" s="263" t="s">
        <v>1385</v>
      </c>
      <c r="G194" s="263" t="s">
        <v>5616</v>
      </c>
      <c r="H194" s="262" t="s">
        <v>232</v>
      </c>
      <c r="I194" s="263" t="s">
        <v>6478</v>
      </c>
      <c r="J194" s="263" t="s">
        <v>1384</v>
      </c>
      <c r="K194" s="263" t="s">
        <v>4237</v>
      </c>
      <c r="L194" s="263" t="s">
        <v>5618</v>
      </c>
      <c r="M194" s="263" t="s">
        <v>5651</v>
      </c>
      <c r="N194" s="263">
        <v>350</v>
      </c>
      <c r="O194" s="263" t="s">
        <v>6479</v>
      </c>
      <c r="P194" s="263" t="s">
        <v>638</v>
      </c>
      <c r="Q194" s="263">
        <v>1</v>
      </c>
    </row>
    <row r="195" spans="1:20">
      <c r="A195" s="262" t="s">
        <v>1426</v>
      </c>
      <c r="B195" s="262" t="s">
        <v>6480</v>
      </c>
      <c r="C195" s="263" t="s">
        <v>9565</v>
      </c>
      <c r="D195" s="263" t="s">
        <v>1391</v>
      </c>
      <c r="E195" s="263" t="s">
        <v>1392</v>
      </c>
      <c r="F195" s="263" t="s">
        <v>1390</v>
      </c>
      <c r="G195" s="263" t="s">
        <v>4228</v>
      </c>
      <c r="H195" s="262" t="s">
        <v>5674</v>
      </c>
      <c r="I195" s="263" t="s">
        <v>6481</v>
      </c>
      <c r="J195" s="263" t="s">
        <v>1389</v>
      </c>
      <c r="K195" s="263" t="s">
        <v>4237</v>
      </c>
      <c r="L195" s="263" t="s">
        <v>5618</v>
      </c>
      <c r="M195" s="263" t="s">
        <v>5716</v>
      </c>
      <c r="N195" s="263">
        <v>350</v>
      </c>
      <c r="O195" s="263" t="s">
        <v>6482</v>
      </c>
      <c r="P195" s="263" t="s">
        <v>1388</v>
      </c>
      <c r="Q195" s="263">
        <v>1</v>
      </c>
    </row>
    <row r="196" spans="1:20">
      <c r="A196" s="262" t="s">
        <v>1428</v>
      </c>
      <c r="B196" s="262" t="s">
        <v>6483</v>
      </c>
      <c r="C196" s="263" t="s">
        <v>1402</v>
      </c>
      <c r="D196" s="263" t="s">
        <v>6066</v>
      </c>
      <c r="E196" s="263" t="s">
        <v>495</v>
      </c>
      <c r="F196" s="263" t="s">
        <v>1401</v>
      </c>
      <c r="G196" s="263" t="s">
        <v>4228</v>
      </c>
      <c r="H196" s="262" t="s">
        <v>232</v>
      </c>
      <c r="I196" s="263" t="s">
        <v>6484</v>
      </c>
      <c r="J196" s="263" t="s">
        <v>1400</v>
      </c>
      <c r="K196" s="263" t="s">
        <v>4237</v>
      </c>
      <c r="L196" s="263" t="s">
        <v>5618</v>
      </c>
      <c r="M196" s="263" t="s">
        <v>6232</v>
      </c>
      <c r="N196" s="263">
        <v>350</v>
      </c>
      <c r="O196" s="263" t="s">
        <v>6485</v>
      </c>
      <c r="P196" s="263" t="s">
        <v>778</v>
      </c>
      <c r="Q196" s="263">
        <v>1</v>
      </c>
    </row>
    <row r="197" spans="1:20">
      <c r="A197" s="262" t="s">
        <v>1428</v>
      </c>
      <c r="B197" s="262" t="s">
        <v>6486</v>
      </c>
      <c r="C197" s="263" t="s">
        <v>1399</v>
      </c>
      <c r="D197" s="263" t="s">
        <v>6006</v>
      </c>
      <c r="E197" s="263" t="s">
        <v>642</v>
      </c>
      <c r="F197" s="263" t="s">
        <v>1398</v>
      </c>
      <c r="G197" s="263" t="s">
        <v>5616</v>
      </c>
      <c r="H197" s="262" t="s">
        <v>232</v>
      </c>
      <c r="I197" s="263" t="s">
        <v>6487</v>
      </c>
      <c r="J197" s="263" t="s">
        <v>1397</v>
      </c>
      <c r="K197" s="263" t="s">
        <v>4237</v>
      </c>
      <c r="L197" s="263" t="s">
        <v>5618</v>
      </c>
      <c r="M197" s="263" t="s">
        <v>6329</v>
      </c>
      <c r="N197" s="263">
        <v>350</v>
      </c>
      <c r="O197" s="263" t="s">
        <v>6488</v>
      </c>
      <c r="P197" s="263" t="s">
        <v>638</v>
      </c>
      <c r="Q197" s="263">
        <v>1</v>
      </c>
    </row>
    <row r="198" spans="1:20">
      <c r="A198" s="262" t="s">
        <v>1428</v>
      </c>
      <c r="B198" s="262" t="s">
        <v>1431</v>
      </c>
      <c r="G198" s="263" t="s">
        <v>5616</v>
      </c>
      <c r="H198" s="262" t="s">
        <v>5699</v>
      </c>
      <c r="I198" s="263" t="s">
        <v>6489</v>
      </c>
      <c r="J198" s="263" t="s">
        <v>1396</v>
      </c>
      <c r="K198" s="263" t="s">
        <v>4237</v>
      </c>
      <c r="L198" s="263" t="s">
        <v>5998</v>
      </c>
      <c r="M198" s="263" t="s">
        <v>5998</v>
      </c>
      <c r="N198" s="263">
        <v>350</v>
      </c>
      <c r="O198" s="263" t="s">
        <v>6490</v>
      </c>
      <c r="P198" s="263" t="s">
        <v>668</v>
      </c>
      <c r="Q198" s="263">
        <v>1</v>
      </c>
    </row>
    <row r="199" spans="1:20">
      <c r="A199" s="262" t="s">
        <v>1428</v>
      </c>
      <c r="B199" s="262" t="s">
        <v>2372</v>
      </c>
      <c r="C199" s="263" t="s">
        <v>1405</v>
      </c>
      <c r="D199" s="263" t="s">
        <v>6201</v>
      </c>
      <c r="E199" s="263" t="s">
        <v>721</v>
      </c>
      <c r="F199" s="263" t="s">
        <v>1404</v>
      </c>
      <c r="G199" s="263" t="s">
        <v>4228</v>
      </c>
      <c r="H199" s="262" t="s">
        <v>232</v>
      </c>
      <c r="I199" s="263" t="s">
        <v>6491</v>
      </c>
      <c r="J199" s="263" t="s">
        <v>1403</v>
      </c>
      <c r="K199" s="263" t="s">
        <v>4237</v>
      </c>
      <c r="L199" s="263" t="s">
        <v>5618</v>
      </c>
      <c r="M199" s="263" t="s">
        <v>6492</v>
      </c>
      <c r="N199" s="263">
        <v>350</v>
      </c>
      <c r="O199" s="263" t="s">
        <v>6493</v>
      </c>
      <c r="P199" s="263" t="s">
        <v>944</v>
      </c>
      <c r="Q199" s="263">
        <v>1</v>
      </c>
    </row>
    <row r="200" spans="1:20">
      <c r="A200" s="262" t="s">
        <v>1443</v>
      </c>
      <c r="B200" s="262" t="s">
        <v>1444</v>
      </c>
      <c r="C200" s="263" t="s">
        <v>1447</v>
      </c>
      <c r="D200" s="263" t="s">
        <v>6494</v>
      </c>
      <c r="E200" s="263" t="s">
        <v>1236</v>
      </c>
      <c r="F200" s="263" t="s">
        <v>1446</v>
      </c>
      <c r="G200" s="263" t="s">
        <v>4228</v>
      </c>
      <c r="H200" s="262" t="s">
        <v>274</v>
      </c>
      <c r="I200" s="263" t="s">
        <v>6495</v>
      </c>
      <c r="J200" s="263" t="s">
        <v>1445</v>
      </c>
      <c r="K200" s="263" t="s">
        <v>4237</v>
      </c>
      <c r="L200" s="263" t="s">
        <v>5618</v>
      </c>
      <c r="M200" s="263" t="s">
        <v>5716</v>
      </c>
      <c r="N200" s="263">
        <v>350</v>
      </c>
      <c r="O200" s="263" t="s">
        <v>6496</v>
      </c>
      <c r="P200" s="263" t="s">
        <v>6497</v>
      </c>
      <c r="Q200" s="263">
        <v>1</v>
      </c>
    </row>
    <row r="201" spans="1:20">
      <c r="A201" s="262" t="s">
        <v>6498</v>
      </c>
      <c r="B201" s="262" t="s">
        <v>6304</v>
      </c>
      <c r="C201" s="263" t="s">
        <v>6499</v>
      </c>
      <c r="D201" s="263" t="s">
        <v>1455</v>
      </c>
      <c r="E201" s="263" t="s">
        <v>728</v>
      </c>
      <c r="F201" s="263" t="s">
        <v>1453</v>
      </c>
      <c r="G201" s="263" t="s">
        <v>5616</v>
      </c>
      <c r="H201" s="262" t="s">
        <v>445</v>
      </c>
      <c r="I201" s="263" t="s">
        <v>6500</v>
      </c>
      <c r="J201" s="263" t="s">
        <v>1452</v>
      </c>
      <c r="K201" s="263" t="s">
        <v>4237</v>
      </c>
      <c r="L201" s="263" t="s">
        <v>5618</v>
      </c>
      <c r="M201" s="263" t="s">
        <v>5624</v>
      </c>
      <c r="N201" s="263">
        <v>350</v>
      </c>
      <c r="O201" s="263" t="s">
        <v>6501</v>
      </c>
      <c r="P201" s="263" t="s">
        <v>1451</v>
      </c>
      <c r="Q201" s="263">
        <v>1</v>
      </c>
    </row>
    <row r="202" spans="1:20">
      <c r="A202" s="262" t="s">
        <v>6502</v>
      </c>
      <c r="B202" s="262" t="s">
        <v>6503</v>
      </c>
      <c r="C202" s="263" t="s">
        <v>1468</v>
      </c>
      <c r="D202" s="263" t="s">
        <v>5832</v>
      </c>
      <c r="E202" s="263" t="s">
        <v>9447</v>
      </c>
      <c r="F202" s="263" t="s">
        <v>1467</v>
      </c>
      <c r="G202" s="263" t="s">
        <v>5616</v>
      </c>
      <c r="H202" s="262" t="s">
        <v>50</v>
      </c>
      <c r="I202" s="263" t="s">
        <v>6504</v>
      </c>
      <c r="J202" s="263" t="s">
        <v>1466</v>
      </c>
      <c r="K202" s="263" t="s">
        <v>4237</v>
      </c>
      <c r="L202" s="263" t="s">
        <v>5618</v>
      </c>
      <c r="M202" s="263" t="s">
        <v>6505</v>
      </c>
      <c r="N202" s="263">
        <v>270</v>
      </c>
      <c r="O202" s="263" t="s">
        <v>6506</v>
      </c>
      <c r="P202" s="263" t="s">
        <v>125</v>
      </c>
      <c r="R202" s="263">
        <v>1</v>
      </c>
    </row>
    <row r="203" spans="1:20">
      <c r="A203" s="262" t="s">
        <v>1469</v>
      </c>
      <c r="B203" s="262" t="s">
        <v>577</v>
      </c>
      <c r="G203" s="263" t="s">
        <v>5616</v>
      </c>
      <c r="H203" s="262" t="s">
        <v>232</v>
      </c>
      <c r="I203" s="263" t="s">
        <v>6507</v>
      </c>
      <c r="J203" s="263" t="s">
        <v>1474</v>
      </c>
      <c r="K203" s="263" t="s">
        <v>4237</v>
      </c>
      <c r="L203" s="263" t="s">
        <v>5618</v>
      </c>
      <c r="M203" s="263" t="s">
        <v>5806</v>
      </c>
      <c r="N203" s="263">
        <v>350</v>
      </c>
      <c r="O203" s="263" t="s">
        <v>6508</v>
      </c>
      <c r="P203" s="263" t="s">
        <v>972</v>
      </c>
      <c r="Q203" s="263">
        <v>1</v>
      </c>
      <c r="T203" s="263" t="s">
        <v>6509</v>
      </c>
    </row>
    <row r="204" spans="1:20">
      <c r="A204" s="262" t="s">
        <v>1469</v>
      </c>
      <c r="B204" s="262" t="s">
        <v>1472</v>
      </c>
      <c r="G204" s="263" t="s">
        <v>4228</v>
      </c>
      <c r="H204" s="262" t="s">
        <v>232</v>
      </c>
      <c r="I204" s="263" t="s">
        <v>6510</v>
      </c>
      <c r="J204" s="263" t="s">
        <v>1476</v>
      </c>
      <c r="K204" s="263" t="s">
        <v>4237</v>
      </c>
      <c r="L204" s="263" t="s">
        <v>5998</v>
      </c>
      <c r="M204" s="263" t="s">
        <v>5998</v>
      </c>
      <c r="N204" s="263">
        <v>350</v>
      </c>
      <c r="O204" s="263" t="s">
        <v>6511</v>
      </c>
      <c r="P204" s="263" t="s">
        <v>1475</v>
      </c>
      <c r="Q204" s="263">
        <v>1</v>
      </c>
      <c r="T204" s="263" t="s">
        <v>6512</v>
      </c>
    </row>
    <row r="205" spans="1:20">
      <c r="A205" s="262" t="s">
        <v>6513</v>
      </c>
      <c r="B205" s="262" t="s">
        <v>6514</v>
      </c>
      <c r="C205" s="263" t="s">
        <v>1482</v>
      </c>
      <c r="D205" s="263" t="s">
        <v>6515</v>
      </c>
      <c r="E205" s="263" t="s">
        <v>418</v>
      </c>
      <c r="F205" s="263" t="s">
        <v>1481</v>
      </c>
      <c r="G205" s="263" t="s">
        <v>4228</v>
      </c>
      <c r="H205" s="262" t="s">
        <v>31</v>
      </c>
      <c r="I205" s="263" t="s">
        <v>6516</v>
      </c>
      <c r="J205" s="263" t="s">
        <v>1480</v>
      </c>
      <c r="K205" s="263" t="s">
        <v>4237</v>
      </c>
      <c r="L205" s="263" t="s">
        <v>5618</v>
      </c>
      <c r="M205" s="263" t="s">
        <v>5695</v>
      </c>
      <c r="N205" s="263">
        <v>350</v>
      </c>
      <c r="O205" s="263" t="s">
        <v>6517</v>
      </c>
      <c r="P205" s="263" t="s">
        <v>1479</v>
      </c>
      <c r="Q205" s="263">
        <v>1</v>
      </c>
    </row>
    <row r="206" spans="1:20">
      <c r="A206" s="262" t="s">
        <v>6518</v>
      </c>
      <c r="B206" s="262" t="s">
        <v>1708</v>
      </c>
      <c r="C206" s="263" t="s">
        <v>1497</v>
      </c>
      <c r="D206" s="263" t="s">
        <v>6519</v>
      </c>
      <c r="E206" s="263" t="s">
        <v>1498</v>
      </c>
      <c r="F206" s="263" t="s">
        <v>1496</v>
      </c>
      <c r="G206" s="263" t="s">
        <v>4228</v>
      </c>
      <c r="H206" s="262" t="s">
        <v>31</v>
      </c>
      <c r="I206" s="263" t="s">
        <v>6520</v>
      </c>
      <c r="J206" s="263" t="s">
        <v>1495</v>
      </c>
      <c r="K206" s="263" t="s">
        <v>4237</v>
      </c>
      <c r="L206" s="263" t="s">
        <v>5618</v>
      </c>
      <c r="M206" s="263" t="s">
        <v>5624</v>
      </c>
      <c r="N206" s="263">
        <v>350</v>
      </c>
      <c r="O206" s="263" t="s">
        <v>6521</v>
      </c>
      <c r="P206" s="263" t="s">
        <v>1494</v>
      </c>
      <c r="Q206" s="263">
        <v>1</v>
      </c>
    </row>
    <row r="207" spans="1:20">
      <c r="A207" s="262" t="s">
        <v>6522</v>
      </c>
      <c r="B207" s="262" t="s">
        <v>3395</v>
      </c>
      <c r="C207" s="263" t="s">
        <v>1514</v>
      </c>
      <c r="D207" s="263" t="s">
        <v>6523</v>
      </c>
      <c r="E207" s="263" t="s">
        <v>1515</v>
      </c>
      <c r="F207" s="263" t="s">
        <v>1513</v>
      </c>
      <c r="G207" s="263" t="s">
        <v>4228</v>
      </c>
      <c r="H207" s="262" t="s">
        <v>57</v>
      </c>
      <c r="I207" s="263" t="s">
        <v>6524</v>
      </c>
      <c r="J207" s="263" t="s">
        <v>1512</v>
      </c>
      <c r="K207" s="263" t="s">
        <v>4237</v>
      </c>
      <c r="L207" s="263" t="s">
        <v>5618</v>
      </c>
      <c r="M207" s="263" t="s">
        <v>6149</v>
      </c>
      <c r="N207" s="263">
        <v>350</v>
      </c>
      <c r="O207" s="263" t="s">
        <v>6525</v>
      </c>
      <c r="P207" s="263" t="s">
        <v>1511</v>
      </c>
      <c r="Q207" s="263">
        <v>1</v>
      </c>
    </row>
    <row r="208" spans="1:20">
      <c r="A208" s="262" t="s">
        <v>1525</v>
      </c>
      <c r="B208" s="262" t="s">
        <v>6526</v>
      </c>
      <c r="C208" s="263" t="s">
        <v>6527</v>
      </c>
      <c r="D208" s="263" t="s">
        <v>6528</v>
      </c>
      <c r="E208" s="263" t="s">
        <v>1524</v>
      </c>
      <c r="F208" s="263" t="s">
        <v>1522</v>
      </c>
      <c r="G208" s="263" t="s">
        <v>5616</v>
      </c>
      <c r="H208" s="262" t="s">
        <v>504</v>
      </c>
      <c r="I208" s="263" t="s">
        <v>6529</v>
      </c>
      <c r="J208" s="263" t="s">
        <v>1521</v>
      </c>
      <c r="K208" s="263" t="s">
        <v>4237</v>
      </c>
      <c r="L208" s="263" t="s">
        <v>5618</v>
      </c>
      <c r="M208" s="263" t="s">
        <v>5716</v>
      </c>
      <c r="N208" s="263">
        <v>350</v>
      </c>
      <c r="O208" s="263" t="s">
        <v>6530</v>
      </c>
      <c r="P208" s="263" t="s">
        <v>1520</v>
      </c>
      <c r="Q208" s="263">
        <v>1</v>
      </c>
    </row>
    <row r="209" spans="1:21">
      <c r="A209" s="262" t="s">
        <v>6531</v>
      </c>
      <c r="B209" s="262" t="s">
        <v>6532</v>
      </c>
      <c r="C209" s="263" t="s">
        <v>1529</v>
      </c>
      <c r="D209" s="263" t="s">
        <v>6533</v>
      </c>
      <c r="E209" s="263" t="s">
        <v>1530</v>
      </c>
      <c r="F209" s="263" t="s">
        <v>1528</v>
      </c>
      <c r="G209" s="263" t="s">
        <v>4228</v>
      </c>
      <c r="H209" s="262" t="s">
        <v>1103</v>
      </c>
      <c r="I209" s="263" t="s">
        <v>6534</v>
      </c>
      <c r="J209" s="263" t="s">
        <v>1527</v>
      </c>
      <c r="K209" s="263" t="s">
        <v>4237</v>
      </c>
      <c r="L209" s="263" t="s">
        <v>5618</v>
      </c>
      <c r="M209" s="263" t="s">
        <v>6309</v>
      </c>
      <c r="N209" s="263">
        <v>250</v>
      </c>
      <c r="O209" s="263" t="s">
        <v>6535</v>
      </c>
      <c r="P209" s="263" t="s">
        <v>1101</v>
      </c>
      <c r="S209" s="263">
        <v>1</v>
      </c>
    </row>
    <row r="210" spans="1:21">
      <c r="A210" s="262" t="s">
        <v>6536</v>
      </c>
      <c r="B210" s="262" t="s">
        <v>6486</v>
      </c>
      <c r="C210" s="263" t="s">
        <v>1376</v>
      </c>
      <c r="D210" s="263" t="s">
        <v>6031</v>
      </c>
      <c r="E210" s="263" t="s">
        <v>495</v>
      </c>
      <c r="F210" s="263" t="s">
        <v>1532</v>
      </c>
      <c r="G210" s="263" t="s">
        <v>4228</v>
      </c>
      <c r="H210" s="262" t="s">
        <v>232</v>
      </c>
      <c r="I210" s="263" t="s">
        <v>6537</v>
      </c>
      <c r="J210" s="263" t="s">
        <v>1531</v>
      </c>
      <c r="K210" s="263" t="s">
        <v>4237</v>
      </c>
      <c r="L210" s="263" t="s">
        <v>5618</v>
      </c>
      <c r="M210" s="263" t="s">
        <v>5972</v>
      </c>
      <c r="N210" s="263">
        <v>350</v>
      </c>
      <c r="O210" s="263" t="s">
        <v>6538</v>
      </c>
      <c r="P210" s="263" t="s">
        <v>668</v>
      </c>
      <c r="Q210" s="263">
        <v>1</v>
      </c>
    </row>
    <row r="211" spans="1:21">
      <c r="A211" s="262" t="s">
        <v>1533</v>
      </c>
      <c r="B211" s="262" t="s">
        <v>1534</v>
      </c>
      <c r="C211" s="263" t="s">
        <v>1538</v>
      </c>
      <c r="D211" s="263" t="s">
        <v>1539</v>
      </c>
      <c r="E211" s="263" t="s">
        <v>264</v>
      </c>
      <c r="F211" s="263" t="s">
        <v>1537</v>
      </c>
      <c r="G211" s="263" t="s">
        <v>4228</v>
      </c>
      <c r="H211" s="262" t="s">
        <v>146</v>
      </c>
      <c r="I211" s="263" t="s">
        <v>6539</v>
      </c>
      <c r="J211" s="263" t="s">
        <v>1536</v>
      </c>
      <c r="K211" s="263" t="s">
        <v>4237</v>
      </c>
      <c r="L211" s="263" t="s">
        <v>5618</v>
      </c>
      <c r="M211" s="263" t="s">
        <v>5755</v>
      </c>
      <c r="N211" s="263">
        <v>350</v>
      </c>
      <c r="O211" s="263" t="s">
        <v>6540</v>
      </c>
      <c r="P211" s="263" t="s">
        <v>9568</v>
      </c>
      <c r="Q211" s="263">
        <v>1</v>
      </c>
      <c r="T211" s="263" t="s">
        <v>6541</v>
      </c>
    </row>
    <row r="212" spans="1:21">
      <c r="A212" s="262" t="s">
        <v>3489</v>
      </c>
      <c r="B212" s="262" t="s">
        <v>3856</v>
      </c>
      <c r="C212" s="263" t="s">
        <v>1541</v>
      </c>
      <c r="D212" s="263" t="s">
        <v>1542</v>
      </c>
      <c r="E212" s="263" t="s">
        <v>209</v>
      </c>
      <c r="G212" s="263" t="s">
        <v>5616</v>
      </c>
      <c r="H212" s="262" t="s">
        <v>5765</v>
      </c>
      <c r="I212" s="263" t="s">
        <v>6542</v>
      </c>
      <c r="J212" s="263" t="s">
        <v>1540</v>
      </c>
      <c r="K212" s="263" t="s">
        <v>4237</v>
      </c>
      <c r="L212" s="263" t="s">
        <v>5618</v>
      </c>
      <c r="M212" s="263" t="s">
        <v>5628</v>
      </c>
      <c r="N212" s="263">
        <v>350</v>
      </c>
      <c r="O212" s="263" t="s">
        <v>6543</v>
      </c>
      <c r="P212" s="263" t="s">
        <v>278</v>
      </c>
      <c r="Q212" s="263">
        <v>1</v>
      </c>
      <c r="T212" s="263" t="s">
        <v>6544</v>
      </c>
      <c r="U212" s="263">
        <v>1</v>
      </c>
    </row>
    <row r="213" spans="1:21">
      <c r="A213" s="262" t="s">
        <v>6545</v>
      </c>
      <c r="B213" s="262" t="s">
        <v>6546</v>
      </c>
      <c r="H213" s="264"/>
      <c r="I213" s="263" t="s">
        <v>6547</v>
      </c>
      <c r="J213" s="263" t="s">
        <v>1543</v>
      </c>
      <c r="K213" s="263" t="s">
        <v>4237</v>
      </c>
      <c r="L213" s="263" t="s">
        <v>5618</v>
      </c>
      <c r="M213" s="263" t="s">
        <v>5676</v>
      </c>
      <c r="N213" s="263">
        <v>350</v>
      </c>
      <c r="O213" s="263" t="s">
        <v>6548</v>
      </c>
      <c r="P213" s="263" t="s">
        <v>440</v>
      </c>
      <c r="Q213" s="263">
        <v>1</v>
      </c>
      <c r="T213" s="263" t="s">
        <v>6549</v>
      </c>
    </row>
    <row r="214" spans="1:21">
      <c r="A214" s="262" t="s">
        <v>3075</v>
      </c>
      <c r="B214" s="262" t="s">
        <v>771</v>
      </c>
      <c r="G214" s="263" t="s">
        <v>5616</v>
      </c>
      <c r="H214" s="264"/>
      <c r="I214" s="263" t="s">
        <v>6550</v>
      </c>
      <c r="J214" s="263" t="s">
        <v>1545</v>
      </c>
      <c r="K214" s="263" t="s">
        <v>4237</v>
      </c>
      <c r="L214" s="263" t="s">
        <v>5618</v>
      </c>
      <c r="M214" s="263" t="s">
        <v>5932</v>
      </c>
      <c r="N214" s="263">
        <v>270</v>
      </c>
      <c r="O214" s="263" t="s">
        <v>6551</v>
      </c>
      <c r="P214" s="263" t="s">
        <v>1544</v>
      </c>
      <c r="R214" s="263">
        <v>1</v>
      </c>
    </row>
    <row r="215" spans="1:21">
      <c r="A215" s="262" t="s">
        <v>5164</v>
      </c>
      <c r="B215" s="262" t="s">
        <v>6552</v>
      </c>
      <c r="C215" s="263" t="s">
        <v>1548</v>
      </c>
      <c r="D215" s="263" t="s">
        <v>6553</v>
      </c>
      <c r="E215" s="263" t="s">
        <v>260</v>
      </c>
      <c r="F215" s="263" t="s">
        <v>1547</v>
      </c>
      <c r="G215" s="263" t="s">
        <v>5616</v>
      </c>
      <c r="H215" s="262" t="s">
        <v>50</v>
      </c>
      <c r="I215" s="263" t="s">
        <v>6554</v>
      </c>
      <c r="J215" s="263" t="s">
        <v>1546</v>
      </c>
      <c r="K215" s="263" t="s">
        <v>4237</v>
      </c>
      <c r="L215" s="263" t="s">
        <v>5618</v>
      </c>
      <c r="M215" s="263" t="s">
        <v>5711</v>
      </c>
      <c r="N215" s="263">
        <v>350</v>
      </c>
      <c r="O215" s="263" t="s">
        <v>6555</v>
      </c>
      <c r="P215" s="263" t="s">
        <v>9569</v>
      </c>
      <c r="Q215" s="263">
        <v>1</v>
      </c>
    </row>
    <row r="216" spans="1:21">
      <c r="A216" s="262" t="s">
        <v>1549</v>
      </c>
      <c r="B216" s="262" t="s">
        <v>1550</v>
      </c>
      <c r="C216" s="263" t="s">
        <v>1554</v>
      </c>
      <c r="D216" s="263" t="s">
        <v>1555</v>
      </c>
      <c r="E216" s="263" t="s">
        <v>513</v>
      </c>
      <c r="F216" s="263" t="s">
        <v>1553</v>
      </c>
      <c r="G216" s="263" t="s">
        <v>5616</v>
      </c>
      <c r="H216" s="262" t="s">
        <v>5674</v>
      </c>
      <c r="I216" s="263" t="s">
        <v>6556</v>
      </c>
      <c r="J216" s="263" t="s">
        <v>1551</v>
      </c>
      <c r="K216" s="263" t="s">
        <v>4237</v>
      </c>
      <c r="L216" s="263" t="s">
        <v>5618</v>
      </c>
      <c r="M216" s="263" t="s">
        <v>6557</v>
      </c>
      <c r="N216" s="263">
        <v>350</v>
      </c>
      <c r="O216" s="263" t="s">
        <v>6558</v>
      </c>
      <c r="P216" s="263" t="s">
        <v>1552</v>
      </c>
      <c r="Q216" s="263">
        <v>1</v>
      </c>
      <c r="T216" s="263" t="s">
        <v>6559</v>
      </c>
    </row>
    <row r="217" spans="1:21">
      <c r="A217" s="262" t="s">
        <v>6560</v>
      </c>
      <c r="B217" s="262" t="s">
        <v>4718</v>
      </c>
      <c r="C217" s="263" t="s">
        <v>9571</v>
      </c>
      <c r="D217" s="263" t="s">
        <v>6561</v>
      </c>
      <c r="E217" s="263" t="s">
        <v>9563</v>
      </c>
      <c r="F217" s="263" t="s">
        <v>1557</v>
      </c>
      <c r="G217" s="263" t="s">
        <v>5616</v>
      </c>
      <c r="H217" s="262" t="s">
        <v>50</v>
      </c>
      <c r="I217" s="263" t="s">
        <v>6562</v>
      </c>
      <c r="J217" s="263" t="s">
        <v>1556</v>
      </c>
      <c r="K217" s="263" t="s">
        <v>4237</v>
      </c>
      <c r="L217" s="263" t="s">
        <v>5618</v>
      </c>
      <c r="M217" s="263" t="s">
        <v>5761</v>
      </c>
      <c r="N217" s="263">
        <v>270</v>
      </c>
      <c r="O217" s="263" t="s">
        <v>6563</v>
      </c>
      <c r="P217" s="263" t="s">
        <v>867</v>
      </c>
      <c r="R217" s="263">
        <v>1</v>
      </c>
      <c r="T217" s="263" t="s">
        <v>6564</v>
      </c>
    </row>
    <row r="218" spans="1:21">
      <c r="A218" s="262" t="s">
        <v>6565</v>
      </c>
      <c r="B218" s="262" t="s">
        <v>5008</v>
      </c>
      <c r="C218" s="263" t="s">
        <v>1560</v>
      </c>
      <c r="D218" s="263" t="s">
        <v>6566</v>
      </c>
      <c r="E218" s="263" t="s">
        <v>1561</v>
      </c>
      <c r="F218" s="263" t="s">
        <v>1559</v>
      </c>
      <c r="G218" s="263" t="s">
        <v>4228</v>
      </c>
      <c r="H218" s="262" t="s">
        <v>50</v>
      </c>
      <c r="I218" s="263" t="s">
        <v>6567</v>
      </c>
      <c r="J218" s="263" t="s">
        <v>1558</v>
      </c>
      <c r="K218" s="263" t="s">
        <v>4237</v>
      </c>
      <c r="L218" s="263" t="s">
        <v>5618</v>
      </c>
      <c r="M218" s="263" t="s">
        <v>5954</v>
      </c>
      <c r="N218" s="263">
        <v>430</v>
      </c>
      <c r="O218" s="263" t="s">
        <v>6568</v>
      </c>
      <c r="P218" s="263" t="s">
        <v>9573</v>
      </c>
      <c r="Q218" s="263">
        <v>1</v>
      </c>
      <c r="T218" s="263" t="s">
        <v>6569</v>
      </c>
    </row>
    <row r="219" spans="1:21">
      <c r="A219" s="262" t="s">
        <v>1565</v>
      </c>
      <c r="B219" s="262" t="s">
        <v>1566</v>
      </c>
      <c r="C219" s="263" t="s">
        <v>1570</v>
      </c>
      <c r="D219" s="263" t="s">
        <v>6570</v>
      </c>
      <c r="E219" s="263" t="s">
        <v>1571</v>
      </c>
      <c r="F219" s="263" t="s">
        <v>1569</v>
      </c>
      <c r="G219" s="263" t="s">
        <v>5616</v>
      </c>
      <c r="H219" s="262" t="s">
        <v>3612</v>
      </c>
      <c r="I219" s="263" t="s">
        <v>6571</v>
      </c>
      <c r="J219" s="263" t="s">
        <v>1567</v>
      </c>
      <c r="K219" s="263" t="s">
        <v>4237</v>
      </c>
      <c r="L219" s="263" t="s">
        <v>5618</v>
      </c>
      <c r="M219" s="263" t="s">
        <v>6572</v>
      </c>
      <c r="N219" s="263">
        <v>350</v>
      </c>
      <c r="O219" s="263" t="s">
        <v>6573</v>
      </c>
      <c r="P219" s="263" t="s">
        <v>6574</v>
      </c>
      <c r="Q219" s="263">
        <v>1</v>
      </c>
    </row>
    <row r="220" spans="1:21">
      <c r="A220" s="262" t="s">
        <v>6575</v>
      </c>
      <c r="B220" s="262" t="s">
        <v>558</v>
      </c>
      <c r="C220" s="263" t="s">
        <v>1574</v>
      </c>
      <c r="D220" s="263" t="s">
        <v>5814</v>
      </c>
      <c r="E220" s="263" t="s">
        <v>216</v>
      </c>
      <c r="F220" s="263" t="s">
        <v>1573</v>
      </c>
      <c r="G220" s="263" t="s">
        <v>5616</v>
      </c>
      <c r="H220" s="262" t="s">
        <v>50</v>
      </c>
      <c r="I220" s="263" t="s">
        <v>6576</v>
      </c>
      <c r="J220" s="263" t="s">
        <v>1572</v>
      </c>
      <c r="K220" s="263" t="s">
        <v>4237</v>
      </c>
      <c r="L220" s="263" t="s">
        <v>5618</v>
      </c>
      <c r="M220" s="263" t="s">
        <v>5932</v>
      </c>
      <c r="N220" s="263">
        <v>350</v>
      </c>
      <c r="O220" s="263" t="s">
        <v>6577</v>
      </c>
      <c r="P220" s="263" t="s">
        <v>212</v>
      </c>
      <c r="R220" s="263">
        <v>1</v>
      </c>
      <c r="T220" s="263" t="s">
        <v>6578</v>
      </c>
    </row>
    <row r="221" spans="1:21">
      <c r="A221" s="262" t="s">
        <v>5416</v>
      </c>
      <c r="B221" s="262" t="s">
        <v>5301</v>
      </c>
      <c r="H221" s="264"/>
      <c r="I221" s="263" t="s">
        <v>6579</v>
      </c>
      <c r="J221" s="263" t="s">
        <v>1575</v>
      </c>
      <c r="K221" s="263" t="s">
        <v>4237</v>
      </c>
      <c r="L221" s="263" t="s">
        <v>5618</v>
      </c>
      <c r="M221" s="263" t="s">
        <v>5716</v>
      </c>
      <c r="N221" s="263">
        <v>350</v>
      </c>
      <c r="O221" s="263" t="s">
        <v>6580</v>
      </c>
      <c r="P221" s="263" t="s">
        <v>981</v>
      </c>
      <c r="Q221" s="263">
        <v>1</v>
      </c>
    </row>
    <row r="222" spans="1:21">
      <c r="A222" s="262" t="s">
        <v>6581</v>
      </c>
      <c r="B222" s="262" t="s">
        <v>1584</v>
      </c>
      <c r="C222" s="263" t="s">
        <v>1587</v>
      </c>
      <c r="D222" s="263" t="s">
        <v>6582</v>
      </c>
      <c r="E222" s="263" t="s">
        <v>1588</v>
      </c>
      <c r="F222" s="263" t="s">
        <v>1586</v>
      </c>
      <c r="G222" s="263" t="s">
        <v>4228</v>
      </c>
      <c r="H222" s="262" t="s">
        <v>6102</v>
      </c>
      <c r="I222" s="263" t="s">
        <v>6583</v>
      </c>
      <c r="J222" s="263" t="s">
        <v>1585</v>
      </c>
      <c r="K222" s="263" t="s">
        <v>4237</v>
      </c>
      <c r="L222" s="263" t="s">
        <v>5618</v>
      </c>
      <c r="M222" s="263" t="s">
        <v>6104</v>
      </c>
      <c r="N222" s="263">
        <v>440</v>
      </c>
      <c r="O222" s="263" t="s">
        <v>6584</v>
      </c>
      <c r="P222" s="263" t="s">
        <v>9574</v>
      </c>
      <c r="S222" s="263">
        <v>1</v>
      </c>
    </row>
    <row r="223" spans="1:21">
      <c r="A223" s="262" t="s">
        <v>6585</v>
      </c>
      <c r="B223" s="262" t="s">
        <v>143</v>
      </c>
      <c r="C223" s="263" t="s">
        <v>1595</v>
      </c>
      <c r="D223" s="263" t="s">
        <v>6586</v>
      </c>
      <c r="E223" s="263" t="s">
        <v>1596</v>
      </c>
      <c r="F223" s="263" t="s">
        <v>1594</v>
      </c>
      <c r="G223" s="263" t="s">
        <v>4228</v>
      </c>
      <c r="H223" s="262" t="s">
        <v>331</v>
      </c>
      <c r="I223" s="263" t="s">
        <v>6587</v>
      </c>
      <c r="J223" s="263" t="s">
        <v>1593</v>
      </c>
      <c r="K223" s="263" t="s">
        <v>4237</v>
      </c>
      <c r="L223" s="263" t="s">
        <v>5618</v>
      </c>
      <c r="M223" s="263" t="s">
        <v>6588</v>
      </c>
      <c r="N223" s="263">
        <v>350</v>
      </c>
      <c r="O223" s="263" t="s">
        <v>6589</v>
      </c>
      <c r="P223" s="263" t="s">
        <v>1592</v>
      </c>
      <c r="Q223" s="263">
        <v>1</v>
      </c>
      <c r="T223" s="263" t="s">
        <v>6590</v>
      </c>
    </row>
    <row r="224" spans="1:21">
      <c r="A224" s="262" t="s">
        <v>3109</v>
      </c>
      <c r="B224" s="262" t="s">
        <v>6591</v>
      </c>
      <c r="C224" s="263" t="s">
        <v>1605</v>
      </c>
      <c r="D224" s="263" t="s">
        <v>1606</v>
      </c>
      <c r="E224" s="263" t="s">
        <v>1607</v>
      </c>
      <c r="F224" s="263" t="s">
        <v>1604</v>
      </c>
      <c r="G224" s="263" t="s">
        <v>4228</v>
      </c>
      <c r="H224" s="262" t="s">
        <v>31</v>
      </c>
      <c r="I224" s="263" t="s">
        <v>6592</v>
      </c>
      <c r="J224" s="263" t="s">
        <v>1603</v>
      </c>
      <c r="K224" s="263" t="s">
        <v>4237</v>
      </c>
      <c r="L224" s="263" t="s">
        <v>5618</v>
      </c>
      <c r="M224" s="263" t="s">
        <v>5711</v>
      </c>
      <c r="N224" s="263">
        <v>460</v>
      </c>
      <c r="O224" s="263" t="s">
        <v>6593</v>
      </c>
      <c r="P224" s="263" t="s">
        <v>1602</v>
      </c>
      <c r="Q224" s="263">
        <v>1</v>
      </c>
    </row>
    <row r="225" spans="1:21">
      <c r="A225" s="262" t="s">
        <v>2219</v>
      </c>
      <c r="B225" s="262" t="s">
        <v>2429</v>
      </c>
      <c r="H225" s="264"/>
      <c r="I225" s="263" t="s">
        <v>6594</v>
      </c>
      <c r="J225" s="263" t="s">
        <v>1608</v>
      </c>
      <c r="K225" s="263" t="s">
        <v>4237</v>
      </c>
      <c r="L225" s="263" t="s">
        <v>5618</v>
      </c>
      <c r="M225" s="263" t="s">
        <v>6329</v>
      </c>
      <c r="N225" s="263">
        <v>350</v>
      </c>
      <c r="O225" s="263" t="s">
        <v>6595</v>
      </c>
      <c r="P225" s="263" t="s">
        <v>638</v>
      </c>
      <c r="Q225" s="263">
        <v>1</v>
      </c>
    </row>
    <row r="226" spans="1:21">
      <c r="A226" s="262" t="s">
        <v>6596</v>
      </c>
      <c r="B226" s="262" t="s">
        <v>2569</v>
      </c>
      <c r="C226" s="263" t="s">
        <v>1609</v>
      </c>
      <c r="D226" s="263" t="s">
        <v>6066</v>
      </c>
      <c r="E226" s="263" t="s">
        <v>782</v>
      </c>
      <c r="F226" s="263" t="s">
        <v>1611</v>
      </c>
      <c r="G226" s="263" t="s">
        <v>4228</v>
      </c>
      <c r="H226" s="262" t="s">
        <v>232</v>
      </c>
      <c r="I226" s="263" t="s">
        <v>6597</v>
      </c>
      <c r="J226" s="263" t="s">
        <v>1610</v>
      </c>
      <c r="K226" s="263" t="s">
        <v>4237</v>
      </c>
      <c r="L226" s="263" t="s">
        <v>5618</v>
      </c>
      <c r="M226" s="263" t="s">
        <v>5676</v>
      </c>
      <c r="N226" s="263">
        <v>350</v>
      </c>
      <c r="O226" s="263" t="s">
        <v>6598</v>
      </c>
      <c r="P226" s="263" t="s">
        <v>1609</v>
      </c>
      <c r="Q226" s="263">
        <v>1</v>
      </c>
      <c r="T226" s="263" t="s">
        <v>6599</v>
      </c>
      <c r="U226" s="263">
        <v>1</v>
      </c>
    </row>
    <row r="227" spans="1:21">
      <c r="A227" s="262" t="s">
        <v>6600</v>
      </c>
      <c r="B227" s="262" t="s">
        <v>6601</v>
      </c>
      <c r="C227" s="263" t="s">
        <v>9577</v>
      </c>
      <c r="D227" s="263" t="s">
        <v>5733</v>
      </c>
      <c r="E227" s="263" t="s">
        <v>9447</v>
      </c>
      <c r="F227" s="263" t="s">
        <v>1623</v>
      </c>
      <c r="G227" s="263" t="s">
        <v>5616</v>
      </c>
      <c r="H227" s="262" t="s">
        <v>50</v>
      </c>
      <c r="I227" s="263" t="s">
        <v>6602</v>
      </c>
      <c r="J227" s="263" t="s">
        <v>1622</v>
      </c>
      <c r="K227" s="263" t="s">
        <v>4237</v>
      </c>
      <c r="L227" s="263" t="s">
        <v>5618</v>
      </c>
      <c r="M227" s="263" t="s">
        <v>6603</v>
      </c>
      <c r="N227" s="263">
        <v>270</v>
      </c>
      <c r="O227" s="263" t="s">
        <v>6604</v>
      </c>
      <c r="P227" s="263" t="s">
        <v>125</v>
      </c>
      <c r="R227" s="263">
        <v>1</v>
      </c>
    </row>
    <row r="228" spans="1:21">
      <c r="A228" s="262" t="s">
        <v>6605</v>
      </c>
      <c r="B228" s="262" t="s">
        <v>6606</v>
      </c>
      <c r="C228" s="263" t="s">
        <v>9580</v>
      </c>
      <c r="D228" s="263" t="s">
        <v>6607</v>
      </c>
      <c r="E228" s="263" t="s">
        <v>1626</v>
      </c>
      <c r="F228" s="263" t="s">
        <v>1625</v>
      </c>
      <c r="G228" s="263" t="s">
        <v>5616</v>
      </c>
      <c r="H228" s="262" t="s">
        <v>50</v>
      </c>
      <c r="I228" s="263" t="s">
        <v>6608</v>
      </c>
      <c r="J228" s="263" t="s">
        <v>1624</v>
      </c>
      <c r="K228" s="263" t="s">
        <v>4237</v>
      </c>
      <c r="L228" s="263" t="s">
        <v>5618</v>
      </c>
      <c r="M228" s="263" t="s">
        <v>6557</v>
      </c>
      <c r="N228" s="263">
        <v>270</v>
      </c>
      <c r="O228" s="263" t="s">
        <v>6609</v>
      </c>
      <c r="P228" s="263" t="s">
        <v>212</v>
      </c>
      <c r="R228" s="263">
        <v>1</v>
      </c>
      <c r="T228" s="263" t="s">
        <v>6610</v>
      </c>
    </row>
    <row r="229" spans="1:21">
      <c r="A229" s="262" t="s">
        <v>6611</v>
      </c>
      <c r="B229" s="262" t="s">
        <v>6612</v>
      </c>
      <c r="C229" s="263" t="s">
        <v>1630</v>
      </c>
      <c r="D229" s="263" t="s">
        <v>6613</v>
      </c>
      <c r="E229" s="263" t="s">
        <v>35</v>
      </c>
      <c r="F229" s="263" t="s">
        <v>1629</v>
      </c>
      <c r="G229" s="263" t="s">
        <v>4228</v>
      </c>
      <c r="H229" s="262" t="s">
        <v>31</v>
      </c>
      <c r="I229" s="263" t="s">
        <v>6614</v>
      </c>
      <c r="J229" s="263" t="s">
        <v>1628</v>
      </c>
      <c r="K229" s="263" t="s">
        <v>4237</v>
      </c>
      <c r="L229" s="263" t="s">
        <v>5618</v>
      </c>
      <c r="M229" s="263" t="s">
        <v>5782</v>
      </c>
      <c r="N229" s="263">
        <v>350</v>
      </c>
      <c r="O229" s="263" t="s">
        <v>6615</v>
      </c>
      <c r="P229" s="263" t="s">
        <v>1627</v>
      </c>
      <c r="Q229" s="263">
        <v>1</v>
      </c>
    </row>
    <row r="230" spans="1:21">
      <c r="A230" s="262" t="s">
        <v>6616</v>
      </c>
      <c r="B230" s="262" t="s">
        <v>6617</v>
      </c>
      <c r="C230" s="263" t="s">
        <v>806</v>
      </c>
      <c r="D230" s="263" t="s">
        <v>6082</v>
      </c>
      <c r="E230" s="263" t="s">
        <v>177</v>
      </c>
      <c r="F230" s="263" t="s">
        <v>805</v>
      </c>
      <c r="G230" s="263" t="s">
        <v>4228</v>
      </c>
      <c r="H230" s="262" t="s">
        <v>50</v>
      </c>
      <c r="I230" s="263" t="s">
        <v>6618</v>
      </c>
      <c r="J230" s="263" t="s">
        <v>1645</v>
      </c>
      <c r="K230" s="263" t="s">
        <v>4237</v>
      </c>
      <c r="L230" s="263" t="s">
        <v>5618</v>
      </c>
      <c r="M230" s="263" t="s">
        <v>5619</v>
      </c>
      <c r="N230" s="263">
        <v>350</v>
      </c>
      <c r="O230" s="263" t="s">
        <v>6619</v>
      </c>
      <c r="P230" s="263" t="s">
        <v>803</v>
      </c>
      <c r="Q230" s="263">
        <v>1</v>
      </c>
    </row>
    <row r="231" spans="1:21">
      <c r="A231" s="262" t="s">
        <v>6620</v>
      </c>
      <c r="B231" s="262" t="s">
        <v>5169</v>
      </c>
      <c r="C231" s="263" t="s">
        <v>1648</v>
      </c>
      <c r="D231" s="263" t="s">
        <v>5759</v>
      </c>
      <c r="E231" s="263" t="s">
        <v>260</v>
      </c>
      <c r="F231" s="263" t="s">
        <v>1647</v>
      </c>
      <c r="G231" s="263" t="s">
        <v>5616</v>
      </c>
      <c r="H231" s="262" t="s">
        <v>50</v>
      </c>
      <c r="I231" s="263" t="s">
        <v>6621</v>
      </c>
      <c r="J231" s="263" t="s">
        <v>1646</v>
      </c>
      <c r="K231" s="263" t="s">
        <v>4237</v>
      </c>
      <c r="L231" s="263" t="s">
        <v>5618</v>
      </c>
      <c r="M231" s="263" t="s">
        <v>5716</v>
      </c>
      <c r="N231" s="263">
        <v>270</v>
      </c>
      <c r="O231" s="263" t="s">
        <v>6622</v>
      </c>
      <c r="P231" s="263" t="s">
        <v>223</v>
      </c>
      <c r="R231" s="263">
        <v>1</v>
      </c>
      <c r="T231" s="263" t="s">
        <v>6027</v>
      </c>
    </row>
    <row r="232" spans="1:21">
      <c r="A232" s="262" t="s">
        <v>3122</v>
      </c>
      <c r="B232" s="262" t="s">
        <v>6623</v>
      </c>
      <c r="C232" s="263" t="s">
        <v>1651</v>
      </c>
      <c r="D232" s="263" t="s">
        <v>1652</v>
      </c>
      <c r="E232" s="263" t="s">
        <v>937</v>
      </c>
      <c r="G232" s="263" t="s">
        <v>4228</v>
      </c>
      <c r="H232" s="262" t="s">
        <v>146</v>
      </c>
      <c r="I232" s="263" t="s">
        <v>6624</v>
      </c>
      <c r="J232" s="263" t="s">
        <v>1650</v>
      </c>
      <c r="K232" s="263" t="s">
        <v>4237</v>
      </c>
      <c r="L232" s="263" t="s">
        <v>5618</v>
      </c>
      <c r="M232" s="263" t="s">
        <v>6282</v>
      </c>
      <c r="N232" s="263">
        <v>350</v>
      </c>
      <c r="O232" s="263" t="s">
        <v>6625</v>
      </c>
      <c r="P232" s="263" t="s">
        <v>1649</v>
      </c>
      <c r="Q232" s="263">
        <v>1</v>
      </c>
    </row>
    <row r="233" spans="1:21">
      <c r="A233" s="262" t="s">
        <v>6626</v>
      </c>
      <c r="B233" s="262" t="s">
        <v>3885</v>
      </c>
      <c r="C233" s="263" t="s">
        <v>6627</v>
      </c>
      <c r="D233" s="263" t="s">
        <v>6628</v>
      </c>
      <c r="E233" s="263" t="s">
        <v>1656</v>
      </c>
      <c r="F233" s="263" t="s">
        <v>1654</v>
      </c>
      <c r="G233" s="263" t="s">
        <v>5616</v>
      </c>
      <c r="H233" s="262" t="s">
        <v>57</v>
      </c>
      <c r="I233" s="263" t="s">
        <v>6629</v>
      </c>
      <c r="J233" s="263" t="s">
        <v>1653</v>
      </c>
      <c r="K233" s="263" t="s">
        <v>4237</v>
      </c>
      <c r="L233" s="263" t="s">
        <v>5618</v>
      </c>
      <c r="M233" s="263" t="s">
        <v>5624</v>
      </c>
      <c r="N233" s="263">
        <v>350</v>
      </c>
      <c r="O233" s="263" t="s">
        <v>6630</v>
      </c>
      <c r="P233" s="263" t="s">
        <v>9885</v>
      </c>
      <c r="Q233" s="263">
        <v>1</v>
      </c>
      <c r="T233" s="263" t="s">
        <v>6631</v>
      </c>
    </row>
    <row r="234" spans="1:21">
      <c r="A234" s="262" t="s">
        <v>6632</v>
      </c>
      <c r="B234" s="262" t="s">
        <v>6633</v>
      </c>
      <c r="C234" s="263" t="s">
        <v>1660</v>
      </c>
      <c r="D234" s="263" t="s">
        <v>6634</v>
      </c>
      <c r="E234" s="263" t="s">
        <v>1661</v>
      </c>
      <c r="F234" s="263" t="s">
        <v>1659</v>
      </c>
      <c r="G234" s="263" t="s">
        <v>4228</v>
      </c>
      <c r="H234" s="262" t="s">
        <v>1658</v>
      </c>
      <c r="I234" s="263" t="s">
        <v>6635</v>
      </c>
      <c r="J234" s="263" t="s">
        <v>1657</v>
      </c>
      <c r="K234" s="263" t="s">
        <v>4237</v>
      </c>
      <c r="L234" s="263" t="s">
        <v>5618</v>
      </c>
      <c r="M234" s="263" t="s">
        <v>5761</v>
      </c>
      <c r="N234" s="263">
        <v>350</v>
      </c>
      <c r="O234" s="263" t="s">
        <v>6636</v>
      </c>
      <c r="P234" s="263" t="s">
        <v>354</v>
      </c>
      <c r="Q234" s="263">
        <v>1</v>
      </c>
    </row>
    <row r="235" spans="1:21">
      <c r="A235" s="262" t="s">
        <v>6637</v>
      </c>
      <c r="B235" s="262" t="s">
        <v>6638</v>
      </c>
      <c r="C235" s="263" t="s">
        <v>9586</v>
      </c>
      <c r="D235" s="263" t="s">
        <v>6639</v>
      </c>
      <c r="E235" s="263" t="s">
        <v>1664</v>
      </c>
      <c r="F235" s="263" t="s">
        <v>1663</v>
      </c>
      <c r="G235" s="263" t="s">
        <v>4228</v>
      </c>
      <c r="H235" s="262" t="s">
        <v>57</v>
      </c>
      <c r="I235" s="263" t="s">
        <v>6640</v>
      </c>
      <c r="J235" s="263" t="s">
        <v>1662</v>
      </c>
      <c r="K235" s="263" t="s">
        <v>4237</v>
      </c>
      <c r="L235" s="263" t="s">
        <v>5618</v>
      </c>
      <c r="M235" s="263" t="s">
        <v>5624</v>
      </c>
      <c r="N235" s="263">
        <v>350</v>
      </c>
      <c r="O235" s="263" t="s">
        <v>6641</v>
      </c>
      <c r="P235" s="263" t="s">
        <v>9885</v>
      </c>
      <c r="Q235" s="263">
        <v>1</v>
      </c>
      <c r="T235" s="263" t="s">
        <v>6631</v>
      </c>
    </row>
    <row r="236" spans="1:21">
      <c r="A236" s="262" t="s">
        <v>6642</v>
      </c>
      <c r="B236" s="262" t="s">
        <v>6643</v>
      </c>
      <c r="C236" s="263" t="s">
        <v>1677</v>
      </c>
      <c r="D236" s="263" t="s">
        <v>6644</v>
      </c>
      <c r="E236" s="263" t="s">
        <v>1678</v>
      </c>
      <c r="F236" s="263" t="s">
        <v>1676</v>
      </c>
      <c r="G236" s="263" t="s">
        <v>5616</v>
      </c>
      <c r="H236" s="262" t="s">
        <v>146</v>
      </c>
      <c r="I236" s="263" t="s">
        <v>6645</v>
      </c>
      <c r="J236" s="263" t="s">
        <v>1675</v>
      </c>
      <c r="K236" s="263" t="s">
        <v>4237</v>
      </c>
      <c r="L236" s="263" t="s">
        <v>5618</v>
      </c>
      <c r="M236" s="263" t="s">
        <v>5767</v>
      </c>
      <c r="N236" s="263">
        <v>350</v>
      </c>
      <c r="O236" s="263" t="s">
        <v>6646</v>
      </c>
      <c r="P236" s="263" t="s">
        <v>1674</v>
      </c>
      <c r="Q236" s="263">
        <v>1</v>
      </c>
    </row>
    <row r="237" spans="1:21">
      <c r="A237" s="262" t="s">
        <v>6647</v>
      </c>
      <c r="B237" s="262" t="s">
        <v>6648</v>
      </c>
      <c r="C237" s="263" t="s">
        <v>1688</v>
      </c>
      <c r="D237" s="263" t="s">
        <v>6649</v>
      </c>
      <c r="E237" s="263" t="s">
        <v>177</v>
      </c>
      <c r="F237" s="263" t="s">
        <v>1687</v>
      </c>
      <c r="G237" s="263" t="s">
        <v>5616</v>
      </c>
      <c r="H237" s="262" t="s">
        <v>50</v>
      </c>
      <c r="I237" s="263" t="s">
        <v>6650</v>
      </c>
      <c r="J237" s="263" t="s">
        <v>1686</v>
      </c>
      <c r="K237" s="263" t="s">
        <v>4237</v>
      </c>
      <c r="L237" s="263" t="s">
        <v>5618</v>
      </c>
      <c r="M237" s="263" t="s">
        <v>5624</v>
      </c>
      <c r="N237" s="263">
        <v>350</v>
      </c>
      <c r="O237" s="263" t="s">
        <v>6651</v>
      </c>
      <c r="P237" s="263" t="s">
        <v>1685</v>
      </c>
      <c r="Q237" s="263">
        <v>1</v>
      </c>
    </row>
    <row r="238" spans="1:21">
      <c r="A238" s="262" t="s">
        <v>6652</v>
      </c>
      <c r="B238" s="262" t="s">
        <v>6653</v>
      </c>
      <c r="C238" s="263" t="s">
        <v>1696</v>
      </c>
      <c r="D238" s="263" t="s">
        <v>1697</v>
      </c>
      <c r="E238" s="263" t="s">
        <v>1698</v>
      </c>
      <c r="F238" s="263" t="s">
        <v>1695</v>
      </c>
      <c r="G238" s="263" t="s">
        <v>5616</v>
      </c>
      <c r="H238" s="262" t="s">
        <v>3090</v>
      </c>
      <c r="I238" s="263" t="s">
        <v>6654</v>
      </c>
      <c r="J238" s="263" t="s">
        <v>1694</v>
      </c>
      <c r="K238" s="263" t="s">
        <v>4237</v>
      </c>
      <c r="L238" s="263" t="s">
        <v>5618</v>
      </c>
      <c r="M238" s="263" t="s">
        <v>5848</v>
      </c>
      <c r="N238" s="263">
        <v>350</v>
      </c>
      <c r="O238" s="263" t="s">
        <v>6655</v>
      </c>
      <c r="P238" s="263" t="s">
        <v>1693</v>
      </c>
      <c r="Q238" s="263">
        <v>1</v>
      </c>
    </row>
    <row r="239" spans="1:21">
      <c r="A239" s="262" t="s">
        <v>1702</v>
      </c>
      <c r="B239" s="262" t="s">
        <v>1483</v>
      </c>
      <c r="C239" s="263" t="s">
        <v>800</v>
      </c>
      <c r="D239" s="263" t="s">
        <v>1701</v>
      </c>
      <c r="E239" s="263" t="s">
        <v>802</v>
      </c>
      <c r="F239" s="263" t="s">
        <v>1700</v>
      </c>
      <c r="G239" s="263" t="s">
        <v>5616</v>
      </c>
      <c r="H239" s="262" t="s">
        <v>43</v>
      </c>
      <c r="I239" s="263" t="s">
        <v>6656</v>
      </c>
      <c r="J239" s="263" t="s">
        <v>1699</v>
      </c>
      <c r="K239" s="263" t="s">
        <v>4237</v>
      </c>
      <c r="L239" s="263" t="s">
        <v>5618</v>
      </c>
      <c r="M239" s="263" t="s">
        <v>6079</v>
      </c>
      <c r="N239" s="263">
        <v>350</v>
      </c>
      <c r="O239" s="263" t="s">
        <v>6657</v>
      </c>
      <c r="P239" s="263" t="s">
        <v>797</v>
      </c>
      <c r="Q239" s="263">
        <v>1</v>
      </c>
    </row>
    <row r="240" spans="1:21">
      <c r="A240" s="262" t="s">
        <v>1707</v>
      </c>
      <c r="B240" s="262" t="s">
        <v>1708</v>
      </c>
      <c r="G240" s="263" t="s">
        <v>4228</v>
      </c>
      <c r="H240" s="262" t="s">
        <v>5674</v>
      </c>
      <c r="I240" s="263" t="s">
        <v>6658</v>
      </c>
      <c r="J240" s="263" t="s">
        <v>1709</v>
      </c>
      <c r="K240" s="263" t="s">
        <v>4237</v>
      </c>
      <c r="L240" s="263" t="s">
        <v>5618</v>
      </c>
      <c r="M240" s="263" t="s">
        <v>6659</v>
      </c>
      <c r="N240" s="263">
        <v>350</v>
      </c>
      <c r="O240" s="263" t="s">
        <v>6660</v>
      </c>
      <c r="P240" s="263" t="s">
        <v>1710</v>
      </c>
      <c r="Q240" s="263">
        <v>1</v>
      </c>
      <c r="T240" s="263" t="s">
        <v>6661</v>
      </c>
    </row>
    <row r="241" spans="1:20">
      <c r="A241" s="262" t="s">
        <v>1711</v>
      </c>
      <c r="B241" s="262" t="s">
        <v>1712</v>
      </c>
      <c r="C241" s="263" t="s">
        <v>1716</v>
      </c>
      <c r="D241" s="263" t="s">
        <v>1717</v>
      </c>
      <c r="E241" s="263" t="s">
        <v>1262</v>
      </c>
      <c r="F241" s="263" t="s">
        <v>1715</v>
      </c>
      <c r="G241" s="263" t="s">
        <v>5616</v>
      </c>
      <c r="H241" s="262" t="s">
        <v>38</v>
      </c>
      <c r="I241" s="263" t="s">
        <v>6662</v>
      </c>
      <c r="J241" s="263" t="s">
        <v>1714</v>
      </c>
      <c r="K241" s="263" t="s">
        <v>4237</v>
      </c>
      <c r="L241" s="263" t="s">
        <v>5618</v>
      </c>
      <c r="M241" s="263" t="s">
        <v>6393</v>
      </c>
      <c r="N241" s="263">
        <v>350</v>
      </c>
      <c r="O241" s="263" t="s">
        <v>6663</v>
      </c>
      <c r="P241" s="263" t="s">
        <v>1257</v>
      </c>
      <c r="Q241" s="263">
        <v>1</v>
      </c>
    </row>
    <row r="242" spans="1:20">
      <c r="A242" s="262" t="s">
        <v>6664</v>
      </c>
      <c r="B242" s="262" t="s">
        <v>6344</v>
      </c>
      <c r="C242" s="263" t="s">
        <v>1719</v>
      </c>
      <c r="D242" s="263" t="s">
        <v>6665</v>
      </c>
      <c r="E242" s="263" t="s">
        <v>1720</v>
      </c>
      <c r="G242" s="263" t="s">
        <v>5616</v>
      </c>
      <c r="H242" s="262" t="s">
        <v>50</v>
      </c>
      <c r="I242" s="263" t="s">
        <v>6666</v>
      </c>
      <c r="J242" s="263" t="s">
        <v>1718</v>
      </c>
      <c r="K242" s="263" t="s">
        <v>4237</v>
      </c>
      <c r="L242" s="263" t="s">
        <v>5618</v>
      </c>
      <c r="M242" s="263" t="s">
        <v>6667</v>
      </c>
      <c r="N242" s="263">
        <v>350</v>
      </c>
      <c r="O242" s="263" t="s">
        <v>6668</v>
      </c>
      <c r="P242" s="263" t="s">
        <v>9591</v>
      </c>
      <c r="Q242" s="263">
        <v>1</v>
      </c>
    </row>
    <row r="243" spans="1:20">
      <c r="A243" s="262" t="s">
        <v>1726</v>
      </c>
      <c r="B243" s="262" t="s">
        <v>1729</v>
      </c>
      <c r="C243" s="263" t="s">
        <v>1723</v>
      </c>
      <c r="D243" s="263" t="s">
        <v>6669</v>
      </c>
      <c r="E243" s="263" t="s">
        <v>1724</v>
      </c>
      <c r="G243" s="263" t="s">
        <v>5616</v>
      </c>
      <c r="H243" s="262" t="s">
        <v>6102</v>
      </c>
      <c r="I243" s="263" t="s">
        <v>6670</v>
      </c>
      <c r="J243" s="263" t="s">
        <v>1722</v>
      </c>
      <c r="K243" s="263" t="s">
        <v>4237</v>
      </c>
      <c r="L243" s="263" t="s">
        <v>5618</v>
      </c>
      <c r="M243" s="263" t="s">
        <v>6671</v>
      </c>
      <c r="N243" s="263">
        <v>350</v>
      </c>
      <c r="O243" s="263" t="s">
        <v>6672</v>
      </c>
      <c r="P243" s="263" t="s">
        <v>1721</v>
      </c>
      <c r="Q243" s="263">
        <v>1</v>
      </c>
    </row>
    <row r="244" spans="1:20">
      <c r="A244" s="262" t="s">
        <v>6673</v>
      </c>
      <c r="B244" s="262" t="s">
        <v>6674</v>
      </c>
      <c r="C244" s="263" t="s">
        <v>1738</v>
      </c>
      <c r="E244" s="263" t="s">
        <v>1739</v>
      </c>
      <c r="F244" s="263" t="s">
        <v>1737</v>
      </c>
      <c r="G244" s="263" t="s">
        <v>4228</v>
      </c>
      <c r="H244" s="262" t="s">
        <v>70</v>
      </c>
      <c r="I244" s="263" t="s">
        <v>6675</v>
      </c>
      <c r="J244" s="263" t="s">
        <v>1736</v>
      </c>
      <c r="K244" s="263" t="s">
        <v>4237</v>
      </c>
      <c r="L244" s="263" t="s">
        <v>5618</v>
      </c>
      <c r="M244" s="263" t="s">
        <v>5799</v>
      </c>
      <c r="N244" s="263">
        <v>350</v>
      </c>
      <c r="O244" s="263" t="s">
        <v>6676</v>
      </c>
      <c r="P244" s="263" t="s">
        <v>6677</v>
      </c>
      <c r="Q244" s="263">
        <v>1</v>
      </c>
      <c r="T244" s="263" t="s">
        <v>6678</v>
      </c>
    </row>
    <row r="245" spans="1:20">
      <c r="A245" s="262" t="s">
        <v>6679</v>
      </c>
      <c r="B245" s="262" t="s">
        <v>6680</v>
      </c>
      <c r="C245" s="263" t="s">
        <v>1743</v>
      </c>
      <c r="D245" s="263" t="s">
        <v>6681</v>
      </c>
      <c r="E245" s="263" t="s">
        <v>1744</v>
      </c>
      <c r="F245" s="263" t="s">
        <v>1742</v>
      </c>
      <c r="G245" s="263" t="s">
        <v>5616</v>
      </c>
      <c r="H245" s="262" t="s">
        <v>5765</v>
      </c>
      <c r="I245" s="263" t="s">
        <v>6682</v>
      </c>
      <c r="J245" s="263" t="s">
        <v>1741</v>
      </c>
      <c r="K245" s="263" t="s">
        <v>4237</v>
      </c>
      <c r="L245" s="263" t="s">
        <v>5618</v>
      </c>
      <c r="M245" s="263" t="s">
        <v>5761</v>
      </c>
      <c r="N245" s="263">
        <v>360</v>
      </c>
      <c r="O245" s="263" t="s">
        <v>6683</v>
      </c>
      <c r="P245" s="263" t="s">
        <v>1740</v>
      </c>
      <c r="S245" s="263">
        <v>1</v>
      </c>
    </row>
    <row r="246" spans="1:20">
      <c r="A246" s="262" t="s">
        <v>6684</v>
      </c>
      <c r="B246" s="262" t="s">
        <v>5309</v>
      </c>
      <c r="C246" s="263" t="s">
        <v>1751</v>
      </c>
      <c r="D246" s="263" t="s">
        <v>6685</v>
      </c>
      <c r="E246" s="263" t="s">
        <v>871</v>
      </c>
      <c r="F246" s="263" t="s">
        <v>1750</v>
      </c>
      <c r="G246" s="263" t="s">
        <v>4228</v>
      </c>
      <c r="H246" s="262" t="s">
        <v>50</v>
      </c>
      <c r="I246" s="263" t="s">
        <v>6686</v>
      </c>
      <c r="J246" s="263" t="s">
        <v>1749</v>
      </c>
      <c r="K246" s="263" t="s">
        <v>4237</v>
      </c>
      <c r="L246" s="263" t="s">
        <v>5618</v>
      </c>
      <c r="M246" s="263" t="s">
        <v>5676</v>
      </c>
      <c r="N246" s="263">
        <v>350</v>
      </c>
      <c r="O246" s="263" t="s">
        <v>6687</v>
      </c>
      <c r="P246" s="263" t="s">
        <v>867</v>
      </c>
      <c r="Q246" s="263">
        <v>1</v>
      </c>
    </row>
    <row r="247" spans="1:20">
      <c r="A247" s="262" t="s">
        <v>6688</v>
      </c>
      <c r="B247" s="262" t="s">
        <v>6689</v>
      </c>
      <c r="C247" s="263" t="s">
        <v>1755</v>
      </c>
      <c r="D247" s="263" t="s">
        <v>6690</v>
      </c>
      <c r="E247" s="263" t="s">
        <v>1756</v>
      </c>
      <c r="F247" s="263" t="s">
        <v>1754</v>
      </c>
      <c r="G247" s="263" t="s">
        <v>4228</v>
      </c>
      <c r="H247" s="262" t="s">
        <v>9536</v>
      </c>
      <c r="I247" s="263" t="s">
        <v>6691</v>
      </c>
      <c r="J247" s="263" t="s">
        <v>1753</v>
      </c>
      <c r="K247" s="263" t="s">
        <v>4237</v>
      </c>
      <c r="L247" s="263" t="s">
        <v>5618</v>
      </c>
      <c r="M247" s="263" t="s">
        <v>5767</v>
      </c>
      <c r="N247" s="263">
        <v>350</v>
      </c>
      <c r="O247" s="263" t="s">
        <v>6692</v>
      </c>
      <c r="P247" s="263" t="s">
        <v>1752</v>
      </c>
      <c r="Q247" s="263">
        <v>1</v>
      </c>
    </row>
    <row r="248" spans="1:20">
      <c r="A248" s="262" t="s">
        <v>3926</v>
      </c>
      <c r="B248" s="262" t="s">
        <v>3131</v>
      </c>
      <c r="C248" s="263" t="s">
        <v>1767</v>
      </c>
      <c r="D248" s="263" t="s">
        <v>6259</v>
      </c>
      <c r="E248" s="263" t="s">
        <v>9535</v>
      </c>
      <c r="F248" s="263" t="s">
        <v>1766</v>
      </c>
      <c r="G248" s="263" t="s">
        <v>4228</v>
      </c>
      <c r="H248" s="262" t="s">
        <v>646</v>
      </c>
      <c r="I248" s="263" t="s">
        <v>6693</v>
      </c>
      <c r="J248" s="263" t="s">
        <v>1765</v>
      </c>
      <c r="K248" s="263" t="s">
        <v>4237</v>
      </c>
      <c r="L248" s="263" t="s">
        <v>5618</v>
      </c>
      <c r="M248" s="263" t="s">
        <v>5716</v>
      </c>
      <c r="N248" s="263">
        <v>350</v>
      </c>
      <c r="O248" s="263" t="s">
        <v>6694</v>
      </c>
      <c r="P248" s="263" t="s">
        <v>1764</v>
      </c>
      <c r="Q248" s="263">
        <v>1</v>
      </c>
    </row>
    <row r="249" spans="1:20">
      <c r="A249" s="262" t="s">
        <v>5003</v>
      </c>
      <c r="B249" s="262" t="s">
        <v>6695</v>
      </c>
      <c r="C249" s="263" t="s">
        <v>1771</v>
      </c>
      <c r="D249" s="263" t="s">
        <v>1772</v>
      </c>
      <c r="E249" s="263" t="s">
        <v>1498</v>
      </c>
      <c r="F249" s="263" t="s">
        <v>1770</v>
      </c>
      <c r="G249" s="263" t="s">
        <v>5616</v>
      </c>
      <c r="H249" s="262" t="s">
        <v>31</v>
      </c>
      <c r="I249" s="263" t="s">
        <v>6696</v>
      </c>
      <c r="J249" s="263" t="s">
        <v>1769</v>
      </c>
      <c r="K249" s="263" t="s">
        <v>4237</v>
      </c>
      <c r="L249" s="263" t="s">
        <v>5618</v>
      </c>
      <c r="M249" s="263" t="s">
        <v>5624</v>
      </c>
      <c r="N249" s="263">
        <v>350</v>
      </c>
      <c r="O249" s="263" t="s">
        <v>6697</v>
      </c>
      <c r="P249" s="263" t="s">
        <v>6698</v>
      </c>
      <c r="Q249" s="263">
        <v>1</v>
      </c>
    </row>
    <row r="250" spans="1:20">
      <c r="A250" s="262" t="s">
        <v>6699</v>
      </c>
      <c r="B250" s="262" t="s">
        <v>6700</v>
      </c>
      <c r="C250" s="263" t="s">
        <v>1779</v>
      </c>
      <c r="D250" s="263" t="s">
        <v>6701</v>
      </c>
      <c r="E250" s="263" t="s">
        <v>1780</v>
      </c>
      <c r="F250" s="263" t="s">
        <v>1778</v>
      </c>
      <c r="G250" s="263" t="s">
        <v>5616</v>
      </c>
      <c r="H250" s="262" t="s">
        <v>1777</v>
      </c>
      <c r="I250" s="263" t="s">
        <v>6702</v>
      </c>
      <c r="J250" s="263" t="s">
        <v>1776</v>
      </c>
      <c r="K250" s="263" t="s">
        <v>4237</v>
      </c>
      <c r="L250" s="263" t="s">
        <v>5618</v>
      </c>
      <c r="M250" s="263" t="s">
        <v>5701</v>
      </c>
      <c r="N250" s="263">
        <v>350</v>
      </c>
      <c r="O250" s="263" t="s">
        <v>6703</v>
      </c>
      <c r="P250" s="263" t="s">
        <v>435</v>
      </c>
      <c r="Q250" s="263">
        <v>1</v>
      </c>
    </row>
    <row r="251" spans="1:20">
      <c r="A251" s="262" t="s">
        <v>5442</v>
      </c>
      <c r="B251" s="262" t="s">
        <v>392</v>
      </c>
      <c r="C251" s="263" t="s">
        <v>1783</v>
      </c>
      <c r="D251" s="263" t="s">
        <v>6704</v>
      </c>
      <c r="E251" s="263" t="s">
        <v>1414</v>
      </c>
      <c r="F251" s="263" t="s">
        <v>1782</v>
      </c>
      <c r="G251" s="263" t="s">
        <v>4228</v>
      </c>
      <c r="H251" s="262" t="s">
        <v>3612</v>
      </c>
      <c r="I251" s="263" t="s">
        <v>6705</v>
      </c>
      <c r="J251" s="263" t="s">
        <v>1781</v>
      </c>
      <c r="K251" s="263" t="s">
        <v>4237</v>
      </c>
      <c r="L251" s="263" t="s">
        <v>5618</v>
      </c>
      <c r="M251" s="263" t="s">
        <v>5716</v>
      </c>
      <c r="N251" s="263">
        <v>350</v>
      </c>
      <c r="O251" s="263" t="s">
        <v>6706</v>
      </c>
      <c r="P251" s="263" t="s">
        <v>9886</v>
      </c>
      <c r="Q251" s="263">
        <v>1</v>
      </c>
    </row>
    <row r="252" spans="1:20">
      <c r="A252" s="262" t="s">
        <v>6707</v>
      </c>
      <c r="B252" s="262" t="s">
        <v>5163</v>
      </c>
      <c r="G252" s="263" t="s">
        <v>4228</v>
      </c>
      <c r="H252" s="262" t="s">
        <v>1801</v>
      </c>
      <c r="I252" s="263" t="s">
        <v>6708</v>
      </c>
      <c r="J252" s="263" t="s">
        <v>1800</v>
      </c>
      <c r="K252" s="263" t="s">
        <v>4237</v>
      </c>
      <c r="L252" s="263" t="s">
        <v>5618</v>
      </c>
      <c r="M252" s="263" t="s">
        <v>5767</v>
      </c>
      <c r="N252" s="263">
        <v>250</v>
      </c>
      <c r="O252" s="263" t="s">
        <v>6709</v>
      </c>
      <c r="P252" s="263" t="s">
        <v>1799</v>
      </c>
      <c r="S252" s="263">
        <v>1</v>
      </c>
    </row>
    <row r="253" spans="1:20">
      <c r="A253" s="262" t="s">
        <v>6710</v>
      </c>
      <c r="B253" s="262" t="s">
        <v>6711</v>
      </c>
      <c r="G253" s="263" t="s">
        <v>4228</v>
      </c>
      <c r="H253" s="262" t="s">
        <v>183</v>
      </c>
      <c r="I253" s="263" t="s">
        <v>6712</v>
      </c>
      <c r="J253" s="263" t="s">
        <v>1803</v>
      </c>
      <c r="K253" s="263" t="s">
        <v>4237</v>
      </c>
      <c r="L253" s="263" t="s">
        <v>5618</v>
      </c>
      <c r="M253" s="263" t="s">
        <v>5664</v>
      </c>
      <c r="N253" s="263">
        <v>350</v>
      </c>
      <c r="O253" s="263" t="s">
        <v>6713</v>
      </c>
      <c r="P253" s="263" t="s">
        <v>1802</v>
      </c>
      <c r="Q253" s="263">
        <v>1</v>
      </c>
    </row>
    <row r="254" spans="1:20">
      <c r="A254" s="262" t="s">
        <v>6714</v>
      </c>
      <c r="B254" s="262" t="s">
        <v>6715</v>
      </c>
      <c r="C254" s="263" t="s">
        <v>1807</v>
      </c>
      <c r="D254" s="263" t="s">
        <v>5877</v>
      </c>
      <c r="E254" s="263" t="s">
        <v>9447</v>
      </c>
      <c r="F254" s="263" t="s">
        <v>1806</v>
      </c>
      <c r="G254" s="263" t="s">
        <v>5616</v>
      </c>
      <c r="H254" s="262" t="s">
        <v>50</v>
      </c>
      <c r="I254" s="263" t="s">
        <v>6716</v>
      </c>
      <c r="J254" s="263" t="s">
        <v>1805</v>
      </c>
      <c r="K254" s="263" t="s">
        <v>4237</v>
      </c>
      <c r="L254" s="263" t="s">
        <v>5618</v>
      </c>
      <c r="M254" s="263" t="s">
        <v>5816</v>
      </c>
      <c r="N254" s="263">
        <v>350</v>
      </c>
      <c r="O254" s="263" t="s">
        <v>6717</v>
      </c>
      <c r="P254" s="263" t="s">
        <v>1804</v>
      </c>
      <c r="Q254" s="263">
        <v>1</v>
      </c>
      <c r="T254" s="263" t="s">
        <v>6718</v>
      </c>
    </row>
    <row r="255" spans="1:20">
      <c r="A255" s="262" t="s">
        <v>6719</v>
      </c>
      <c r="B255" s="262" t="s">
        <v>6720</v>
      </c>
      <c r="C255" s="263" t="s">
        <v>1811</v>
      </c>
      <c r="D255" s="263" t="s">
        <v>6721</v>
      </c>
      <c r="E255" s="263" t="s">
        <v>216</v>
      </c>
      <c r="F255" s="263" t="s">
        <v>1810</v>
      </c>
      <c r="G255" s="263" t="s">
        <v>4228</v>
      </c>
      <c r="H255" s="262" t="s">
        <v>50</v>
      </c>
      <c r="I255" s="263" t="s">
        <v>6722</v>
      </c>
      <c r="J255" s="263" t="s">
        <v>1809</v>
      </c>
      <c r="K255" s="263" t="s">
        <v>4237</v>
      </c>
      <c r="L255" s="263" t="s">
        <v>5618</v>
      </c>
      <c r="M255" s="263" t="s">
        <v>6723</v>
      </c>
      <c r="N255" s="263">
        <v>250</v>
      </c>
      <c r="O255" s="263" t="s">
        <v>6724</v>
      </c>
      <c r="P255" s="263" t="s">
        <v>125</v>
      </c>
      <c r="S255" s="263">
        <v>1</v>
      </c>
    </row>
    <row r="256" spans="1:20">
      <c r="A256" s="262" t="s">
        <v>6725</v>
      </c>
      <c r="B256" s="262" t="s">
        <v>3593</v>
      </c>
      <c r="C256" s="263" t="s">
        <v>1824</v>
      </c>
      <c r="D256" s="263" t="s">
        <v>6726</v>
      </c>
      <c r="E256" s="263" t="s">
        <v>151</v>
      </c>
      <c r="F256" s="263" t="s">
        <v>1823</v>
      </c>
      <c r="G256" s="263" t="s">
        <v>5616</v>
      </c>
      <c r="H256" s="262" t="s">
        <v>3612</v>
      </c>
      <c r="I256" s="263" t="s">
        <v>6727</v>
      </c>
      <c r="J256" s="263" t="s">
        <v>1822</v>
      </c>
      <c r="K256" s="263" t="s">
        <v>4237</v>
      </c>
      <c r="L256" s="263" t="s">
        <v>5618</v>
      </c>
      <c r="M256" s="263" t="s">
        <v>5761</v>
      </c>
      <c r="N256" s="263">
        <v>350</v>
      </c>
      <c r="O256" s="263" t="s">
        <v>6728</v>
      </c>
      <c r="P256" s="263" t="s">
        <v>1821</v>
      </c>
      <c r="Q256" s="263">
        <v>1</v>
      </c>
    </row>
    <row r="257" spans="1:20">
      <c r="A257" s="262" t="s">
        <v>3943</v>
      </c>
      <c r="B257" s="262" t="s">
        <v>3205</v>
      </c>
      <c r="C257" s="263" t="s">
        <v>1839</v>
      </c>
      <c r="D257" s="263" t="s">
        <v>6729</v>
      </c>
      <c r="E257" s="263" t="s">
        <v>1840</v>
      </c>
      <c r="F257" s="263" t="s">
        <v>1838</v>
      </c>
      <c r="G257" s="263" t="s">
        <v>5616</v>
      </c>
      <c r="H257" s="262" t="s">
        <v>57</v>
      </c>
      <c r="I257" s="263" t="s">
        <v>6730</v>
      </c>
      <c r="J257" s="263" t="s">
        <v>1837</v>
      </c>
      <c r="K257" s="263" t="s">
        <v>4237</v>
      </c>
      <c r="L257" s="263" t="s">
        <v>5618</v>
      </c>
      <c r="M257" s="263" t="s">
        <v>5954</v>
      </c>
      <c r="N257" s="263">
        <v>350</v>
      </c>
      <c r="O257" s="263" t="s">
        <v>6731</v>
      </c>
      <c r="P257" s="263" t="s">
        <v>9887</v>
      </c>
      <c r="Q257" s="263">
        <v>1</v>
      </c>
    </row>
    <row r="258" spans="1:20">
      <c r="A258" s="262" t="s">
        <v>6732</v>
      </c>
      <c r="B258" s="262" t="s">
        <v>3688</v>
      </c>
      <c r="C258" s="263" t="s">
        <v>1844</v>
      </c>
      <c r="D258" s="263" t="s">
        <v>1845</v>
      </c>
      <c r="E258" s="263" t="s">
        <v>418</v>
      </c>
      <c r="F258" s="263" t="s">
        <v>1843</v>
      </c>
      <c r="G258" s="263" t="s">
        <v>4228</v>
      </c>
      <c r="H258" s="262" t="s">
        <v>31</v>
      </c>
      <c r="I258" s="263" t="s">
        <v>6733</v>
      </c>
      <c r="J258" s="263" t="s">
        <v>1842</v>
      </c>
      <c r="K258" s="263" t="s">
        <v>4237</v>
      </c>
      <c r="L258" s="263" t="s">
        <v>5618</v>
      </c>
      <c r="M258" s="263" t="s">
        <v>5628</v>
      </c>
      <c r="N258" s="263">
        <v>350</v>
      </c>
      <c r="O258" s="263" t="s">
        <v>6734</v>
      </c>
      <c r="P258" s="263" t="s">
        <v>1841</v>
      </c>
      <c r="Q258" s="263">
        <v>1</v>
      </c>
    </row>
    <row r="259" spans="1:20">
      <c r="A259" s="262" t="s">
        <v>1429</v>
      </c>
      <c r="B259" s="262" t="s">
        <v>6735</v>
      </c>
      <c r="G259" s="263" t="s">
        <v>5616</v>
      </c>
      <c r="H259" s="262" t="s">
        <v>232</v>
      </c>
      <c r="I259" s="263" t="s">
        <v>6736</v>
      </c>
      <c r="J259" s="263" t="s">
        <v>1848</v>
      </c>
      <c r="K259" s="263" t="s">
        <v>4237</v>
      </c>
      <c r="L259" s="263" t="s">
        <v>5618</v>
      </c>
      <c r="M259" s="263" t="s">
        <v>5716</v>
      </c>
      <c r="N259" s="263">
        <v>350</v>
      </c>
      <c r="O259" s="263" t="s">
        <v>6737</v>
      </c>
      <c r="P259" s="263" t="s">
        <v>638</v>
      </c>
      <c r="Q259" s="263">
        <v>1</v>
      </c>
    </row>
    <row r="260" spans="1:20">
      <c r="A260" s="262" t="s">
        <v>6738</v>
      </c>
      <c r="B260" s="262" t="s">
        <v>5285</v>
      </c>
      <c r="C260" s="263" t="s">
        <v>9604</v>
      </c>
      <c r="D260" s="263" t="s">
        <v>5684</v>
      </c>
      <c r="E260" s="263" t="s">
        <v>9447</v>
      </c>
      <c r="F260" s="263" t="s">
        <v>1851</v>
      </c>
      <c r="G260" s="263" t="s">
        <v>5616</v>
      </c>
      <c r="H260" s="262" t="s">
        <v>50</v>
      </c>
      <c r="I260" s="263" t="s">
        <v>6739</v>
      </c>
      <c r="J260" s="263" t="s">
        <v>1850</v>
      </c>
      <c r="K260" s="263" t="s">
        <v>4237</v>
      </c>
      <c r="L260" s="263" t="s">
        <v>5618</v>
      </c>
      <c r="M260" s="263" t="s">
        <v>6008</v>
      </c>
      <c r="N260" s="263">
        <v>350</v>
      </c>
      <c r="O260" s="263" t="s">
        <v>6740</v>
      </c>
      <c r="P260" s="263" t="s">
        <v>173</v>
      </c>
      <c r="Q260" s="263">
        <v>1</v>
      </c>
      <c r="T260" s="263" t="s">
        <v>6741</v>
      </c>
    </row>
    <row r="261" spans="1:20">
      <c r="A261" s="262" t="s">
        <v>6742</v>
      </c>
      <c r="B261" s="262" t="s">
        <v>6743</v>
      </c>
      <c r="C261" s="263" t="s">
        <v>1857</v>
      </c>
      <c r="D261" s="263" t="s">
        <v>6744</v>
      </c>
      <c r="E261" s="263" t="s">
        <v>9605</v>
      </c>
      <c r="F261" s="263" t="s">
        <v>1856</v>
      </c>
      <c r="G261" s="263" t="s">
        <v>4228</v>
      </c>
      <c r="H261" s="262" t="s">
        <v>50</v>
      </c>
      <c r="I261" s="263" t="s">
        <v>6745</v>
      </c>
      <c r="J261" s="263" t="s">
        <v>1855</v>
      </c>
      <c r="K261" s="263" t="s">
        <v>4237</v>
      </c>
      <c r="L261" s="263" t="s">
        <v>5618</v>
      </c>
      <c r="M261" s="263" t="s">
        <v>6746</v>
      </c>
      <c r="N261" s="263">
        <v>350</v>
      </c>
      <c r="O261" s="263" t="s">
        <v>6747</v>
      </c>
      <c r="P261" s="263" t="s">
        <v>125</v>
      </c>
      <c r="Q261" s="263">
        <v>1</v>
      </c>
    </row>
    <row r="262" spans="1:20">
      <c r="A262" s="262" t="s">
        <v>6748</v>
      </c>
      <c r="B262" s="262" t="s">
        <v>3485</v>
      </c>
      <c r="C262" s="263" t="s">
        <v>9562</v>
      </c>
      <c r="D262" s="263" t="s">
        <v>6435</v>
      </c>
      <c r="E262" s="263" t="s">
        <v>9563</v>
      </c>
      <c r="F262" s="263" t="s">
        <v>1348</v>
      </c>
      <c r="G262" s="263" t="s">
        <v>4228</v>
      </c>
      <c r="H262" s="262" t="s">
        <v>50</v>
      </c>
      <c r="I262" s="263" t="s">
        <v>6749</v>
      </c>
      <c r="J262" s="263" t="s">
        <v>1858</v>
      </c>
      <c r="K262" s="263" t="s">
        <v>4237</v>
      </c>
      <c r="L262" s="263" t="s">
        <v>5618</v>
      </c>
      <c r="M262" s="263" t="s">
        <v>5767</v>
      </c>
      <c r="N262" s="263">
        <v>350</v>
      </c>
      <c r="O262" s="263" t="s">
        <v>6750</v>
      </c>
      <c r="P262" s="263" t="s">
        <v>1084</v>
      </c>
      <c r="Q262" s="263">
        <v>1</v>
      </c>
      <c r="T262" s="263" t="s">
        <v>6438</v>
      </c>
    </row>
    <row r="263" spans="1:20">
      <c r="A263" s="262" t="s">
        <v>9606</v>
      </c>
      <c r="B263" s="262" t="s">
        <v>5169</v>
      </c>
      <c r="C263" s="263" t="s">
        <v>1861</v>
      </c>
      <c r="D263" s="263" t="s">
        <v>5832</v>
      </c>
      <c r="E263" s="263" t="s">
        <v>216</v>
      </c>
      <c r="F263" s="263" t="s">
        <v>1860</v>
      </c>
      <c r="G263" s="263" t="s">
        <v>5616</v>
      </c>
      <c r="H263" s="262" t="s">
        <v>50</v>
      </c>
      <c r="I263" s="263" t="s">
        <v>6751</v>
      </c>
      <c r="J263" s="263" t="s">
        <v>1859</v>
      </c>
      <c r="K263" s="263" t="s">
        <v>4237</v>
      </c>
      <c r="L263" s="263" t="s">
        <v>5618</v>
      </c>
      <c r="M263" s="263" t="s">
        <v>5767</v>
      </c>
      <c r="N263" s="263">
        <v>270</v>
      </c>
      <c r="O263" s="263" t="s">
        <v>6752</v>
      </c>
      <c r="P263" s="263" t="s">
        <v>212</v>
      </c>
      <c r="R263" s="263">
        <v>1</v>
      </c>
    </row>
    <row r="264" spans="1:20">
      <c r="A264" s="262" t="s">
        <v>6753</v>
      </c>
      <c r="B264" s="262" t="s">
        <v>6754</v>
      </c>
      <c r="H264" s="264"/>
      <c r="I264" s="263" t="s">
        <v>6755</v>
      </c>
      <c r="J264" s="263" t="s">
        <v>1862</v>
      </c>
      <c r="K264" s="263" t="s">
        <v>4237</v>
      </c>
      <c r="L264" s="263" t="s">
        <v>5618</v>
      </c>
      <c r="M264" s="263" t="s">
        <v>5708</v>
      </c>
      <c r="N264" s="263">
        <v>350</v>
      </c>
      <c r="O264" s="263" t="s">
        <v>6756</v>
      </c>
      <c r="P264" s="263" t="s">
        <v>9607</v>
      </c>
      <c r="Q264" s="263">
        <v>1</v>
      </c>
    </row>
    <row r="265" spans="1:20">
      <c r="A265" s="262" t="s">
        <v>3226</v>
      </c>
      <c r="B265" s="262" t="s">
        <v>3227</v>
      </c>
      <c r="H265" s="264"/>
      <c r="I265" s="263" t="s">
        <v>6757</v>
      </c>
      <c r="J265" s="263" t="s">
        <v>1863</v>
      </c>
      <c r="K265" s="263" t="s">
        <v>4237</v>
      </c>
      <c r="L265" s="263" t="s">
        <v>6758</v>
      </c>
      <c r="M265" s="263" t="s">
        <v>5998</v>
      </c>
      <c r="N265" s="263">
        <v>0</v>
      </c>
      <c r="O265" s="263" t="s">
        <v>6759</v>
      </c>
    </row>
    <row r="266" spans="1:20">
      <c r="A266" s="262" t="s">
        <v>6760</v>
      </c>
      <c r="B266" s="262" t="s">
        <v>582</v>
      </c>
      <c r="C266" s="263" t="s">
        <v>1872</v>
      </c>
      <c r="D266" s="263" t="s">
        <v>1873</v>
      </c>
      <c r="E266" s="263" t="s">
        <v>1874</v>
      </c>
      <c r="G266" s="263" t="s">
        <v>4228</v>
      </c>
      <c r="H266" s="262" t="s">
        <v>43</v>
      </c>
      <c r="I266" s="263" t="s">
        <v>6761</v>
      </c>
      <c r="J266" s="263" t="s">
        <v>1871</v>
      </c>
      <c r="K266" s="263" t="s">
        <v>4237</v>
      </c>
      <c r="L266" s="263" t="s">
        <v>5618</v>
      </c>
      <c r="M266" s="263" t="s">
        <v>5918</v>
      </c>
      <c r="N266" s="263">
        <v>350</v>
      </c>
      <c r="O266" s="263" t="s">
        <v>6762</v>
      </c>
      <c r="P266" s="263" t="s">
        <v>1870</v>
      </c>
      <c r="Q266" s="263">
        <v>1</v>
      </c>
    </row>
    <row r="267" spans="1:20">
      <c r="A267" s="262" t="s">
        <v>3230</v>
      </c>
      <c r="B267" s="262" t="s">
        <v>3231</v>
      </c>
      <c r="C267" s="263" t="s">
        <v>1878</v>
      </c>
      <c r="D267" s="263" t="s">
        <v>6763</v>
      </c>
      <c r="E267" s="263" t="s">
        <v>1879</v>
      </c>
      <c r="F267" s="263" t="s">
        <v>1877</v>
      </c>
      <c r="G267" s="263" t="s">
        <v>5616</v>
      </c>
      <c r="H267" s="262" t="s">
        <v>3612</v>
      </c>
      <c r="I267" s="263" t="s">
        <v>6764</v>
      </c>
      <c r="J267" s="263" t="s">
        <v>1876</v>
      </c>
      <c r="K267" s="263" t="s">
        <v>4237</v>
      </c>
      <c r="L267" s="263" t="s">
        <v>5618</v>
      </c>
      <c r="M267" s="263" t="s">
        <v>5767</v>
      </c>
      <c r="N267" s="263">
        <v>350</v>
      </c>
      <c r="O267" s="263" t="s">
        <v>6765</v>
      </c>
      <c r="P267" s="263" t="s">
        <v>1875</v>
      </c>
      <c r="Q267" s="263">
        <v>1</v>
      </c>
      <c r="T267" s="263" t="s">
        <v>6766</v>
      </c>
    </row>
    <row r="268" spans="1:20">
      <c r="A268" s="262" t="s">
        <v>6767</v>
      </c>
      <c r="B268" s="262" t="s">
        <v>6768</v>
      </c>
      <c r="C268" s="263" t="s">
        <v>1890</v>
      </c>
      <c r="D268" s="263" t="s">
        <v>6769</v>
      </c>
      <c r="E268" s="263" t="s">
        <v>177</v>
      </c>
      <c r="F268" s="263" t="s">
        <v>1889</v>
      </c>
      <c r="G268" s="263" t="s">
        <v>4228</v>
      </c>
      <c r="H268" s="262" t="s">
        <v>50</v>
      </c>
      <c r="I268" s="263" t="s">
        <v>6770</v>
      </c>
      <c r="J268" s="263" t="s">
        <v>1888</v>
      </c>
      <c r="K268" s="263" t="s">
        <v>4237</v>
      </c>
      <c r="L268" s="263" t="s">
        <v>5618</v>
      </c>
      <c r="M268" s="263" t="s">
        <v>6771</v>
      </c>
      <c r="N268" s="263">
        <v>350</v>
      </c>
      <c r="O268" s="263" t="s">
        <v>6772</v>
      </c>
      <c r="P268" s="263" t="s">
        <v>1887</v>
      </c>
      <c r="Q268" s="263">
        <v>1</v>
      </c>
    </row>
    <row r="269" spans="1:20">
      <c r="A269" s="262" t="s">
        <v>6773</v>
      </c>
      <c r="B269" s="262" t="s">
        <v>6774</v>
      </c>
      <c r="C269" s="263" t="s">
        <v>9609</v>
      </c>
      <c r="D269" s="263" t="s">
        <v>5832</v>
      </c>
      <c r="E269" s="263" t="s">
        <v>9447</v>
      </c>
      <c r="F269" s="263" t="s">
        <v>1895</v>
      </c>
      <c r="G269" s="263" t="s">
        <v>4228</v>
      </c>
      <c r="H269" s="262" t="s">
        <v>50</v>
      </c>
      <c r="I269" s="263" t="s">
        <v>6775</v>
      </c>
      <c r="J269" s="263" t="s">
        <v>1894</v>
      </c>
      <c r="K269" s="263" t="s">
        <v>4237</v>
      </c>
      <c r="L269" s="263" t="s">
        <v>5618</v>
      </c>
      <c r="M269" s="263" t="s">
        <v>5964</v>
      </c>
      <c r="N269" s="263">
        <v>270</v>
      </c>
      <c r="O269" s="263" t="s">
        <v>6776</v>
      </c>
      <c r="P269" s="263" t="s">
        <v>9608</v>
      </c>
      <c r="R269" s="263">
        <v>1</v>
      </c>
    </row>
    <row r="270" spans="1:20">
      <c r="A270" s="262" t="s">
        <v>6777</v>
      </c>
      <c r="B270" s="262" t="s">
        <v>5169</v>
      </c>
      <c r="C270" s="263" t="s">
        <v>1902</v>
      </c>
      <c r="D270" s="263" t="s">
        <v>6778</v>
      </c>
      <c r="E270" s="263" t="s">
        <v>1903</v>
      </c>
      <c r="F270" s="263" t="s">
        <v>1901</v>
      </c>
      <c r="G270" s="263" t="s">
        <v>5616</v>
      </c>
      <c r="H270" s="262" t="s">
        <v>50</v>
      </c>
      <c r="I270" s="263" t="s">
        <v>6779</v>
      </c>
      <c r="J270" s="263" t="s">
        <v>1900</v>
      </c>
      <c r="K270" s="263" t="s">
        <v>4237</v>
      </c>
      <c r="L270" s="263" t="s">
        <v>5618</v>
      </c>
      <c r="M270" s="263" t="s">
        <v>5716</v>
      </c>
      <c r="N270" s="263">
        <v>270</v>
      </c>
      <c r="O270" s="263" t="s">
        <v>6780</v>
      </c>
      <c r="P270" s="263" t="s">
        <v>212</v>
      </c>
      <c r="R270" s="263">
        <v>1</v>
      </c>
    </row>
    <row r="271" spans="1:20">
      <c r="A271" s="262" t="s">
        <v>6781</v>
      </c>
      <c r="B271" s="262" t="s">
        <v>1444</v>
      </c>
      <c r="C271" s="263" t="s">
        <v>1909</v>
      </c>
      <c r="D271" s="263" t="s">
        <v>6782</v>
      </c>
      <c r="E271" s="263" t="s">
        <v>1910</v>
      </c>
      <c r="G271" s="263" t="s">
        <v>4228</v>
      </c>
      <c r="H271" s="262" t="s">
        <v>3612</v>
      </c>
      <c r="I271" s="263" t="s">
        <v>6783</v>
      </c>
      <c r="J271" s="263" t="s">
        <v>1908</v>
      </c>
      <c r="K271" s="263" t="s">
        <v>4237</v>
      </c>
      <c r="L271" s="263" t="s">
        <v>5618</v>
      </c>
      <c r="M271" s="263" t="s">
        <v>6723</v>
      </c>
      <c r="N271" s="263">
        <v>250</v>
      </c>
      <c r="O271" s="263" t="s">
        <v>6784</v>
      </c>
      <c r="P271" s="263" t="s">
        <v>1907</v>
      </c>
      <c r="S271" s="263">
        <v>1</v>
      </c>
    </row>
    <row r="272" spans="1:20">
      <c r="A272" s="262" t="s">
        <v>5030</v>
      </c>
      <c r="B272" s="262" t="s">
        <v>5029</v>
      </c>
      <c r="C272" s="263" t="s">
        <v>1918</v>
      </c>
      <c r="D272" s="263" t="s">
        <v>6785</v>
      </c>
      <c r="E272" s="263" t="s">
        <v>1256</v>
      </c>
      <c r="F272" s="263" t="s">
        <v>1917</v>
      </c>
      <c r="G272" s="263" t="s">
        <v>4228</v>
      </c>
      <c r="H272" s="262" t="s">
        <v>1253</v>
      </c>
      <c r="I272" s="263" t="s">
        <v>6786</v>
      </c>
      <c r="J272" s="263" t="s">
        <v>1916</v>
      </c>
      <c r="K272" s="263" t="s">
        <v>4237</v>
      </c>
      <c r="L272" s="263" t="s">
        <v>5618</v>
      </c>
      <c r="M272" s="263" t="s">
        <v>5716</v>
      </c>
      <c r="N272" s="263">
        <v>350</v>
      </c>
      <c r="O272" s="263" t="s">
        <v>6787</v>
      </c>
      <c r="P272" s="263" t="s">
        <v>1915</v>
      </c>
      <c r="Q272" s="263">
        <v>1</v>
      </c>
      <c r="T272" s="263" t="s">
        <v>6788</v>
      </c>
    </row>
    <row r="273" spans="1:21">
      <c r="A273" s="262" t="s">
        <v>1935</v>
      </c>
      <c r="B273" s="262" t="s">
        <v>1936</v>
      </c>
      <c r="C273" s="263" t="s">
        <v>1933</v>
      </c>
      <c r="D273" s="263" t="s">
        <v>1934</v>
      </c>
      <c r="E273" s="263" t="s">
        <v>786</v>
      </c>
      <c r="F273" s="263" t="s">
        <v>1932</v>
      </c>
      <c r="G273" s="263" t="s">
        <v>5616</v>
      </c>
      <c r="H273" s="262" t="s">
        <v>38</v>
      </c>
      <c r="I273" s="263" t="s">
        <v>6789</v>
      </c>
      <c r="J273" s="263" t="s">
        <v>1931</v>
      </c>
      <c r="K273" s="263" t="s">
        <v>4237</v>
      </c>
      <c r="L273" s="263" t="s">
        <v>5618</v>
      </c>
      <c r="M273" s="263" t="s">
        <v>5792</v>
      </c>
      <c r="N273" s="263">
        <v>350</v>
      </c>
      <c r="O273" s="263" t="s">
        <v>6790</v>
      </c>
      <c r="P273" s="263" t="s">
        <v>1930</v>
      </c>
      <c r="Q273" s="263">
        <v>1</v>
      </c>
    </row>
    <row r="274" spans="1:21">
      <c r="A274" s="262" t="s">
        <v>6791</v>
      </c>
      <c r="B274" s="262" t="s">
        <v>6792</v>
      </c>
      <c r="C274" s="263" t="s">
        <v>1940</v>
      </c>
      <c r="D274" s="263" t="s">
        <v>5810</v>
      </c>
      <c r="E274" s="263" t="s">
        <v>1941</v>
      </c>
      <c r="F274" s="263" t="s">
        <v>1939</v>
      </c>
      <c r="G274" s="263" t="s">
        <v>5616</v>
      </c>
      <c r="H274" s="262" t="s">
        <v>331</v>
      </c>
      <c r="I274" s="263" t="s">
        <v>6793</v>
      </c>
      <c r="J274" s="263" t="s">
        <v>1938</v>
      </c>
      <c r="K274" s="263" t="s">
        <v>4237</v>
      </c>
      <c r="L274" s="263" t="s">
        <v>5618</v>
      </c>
      <c r="M274" s="263" t="s">
        <v>5761</v>
      </c>
      <c r="N274" s="263">
        <v>350</v>
      </c>
      <c r="O274" s="263" t="s">
        <v>6794</v>
      </c>
      <c r="P274" s="263" t="s">
        <v>1937</v>
      </c>
      <c r="Q274" s="263">
        <v>1</v>
      </c>
    </row>
    <row r="275" spans="1:21">
      <c r="A275" s="262" t="s">
        <v>6791</v>
      </c>
      <c r="B275" s="262" t="s">
        <v>6795</v>
      </c>
      <c r="C275" s="263" t="s">
        <v>1945</v>
      </c>
      <c r="D275" s="263" t="s">
        <v>1946</v>
      </c>
      <c r="E275" s="263" t="s">
        <v>1947</v>
      </c>
      <c r="F275" s="263" t="s">
        <v>1944</v>
      </c>
      <c r="G275" s="263" t="s">
        <v>5616</v>
      </c>
      <c r="H275" s="262" t="s">
        <v>331</v>
      </c>
      <c r="I275" s="263" t="s">
        <v>6796</v>
      </c>
      <c r="J275" s="263" t="s">
        <v>1943</v>
      </c>
      <c r="K275" s="263" t="s">
        <v>4237</v>
      </c>
      <c r="L275" s="263" t="s">
        <v>5618</v>
      </c>
      <c r="M275" s="263" t="s">
        <v>6163</v>
      </c>
      <c r="N275" s="263">
        <v>350</v>
      </c>
      <c r="O275" s="263" t="s">
        <v>6797</v>
      </c>
      <c r="P275" s="263" t="s">
        <v>1942</v>
      </c>
      <c r="Q275" s="263">
        <v>1</v>
      </c>
    </row>
    <row r="276" spans="1:21">
      <c r="A276" s="262" t="s">
        <v>6798</v>
      </c>
      <c r="B276" s="262" t="s">
        <v>3155</v>
      </c>
      <c r="C276" s="263" t="s">
        <v>1951</v>
      </c>
      <c r="D276" s="263" t="s">
        <v>6087</v>
      </c>
      <c r="E276" s="263" t="s">
        <v>57</v>
      </c>
      <c r="F276" s="263" t="s">
        <v>1950</v>
      </c>
      <c r="G276" s="263" t="s">
        <v>5616</v>
      </c>
      <c r="H276" s="262" t="s">
        <v>57</v>
      </c>
      <c r="I276" s="263" t="s">
        <v>6799</v>
      </c>
      <c r="J276" s="263" t="s">
        <v>1949</v>
      </c>
      <c r="K276" s="263" t="s">
        <v>4237</v>
      </c>
      <c r="L276" s="263" t="s">
        <v>5618</v>
      </c>
      <c r="M276" s="263" t="s">
        <v>5912</v>
      </c>
      <c r="N276" s="263">
        <v>430</v>
      </c>
      <c r="O276" s="263" t="s">
        <v>6800</v>
      </c>
      <c r="P276" s="263" t="s">
        <v>1948</v>
      </c>
      <c r="Q276" s="263">
        <v>1</v>
      </c>
    </row>
    <row r="277" spans="1:21">
      <c r="A277" s="262" t="s">
        <v>6801</v>
      </c>
      <c r="B277" s="262" t="s">
        <v>6802</v>
      </c>
      <c r="C277" s="263" t="s">
        <v>1960</v>
      </c>
      <c r="E277" s="263" t="s">
        <v>1961</v>
      </c>
      <c r="F277" s="263" t="s">
        <v>1959</v>
      </c>
      <c r="G277" s="263" t="s">
        <v>4228</v>
      </c>
      <c r="H277" s="262" t="s">
        <v>9554</v>
      </c>
      <c r="I277" s="263" t="s">
        <v>6803</v>
      </c>
      <c r="J277" s="263" t="s">
        <v>1958</v>
      </c>
      <c r="K277" s="263" t="s">
        <v>4237</v>
      </c>
      <c r="L277" s="263" t="s">
        <v>6758</v>
      </c>
      <c r="M277" s="263" t="s">
        <v>5998</v>
      </c>
      <c r="N277" s="263">
        <v>0</v>
      </c>
      <c r="O277" s="263" t="s">
        <v>6804</v>
      </c>
    </row>
    <row r="278" spans="1:21">
      <c r="A278" s="262" t="s">
        <v>6805</v>
      </c>
      <c r="B278" s="262" t="s">
        <v>6806</v>
      </c>
      <c r="C278" s="263" t="s">
        <v>1967</v>
      </c>
      <c r="D278" s="263" t="s">
        <v>6807</v>
      </c>
      <c r="E278" s="263" t="s">
        <v>1968</v>
      </c>
      <c r="F278" s="263" t="s">
        <v>1966</v>
      </c>
      <c r="G278" s="263" t="s">
        <v>4228</v>
      </c>
      <c r="H278" s="262" t="s">
        <v>3612</v>
      </c>
      <c r="I278" s="263" t="s">
        <v>6808</v>
      </c>
      <c r="J278" s="263" t="s">
        <v>1965</v>
      </c>
      <c r="K278" s="263" t="s">
        <v>4237</v>
      </c>
      <c r="L278" s="263" t="s">
        <v>5618</v>
      </c>
      <c r="M278" s="263" t="s">
        <v>5628</v>
      </c>
      <c r="N278" s="263">
        <v>350</v>
      </c>
      <c r="O278" s="263" t="s">
        <v>6809</v>
      </c>
      <c r="P278" s="263" t="s">
        <v>6219</v>
      </c>
      <c r="Q278" s="263">
        <v>1</v>
      </c>
    </row>
    <row r="279" spans="1:21">
      <c r="A279" s="262" t="s">
        <v>6810</v>
      </c>
      <c r="B279" s="262" t="s">
        <v>3853</v>
      </c>
      <c r="C279" s="263" t="s">
        <v>1973</v>
      </c>
      <c r="E279" s="263" t="s">
        <v>728</v>
      </c>
      <c r="F279" s="263" t="s">
        <v>1972</v>
      </c>
      <c r="G279" s="263" t="s">
        <v>5616</v>
      </c>
      <c r="H279" s="262" t="s">
        <v>445</v>
      </c>
      <c r="I279" s="263" t="s">
        <v>6811</v>
      </c>
      <c r="J279" s="263" t="s">
        <v>1971</v>
      </c>
      <c r="K279" s="263" t="s">
        <v>4237</v>
      </c>
      <c r="L279" s="263" t="s">
        <v>5618</v>
      </c>
      <c r="M279" s="263" t="s">
        <v>5651</v>
      </c>
      <c r="N279" s="263">
        <v>350</v>
      </c>
      <c r="O279" s="263" t="s">
        <v>6812</v>
      </c>
      <c r="P279" s="263" t="s">
        <v>9612</v>
      </c>
      <c r="Q279" s="263">
        <v>1</v>
      </c>
    </row>
    <row r="280" spans="1:21">
      <c r="A280" s="262" t="s">
        <v>6813</v>
      </c>
      <c r="B280" s="262" t="s">
        <v>1033</v>
      </c>
      <c r="C280" s="263" t="s">
        <v>1976</v>
      </c>
      <c r="D280" s="263" t="s">
        <v>6814</v>
      </c>
      <c r="E280" s="263" t="s">
        <v>795</v>
      </c>
      <c r="F280" s="263" t="s">
        <v>1975</v>
      </c>
      <c r="G280" s="263" t="s">
        <v>5616</v>
      </c>
      <c r="H280" s="262" t="s">
        <v>50</v>
      </c>
      <c r="I280" s="263" t="s">
        <v>6815</v>
      </c>
      <c r="J280" s="263" t="s">
        <v>1974</v>
      </c>
      <c r="K280" s="263" t="s">
        <v>4237</v>
      </c>
      <c r="L280" s="263" t="s">
        <v>5618</v>
      </c>
      <c r="M280" s="263" t="s">
        <v>5711</v>
      </c>
      <c r="N280" s="263">
        <v>350</v>
      </c>
      <c r="O280" s="263" t="s">
        <v>6816</v>
      </c>
      <c r="P280" s="263" t="s">
        <v>9614</v>
      </c>
      <c r="Q280" s="263">
        <v>1</v>
      </c>
    </row>
    <row r="281" spans="1:21">
      <c r="A281" s="262" t="s">
        <v>6817</v>
      </c>
      <c r="B281" s="262" t="s">
        <v>6818</v>
      </c>
      <c r="C281" s="263" t="s">
        <v>6819</v>
      </c>
      <c r="D281" s="263" t="s">
        <v>6820</v>
      </c>
      <c r="E281" s="263" t="s">
        <v>1980</v>
      </c>
      <c r="F281" s="263" t="s">
        <v>1978</v>
      </c>
      <c r="G281" s="263" t="s">
        <v>4228</v>
      </c>
      <c r="H281" s="262" t="s">
        <v>57</v>
      </c>
      <c r="I281" s="263" t="s">
        <v>6821</v>
      </c>
      <c r="J281" s="263" t="s">
        <v>1977</v>
      </c>
      <c r="K281" s="263" t="s">
        <v>4237</v>
      </c>
      <c r="L281" s="263" t="s">
        <v>5618</v>
      </c>
      <c r="M281" s="263" t="s">
        <v>6667</v>
      </c>
      <c r="N281" s="263">
        <v>350</v>
      </c>
      <c r="O281" s="263" t="s">
        <v>6822</v>
      </c>
      <c r="P281" s="263" t="s">
        <v>9617</v>
      </c>
      <c r="Q281" s="263">
        <v>1</v>
      </c>
    </row>
    <row r="282" spans="1:21">
      <c r="A282" s="262" t="s">
        <v>6823</v>
      </c>
      <c r="B282" s="262" t="s">
        <v>3825</v>
      </c>
      <c r="C282" s="263" t="s">
        <v>1984</v>
      </c>
      <c r="D282" s="263" t="s">
        <v>6824</v>
      </c>
      <c r="E282" s="263" t="s">
        <v>1985</v>
      </c>
      <c r="F282" s="263" t="s">
        <v>1983</v>
      </c>
      <c r="G282" s="263" t="s">
        <v>4228</v>
      </c>
      <c r="H282" s="262" t="s">
        <v>50</v>
      </c>
      <c r="I282" s="263" t="s">
        <v>6825</v>
      </c>
      <c r="J282" s="263" t="s">
        <v>1982</v>
      </c>
      <c r="K282" s="263" t="s">
        <v>4237</v>
      </c>
      <c r="L282" s="263" t="s">
        <v>5618</v>
      </c>
      <c r="M282" s="263" t="s">
        <v>6826</v>
      </c>
      <c r="N282" s="263">
        <v>350</v>
      </c>
      <c r="O282" s="263" t="s">
        <v>6827</v>
      </c>
      <c r="P282" s="263" t="s">
        <v>1981</v>
      </c>
      <c r="Q282" s="263">
        <v>1</v>
      </c>
      <c r="T282" s="263" t="s">
        <v>6828</v>
      </c>
    </row>
    <row r="283" spans="1:21">
      <c r="A283" s="262" t="s">
        <v>4141</v>
      </c>
      <c r="B283" s="262" t="s">
        <v>1428</v>
      </c>
      <c r="C283" s="263" t="s">
        <v>1994</v>
      </c>
      <c r="D283" s="263" t="s">
        <v>6829</v>
      </c>
      <c r="E283" s="263" t="s">
        <v>721</v>
      </c>
      <c r="F283" s="263" t="s">
        <v>1993</v>
      </c>
      <c r="G283" s="263" t="s">
        <v>4228</v>
      </c>
      <c r="H283" s="262" t="s">
        <v>232</v>
      </c>
      <c r="I283" s="263" t="s">
        <v>6830</v>
      </c>
      <c r="J283" s="263" t="s">
        <v>1992</v>
      </c>
      <c r="K283" s="263" t="s">
        <v>4237</v>
      </c>
      <c r="L283" s="263" t="s">
        <v>5618</v>
      </c>
      <c r="M283" s="263" t="s">
        <v>6603</v>
      </c>
      <c r="N283" s="263">
        <v>350</v>
      </c>
      <c r="O283" s="263" t="s">
        <v>6831</v>
      </c>
      <c r="P283" s="263" t="s">
        <v>1991</v>
      </c>
      <c r="Q283" s="263">
        <v>1</v>
      </c>
    </row>
    <row r="284" spans="1:21">
      <c r="A284" s="262" t="s">
        <v>6832</v>
      </c>
      <c r="B284" s="262" t="s">
        <v>6833</v>
      </c>
      <c r="C284" s="263" t="s">
        <v>9618</v>
      </c>
      <c r="D284" s="263" t="s">
        <v>6834</v>
      </c>
      <c r="E284" s="263" t="s">
        <v>9619</v>
      </c>
      <c r="F284" s="263" t="s">
        <v>1999</v>
      </c>
      <c r="G284" s="263" t="s">
        <v>5616</v>
      </c>
      <c r="H284" s="262" t="s">
        <v>50</v>
      </c>
      <c r="I284" s="263" t="s">
        <v>6835</v>
      </c>
      <c r="J284" s="263" t="s">
        <v>1998</v>
      </c>
      <c r="K284" s="263" t="s">
        <v>4237</v>
      </c>
      <c r="L284" s="263" t="s">
        <v>5618</v>
      </c>
      <c r="M284" s="263" t="s">
        <v>5857</v>
      </c>
      <c r="N284" s="263">
        <v>350</v>
      </c>
      <c r="O284" s="263" t="s">
        <v>6836</v>
      </c>
      <c r="P284" s="263" t="s">
        <v>863</v>
      </c>
      <c r="Q284" s="263">
        <v>1</v>
      </c>
    </row>
    <row r="285" spans="1:21">
      <c r="A285" s="262" t="s">
        <v>4144</v>
      </c>
      <c r="B285" s="262" t="s">
        <v>682</v>
      </c>
      <c r="C285" s="263" t="s">
        <v>2002</v>
      </c>
      <c r="D285" s="263" t="s">
        <v>6837</v>
      </c>
      <c r="E285" s="263" t="s">
        <v>350</v>
      </c>
      <c r="F285" s="263" t="s">
        <v>2001</v>
      </c>
      <c r="G285" s="263" t="s">
        <v>5616</v>
      </c>
      <c r="H285" s="262" t="s">
        <v>6838</v>
      </c>
      <c r="I285" s="263" t="s">
        <v>6839</v>
      </c>
      <c r="J285" s="263" t="s">
        <v>2000</v>
      </c>
      <c r="K285" s="263" t="s">
        <v>4237</v>
      </c>
      <c r="L285" s="263" t="s">
        <v>5618</v>
      </c>
      <c r="M285" s="263" t="s">
        <v>6840</v>
      </c>
      <c r="N285" s="263">
        <v>350</v>
      </c>
      <c r="O285" s="263" t="s">
        <v>6841</v>
      </c>
      <c r="P285" s="263" t="s">
        <v>500</v>
      </c>
      <c r="Q285" s="263">
        <v>1</v>
      </c>
      <c r="T285" s="263" t="s">
        <v>6842</v>
      </c>
      <c r="U285" s="263">
        <v>1</v>
      </c>
    </row>
    <row r="286" spans="1:21">
      <c r="A286" s="262" t="s">
        <v>6843</v>
      </c>
      <c r="B286" s="262" t="s">
        <v>143</v>
      </c>
      <c r="C286" s="263" t="s">
        <v>2006</v>
      </c>
      <c r="D286" s="263" t="s">
        <v>6844</v>
      </c>
      <c r="E286" s="263" t="s">
        <v>2007</v>
      </c>
      <c r="F286" s="263" t="s">
        <v>2005</v>
      </c>
      <c r="G286" s="263" t="s">
        <v>4228</v>
      </c>
      <c r="H286" s="262" t="s">
        <v>50</v>
      </c>
      <c r="I286" s="263" t="s">
        <v>6845</v>
      </c>
      <c r="J286" s="263" t="s">
        <v>2004</v>
      </c>
      <c r="K286" s="263" t="s">
        <v>4237</v>
      </c>
      <c r="L286" s="263" t="s">
        <v>5618</v>
      </c>
      <c r="M286" s="263" t="s">
        <v>6846</v>
      </c>
      <c r="N286" s="263">
        <v>350</v>
      </c>
      <c r="O286" s="263" t="s">
        <v>6847</v>
      </c>
      <c r="P286" s="263" t="s">
        <v>2003</v>
      </c>
      <c r="Q286" s="263">
        <v>1</v>
      </c>
      <c r="T286" s="263" t="s">
        <v>6455</v>
      </c>
    </row>
    <row r="287" spans="1:21">
      <c r="A287" s="262" t="s">
        <v>6848</v>
      </c>
      <c r="B287" s="262" t="s">
        <v>6849</v>
      </c>
      <c r="C287" s="263" t="s">
        <v>2011</v>
      </c>
      <c r="D287" s="263" t="s">
        <v>6307</v>
      </c>
      <c r="E287" s="263" t="s">
        <v>2012</v>
      </c>
      <c r="F287" s="263" t="s">
        <v>2010</v>
      </c>
      <c r="G287" s="263" t="s">
        <v>4228</v>
      </c>
      <c r="H287" s="262" t="s">
        <v>1103</v>
      </c>
      <c r="I287" s="263" t="s">
        <v>6850</v>
      </c>
      <c r="J287" s="263" t="s">
        <v>2009</v>
      </c>
      <c r="K287" s="263" t="s">
        <v>4237</v>
      </c>
      <c r="L287" s="263" t="s">
        <v>5618</v>
      </c>
      <c r="M287" s="263" t="s">
        <v>6851</v>
      </c>
      <c r="N287" s="263">
        <v>250</v>
      </c>
      <c r="O287" s="263" t="s">
        <v>6852</v>
      </c>
      <c r="P287" s="263" t="s">
        <v>1101</v>
      </c>
      <c r="S287" s="263">
        <v>1</v>
      </c>
    </row>
    <row r="288" spans="1:21">
      <c r="A288" s="262" t="s">
        <v>6853</v>
      </c>
      <c r="B288" s="262" t="s">
        <v>6854</v>
      </c>
      <c r="C288" s="263" t="s">
        <v>2016</v>
      </c>
      <c r="D288" s="263" t="s">
        <v>6855</v>
      </c>
      <c r="E288" s="263" t="s">
        <v>27</v>
      </c>
      <c r="F288" s="263" t="s">
        <v>2015</v>
      </c>
      <c r="G288" s="263" t="s">
        <v>5616</v>
      </c>
      <c r="H288" s="262" t="s">
        <v>9433</v>
      </c>
      <c r="I288" s="263" t="s">
        <v>6856</v>
      </c>
      <c r="J288" s="263" t="s">
        <v>2014</v>
      </c>
      <c r="K288" s="263" t="s">
        <v>4237</v>
      </c>
      <c r="L288" s="263" t="s">
        <v>5618</v>
      </c>
      <c r="M288" s="263" t="s">
        <v>6857</v>
      </c>
      <c r="N288" s="263">
        <v>250</v>
      </c>
      <c r="O288" s="263" t="s">
        <v>6858</v>
      </c>
      <c r="P288" s="263" t="s">
        <v>2013</v>
      </c>
      <c r="S288" s="263">
        <v>1</v>
      </c>
    </row>
    <row r="289" spans="1:20">
      <c r="A289" s="262" t="s">
        <v>6859</v>
      </c>
      <c r="B289" s="262" t="s">
        <v>6860</v>
      </c>
      <c r="G289" s="263" t="s">
        <v>4228</v>
      </c>
      <c r="H289" s="262" t="s">
        <v>50</v>
      </c>
      <c r="I289" s="263" t="s">
        <v>6861</v>
      </c>
      <c r="J289" s="263" t="s">
        <v>2018</v>
      </c>
      <c r="K289" s="263" t="s">
        <v>4237</v>
      </c>
      <c r="L289" s="263" t="s">
        <v>5618</v>
      </c>
      <c r="M289" s="263" t="s">
        <v>6826</v>
      </c>
      <c r="N289" s="263">
        <v>350</v>
      </c>
      <c r="O289" s="263" t="s">
        <v>6862</v>
      </c>
      <c r="P289" s="263" t="s">
        <v>2017</v>
      </c>
      <c r="Q289" s="263">
        <v>1</v>
      </c>
      <c r="T289" s="263" t="s">
        <v>6863</v>
      </c>
    </row>
    <row r="290" spans="1:20">
      <c r="A290" s="262" t="s">
        <v>6864</v>
      </c>
      <c r="B290" s="262" t="s">
        <v>3610</v>
      </c>
      <c r="C290" s="263" t="s">
        <v>2022</v>
      </c>
      <c r="D290" s="263" t="s">
        <v>6865</v>
      </c>
      <c r="E290" s="263" t="s">
        <v>432</v>
      </c>
      <c r="F290" s="263" t="s">
        <v>2021</v>
      </c>
      <c r="G290" s="263" t="s">
        <v>5616</v>
      </c>
      <c r="H290" s="262" t="s">
        <v>3612</v>
      </c>
      <c r="I290" s="263" t="s">
        <v>6866</v>
      </c>
      <c r="J290" s="263" t="s">
        <v>2020</v>
      </c>
      <c r="K290" s="263" t="s">
        <v>4237</v>
      </c>
      <c r="L290" s="263" t="s">
        <v>5618</v>
      </c>
      <c r="M290" s="263" t="s">
        <v>5624</v>
      </c>
      <c r="N290" s="263">
        <v>350</v>
      </c>
      <c r="O290" s="263" t="s">
        <v>6867</v>
      </c>
      <c r="P290" s="263" t="s">
        <v>2019</v>
      </c>
      <c r="Q290" s="263">
        <v>1</v>
      </c>
    </row>
    <row r="291" spans="1:20">
      <c r="A291" s="262" t="s">
        <v>6868</v>
      </c>
      <c r="B291" s="262" t="s">
        <v>6869</v>
      </c>
      <c r="H291" s="264"/>
      <c r="I291" s="263" t="s">
        <v>6870</v>
      </c>
      <c r="J291" s="263" t="s">
        <v>2024</v>
      </c>
      <c r="K291" s="263" t="s">
        <v>4237</v>
      </c>
      <c r="L291" s="263" t="s">
        <v>5618</v>
      </c>
      <c r="M291" s="263" t="s">
        <v>5670</v>
      </c>
      <c r="N291" s="263">
        <v>350</v>
      </c>
      <c r="O291" s="263" t="s">
        <v>6871</v>
      </c>
      <c r="P291" s="263" t="s">
        <v>739</v>
      </c>
      <c r="Q291" s="263">
        <v>1</v>
      </c>
    </row>
    <row r="292" spans="1:20">
      <c r="A292" s="262" t="s">
        <v>2032</v>
      </c>
      <c r="B292" s="262" t="s">
        <v>2025</v>
      </c>
      <c r="C292" s="263" t="s">
        <v>2029</v>
      </c>
      <c r="D292" s="263" t="s">
        <v>2030</v>
      </c>
      <c r="E292" s="263" t="s">
        <v>6872</v>
      </c>
      <c r="F292" s="263" t="s">
        <v>2028</v>
      </c>
      <c r="G292" s="263" t="s">
        <v>5616</v>
      </c>
      <c r="H292" s="262" t="s">
        <v>5674</v>
      </c>
      <c r="I292" s="263" t="s">
        <v>6873</v>
      </c>
      <c r="J292" s="263" t="s">
        <v>2026</v>
      </c>
      <c r="K292" s="263" t="s">
        <v>4237</v>
      </c>
      <c r="L292" s="263" t="s">
        <v>5618</v>
      </c>
      <c r="M292" s="263" t="s">
        <v>6049</v>
      </c>
      <c r="N292" s="263">
        <v>540</v>
      </c>
      <c r="O292" s="263" t="s">
        <v>6874</v>
      </c>
      <c r="P292" s="263" t="s">
        <v>6875</v>
      </c>
      <c r="Q292" s="263">
        <v>1</v>
      </c>
    </row>
    <row r="293" spans="1:20">
      <c r="A293" s="262" t="s">
        <v>6876</v>
      </c>
      <c r="B293" s="262" t="s">
        <v>9621</v>
      </c>
      <c r="G293" s="263" t="s">
        <v>5616</v>
      </c>
      <c r="H293" s="262" t="s">
        <v>5699</v>
      </c>
      <c r="I293" s="263" t="s">
        <v>6877</v>
      </c>
      <c r="J293" s="263" t="s">
        <v>2034</v>
      </c>
      <c r="K293" s="263" t="s">
        <v>4237</v>
      </c>
      <c r="L293" s="263" t="s">
        <v>5618</v>
      </c>
      <c r="M293" s="263" t="s">
        <v>5711</v>
      </c>
      <c r="N293" s="263">
        <v>350</v>
      </c>
      <c r="O293" s="263" t="s">
        <v>6878</v>
      </c>
      <c r="P293" s="263" t="s">
        <v>463</v>
      </c>
      <c r="Q293" s="263">
        <v>1</v>
      </c>
    </row>
    <row r="294" spans="1:20">
      <c r="A294" s="262" t="s">
        <v>6879</v>
      </c>
      <c r="B294" s="262" t="s">
        <v>6880</v>
      </c>
      <c r="C294" s="263" t="s">
        <v>2039</v>
      </c>
      <c r="D294" s="263" t="s">
        <v>6881</v>
      </c>
      <c r="E294" s="263" t="s">
        <v>151</v>
      </c>
      <c r="F294" s="263" t="s">
        <v>2038</v>
      </c>
      <c r="G294" s="263" t="s">
        <v>4228</v>
      </c>
      <c r="H294" s="262" t="s">
        <v>3612</v>
      </c>
      <c r="I294" s="263" t="s">
        <v>6882</v>
      </c>
      <c r="J294" s="263" t="s">
        <v>2037</v>
      </c>
      <c r="K294" s="263" t="s">
        <v>4237</v>
      </c>
      <c r="L294" s="263" t="s">
        <v>5618</v>
      </c>
      <c r="M294" s="263" t="s">
        <v>5761</v>
      </c>
      <c r="N294" s="263">
        <v>350</v>
      </c>
      <c r="O294" s="263" t="s">
        <v>6883</v>
      </c>
      <c r="P294" s="263" t="s">
        <v>6884</v>
      </c>
      <c r="Q294" s="263">
        <v>1</v>
      </c>
    </row>
    <row r="295" spans="1:20">
      <c r="A295" s="262" t="s">
        <v>6885</v>
      </c>
      <c r="B295" s="262" t="s">
        <v>6886</v>
      </c>
      <c r="G295" s="263" t="s">
        <v>4228</v>
      </c>
      <c r="H295" s="262" t="s">
        <v>50</v>
      </c>
      <c r="I295" s="263" t="s">
        <v>6887</v>
      </c>
      <c r="J295" s="263" t="s">
        <v>2040</v>
      </c>
      <c r="K295" s="263" t="s">
        <v>4237</v>
      </c>
      <c r="L295" s="263" t="s">
        <v>5618</v>
      </c>
      <c r="M295" s="263" t="s">
        <v>6826</v>
      </c>
      <c r="N295" s="263">
        <v>350</v>
      </c>
      <c r="O295" s="263" t="s">
        <v>6888</v>
      </c>
      <c r="P295" s="263" t="s">
        <v>2017</v>
      </c>
      <c r="Q295" s="263">
        <v>1</v>
      </c>
      <c r="T295" s="263" t="s">
        <v>6889</v>
      </c>
    </row>
    <row r="296" spans="1:20">
      <c r="A296" s="262" t="s">
        <v>2041</v>
      </c>
      <c r="B296" s="262" t="s">
        <v>6146</v>
      </c>
      <c r="C296" s="263" t="s">
        <v>9623</v>
      </c>
      <c r="D296" s="263" t="s">
        <v>2046</v>
      </c>
      <c r="E296" s="263" t="s">
        <v>2047</v>
      </c>
      <c r="F296" s="263" t="s">
        <v>2045</v>
      </c>
      <c r="G296" s="263" t="s">
        <v>5616</v>
      </c>
      <c r="H296" s="262" t="s">
        <v>146</v>
      </c>
      <c r="I296" s="263" t="s">
        <v>6890</v>
      </c>
      <c r="J296" s="263" t="s">
        <v>2044</v>
      </c>
      <c r="K296" s="263" t="s">
        <v>4237</v>
      </c>
      <c r="L296" s="263" t="s">
        <v>5618</v>
      </c>
      <c r="M296" s="263" t="s">
        <v>5711</v>
      </c>
      <c r="N296" s="263">
        <v>350</v>
      </c>
      <c r="O296" s="263" t="s">
        <v>6891</v>
      </c>
      <c r="P296" s="263" t="s">
        <v>2043</v>
      </c>
      <c r="Q296" s="263">
        <v>1</v>
      </c>
    </row>
    <row r="297" spans="1:20">
      <c r="A297" s="262" t="s">
        <v>3329</v>
      </c>
      <c r="B297" s="262" t="s">
        <v>3373</v>
      </c>
      <c r="C297" s="263" t="s">
        <v>6892</v>
      </c>
      <c r="D297" s="263" t="s">
        <v>2055</v>
      </c>
      <c r="E297" s="263" t="s">
        <v>937</v>
      </c>
      <c r="F297" s="263" t="s">
        <v>2053</v>
      </c>
      <c r="G297" s="263" t="s">
        <v>5616</v>
      </c>
      <c r="H297" s="262" t="s">
        <v>146</v>
      </c>
      <c r="I297" s="263" t="s">
        <v>6893</v>
      </c>
      <c r="J297" s="263" t="s">
        <v>2052</v>
      </c>
      <c r="K297" s="263" t="s">
        <v>4237</v>
      </c>
      <c r="L297" s="263" t="s">
        <v>5618</v>
      </c>
      <c r="M297" s="263" t="s">
        <v>6025</v>
      </c>
      <c r="N297" s="263">
        <v>350</v>
      </c>
      <c r="O297" s="263" t="s">
        <v>6894</v>
      </c>
      <c r="P297" s="263" t="s">
        <v>6895</v>
      </c>
      <c r="Q297" s="263">
        <v>1</v>
      </c>
    </row>
    <row r="298" spans="1:20">
      <c r="A298" s="262" t="s">
        <v>2056</v>
      </c>
      <c r="B298" s="262" t="s">
        <v>2057</v>
      </c>
      <c r="C298" s="263" t="s">
        <v>2060</v>
      </c>
      <c r="D298" s="263" t="s">
        <v>2061</v>
      </c>
      <c r="E298" s="263" t="s">
        <v>2062</v>
      </c>
      <c r="F298" s="263" t="s">
        <v>2059</v>
      </c>
      <c r="G298" s="263" t="s">
        <v>5616</v>
      </c>
      <c r="H298" s="262" t="s">
        <v>5765</v>
      </c>
      <c r="I298" s="263" t="s">
        <v>6896</v>
      </c>
      <c r="J298" s="263" t="s">
        <v>2058</v>
      </c>
      <c r="K298" s="263" t="s">
        <v>4237</v>
      </c>
      <c r="L298" s="263" t="s">
        <v>5618</v>
      </c>
      <c r="M298" s="263" t="s">
        <v>5806</v>
      </c>
      <c r="N298" s="263">
        <v>350</v>
      </c>
      <c r="O298" s="263" t="s">
        <v>6897</v>
      </c>
      <c r="P298" s="263" t="s">
        <v>9624</v>
      </c>
      <c r="Q298" s="263">
        <v>1</v>
      </c>
    </row>
    <row r="299" spans="1:20">
      <c r="A299" s="262" t="s">
        <v>5493</v>
      </c>
      <c r="B299" s="262" t="s">
        <v>3376</v>
      </c>
      <c r="C299" s="263" t="s">
        <v>2065</v>
      </c>
      <c r="D299" s="263" t="s">
        <v>6898</v>
      </c>
      <c r="E299" s="263" t="s">
        <v>2066</v>
      </c>
      <c r="F299" s="263" t="s">
        <v>2064</v>
      </c>
      <c r="G299" s="263" t="s">
        <v>5616</v>
      </c>
      <c r="H299" s="262" t="s">
        <v>331</v>
      </c>
      <c r="I299" s="263" t="s">
        <v>6899</v>
      </c>
      <c r="J299" s="263" t="s">
        <v>2063</v>
      </c>
      <c r="K299" s="263" t="s">
        <v>4237</v>
      </c>
      <c r="L299" s="263" t="s">
        <v>5618</v>
      </c>
      <c r="M299" s="263" t="s">
        <v>5695</v>
      </c>
      <c r="N299" s="263">
        <v>350</v>
      </c>
      <c r="O299" s="263" t="s">
        <v>6900</v>
      </c>
      <c r="P299" s="263" t="s">
        <v>981</v>
      </c>
      <c r="Q299" s="263">
        <v>1</v>
      </c>
    </row>
    <row r="300" spans="1:20">
      <c r="A300" s="262" t="s">
        <v>6901</v>
      </c>
      <c r="B300" s="262" t="s">
        <v>6902</v>
      </c>
      <c r="C300" s="263" t="s">
        <v>2073</v>
      </c>
      <c r="D300" s="263" t="s">
        <v>6903</v>
      </c>
      <c r="E300" s="263" t="s">
        <v>2074</v>
      </c>
      <c r="G300" s="263" t="s">
        <v>5616</v>
      </c>
      <c r="H300" s="262" t="s">
        <v>50</v>
      </c>
      <c r="I300" s="263" t="s">
        <v>6904</v>
      </c>
      <c r="J300" s="263" t="s">
        <v>2072</v>
      </c>
      <c r="K300" s="263" t="s">
        <v>4237</v>
      </c>
      <c r="L300" s="263" t="s">
        <v>5618</v>
      </c>
      <c r="M300" s="263" t="s">
        <v>5651</v>
      </c>
      <c r="N300" s="263">
        <v>350</v>
      </c>
      <c r="O300" s="263" t="s">
        <v>6905</v>
      </c>
      <c r="P300" s="263" t="s">
        <v>2071</v>
      </c>
      <c r="Q300" s="263">
        <v>1</v>
      </c>
    </row>
    <row r="301" spans="1:20">
      <c r="A301" s="262" t="s">
        <v>6906</v>
      </c>
      <c r="B301" s="262" t="s">
        <v>6907</v>
      </c>
      <c r="C301" s="263" t="s">
        <v>2081</v>
      </c>
      <c r="D301" s="263" t="s">
        <v>6435</v>
      </c>
      <c r="E301" s="263" t="s">
        <v>6908</v>
      </c>
      <c r="F301" s="263" t="s">
        <v>2080</v>
      </c>
      <c r="G301" s="263" t="s">
        <v>5616</v>
      </c>
      <c r="H301" s="262" t="s">
        <v>50</v>
      </c>
      <c r="I301" s="263" t="s">
        <v>6909</v>
      </c>
      <c r="J301" s="263" t="s">
        <v>2079</v>
      </c>
      <c r="K301" s="263" t="s">
        <v>4237</v>
      </c>
      <c r="L301" s="263" t="s">
        <v>5618</v>
      </c>
      <c r="M301" s="263" t="s">
        <v>5670</v>
      </c>
      <c r="N301" s="263">
        <v>350</v>
      </c>
      <c r="O301" s="263" t="s">
        <v>6910</v>
      </c>
      <c r="P301" s="263" t="s">
        <v>9625</v>
      </c>
      <c r="Q301" s="263">
        <v>1</v>
      </c>
    </row>
    <row r="302" spans="1:20">
      <c r="A302" s="262" t="s">
        <v>4651</v>
      </c>
      <c r="B302" s="262" t="s">
        <v>4131</v>
      </c>
      <c r="G302" s="263" t="s">
        <v>5616</v>
      </c>
      <c r="H302" s="262" t="s">
        <v>5699</v>
      </c>
      <c r="I302" s="263" t="s">
        <v>6911</v>
      </c>
      <c r="J302" s="263" t="s">
        <v>2083</v>
      </c>
      <c r="K302" s="263" t="s">
        <v>4237</v>
      </c>
      <c r="L302" s="263" t="s">
        <v>5618</v>
      </c>
      <c r="M302" s="263" t="s">
        <v>6329</v>
      </c>
      <c r="N302" s="263">
        <v>350</v>
      </c>
      <c r="O302" s="263" t="s">
        <v>6912</v>
      </c>
      <c r="P302" s="263" t="s">
        <v>638</v>
      </c>
      <c r="Q302" s="263">
        <v>1</v>
      </c>
    </row>
    <row r="303" spans="1:20">
      <c r="A303" s="262" t="s">
        <v>2089</v>
      </c>
      <c r="B303" s="262" t="s">
        <v>5340</v>
      </c>
      <c r="G303" s="263" t="s">
        <v>5616</v>
      </c>
      <c r="H303" s="262" t="s">
        <v>5699</v>
      </c>
      <c r="I303" s="263" t="s">
        <v>6913</v>
      </c>
      <c r="J303" s="263" t="s">
        <v>2086</v>
      </c>
      <c r="K303" s="263" t="s">
        <v>4237</v>
      </c>
      <c r="L303" s="263" t="s">
        <v>5618</v>
      </c>
      <c r="M303" s="263" t="s">
        <v>5899</v>
      </c>
      <c r="N303" s="263">
        <v>350</v>
      </c>
      <c r="O303" s="263" t="s">
        <v>6914</v>
      </c>
      <c r="P303" s="263" t="s">
        <v>2085</v>
      </c>
      <c r="Q303" s="263">
        <v>1</v>
      </c>
      <c r="T303" s="263" t="s">
        <v>6915</v>
      </c>
    </row>
    <row r="304" spans="1:20">
      <c r="A304" s="262" t="s">
        <v>6916</v>
      </c>
      <c r="B304" s="262" t="s">
        <v>6917</v>
      </c>
      <c r="H304" s="264"/>
      <c r="I304" s="263" t="s">
        <v>6918</v>
      </c>
      <c r="J304" s="263" t="s">
        <v>2088</v>
      </c>
      <c r="K304" s="263" t="s">
        <v>4237</v>
      </c>
      <c r="L304" s="263" t="s">
        <v>5618</v>
      </c>
      <c r="M304" s="263" t="s">
        <v>6771</v>
      </c>
      <c r="N304" s="263">
        <v>350</v>
      </c>
      <c r="O304" s="263" t="s">
        <v>6919</v>
      </c>
      <c r="P304" s="263" t="s">
        <v>2087</v>
      </c>
      <c r="Q304" s="263">
        <v>1</v>
      </c>
    </row>
    <row r="305" spans="1:20">
      <c r="A305" s="262" t="s">
        <v>4145</v>
      </c>
      <c r="B305" s="262" t="s">
        <v>4146</v>
      </c>
      <c r="G305" s="263" t="s">
        <v>5616</v>
      </c>
      <c r="H305" s="262" t="s">
        <v>232</v>
      </c>
      <c r="I305" s="263" t="s">
        <v>6920</v>
      </c>
      <c r="J305" s="263" t="s">
        <v>2092</v>
      </c>
      <c r="K305" s="263" t="s">
        <v>4237</v>
      </c>
      <c r="L305" s="263" t="s">
        <v>5618</v>
      </c>
      <c r="M305" s="263" t="s">
        <v>5782</v>
      </c>
      <c r="N305" s="263">
        <v>350</v>
      </c>
      <c r="O305" s="263" t="s">
        <v>6921</v>
      </c>
      <c r="P305" s="263" t="s">
        <v>972</v>
      </c>
      <c r="Q305" s="263">
        <v>1</v>
      </c>
    </row>
    <row r="306" spans="1:20">
      <c r="A306" s="262" t="s">
        <v>6922</v>
      </c>
      <c r="B306" s="262" t="s">
        <v>6923</v>
      </c>
      <c r="C306" s="263" t="s">
        <v>2100</v>
      </c>
      <c r="D306" s="263" t="s">
        <v>6924</v>
      </c>
      <c r="E306" s="263" t="s">
        <v>2101</v>
      </c>
      <c r="F306" s="263" t="s">
        <v>2099</v>
      </c>
      <c r="G306" s="263" t="s">
        <v>4228</v>
      </c>
      <c r="H306" s="262" t="s">
        <v>5765</v>
      </c>
      <c r="I306" s="263" t="s">
        <v>6925</v>
      </c>
      <c r="J306" s="263" t="s">
        <v>2098</v>
      </c>
      <c r="K306" s="263" t="s">
        <v>4237</v>
      </c>
      <c r="L306" s="263" t="s">
        <v>5618</v>
      </c>
      <c r="M306" s="263" t="s">
        <v>5664</v>
      </c>
      <c r="N306" s="263">
        <v>350</v>
      </c>
      <c r="O306" s="263" t="s">
        <v>6926</v>
      </c>
      <c r="P306" s="263" t="s">
        <v>2097</v>
      </c>
      <c r="Q306" s="263">
        <v>1</v>
      </c>
      <c r="T306" s="263" t="s">
        <v>6267</v>
      </c>
    </row>
    <row r="307" spans="1:20">
      <c r="A307" s="262" t="s">
        <v>5424</v>
      </c>
      <c r="B307" s="262" t="s">
        <v>5308</v>
      </c>
      <c r="G307" s="263" t="s">
        <v>5616</v>
      </c>
      <c r="H307" s="264"/>
      <c r="I307" s="263" t="s">
        <v>6927</v>
      </c>
      <c r="J307" s="263" t="s">
        <v>2102</v>
      </c>
      <c r="K307" s="263" t="s">
        <v>4237</v>
      </c>
      <c r="L307" s="263" t="s">
        <v>5618</v>
      </c>
      <c r="M307" s="263" t="s">
        <v>5932</v>
      </c>
      <c r="N307" s="263">
        <v>250</v>
      </c>
      <c r="O307" s="263" t="s">
        <v>6928</v>
      </c>
      <c r="S307" s="263">
        <v>1</v>
      </c>
    </row>
    <row r="308" spans="1:20">
      <c r="A308" s="262" t="s">
        <v>2105</v>
      </c>
      <c r="B308" s="262" t="s">
        <v>2106</v>
      </c>
      <c r="C308" s="263" t="s">
        <v>9628</v>
      </c>
      <c r="D308" s="263" t="s">
        <v>6929</v>
      </c>
      <c r="E308" s="263" t="s">
        <v>1041</v>
      </c>
      <c r="F308" s="263" t="s">
        <v>2104</v>
      </c>
      <c r="G308" s="263" t="s">
        <v>4228</v>
      </c>
      <c r="H308" s="262" t="s">
        <v>9536</v>
      </c>
      <c r="I308" s="263" t="s">
        <v>6930</v>
      </c>
      <c r="J308" s="263" t="s">
        <v>2103</v>
      </c>
      <c r="K308" s="263" t="s">
        <v>4237</v>
      </c>
      <c r="L308" s="263" t="s">
        <v>5618</v>
      </c>
      <c r="M308" s="263" t="s">
        <v>6277</v>
      </c>
      <c r="N308" s="263">
        <v>460</v>
      </c>
      <c r="O308" s="263" t="s">
        <v>6931</v>
      </c>
      <c r="P308" s="263" t="s">
        <v>9627</v>
      </c>
      <c r="Q308" s="263">
        <v>1</v>
      </c>
      <c r="T308" s="263" t="s">
        <v>144</v>
      </c>
    </row>
    <row r="309" spans="1:20">
      <c r="A309" s="262" t="s">
        <v>6932</v>
      </c>
      <c r="B309" s="262" t="s">
        <v>2910</v>
      </c>
      <c r="G309" s="263" t="s">
        <v>4228</v>
      </c>
      <c r="H309" s="262" t="s">
        <v>5699</v>
      </c>
      <c r="I309" s="263" t="s">
        <v>6933</v>
      </c>
      <c r="J309" s="263" t="s">
        <v>2108</v>
      </c>
      <c r="K309" s="263" t="s">
        <v>4237</v>
      </c>
      <c r="L309" s="263" t="s">
        <v>5618</v>
      </c>
      <c r="M309" s="263" t="s">
        <v>5902</v>
      </c>
      <c r="N309" s="263">
        <v>350</v>
      </c>
      <c r="O309" s="263" t="s">
        <v>6934</v>
      </c>
      <c r="P309" s="263" t="s">
        <v>9630</v>
      </c>
      <c r="Q309" s="263">
        <v>1</v>
      </c>
    </row>
    <row r="310" spans="1:20">
      <c r="A310" s="262" t="s">
        <v>2110</v>
      </c>
      <c r="B310" s="262" t="s">
        <v>4154</v>
      </c>
      <c r="C310" s="263" t="s">
        <v>2115</v>
      </c>
      <c r="D310" s="263" t="s">
        <v>5916</v>
      </c>
      <c r="E310" s="263" t="s">
        <v>495</v>
      </c>
      <c r="F310" s="263" t="s">
        <v>2114</v>
      </c>
      <c r="G310" s="263" t="s">
        <v>5616</v>
      </c>
      <c r="H310" s="262" t="s">
        <v>232</v>
      </c>
      <c r="I310" s="263" t="s">
        <v>6935</v>
      </c>
      <c r="J310" s="263" t="s">
        <v>2113</v>
      </c>
      <c r="K310" s="263" t="s">
        <v>4237</v>
      </c>
      <c r="L310" s="263" t="s">
        <v>5618</v>
      </c>
      <c r="M310" s="263" t="s">
        <v>5695</v>
      </c>
      <c r="N310" s="263">
        <v>350</v>
      </c>
      <c r="O310" s="263" t="s">
        <v>6936</v>
      </c>
      <c r="P310" s="263" t="s">
        <v>778</v>
      </c>
      <c r="Q310" s="263">
        <v>1</v>
      </c>
    </row>
    <row r="311" spans="1:20">
      <c r="A311" s="262" t="s">
        <v>6937</v>
      </c>
      <c r="B311" s="262" t="s">
        <v>6938</v>
      </c>
      <c r="C311" s="263" t="s">
        <v>2118</v>
      </c>
      <c r="D311" s="263" t="s">
        <v>6665</v>
      </c>
      <c r="E311" s="263" t="s">
        <v>260</v>
      </c>
      <c r="F311" s="263" t="s">
        <v>2117</v>
      </c>
      <c r="G311" s="263" t="s">
        <v>4228</v>
      </c>
      <c r="H311" s="262" t="s">
        <v>50</v>
      </c>
      <c r="I311" s="263" t="s">
        <v>6939</v>
      </c>
      <c r="J311" s="263" t="s">
        <v>2116</v>
      </c>
      <c r="K311" s="263" t="s">
        <v>4237</v>
      </c>
      <c r="L311" s="263" t="s">
        <v>5618</v>
      </c>
      <c r="M311" s="263" t="s">
        <v>5979</v>
      </c>
      <c r="N311" s="263">
        <v>250</v>
      </c>
      <c r="O311" s="263" t="s">
        <v>6940</v>
      </c>
      <c r="S311" s="263">
        <v>1</v>
      </c>
    </row>
    <row r="312" spans="1:20">
      <c r="A312" s="262" t="s">
        <v>6941</v>
      </c>
      <c r="B312" s="262" t="s">
        <v>6942</v>
      </c>
      <c r="C312" s="263" t="s">
        <v>2121</v>
      </c>
      <c r="D312" s="263" t="s">
        <v>6943</v>
      </c>
      <c r="E312" s="263" t="s">
        <v>9447</v>
      </c>
      <c r="F312" s="263" t="s">
        <v>2120</v>
      </c>
      <c r="G312" s="263" t="s">
        <v>4228</v>
      </c>
      <c r="H312" s="262" t="s">
        <v>50</v>
      </c>
      <c r="I312" s="263" t="s">
        <v>6944</v>
      </c>
      <c r="J312" s="263" t="s">
        <v>2119</v>
      </c>
      <c r="K312" s="263" t="s">
        <v>4237</v>
      </c>
      <c r="L312" s="263" t="s">
        <v>5618</v>
      </c>
      <c r="M312" s="263" t="s">
        <v>5991</v>
      </c>
      <c r="N312" s="263">
        <v>270</v>
      </c>
      <c r="O312" s="263" t="s">
        <v>6945</v>
      </c>
      <c r="P312" s="263" t="s">
        <v>212</v>
      </c>
      <c r="R312" s="263">
        <v>1</v>
      </c>
      <c r="T312" s="263" t="s">
        <v>6946</v>
      </c>
    </row>
    <row r="313" spans="1:20">
      <c r="A313" s="262" t="s">
        <v>6947</v>
      </c>
      <c r="B313" s="262" t="s">
        <v>6948</v>
      </c>
      <c r="C313" s="263" t="s">
        <v>426</v>
      </c>
      <c r="D313" s="263" t="s">
        <v>5861</v>
      </c>
      <c r="E313" s="263" t="s">
        <v>6949</v>
      </c>
      <c r="F313" s="263" t="s">
        <v>2125</v>
      </c>
      <c r="G313" s="263" t="s">
        <v>4228</v>
      </c>
      <c r="H313" s="262" t="s">
        <v>31</v>
      </c>
      <c r="I313" s="263" t="s">
        <v>6950</v>
      </c>
      <c r="J313" s="263" t="s">
        <v>137</v>
      </c>
      <c r="K313" s="263" t="s">
        <v>4237</v>
      </c>
      <c r="L313" s="263" t="s">
        <v>5618</v>
      </c>
      <c r="M313" s="263" t="s">
        <v>5954</v>
      </c>
      <c r="N313" s="263">
        <v>540</v>
      </c>
      <c r="O313" s="263" t="s">
        <v>6951</v>
      </c>
      <c r="P313" s="263" t="s">
        <v>5864</v>
      </c>
      <c r="Q313" s="263">
        <v>1</v>
      </c>
    </row>
    <row r="314" spans="1:20">
      <c r="A314" s="262" t="s">
        <v>2137</v>
      </c>
      <c r="B314" s="262" t="s">
        <v>2138</v>
      </c>
      <c r="C314" s="263" t="s">
        <v>2135</v>
      </c>
      <c r="D314" s="263" t="s">
        <v>6952</v>
      </c>
      <c r="E314" s="263" t="s">
        <v>2136</v>
      </c>
      <c r="F314" s="263" t="s">
        <v>2134</v>
      </c>
      <c r="G314" s="263" t="s">
        <v>5616</v>
      </c>
      <c r="H314" s="262" t="s">
        <v>5765</v>
      </c>
      <c r="I314" s="263" t="s">
        <v>6953</v>
      </c>
      <c r="J314" s="263" t="s">
        <v>2133</v>
      </c>
      <c r="K314" s="263" t="s">
        <v>4237</v>
      </c>
      <c r="L314" s="263" t="s">
        <v>5618</v>
      </c>
      <c r="M314" s="263" t="s">
        <v>5624</v>
      </c>
      <c r="N314" s="263">
        <v>350</v>
      </c>
      <c r="O314" s="263" t="s">
        <v>6954</v>
      </c>
      <c r="P314" s="263" t="s">
        <v>9634</v>
      </c>
      <c r="Q314" s="263">
        <v>1</v>
      </c>
      <c r="T314" s="263" t="s">
        <v>6955</v>
      </c>
    </row>
    <row r="315" spans="1:20">
      <c r="A315" s="262" t="s">
        <v>2139</v>
      </c>
      <c r="B315" s="262" t="s">
        <v>2140</v>
      </c>
      <c r="C315" s="263" t="s">
        <v>2144</v>
      </c>
      <c r="D315" s="263" t="s">
        <v>6956</v>
      </c>
      <c r="E315" s="263" t="s">
        <v>151</v>
      </c>
      <c r="F315" s="263" t="s">
        <v>2143</v>
      </c>
      <c r="G315" s="263" t="s">
        <v>5616</v>
      </c>
      <c r="H315" s="262" t="s">
        <v>3612</v>
      </c>
      <c r="I315" s="263" t="s">
        <v>6957</v>
      </c>
      <c r="J315" s="263" t="s">
        <v>2141</v>
      </c>
      <c r="K315" s="263" t="s">
        <v>4237</v>
      </c>
      <c r="L315" s="263" t="s">
        <v>5998</v>
      </c>
      <c r="M315" s="263" t="s">
        <v>5998</v>
      </c>
      <c r="N315" s="263">
        <v>270</v>
      </c>
      <c r="O315" s="263" t="s">
        <v>6958</v>
      </c>
      <c r="P315" s="263" t="s">
        <v>6959</v>
      </c>
      <c r="Q315" s="263">
        <v>1</v>
      </c>
    </row>
    <row r="316" spans="1:20">
      <c r="A316" s="262" t="s">
        <v>4930</v>
      </c>
      <c r="B316" s="262" t="s">
        <v>6960</v>
      </c>
      <c r="C316" s="263" t="s">
        <v>2147</v>
      </c>
      <c r="D316" s="263" t="s">
        <v>2148</v>
      </c>
      <c r="E316" s="263" t="s">
        <v>2149</v>
      </c>
      <c r="F316" s="263" t="s">
        <v>2146</v>
      </c>
      <c r="G316" s="263" t="s">
        <v>5616</v>
      </c>
      <c r="H316" s="262" t="s">
        <v>43</v>
      </c>
      <c r="I316" s="263" t="s">
        <v>6961</v>
      </c>
      <c r="J316" s="263" t="s">
        <v>2145</v>
      </c>
      <c r="K316" s="263" t="s">
        <v>4237</v>
      </c>
      <c r="L316" s="263" t="s">
        <v>5618</v>
      </c>
      <c r="M316" s="263" t="s">
        <v>6173</v>
      </c>
      <c r="N316" s="263">
        <v>460</v>
      </c>
      <c r="O316" s="263" t="s">
        <v>6962</v>
      </c>
      <c r="P316" s="263" t="s">
        <v>9635</v>
      </c>
      <c r="Q316" s="263">
        <v>1</v>
      </c>
    </row>
    <row r="317" spans="1:20">
      <c r="A317" s="262" t="s">
        <v>2150</v>
      </c>
      <c r="B317" s="262" t="s">
        <v>4147</v>
      </c>
      <c r="G317" s="263" t="s">
        <v>5616</v>
      </c>
      <c r="H317" s="262" t="s">
        <v>232</v>
      </c>
      <c r="I317" s="263" t="s">
        <v>6963</v>
      </c>
      <c r="J317" s="263" t="s">
        <v>2152</v>
      </c>
      <c r="K317" s="263" t="s">
        <v>4237</v>
      </c>
      <c r="L317" s="263" t="s">
        <v>5618</v>
      </c>
      <c r="M317" s="263" t="s">
        <v>5954</v>
      </c>
      <c r="N317" s="263">
        <v>350</v>
      </c>
      <c r="O317" s="263" t="s">
        <v>6964</v>
      </c>
      <c r="P317" s="263" t="s">
        <v>972</v>
      </c>
      <c r="Q317" s="263">
        <v>1</v>
      </c>
      <c r="T317" s="263" t="s">
        <v>6965</v>
      </c>
    </row>
    <row r="318" spans="1:20">
      <c r="A318" s="262" t="s">
        <v>2153</v>
      </c>
      <c r="B318" s="262" t="s">
        <v>2154</v>
      </c>
      <c r="C318" s="263" t="s">
        <v>2159</v>
      </c>
      <c r="D318" s="263" t="s">
        <v>2160</v>
      </c>
      <c r="E318" s="263" t="s">
        <v>2161</v>
      </c>
      <c r="F318" s="263" t="s">
        <v>2158</v>
      </c>
      <c r="G318" s="263" t="s">
        <v>5616</v>
      </c>
      <c r="H318" s="262" t="s">
        <v>5765</v>
      </c>
      <c r="I318" s="263" t="s">
        <v>6966</v>
      </c>
      <c r="J318" s="263" t="s">
        <v>2157</v>
      </c>
      <c r="K318" s="263" t="s">
        <v>4237</v>
      </c>
      <c r="L318" s="263" t="s">
        <v>5618</v>
      </c>
      <c r="M318" s="263" t="s">
        <v>5670</v>
      </c>
      <c r="N318" s="263">
        <v>350</v>
      </c>
      <c r="O318" s="263" t="s">
        <v>6967</v>
      </c>
      <c r="P318" s="263" t="s">
        <v>2156</v>
      </c>
      <c r="Q318" s="263">
        <v>1</v>
      </c>
      <c r="T318" s="263" t="s">
        <v>6968</v>
      </c>
    </row>
    <row r="319" spans="1:20">
      <c r="A319" s="262" t="s">
        <v>4031</v>
      </c>
      <c r="B319" s="262" t="s">
        <v>4032</v>
      </c>
      <c r="C319" s="263" t="s">
        <v>2168</v>
      </c>
      <c r="E319" s="263" t="s">
        <v>9636</v>
      </c>
      <c r="G319" s="263" t="s">
        <v>5616</v>
      </c>
      <c r="H319" s="262" t="s">
        <v>3612</v>
      </c>
      <c r="I319" s="263" t="s">
        <v>6969</v>
      </c>
      <c r="J319" s="263" t="s">
        <v>2167</v>
      </c>
      <c r="K319" s="263" t="s">
        <v>4237</v>
      </c>
      <c r="L319" s="263" t="s">
        <v>5618</v>
      </c>
      <c r="M319" s="263" t="s">
        <v>5695</v>
      </c>
      <c r="N319" s="263">
        <v>350</v>
      </c>
      <c r="O319" s="263" t="s">
        <v>6970</v>
      </c>
      <c r="P319" s="263" t="s">
        <v>1568</v>
      </c>
      <c r="Q319" s="263">
        <v>1</v>
      </c>
    </row>
    <row r="320" spans="1:20">
      <c r="A320" s="262" t="s">
        <v>6971</v>
      </c>
      <c r="B320" s="262" t="s">
        <v>6972</v>
      </c>
      <c r="H320" s="264"/>
      <c r="I320" s="263" t="s">
        <v>6973</v>
      </c>
      <c r="J320" s="263" t="s">
        <v>2173</v>
      </c>
      <c r="K320" s="263" t="s">
        <v>4237</v>
      </c>
      <c r="L320" s="263" t="s">
        <v>5618</v>
      </c>
      <c r="M320" s="263" t="s">
        <v>5716</v>
      </c>
      <c r="N320" s="263">
        <v>350</v>
      </c>
      <c r="O320" s="263" t="s">
        <v>6974</v>
      </c>
      <c r="P320" s="263" t="s">
        <v>2172</v>
      </c>
      <c r="Q320" s="263">
        <v>1</v>
      </c>
    </row>
    <row r="321" spans="1:20">
      <c r="A321" s="262" t="s">
        <v>2174</v>
      </c>
      <c r="B321" s="262" t="s">
        <v>2175</v>
      </c>
      <c r="C321" s="263" t="s">
        <v>2178</v>
      </c>
      <c r="D321" s="263" t="s">
        <v>6975</v>
      </c>
      <c r="E321" s="263" t="s">
        <v>2179</v>
      </c>
      <c r="F321" s="263" t="s">
        <v>2177</v>
      </c>
      <c r="G321" s="263" t="s">
        <v>5616</v>
      </c>
      <c r="H321" s="262" t="s">
        <v>232</v>
      </c>
      <c r="I321" s="263" t="s">
        <v>6976</v>
      </c>
      <c r="J321" s="263" t="s">
        <v>2176</v>
      </c>
      <c r="K321" s="263" t="s">
        <v>4237</v>
      </c>
      <c r="L321" s="263" t="s">
        <v>5618</v>
      </c>
      <c r="M321" s="263" t="s">
        <v>5670</v>
      </c>
      <c r="N321" s="263">
        <v>350</v>
      </c>
      <c r="O321" s="263" t="s">
        <v>6977</v>
      </c>
      <c r="P321" s="263" t="s">
        <v>776</v>
      </c>
      <c r="Q321" s="263">
        <v>1</v>
      </c>
    </row>
    <row r="322" spans="1:20">
      <c r="A322" s="262" t="s">
        <v>2180</v>
      </c>
      <c r="B322" s="262" t="s">
        <v>2181</v>
      </c>
      <c r="C322" s="263" t="s">
        <v>671</v>
      </c>
      <c r="D322" s="263" t="s">
        <v>6031</v>
      </c>
      <c r="E322" s="263" t="s">
        <v>495</v>
      </c>
      <c r="F322" s="263" t="s">
        <v>2183</v>
      </c>
      <c r="G322" s="263" t="s">
        <v>4228</v>
      </c>
      <c r="H322" s="262" t="s">
        <v>232</v>
      </c>
      <c r="I322" s="263" t="s">
        <v>6978</v>
      </c>
      <c r="J322" s="263" t="s">
        <v>2182</v>
      </c>
      <c r="K322" s="263" t="s">
        <v>4237</v>
      </c>
      <c r="L322" s="263" t="s">
        <v>5998</v>
      </c>
      <c r="M322" s="263" t="s">
        <v>5998</v>
      </c>
      <c r="N322" s="263">
        <v>350</v>
      </c>
      <c r="O322" s="263" t="s">
        <v>6979</v>
      </c>
      <c r="P322" s="263" t="s">
        <v>668</v>
      </c>
      <c r="Q322" s="263">
        <v>1</v>
      </c>
      <c r="T322" s="263" t="s">
        <v>6980</v>
      </c>
    </row>
    <row r="323" spans="1:20">
      <c r="A323" s="262" t="s">
        <v>6981</v>
      </c>
      <c r="B323" s="262" t="s">
        <v>6982</v>
      </c>
      <c r="C323" s="263" t="s">
        <v>2187</v>
      </c>
      <c r="D323" s="263" t="s">
        <v>6983</v>
      </c>
      <c r="E323" s="263" t="s">
        <v>728</v>
      </c>
      <c r="F323" s="263" t="s">
        <v>2186</v>
      </c>
      <c r="G323" s="263" t="s">
        <v>4228</v>
      </c>
      <c r="H323" s="262" t="s">
        <v>445</v>
      </c>
      <c r="I323" s="263" t="s">
        <v>6984</v>
      </c>
      <c r="J323" s="263" t="s">
        <v>2185</v>
      </c>
      <c r="K323" s="263" t="s">
        <v>4237</v>
      </c>
      <c r="L323" s="263" t="s">
        <v>5618</v>
      </c>
      <c r="M323" s="263" t="s">
        <v>5932</v>
      </c>
      <c r="N323" s="263">
        <v>430</v>
      </c>
      <c r="O323" s="263" t="s">
        <v>6985</v>
      </c>
      <c r="P323" s="263" t="s">
        <v>6986</v>
      </c>
      <c r="Q323" s="263">
        <v>1</v>
      </c>
      <c r="T323" s="263" t="s">
        <v>6987</v>
      </c>
    </row>
    <row r="324" spans="1:20">
      <c r="A324" s="262" t="s">
        <v>6988</v>
      </c>
      <c r="B324" s="262" t="s">
        <v>2188</v>
      </c>
      <c r="C324" s="263" t="s">
        <v>2192</v>
      </c>
      <c r="D324" s="263" t="s">
        <v>6989</v>
      </c>
      <c r="E324" s="263" t="s">
        <v>9438</v>
      </c>
      <c r="F324" s="263" t="s">
        <v>2191</v>
      </c>
      <c r="G324" s="263" t="s">
        <v>5616</v>
      </c>
      <c r="H324" s="262" t="s">
        <v>70</v>
      </c>
      <c r="I324" s="263" t="s">
        <v>6990</v>
      </c>
      <c r="J324" s="263" t="s">
        <v>2190</v>
      </c>
      <c r="K324" s="263" t="s">
        <v>4237</v>
      </c>
      <c r="L324" s="263" t="s">
        <v>5618</v>
      </c>
      <c r="M324" s="263" t="s">
        <v>5624</v>
      </c>
      <c r="N324" s="263">
        <v>350</v>
      </c>
      <c r="O324" s="263" t="s">
        <v>6991</v>
      </c>
      <c r="P324" s="263" t="s">
        <v>6992</v>
      </c>
      <c r="Q324" s="263">
        <v>1</v>
      </c>
    </row>
    <row r="325" spans="1:20">
      <c r="A325" s="262" t="s">
        <v>4044</v>
      </c>
      <c r="B325" s="262" t="s">
        <v>5311</v>
      </c>
      <c r="C325" s="263" t="s">
        <v>2201</v>
      </c>
      <c r="D325" s="263" t="s">
        <v>5861</v>
      </c>
      <c r="E325" s="263" t="s">
        <v>427</v>
      </c>
      <c r="F325" s="263" t="s">
        <v>2200</v>
      </c>
      <c r="G325" s="263" t="s">
        <v>4228</v>
      </c>
      <c r="H325" s="262" t="s">
        <v>31</v>
      </c>
      <c r="I325" s="263" t="s">
        <v>6993</v>
      </c>
      <c r="J325" s="263" t="s">
        <v>2198</v>
      </c>
      <c r="K325" s="263" t="s">
        <v>4237</v>
      </c>
      <c r="L325" s="263" t="s">
        <v>5618</v>
      </c>
      <c r="M325" s="263" t="s">
        <v>5954</v>
      </c>
      <c r="N325" s="263">
        <v>540</v>
      </c>
      <c r="O325" s="263" t="s">
        <v>6994</v>
      </c>
      <c r="P325" s="263" t="s">
        <v>2199</v>
      </c>
      <c r="Q325" s="263">
        <v>1</v>
      </c>
    </row>
    <row r="326" spans="1:20">
      <c r="A326" s="262" t="s">
        <v>6995</v>
      </c>
      <c r="B326" s="262" t="s">
        <v>6996</v>
      </c>
      <c r="C326" s="263" t="s">
        <v>2204</v>
      </c>
      <c r="D326" s="263" t="s">
        <v>5832</v>
      </c>
      <c r="E326" s="263" t="s">
        <v>9447</v>
      </c>
      <c r="F326" s="263" t="s">
        <v>2203</v>
      </c>
      <c r="G326" s="263" t="s">
        <v>5616</v>
      </c>
      <c r="H326" s="262" t="s">
        <v>50</v>
      </c>
      <c r="I326" s="263" t="s">
        <v>6997</v>
      </c>
      <c r="J326" s="263" t="s">
        <v>2202</v>
      </c>
      <c r="K326" s="263" t="s">
        <v>4237</v>
      </c>
      <c r="L326" s="263" t="s">
        <v>5618</v>
      </c>
      <c r="M326" s="263" t="s">
        <v>5848</v>
      </c>
      <c r="N326" s="263">
        <v>270</v>
      </c>
      <c r="O326" s="263" t="s">
        <v>6998</v>
      </c>
      <c r="P326" s="263" t="s">
        <v>212</v>
      </c>
      <c r="R326" s="263">
        <v>1</v>
      </c>
    </row>
    <row r="327" spans="1:20">
      <c r="A327" s="262" t="s">
        <v>4050</v>
      </c>
      <c r="B327" s="262" t="s">
        <v>6999</v>
      </c>
      <c r="C327" s="263" t="s">
        <v>2211</v>
      </c>
      <c r="D327" s="263" t="s">
        <v>7000</v>
      </c>
      <c r="E327" s="263" t="s">
        <v>2212</v>
      </c>
      <c r="F327" s="263" t="s">
        <v>2210</v>
      </c>
      <c r="G327" s="263" t="s">
        <v>4228</v>
      </c>
      <c r="H327" s="262" t="s">
        <v>9536</v>
      </c>
      <c r="I327" s="263" t="s">
        <v>6336</v>
      </c>
      <c r="J327" s="263" t="s">
        <v>2209</v>
      </c>
      <c r="K327" s="263" t="s">
        <v>4237</v>
      </c>
      <c r="L327" s="263" t="s">
        <v>5618</v>
      </c>
      <c r="M327" s="263" t="s">
        <v>5628</v>
      </c>
      <c r="N327" s="263">
        <v>350</v>
      </c>
      <c r="O327" s="263" t="s">
        <v>7001</v>
      </c>
      <c r="P327" s="263" t="s">
        <v>2208</v>
      </c>
      <c r="Q327" s="263">
        <v>1</v>
      </c>
      <c r="T327" s="263" t="s">
        <v>7002</v>
      </c>
    </row>
    <row r="328" spans="1:20">
      <c r="A328" s="262" t="s">
        <v>7003</v>
      </c>
      <c r="B328" s="262" t="s">
        <v>7004</v>
      </c>
      <c r="C328" s="263" t="s">
        <v>9640</v>
      </c>
      <c r="D328" s="263" t="s">
        <v>5832</v>
      </c>
      <c r="E328" s="263" t="s">
        <v>9447</v>
      </c>
      <c r="F328" s="263" t="s">
        <v>2226</v>
      </c>
      <c r="G328" s="263" t="s">
        <v>5616</v>
      </c>
      <c r="H328" s="262" t="s">
        <v>50</v>
      </c>
      <c r="I328" s="263" t="s">
        <v>7005</v>
      </c>
      <c r="J328" s="263" t="s">
        <v>2225</v>
      </c>
      <c r="K328" s="263" t="s">
        <v>4237</v>
      </c>
      <c r="L328" s="263" t="s">
        <v>5618</v>
      </c>
      <c r="M328" s="263" t="s">
        <v>5628</v>
      </c>
      <c r="N328" s="263">
        <v>350</v>
      </c>
      <c r="O328" s="263" t="s">
        <v>7006</v>
      </c>
      <c r="P328" s="263" t="s">
        <v>9469</v>
      </c>
      <c r="Q328" s="263">
        <v>1</v>
      </c>
      <c r="T328" s="263" t="s">
        <v>7007</v>
      </c>
    </row>
    <row r="329" spans="1:20">
      <c r="A329" s="262" t="s">
        <v>7008</v>
      </c>
      <c r="B329" s="262" t="s">
        <v>673</v>
      </c>
      <c r="C329" s="263" t="s">
        <v>9642</v>
      </c>
      <c r="D329" s="263" t="s">
        <v>5832</v>
      </c>
      <c r="E329" s="263" t="s">
        <v>9447</v>
      </c>
      <c r="F329" s="263" t="s">
        <v>2228</v>
      </c>
      <c r="G329" s="263" t="s">
        <v>5616</v>
      </c>
      <c r="H329" s="262" t="s">
        <v>50</v>
      </c>
      <c r="I329" s="263" t="s">
        <v>7009</v>
      </c>
      <c r="J329" s="263" t="s">
        <v>2227</v>
      </c>
      <c r="K329" s="263" t="s">
        <v>4237</v>
      </c>
      <c r="L329" s="263" t="s">
        <v>5618</v>
      </c>
      <c r="M329" s="263" t="s">
        <v>6236</v>
      </c>
      <c r="N329" s="263">
        <v>350</v>
      </c>
      <c r="O329" s="263" t="s">
        <v>7010</v>
      </c>
      <c r="Q329" s="263">
        <v>1</v>
      </c>
    </row>
    <row r="330" spans="1:20">
      <c r="A330" s="262" t="s">
        <v>5498</v>
      </c>
      <c r="B330" s="262" t="s">
        <v>3450</v>
      </c>
      <c r="C330" s="263" t="s">
        <v>2232</v>
      </c>
      <c r="D330" s="263" t="s">
        <v>2233</v>
      </c>
      <c r="E330" s="263" t="s">
        <v>2234</v>
      </c>
      <c r="F330" s="263" t="s">
        <v>2231</v>
      </c>
      <c r="G330" s="263" t="s">
        <v>4228</v>
      </c>
      <c r="H330" s="262" t="s">
        <v>146</v>
      </c>
      <c r="I330" s="263" t="s">
        <v>7011</v>
      </c>
      <c r="J330" s="263" t="s">
        <v>2230</v>
      </c>
      <c r="K330" s="263" t="s">
        <v>4237</v>
      </c>
      <c r="L330" s="263" t="s">
        <v>5618</v>
      </c>
      <c r="M330" s="263" t="s">
        <v>5664</v>
      </c>
      <c r="N330" s="263">
        <v>350</v>
      </c>
      <c r="O330" s="263" t="s">
        <v>7012</v>
      </c>
      <c r="P330" s="263" t="s">
        <v>2229</v>
      </c>
      <c r="Q330" s="263">
        <v>1</v>
      </c>
    </row>
    <row r="331" spans="1:20">
      <c r="A331" s="262" t="s">
        <v>7013</v>
      </c>
      <c r="B331" s="262" t="s">
        <v>5325</v>
      </c>
      <c r="C331" s="263" t="s">
        <v>2240</v>
      </c>
      <c r="D331" s="263" t="s">
        <v>7014</v>
      </c>
      <c r="E331" s="263" t="s">
        <v>9447</v>
      </c>
      <c r="F331" s="263" t="s">
        <v>2239</v>
      </c>
      <c r="G331" s="263" t="s">
        <v>5616</v>
      </c>
      <c r="H331" s="262" t="s">
        <v>50</v>
      </c>
      <c r="I331" s="263" t="s">
        <v>7015</v>
      </c>
      <c r="J331" s="263" t="s">
        <v>2238</v>
      </c>
      <c r="K331" s="263" t="s">
        <v>4237</v>
      </c>
      <c r="L331" s="263" t="s">
        <v>5618</v>
      </c>
      <c r="M331" s="263" t="s">
        <v>6557</v>
      </c>
      <c r="N331" s="263">
        <v>270</v>
      </c>
      <c r="O331" s="263" t="s">
        <v>7016</v>
      </c>
      <c r="P331" s="263" t="s">
        <v>212</v>
      </c>
      <c r="R331" s="263">
        <v>1</v>
      </c>
    </row>
    <row r="332" spans="1:20">
      <c r="A332" s="262" t="s">
        <v>7017</v>
      </c>
      <c r="B332" s="262" t="s">
        <v>7018</v>
      </c>
      <c r="C332" s="263" t="s">
        <v>9644</v>
      </c>
      <c r="D332" s="263" t="s">
        <v>2250</v>
      </c>
      <c r="E332" s="263" t="s">
        <v>2251</v>
      </c>
      <c r="F332" s="263" t="s">
        <v>2249</v>
      </c>
      <c r="G332" s="263" t="s">
        <v>4228</v>
      </c>
      <c r="H332" s="262" t="s">
        <v>3090</v>
      </c>
      <c r="I332" s="263" t="s">
        <v>7019</v>
      </c>
      <c r="J332" s="263" t="s">
        <v>2248</v>
      </c>
      <c r="K332" s="263" t="s">
        <v>4237</v>
      </c>
      <c r="L332" s="263" t="s">
        <v>5618</v>
      </c>
      <c r="M332" s="263" t="s">
        <v>5867</v>
      </c>
      <c r="N332" s="263">
        <v>250</v>
      </c>
      <c r="O332" s="263" t="s">
        <v>7020</v>
      </c>
      <c r="P332" s="263" t="s">
        <v>2247</v>
      </c>
      <c r="S332" s="263">
        <v>1</v>
      </c>
    </row>
    <row r="333" spans="1:20">
      <c r="A333" s="262" t="s">
        <v>2257</v>
      </c>
      <c r="B333" s="262" t="s">
        <v>2258</v>
      </c>
      <c r="G333" s="263" t="s">
        <v>5616</v>
      </c>
      <c r="H333" s="262" t="s">
        <v>70</v>
      </c>
      <c r="I333" s="263" t="s">
        <v>7021</v>
      </c>
      <c r="J333" s="263" t="s">
        <v>2256</v>
      </c>
      <c r="K333" s="263" t="s">
        <v>4237</v>
      </c>
      <c r="L333" s="263" t="s">
        <v>5618</v>
      </c>
      <c r="M333" s="263" t="s">
        <v>5670</v>
      </c>
      <c r="N333" s="263">
        <v>350</v>
      </c>
      <c r="O333" s="263" t="s">
        <v>7022</v>
      </c>
      <c r="P333" s="263" t="s">
        <v>2255</v>
      </c>
      <c r="Q333" s="263">
        <v>1</v>
      </c>
      <c r="T333" s="263" t="s">
        <v>7023</v>
      </c>
    </row>
    <row r="334" spans="1:20">
      <c r="A334" s="262" t="s">
        <v>7024</v>
      </c>
      <c r="B334" s="262" t="s">
        <v>5212</v>
      </c>
      <c r="C334" s="263" t="s">
        <v>2261</v>
      </c>
      <c r="D334" s="263" t="s">
        <v>7025</v>
      </c>
      <c r="E334" s="263" t="s">
        <v>1661</v>
      </c>
      <c r="F334" s="263" t="s">
        <v>2260</v>
      </c>
      <c r="G334" s="263" t="s">
        <v>4228</v>
      </c>
      <c r="H334" s="262" t="s">
        <v>1658</v>
      </c>
      <c r="I334" s="263" t="s">
        <v>7026</v>
      </c>
      <c r="J334" s="263" t="s">
        <v>2259</v>
      </c>
      <c r="K334" s="263" t="s">
        <v>4237</v>
      </c>
      <c r="L334" s="263" t="s">
        <v>5618</v>
      </c>
      <c r="M334" s="263" t="s">
        <v>5711</v>
      </c>
      <c r="N334" s="263">
        <v>350</v>
      </c>
      <c r="O334" s="263" t="s">
        <v>7027</v>
      </c>
      <c r="P334" s="263" t="s">
        <v>354</v>
      </c>
      <c r="Q334" s="263">
        <v>1</v>
      </c>
    </row>
    <row r="335" spans="1:20">
      <c r="A335" s="262" t="s">
        <v>7028</v>
      </c>
      <c r="B335" s="262" t="s">
        <v>2267</v>
      </c>
      <c r="C335" s="263" t="s">
        <v>2265</v>
      </c>
      <c r="D335" s="263" t="s">
        <v>6943</v>
      </c>
      <c r="E335" s="263" t="s">
        <v>9447</v>
      </c>
      <c r="F335" s="263" t="s">
        <v>2264</v>
      </c>
      <c r="G335" s="263" t="s">
        <v>5616</v>
      </c>
      <c r="H335" s="262" t="s">
        <v>50</v>
      </c>
      <c r="I335" s="263" t="s">
        <v>7029</v>
      </c>
      <c r="J335" s="263" t="s">
        <v>2263</v>
      </c>
      <c r="K335" s="263" t="s">
        <v>4237</v>
      </c>
      <c r="L335" s="263" t="s">
        <v>5618</v>
      </c>
      <c r="M335" s="263" t="s">
        <v>7030</v>
      </c>
      <c r="N335" s="263">
        <v>270</v>
      </c>
      <c r="O335" s="263" t="s">
        <v>7031</v>
      </c>
      <c r="P335" s="263" t="s">
        <v>125</v>
      </c>
      <c r="R335" s="263">
        <v>1</v>
      </c>
    </row>
    <row r="336" spans="1:20">
      <c r="A336" s="262" t="s">
        <v>7032</v>
      </c>
      <c r="B336" s="262" t="s">
        <v>7033</v>
      </c>
      <c r="C336" s="263" t="s">
        <v>2273</v>
      </c>
      <c r="D336" s="263" t="s">
        <v>7034</v>
      </c>
      <c r="E336" s="263" t="s">
        <v>2274</v>
      </c>
      <c r="F336" s="263" t="s">
        <v>2272</v>
      </c>
      <c r="G336" s="263" t="s">
        <v>4228</v>
      </c>
      <c r="H336" s="262" t="s">
        <v>57</v>
      </c>
      <c r="I336" s="263" t="s">
        <v>7035</v>
      </c>
      <c r="J336" s="263" t="s">
        <v>2271</v>
      </c>
      <c r="K336" s="263" t="s">
        <v>4237</v>
      </c>
      <c r="L336" s="263" t="s">
        <v>5618</v>
      </c>
      <c r="M336" s="263" t="s">
        <v>5711</v>
      </c>
      <c r="N336" s="263">
        <v>350</v>
      </c>
      <c r="O336" s="263" t="s">
        <v>7036</v>
      </c>
      <c r="P336" s="263" t="s">
        <v>9650</v>
      </c>
      <c r="Q336" s="263">
        <v>1</v>
      </c>
    </row>
    <row r="337" spans="1:20">
      <c r="A337" s="262" t="s">
        <v>7037</v>
      </c>
      <c r="B337" s="262" t="s">
        <v>1563</v>
      </c>
      <c r="C337" s="263" t="s">
        <v>2280</v>
      </c>
      <c r="D337" s="263" t="s">
        <v>7038</v>
      </c>
      <c r="E337" s="263" t="s">
        <v>2281</v>
      </c>
      <c r="F337" s="263" t="s">
        <v>2279</v>
      </c>
      <c r="G337" s="263" t="s">
        <v>5616</v>
      </c>
      <c r="H337" s="262" t="s">
        <v>31</v>
      </c>
      <c r="I337" s="263" t="s">
        <v>7039</v>
      </c>
      <c r="J337" s="263" t="s">
        <v>2278</v>
      </c>
      <c r="K337" s="263" t="s">
        <v>4237</v>
      </c>
      <c r="L337" s="263" t="s">
        <v>5618</v>
      </c>
      <c r="M337" s="263" t="s">
        <v>5628</v>
      </c>
      <c r="N337" s="263">
        <v>350</v>
      </c>
      <c r="O337" s="263" t="s">
        <v>7040</v>
      </c>
      <c r="P337" s="263" t="s">
        <v>1841</v>
      </c>
      <c r="Q337" s="263">
        <v>1</v>
      </c>
    </row>
    <row r="338" spans="1:20">
      <c r="A338" s="262" t="s">
        <v>7041</v>
      </c>
      <c r="B338" s="262" t="s">
        <v>7042</v>
      </c>
      <c r="C338" s="263" t="s">
        <v>9653</v>
      </c>
      <c r="D338" s="263" t="s">
        <v>7043</v>
      </c>
      <c r="E338" s="263" t="s">
        <v>2288</v>
      </c>
      <c r="F338" s="263" t="s">
        <v>2287</v>
      </c>
      <c r="G338" s="263" t="s">
        <v>5616</v>
      </c>
      <c r="H338" s="262" t="s">
        <v>57</v>
      </c>
      <c r="I338" s="263" t="s">
        <v>7044</v>
      </c>
      <c r="J338" s="263" t="s">
        <v>2286</v>
      </c>
      <c r="K338" s="263" t="s">
        <v>4237</v>
      </c>
      <c r="L338" s="263" t="s">
        <v>5618</v>
      </c>
      <c r="M338" s="263" t="s">
        <v>7045</v>
      </c>
      <c r="N338" s="263">
        <v>270</v>
      </c>
      <c r="O338" s="263" t="s">
        <v>7046</v>
      </c>
      <c r="P338" s="263" t="s">
        <v>2285</v>
      </c>
      <c r="R338" s="263">
        <v>1</v>
      </c>
    </row>
    <row r="339" spans="1:20">
      <c r="A339" s="262" t="s">
        <v>2329</v>
      </c>
      <c r="B339" s="262" t="s">
        <v>2330</v>
      </c>
      <c r="C339" s="263" t="s">
        <v>2294</v>
      </c>
      <c r="D339" s="263" t="s">
        <v>2295</v>
      </c>
      <c r="E339" s="263" t="s">
        <v>601</v>
      </c>
      <c r="F339" s="263" t="s">
        <v>2293</v>
      </c>
      <c r="G339" s="263" t="s">
        <v>4228</v>
      </c>
      <c r="H339" s="262" t="s">
        <v>5674</v>
      </c>
      <c r="I339" s="263" t="s">
        <v>7047</v>
      </c>
      <c r="J339" s="263" t="s">
        <v>2292</v>
      </c>
      <c r="K339" s="263" t="s">
        <v>4237</v>
      </c>
      <c r="L339" s="263" t="s">
        <v>5618</v>
      </c>
      <c r="M339" s="263" t="s">
        <v>5651</v>
      </c>
      <c r="N339" s="263">
        <v>350</v>
      </c>
      <c r="O339" s="263" t="s">
        <v>7048</v>
      </c>
      <c r="P339" s="263" t="s">
        <v>2291</v>
      </c>
      <c r="Q339" s="263">
        <v>1</v>
      </c>
      <c r="T339" s="263" t="s">
        <v>7049</v>
      </c>
    </row>
    <row r="340" spans="1:20">
      <c r="A340" s="262" t="s">
        <v>7050</v>
      </c>
      <c r="B340" s="262" t="s">
        <v>7051</v>
      </c>
      <c r="C340" s="263" t="s">
        <v>9655</v>
      </c>
      <c r="D340" s="263" t="s">
        <v>5832</v>
      </c>
      <c r="E340" s="263" t="s">
        <v>9447</v>
      </c>
      <c r="F340" s="263" t="s">
        <v>2297</v>
      </c>
      <c r="G340" s="263" t="s">
        <v>4228</v>
      </c>
      <c r="H340" s="262" t="s">
        <v>50</v>
      </c>
      <c r="I340" s="263" t="s">
        <v>7052</v>
      </c>
      <c r="J340" s="263" t="s">
        <v>2296</v>
      </c>
      <c r="K340" s="263" t="s">
        <v>4237</v>
      </c>
      <c r="L340" s="263" t="s">
        <v>5618</v>
      </c>
      <c r="M340" s="263" t="s">
        <v>5628</v>
      </c>
      <c r="N340" s="263">
        <v>350</v>
      </c>
      <c r="O340" s="263" t="s">
        <v>7053</v>
      </c>
      <c r="P340" s="263" t="s">
        <v>626</v>
      </c>
      <c r="Q340" s="263">
        <v>1</v>
      </c>
      <c r="T340" s="263" t="s">
        <v>7054</v>
      </c>
    </row>
    <row r="341" spans="1:20">
      <c r="A341" s="262" t="s">
        <v>7055</v>
      </c>
      <c r="B341" s="262" t="s">
        <v>1056</v>
      </c>
      <c r="C341" s="263" t="s">
        <v>7056</v>
      </c>
      <c r="D341" s="263" t="s">
        <v>7057</v>
      </c>
      <c r="E341" s="263" t="s">
        <v>9447</v>
      </c>
      <c r="F341" s="263" t="s">
        <v>2299</v>
      </c>
      <c r="G341" s="263" t="s">
        <v>5616</v>
      </c>
      <c r="H341" s="262" t="s">
        <v>50</v>
      </c>
      <c r="I341" s="263" t="s">
        <v>7058</v>
      </c>
      <c r="J341" s="263" t="s">
        <v>2298</v>
      </c>
      <c r="K341" s="263" t="s">
        <v>4237</v>
      </c>
      <c r="L341" s="263" t="s">
        <v>5618</v>
      </c>
      <c r="M341" s="263" t="s">
        <v>7059</v>
      </c>
      <c r="N341" s="263">
        <v>270</v>
      </c>
      <c r="O341" s="263" t="s">
        <v>7060</v>
      </c>
      <c r="P341" s="263" t="s">
        <v>125</v>
      </c>
      <c r="R341" s="263">
        <v>1</v>
      </c>
      <c r="T341" s="263" t="s">
        <v>7061</v>
      </c>
    </row>
    <row r="342" spans="1:20">
      <c r="A342" s="262" t="s">
        <v>7062</v>
      </c>
      <c r="B342" s="262" t="s">
        <v>2333</v>
      </c>
      <c r="C342" s="263" t="s">
        <v>2303</v>
      </c>
      <c r="D342" s="263" t="s">
        <v>7063</v>
      </c>
      <c r="E342" s="263" t="s">
        <v>2304</v>
      </c>
      <c r="F342" s="263" t="s">
        <v>2302</v>
      </c>
      <c r="G342" s="263" t="s">
        <v>4228</v>
      </c>
      <c r="H342" s="262" t="s">
        <v>899</v>
      </c>
      <c r="I342" s="263" t="s">
        <v>7064</v>
      </c>
      <c r="J342" s="263" t="s">
        <v>2301</v>
      </c>
      <c r="K342" s="263" t="s">
        <v>4237</v>
      </c>
      <c r="L342" s="263" t="s">
        <v>5618</v>
      </c>
      <c r="M342" s="263" t="s">
        <v>5761</v>
      </c>
      <c r="N342" s="263">
        <v>350</v>
      </c>
      <c r="O342" s="263" t="s">
        <v>7065</v>
      </c>
      <c r="P342" s="263" t="s">
        <v>9657</v>
      </c>
      <c r="Q342" s="263">
        <v>1</v>
      </c>
    </row>
    <row r="343" spans="1:20">
      <c r="A343" s="262" t="s">
        <v>7066</v>
      </c>
      <c r="B343" s="262" t="s">
        <v>7067</v>
      </c>
      <c r="C343" s="263" t="s">
        <v>2312</v>
      </c>
      <c r="D343" s="263" t="s">
        <v>5684</v>
      </c>
      <c r="E343" s="263" t="s">
        <v>9447</v>
      </c>
      <c r="F343" s="263" t="s">
        <v>2311</v>
      </c>
      <c r="G343" s="263" t="s">
        <v>5616</v>
      </c>
      <c r="H343" s="262" t="s">
        <v>50</v>
      </c>
      <c r="I343" s="263" t="s">
        <v>7068</v>
      </c>
      <c r="J343" s="263" t="s">
        <v>2310</v>
      </c>
      <c r="K343" s="263" t="s">
        <v>4237</v>
      </c>
      <c r="L343" s="263" t="s">
        <v>5618</v>
      </c>
      <c r="M343" s="263" t="s">
        <v>7030</v>
      </c>
      <c r="N343" s="263">
        <v>350</v>
      </c>
      <c r="O343" s="263" t="s">
        <v>7069</v>
      </c>
      <c r="P343" s="263" t="s">
        <v>1804</v>
      </c>
      <c r="Q343" s="263">
        <v>1</v>
      </c>
    </row>
    <row r="344" spans="1:20">
      <c r="A344" s="262" t="s">
        <v>7066</v>
      </c>
      <c r="B344" s="262" t="s">
        <v>9888</v>
      </c>
      <c r="C344" s="263" t="s">
        <v>2308</v>
      </c>
      <c r="D344" s="263" t="s">
        <v>7070</v>
      </c>
      <c r="E344" s="263" t="s">
        <v>2309</v>
      </c>
      <c r="F344" s="263" t="s">
        <v>2307</v>
      </c>
      <c r="G344" s="263" t="s">
        <v>5616</v>
      </c>
      <c r="H344" s="262" t="s">
        <v>50</v>
      </c>
      <c r="I344" s="263" t="s">
        <v>7071</v>
      </c>
      <c r="J344" s="263" t="s">
        <v>2306</v>
      </c>
      <c r="K344" s="263" t="s">
        <v>4237</v>
      </c>
      <c r="L344" s="263" t="s">
        <v>5618</v>
      </c>
      <c r="M344" s="263" t="s">
        <v>7072</v>
      </c>
      <c r="N344" s="263">
        <v>350</v>
      </c>
      <c r="O344" s="263" t="s">
        <v>7073</v>
      </c>
      <c r="P344" s="263" t="s">
        <v>2305</v>
      </c>
      <c r="Q344" s="263">
        <v>1</v>
      </c>
    </row>
    <row r="345" spans="1:20">
      <c r="A345" s="262" t="s">
        <v>7074</v>
      </c>
      <c r="B345" s="262" t="s">
        <v>7075</v>
      </c>
      <c r="C345" s="263" t="s">
        <v>2315</v>
      </c>
      <c r="D345" s="263" t="s">
        <v>5684</v>
      </c>
      <c r="E345" s="263" t="s">
        <v>9447</v>
      </c>
      <c r="F345" s="263" t="s">
        <v>2314</v>
      </c>
      <c r="G345" s="263" t="s">
        <v>5616</v>
      </c>
      <c r="H345" s="262" t="s">
        <v>50</v>
      </c>
      <c r="I345" s="263" t="s">
        <v>7076</v>
      </c>
      <c r="J345" s="263" t="s">
        <v>2310</v>
      </c>
      <c r="K345" s="263" t="s">
        <v>4237</v>
      </c>
      <c r="L345" s="263" t="s">
        <v>5618</v>
      </c>
      <c r="M345" s="263" t="s">
        <v>7072</v>
      </c>
      <c r="N345" s="263">
        <v>270</v>
      </c>
      <c r="O345" s="263" t="s">
        <v>7077</v>
      </c>
      <c r="P345" s="263" t="s">
        <v>2313</v>
      </c>
      <c r="R345" s="263">
        <v>1</v>
      </c>
    </row>
    <row r="346" spans="1:20">
      <c r="A346" s="262" t="s">
        <v>7078</v>
      </c>
      <c r="B346" s="262" t="s">
        <v>7079</v>
      </c>
      <c r="H346" s="264"/>
      <c r="I346" s="263" t="s">
        <v>7080</v>
      </c>
      <c r="J346" s="263" t="s">
        <v>2317</v>
      </c>
      <c r="K346" s="263" t="s">
        <v>4237</v>
      </c>
      <c r="L346" s="263" t="s">
        <v>5618</v>
      </c>
      <c r="M346" s="263" t="s">
        <v>6232</v>
      </c>
      <c r="N346" s="263">
        <v>350</v>
      </c>
      <c r="O346" s="263" t="s">
        <v>7081</v>
      </c>
      <c r="P346" s="263" t="s">
        <v>2316</v>
      </c>
      <c r="Q346" s="263">
        <v>1</v>
      </c>
      <c r="T346" s="263" t="s">
        <v>7082</v>
      </c>
    </row>
    <row r="347" spans="1:20">
      <c r="A347" s="262" t="s">
        <v>9889</v>
      </c>
      <c r="B347" s="262" t="s">
        <v>7083</v>
      </c>
      <c r="C347" s="263" t="s">
        <v>2320</v>
      </c>
      <c r="D347" s="263" t="s">
        <v>7057</v>
      </c>
      <c r="E347" s="263" t="s">
        <v>9447</v>
      </c>
      <c r="F347" s="263" t="s">
        <v>2319</v>
      </c>
      <c r="G347" s="263" t="s">
        <v>5616</v>
      </c>
      <c r="H347" s="262" t="s">
        <v>50</v>
      </c>
      <c r="I347" s="263" t="s">
        <v>7084</v>
      </c>
      <c r="J347" s="263" t="s">
        <v>2318</v>
      </c>
      <c r="K347" s="263" t="s">
        <v>4237</v>
      </c>
      <c r="L347" s="263" t="s">
        <v>5618</v>
      </c>
      <c r="M347" s="263" t="s">
        <v>6236</v>
      </c>
      <c r="N347" s="263">
        <v>270</v>
      </c>
      <c r="O347" s="263" t="s">
        <v>7085</v>
      </c>
      <c r="R347" s="263">
        <v>1</v>
      </c>
    </row>
    <row r="348" spans="1:20">
      <c r="A348" s="262" t="s">
        <v>9890</v>
      </c>
      <c r="B348" s="262" t="s">
        <v>7086</v>
      </c>
      <c r="C348" s="263" t="s">
        <v>2323</v>
      </c>
      <c r="D348" s="263" t="s">
        <v>7087</v>
      </c>
      <c r="E348" s="263" t="s">
        <v>177</v>
      </c>
      <c r="F348" s="263" t="s">
        <v>2322</v>
      </c>
      <c r="G348" s="263" t="s">
        <v>5616</v>
      </c>
      <c r="H348" s="262" t="s">
        <v>50</v>
      </c>
      <c r="I348" s="263" t="s">
        <v>7088</v>
      </c>
      <c r="J348" s="263" t="s">
        <v>2321</v>
      </c>
      <c r="K348" s="263" t="s">
        <v>4237</v>
      </c>
      <c r="L348" s="263" t="s">
        <v>5618</v>
      </c>
      <c r="M348" s="263" t="s">
        <v>5619</v>
      </c>
      <c r="N348" s="263">
        <v>350</v>
      </c>
      <c r="O348" s="263" t="s">
        <v>7089</v>
      </c>
      <c r="P348" s="263" t="s">
        <v>803</v>
      </c>
      <c r="Q348" s="263">
        <v>1</v>
      </c>
    </row>
    <row r="349" spans="1:20">
      <c r="A349" s="262" t="s">
        <v>7090</v>
      </c>
      <c r="B349" s="262" t="s">
        <v>7091</v>
      </c>
      <c r="C349" s="263" t="s">
        <v>2327</v>
      </c>
      <c r="D349" s="263" t="s">
        <v>2328</v>
      </c>
      <c r="E349" s="263" t="s">
        <v>513</v>
      </c>
      <c r="F349" s="263" t="s">
        <v>2326</v>
      </c>
      <c r="G349" s="263" t="s">
        <v>5616</v>
      </c>
      <c r="H349" s="262" t="s">
        <v>5674</v>
      </c>
      <c r="I349" s="263" t="s">
        <v>7092</v>
      </c>
      <c r="J349" s="263" t="s">
        <v>2325</v>
      </c>
      <c r="K349" s="263" t="s">
        <v>4237</v>
      </c>
      <c r="L349" s="263" t="s">
        <v>5618</v>
      </c>
      <c r="M349" s="263" t="s">
        <v>5676</v>
      </c>
      <c r="N349" s="263">
        <v>350</v>
      </c>
      <c r="O349" s="263" t="s">
        <v>7093</v>
      </c>
      <c r="P349" s="263" t="s">
        <v>2324</v>
      </c>
      <c r="Q349" s="263">
        <v>1</v>
      </c>
    </row>
    <row r="350" spans="1:20">
      <c r="A350" s="262" t="s">
        <v>2344</v>
      </c>
      <c r="B350" s="262" t="s">
        <v>7094</v>
      </c>
      <c r="H350" s="264"/>
      <c r="I350" s="263" t="s">
        <v>7095</v>
      </c>
      <c r="J350" s="263" t="s">
        <v>2365</v>
      </c>
      <c r="K350" s="263" t="s">
        <v>4237</v>
      </c>
      <c r="L350" s="263" t="s">
        <v>5618</v>
      </c>
      <c r="M350" s="263" t="s">
        <v>5806</v>
      </c>
      <c r="N350" s="263">
        <v>350</v>
      </c>
      <c r="O350" s="263" t="s">
        <v>7096</v>
      </c>
      <c r="P350" s="263" t="s">
        <v>972</v>
      </c>
      <c r="Q350" s="263">
        <v>1</v>
      </c>
      <c r="T350" s="263" t="s">
        <v>7097</v>
      </c>
    </row>
    <row r="351" spans="1:20">
      <c r="A351" s="262" t="s">
        <v>2344</v>
      </c>
      <c r="B351" s="262" t="s">
        <v>4126</v>
      </c>
      <c r="C351" s="263" t="s">
        <v>2358</v>
      </c>
      <c r="D351" s="263" t="s">
        <v>7098</v>
      </c>
      <c r="E351" s="263" t="s">
        <v>2359</v>
      </c>
      <c r="F351" s="263" t="s">
        <v>2357</v>
      </c>
      <c r="G351" s="263" t="s">
        <v>4228</v>
      </c>
      <c r="H351" s="262" t="s">
        <v>232</v>
      </c>
      <c r="I351" s="263" t="s">
        <v>7099</v>
      </c>
      <c r="J351" s="263" t="s">
        <v>2356</v>
      </c>
      <c r="K351" s="263" t="s">
        <v>4237</v>
      </c>
      <c r="L351" s="263" t="s">
        <v>5618</v>
      </c>
      <c r="M351" s="263" t="s">
        <v>6061</v>
      </c>
      <c r="N351" s="263">
        <v>388.57</v>
      </c>
      <c r="O351" s="263" t="s">
        <v>7100</v>
      </c>
      <c r="P351" s="263" t="s">
        <v>2355</v>
      </c>
      <c r="Q351" s="263">
        <v>1</v>
      </c>
    </row>
    <row r="352" spans="1:20">
      <c r="A352" s="262" t="s">
        <v>2344</v>
      </c>
      <c r="B352" s="262" t="s">
        <v>4149</v>
      </c>
      <c r="C352" s="263" t="s">
        <v>2368</v>
      </c>
      <c r="D352" s="263" t="s">
        <v>6201</v>
      </c>
      <c r="E352" s="263" t="s">
        <v>721</v>
      </c>
      <c r="F352" s="263" t="s">
        <v>2367</v>
      </c>
      <c r="G352" s="263" t="s">
        <v>4228</v>
      </c>
      <c r="H352" s="262" t="s">
        <v>232</v>
      </c>
      <c r="I352" s="263" t="s">
        <v>7101</v>
      </c>
      <c r="J352" s="263" t="s">
        <v>2366</v>
      </c>
      <c r="K352" s="263" t="s">
        <v>4237</v>
      </c>
      <c r="L352" s="263" t="s">
        <v>5618</v>
      </c>
      <c r="M352" s="263" t="s">
        <v>6603</v>
      </c>
      <c r="N352" s="263">
        <v>350</v>
      </c>
      <c r="O352" s="263" t="s">
        <v>7102</v>
      </c>
    </row>
    <row r="353" spans="1:20">
      <c r="A353" s="262" t="s">
        <v>2344</v>
      </c>
      <c r="B353" s="262" t="s">
        <v>7103</v>
      </c>
      <c r="C353" s="263" t="s">
        <v>7104</v>
      </c>
      <c r="D353" s="263" t="s">
        <v>7105</v>
      </c>
      <c r="E353" s="263" t="s">
        <v>978</v>
      </c>
      <c r="F353" s="263" t="s">
        <v>2364</v>
      </c>
      <c r="G353" s="263" t="s">
        <v>4228</v>
      </c>
      <c r="H353" s="262" t="s">
        <v>7106</v>
      </c>
      <c r="I353" s="263" t="s">
        <v>7107</v>
      </c>
      <c r="J353" s="263" t="s">
        <v>2363</v>
      </c>
      <c r="K353" s="263" t="s">
        <v>4237</v>
      </c>
      <c r="L353" s="263" t="s">
        <v>5618</v>
      </c>
      <c r="M353" s="263" t="s">
        <v>5708</v>
      </c>
      <c r="N353" s="263">
        <v>350</v>
      </c>
      <c r="O353" s="263" t="s">
        <v>7108</v>
      </c>
      <c r="P353" s="263" t="s">
        <v>2362</v>
      </c>
      <c r="Q353" s="263">
        <v>1</v>
      </c>
    </row>
    <row r="354" spans="1:20">
      <c r="A354" s="262" t="s">
        <v>2344</v>
      </c>
      <c r="B354" s="262" t="s">
        <v>7109</v>
      </c>
      <c r="C354" s="263" t="s">
        <v>2361</v>
      </c>
      <c r="D354" s="263" t="s">
        <v>6066</v>
      </c>
      <c r="E354" s="263" t="s">
        <v>495</v>
      </c>
      <c r="G354" s="263" t="s">
        <v>5616</v>
      </c>
      <c r="H354" s="262" t="s">
        <v>232</v>
      </c>
      <c r="I354" s="263" t="s">
        <v>7110</v>
      </c>
      <c r="J354" s="263" t="s">
        <v>2360</v>
      </c>
      <c r="K354" s="263" t="s">
        <v>4237</v>
      </c>
      <c r="L354" s="263" t="s">
        <v>5618</v>
      </c>
      <c r="M354" s="263" t="s">
        <v>5960</v>
      </c>
      <c r="N354" s="263">
        <v>350</v>
      </c>
      <c r="O354" s="263" t="s">
        <v>7111</v>
      </c>
      <c r="P354" s="263" t="s">
        <v>778</v>
      </c>
      <c r="Q354" s="263">
        <v>1</v>
      </c>
    </row>
    <row r="355" spans="1:20">
      <c r="A355" s="262" t="s">
        <v>2381</v>
      </c>
      <c r="B355" s="262" t="s">
        <v>2382</v>
      </c>
      <c r="G355" s="263" t="s">
        <v>4228</v>
      </c>
      <c r="H355" s="262" t="s">
        <v>5674</v>
      </c>
      <c r="I355" s="263" t="s">
        <v>7112</v>
      </c>
      <c r="J355" s="263" t="s">
        <v>2377</v>
      </c>
      <c r="K355" s="263" t="s">
        <v>4237</v>
      </c>
      <c r="L355" s="263" t="s">
        <v>5618</v>
      </c>
      <c r="M355" s="263" t="s">
        <v>5711</v>
      </c>
      <c r="N355" s="263">
        <v>350</v>
      </c>
      <c r="O355" s="263" t="s">
        <v>7113</v>
      </c>
      <c r="P355" s="263" t="s">
        <v>2291</v>
      </c>
      <c r="Q355" s="263">
        <v>1</v>
      </c>
      <c r="T355" s="263" t="s">
        <v>7114</v>
      </c>
    </row>
    <row r="356" spans="1:20">
      <c r="A356" s="262" t="s">
        <v>7115</v>
      </c>
      <c r="B356" s="262" t="s">
        <v>1666</v>
      </c>
      <c r="G356" s="263" t="s">
        <v>4228</v>
      </c>
      <c r="H356" s="262" t="s">
        <v>43</v>
      </c>
      <c r="I356" s="263" t="s">
        <v>7116</v>
      </c>
      <c r="J356" s="263" t="s">
        <v>2383</v>
      </c>
      <c r="K356" s="263" t="s">
        <v>4237</v>
      </c>
      <c r="L356" s="263" t="s">
        <v>5618</v>
      </c>
      <c r="M356" s="263" t="s">
        <v>5619</v>
      </c>
      <c r="N356" s="263">
        <v>350</v>
      </c>
      <c r="O356" s="263" t="s">
        <v>7117</v>
      </c>
      <c r="P356" s="263" t="s">
        <v>1199</v>
      </c>
      <c r="Q356" s="263">
        <v>1</v>
      </c>
    </row>
    <row r="357" spans="1:20">
      <c r="A357" s="262" t="s">
        <v>2384</v>
      </c>
      <c r="B357" s="262" t="s">
        <v>7118</v>
      </c>
      <c r="C357" s="263" t="s">
        <v>2389</v>
      </c>
      <c r="D357" s="263" t="s">
        <v>5936</v>
      </c>
      <c r="E357" s="263" t="s">
        <v>499</v>
      </c>
      <c r="F357" s="263" t="s">
        <v>2388</v>
      </c>
      <c r="G357" s="263" t="s">
        <v>4228</v>
      </c>
      <c r="H357" s="262" t="s">
        <v>481</v>
      </c>
      <c r="I357" s="263" t="s">
        <v>7119</v>
      </c>
      <c r="J357" s="263" t="s">
        <v>2387</v>
      </c>
      <c r="K357" s="263" t="s">
        <v>4237</v>
      </c>
      <c r="L357" s="263" t="s">
        <v>5618</v>
      </c>
      <c r="M357" s="263" t="s">
        <v>6173</v>
      </c>
      <c r="N357" s="263">
        <v>350</v>
      </c>
      <c r="O357" s="263" t="s">
        <v>7120</v>
      </c>
      <c r="P357" s="263" t="s">
        <v>496</v>
      </c>
      <c r="Q357" s="263">
        <v>1</v>
      </c>
    </row>
    <row r="358" spans="1:20">
      <c r="A358" s="262" t="s">
        <v>2384</v>
      </c>
      <c r="B358" s="262" t="s">
        <v>4117</v>
      </c>
      <c r="H358" s="264"/>
      <c r="I358" s="263" t="s">
        <v>7121</v>
      </c>
      <c r="J358" s="263" t="s">
        <v>2391</v>
      </c>
      <c r="K358" s="263" t="s">
        <v>4237</v>
      </c>
      <c r="L358" s="263" t="s">
        <v>5618</v>
      </c>
      <c r="M358" s="263" t="s">
        <v>6232</v>
      </c>
      <c r="N358" s="263">
        <v>350</v>
      </c>
      <c r="O358" s="263" t="s">
        <v>7122</v>
      </c>
      <c r="P358" s="263" t="s">
        <v>2390</v>
      </c>
      <c r="Q358" s="263">
        <v>1</v>
      </c>
    </row>
    <row r="359" spans="1:20">
      <c r="A359" s="262" t="s">
        <v>7123</v>
      </c>
      <c r="B359" s="262" t="s">
        <v>7124</v>
      </c>
      <c r="C359" s="263" t="s">
        <v>9668</v>
      </c>
      <c r="D359" s="263" t="s">
        <v>2397</v>
      </c>
      <c r="E359" s="263" t="s">
        <v>377</v>
      </c>
      <c r="F359" s="263" t="s">
        <v>2396</v>
      </c>
      <c r="G359" s="263" t="s">
        <v>5616</v>
      </c>
      <c r="H359" s="262" t="s">
        <v>146</v>
      </c>
      <c r="I359" s="263" t="s">
        <v>7125</v>
      </c>
      <c r="J359" s="263" t="s">
        <v>2395</v>
      </c>
      <c r="K359" s="263" t="s">
        <v>4237</v>
      </c>
      <c r="L359" s="263" t="s">
        <v>5618</v>
      </c>
      <c r="M359" s="263" t="s">
        <v>5843</v>
      </c>
      <c r="N359" s="263">
        <v>460</v>
      </c>
      <c r="O359" s="263" t="s">
        <v>7126</v>
      </c>
      <c r="P359" s="263" t="s">
        <v>9477</v>
      </c>
      <c r="Q359" s="263">
        <v>1</v>
      </c>
    </row>
    <row r="360" spans="1:20">
      <c r="A360" s="262" t="s">
        <v>5040</v>
      </c>
      <c r="B360" s="262" t="s">
        <v>2401</v>
      </c>
      <c r="G360" s="263" t="s">
        <v>5616</v>
      </c>
      <c r="H360" s="262" t="s">
        <v>5699</v>
      </c>
      <c r="I360" s="263" t="s">
        <v>7127</v>
      </c>
      <c r="J360" s="263" t="s">
        <v>2400</v>
      </c>
      <c r="K360" s="263" t="s">
        <v>4237</v>
      </c>
      <c r="L360" s="263" t="s">
        <v>5618</v>
      </c>
      <c r="M360" s="263" t="s">
        <v>5843</v>
      </c>
      <c r="N360" s="263">
        <v>350</v>
      </c>
      <c r="O360" s="263" t="s">
        <v>7128</v>
      </c>
      <c r="P360" s="263" t="s">
        <v>1609</v>
      </c>
      <c r="Q360" s="263">
        <v>1</v>
      </c>
    </row>
    <row r="361" spans="1:20">
      <c r="A361" s="262" t="s">
        <v>1477</v>
      </c>
      <c r="B361" s="262" t="s">
        <v>7129</v>
      </c>
      <c r="C361" s="263" t="s">
        <v>2425</v>
      </c>
      <c r="D361" s="263" t="s">
        <v>6224</v>
      </c>
      <c r="E361" s="263" t="s">
        <v>521</v>
      </c>
      <c r="F361" s="263" t="s">
        <v>2424</v>
      </c>
      <c r="G361" s="263" t="s">
        <v>5616</v>
      </c>
      <c r="H361" s="262" t="s">
        <v>232</v>
      </c>
      <c r="I361" s="263" t="s">
        <v>7130</v>
      </c>
      <c r="J361" s="263" t="s">
        <v>2423</v>
      </c>
      <c r="K361" s="263" t="s">
        <v>4237</v>
      </c>
      <c r="L361" s="263" t="s">
        <v>5618</v>
      </c>
      <c r="M361" s="263" t="s">
        <v>6851</v>
      </c>
      <c r="N361" s="263">
        <v>350</v>
      </c>
      <c r="O361" s="263" t="s">
        <v>7131</v>
      </c>
      <c r="P361" s="263" t="s">
        <v>2422</v>
      </c>
      <c r="Q361" s="263">
        <v>1</v>
      </c>
      <c r="T361" s="263" t="s">
        <v>7132</v>
      </c>
    </row>
    <row r="362" spans="1:20">
      <c r="A362" s="262" t="s">
        <v>1477</v>
      </c>
      <c r="B362" s="262" t="s">
        <v>2514</v>
      </c>
      <c r="C362" s="263" t="s">
        <v>9670</v>
      </c>
      <c r="D362" s="263" t="s">
        <v>2421</v>
      </c>
      <c r="E362" s="263" t="s">
        <v>9671</v>
      </c>
      <c r="F362" s="263" t="s">
        <v>2420</v>
      </c>
      <c r="G362" s="263" t="s">
        <v>4228</v>
      </c>
      <c r="H362" s="262" t="s">
        <v>5674</v>
      </c>
      <c r="I362" s="263" t="s">
        <v>7133</v>
      </c>
      <c r="J362" s="263" t="s">
        <v>2419</v>
      </c>
      <c r="K362" s="263" t="s">
        <v>4237</v>
      </c>
      <c r="L362" s="263" t="s">
        <v>5618</v>
      </c>
      <c r="M362" s="263" t="s">
        <v>5979</v>
      </c>
      <c r="N362" s="263">
        <v>250</v>
      </c>
      <c r="O362" s="263" t="s">
        <v>7134</v>
      </c>
      <c r="P362" s="263" t="s">
        <v>9669</v>
      </c>
      <c r="S362" s="263">
        <v>1</v>
      </c>
      <c r="T362" s="263" t="s">
        <v>7135</v>
      </c>
    </row>
    <row r="363" spans="1:20">
      <c r="A363" s="262" t="s">
        <v>2429</v>
      </c>
      <c r="B363" s="262" t="s">
        <v>2219</v>
      </c>
      <c r="E363" s="263" t="s">
        <v>642</v>
      </c>
      <c r="G363" s="263" t="s">
        <v>4228</v>
      </c>
      <c r="H363" s="262" t="s">
        <v>5699</v>
      </c>
      <c r="I363" s="263" t="s">
        <v>7136</v>
      </c>
      <c r="J363" s="263" t="s">
        <v>2438</v>
      </c>
      <c r="K363" s="263" t="s">
        <v>4237</v>
      </c>
      <c r="L363" s="263" t="s">
        <v>5618</v>
      </c>
      <c r="M363" s="263" t="s">
        <v>5716</v>
      </c>
      <c r="N363" s="263">
        <v>350</v>
      </c>
      <c r="O363" s="263" t="s">
        <v>7137</v>
      </c>
      <c r="P363" s="263" t="s">
        <v>638</v>
      </c>
      <c r="Q363" s="263">
        <v>1</v>
      </c>
    </row>
    <row r="364" spans="1:20">
      <c r="A364" s="262" t="s">
        <v>2429</v>
      </c>
      <c r="B364" s="262" t="s">
        <v>2567</v>
      </c>
      <c r="C364" s="263" t="s">
        <v>2437</v>
      </c>
      <c r="D364" s="263" t="s">
        <v>7138</v>
      </c>
      <c r="E364" s="263" t="s">
        <v>495</v>
      </c>
      <c r="F364" s="263" t="s">
        <v>2436</v>
      </c>
      <c r="G364" s="263" t="s">
        <v>5616</v>
      </c>
      <c r="H364" s="262" t="s">
        <v>232</v>
      </c>
      <c r="I364" s="263" t="s">
        <v>7139</v>
      </c>
      <c r="J364" s="263" t="s">
        <v>2435</v>
      </c>
      <c r="K364" s="263" t="s">
        <v>4237</v>
      </c>
      <c r="L364" s="263" t="s">
        <v>5618</v>
      </c>
      <c r="M364" s="263" t="s">
        <v>5628</v>
      </c>
      <c r="N364" s="263">
        <v>350</v>
      </c>
      <c r="O364" s="263" t="s">
        <v>7140</v>
      </c>
      <c r="P364" s="263" t="s">
        <v>2434</v>
      </c>
      <c r="Q364" s="263">
        <v>1</v>
      </c>
      <c r="T364" s="263" t="s">
        <v>7141</v>
      </c>
    </row>
    <row r="365" spans="1:20">
      <c r="A365" s="262" t="s">
        <v>4098</v>
      </c>
      <c r="B365" s="262" t="s">
        <v>7142</v>
      </c>
      <c r="G365" s="263" t="s">
        <v>5616</v>
      </c>
      <c r="H365" s="262" t="s">
        <v>232</v>
      </c>
      <c r="I365" s="263" t="s">
        <v>6920</v>
      </c>
      <c r="J365" s="263" t="s">
        <v>2443</v>
      </c>
      <c r="K365" s="263" t="s">
        <v>4237</v>
      </c>
      <c r="L365" s="263" t="s">
        <v>5618</v>
      </c>
      <c r="M365" s="263" t="s">
        <v>5954</v>
      </c>
      <c r="N365" s="263">
        <v>350</v>
      </c>
      <c r="O365" s="263" t="s">
        <v>7143</v>
      </c>
      <c r="P365" s="263" t="s">
        <v>972</v>
      </c>
      <c r="Q365" s="263">
        <v>1</v>
      </c>
    </row>
    <row r="366" spans="1:20">
      <c r="A366" s="262" t="s">
        <v>4906</v>
      </c>
      <c r="B366" s="262" t="s">
        <v>4905</v>
      </c>
      <c r="G366" s="263" t="s">
        <v>5616</v>
      </c>
      <c r="H366" s="264"/>
      <c r="I366" s="263" t="s">
        <v>7144</v>
      </c>
      <c r="J366" s="263" t="s">
        <v>2460</v>
      </c>
      <c r="K366" s="263" t="s">
        <v>4237</v>
      </c>
      <c r="L366" s="263" t="s">
        <v>5618</v>
      </c>
      <c r="M366" s="263" t="s">
        <v>6236</v>
      </c>
      <c r="N366" s="263">
        <v>350</v>
      </c>
      <c r="O366" s="263" t="s">
        <v>7145</v>
      </c>
      <c r="P366" s="263" t="s">
        <v>9891</v>
      </c>
      <c r="Q366" s="263">
        <v>1</v>
      </c>
    </row>
    <row r="367" spans="1:20">
      <c r="A367" s="262" t="s">
        <v>1073</v>
      </c>
      <c r="B367" s="262" t="s">
        <v>1165</v>
      </c>
      <c r="C367" s="263" t="s">
        <v>9672</v>
      </c>
      <c r="D367" s="263" t="s">
        <v>6975</v>
      </c>
      <c r="E367" s="263" t="s">
        <v>9673</v>
      </c>
      <c r="F367" s="263" t="s">
        <v>2464</v>
      </c>
      <c r="G367" s="263" t="s">
        <v>4228</v>
      </c>
      <c r="H367" s="262" t="s">
        <v>232</v>
      </c>
      <c r="I367" s="263" t="s">
        <v>7146</v>
      </c>
      <c r="J367" s="263" t="s">
        <v>2463</v>
      </c>
      <c r="K367" s="263" t="s">
        <v>4237</v>
      </c>
      <c r="L367" s="263" t="s">
        <v>5618</v>
      </c>
      <c r="M367" s="263" t="s">
        <v>5670</v>
      </c>
      <c r="N367" s="263">
        <v>350</v>
      </c>
      <c r="O367" s="263" t="s">
        <v>7147</v>
      </c>
      <c r="P367" s="263" t="s">
        <v>9892</v>
      </c>
      <c r="Q367" s="263">
        <v>1</v>
      </c>
    </row>
    <row r="368" spans="1:20">
      <c r="A368" s="262" t="s">
        <v>4904</v>
      </c>
      <c r="B368" s="262" t="s">
        <v>76</v>
      </c>
      <c r="C368" s="263" t="s">
        <v>2479</v>
      </c>
      <c r="D368" s="263" t="s">
        <v>7148</v>
      </c>
      <c r="E368" s="263" t="s">
        <v>2480</v>
      </c>
      <c r="F368" s="263" t="s">
        <v>2478</v>
      </c>
      <c r="G368" s="263" t="s">
        <v>4228</v>
      </c>
      <c r="H368" s="262" t="s">
        <v>2477</v>
      </c>
      <c r="I368" s="263" t="s">
        <v>7149</v>
      </c>
      <c r="J368" s="263" t="s">
        <v>2476</v>
      </c>
      <c r="K368" s="263" t="s">
        <v>4237</v>
      </c>
      <c r="L368" s="263" t="s">
        <v>5618</v>
      </c>
      <c r="M368" s="263" t="s">
        <v>7150</v>
      </c>
      <c r="N368" s="263">
        <v>350</v>
      </c>
      <c r="O368" s="263" t="s">
        <v>7151</v>
      </c>
      <c r="P368" s="263" t="s">
        <v>2475</v>
      </c>
      <c r="Q368" s="263">
        <v>1</v>
      </c>
    </row>
    <row r="369" spans="1:20">
      <c r="A369" s="262" t="s">
        <v>7152</v>
      </c>
      <c r="B369" s="262" t="s">
        <v>2485</v>
      </c>
      <c r="C369" s="263" t="s">
        <v>2483</v>
      </c>
      <c r="D369" s="263" t="s">
        <v>7153</v>
      </c>
      <c r="E369" s="263" t="s">
        <v>1232</v>
      </c>
      <c r="F369" s="263" t="s">
        <v>2482</v>
      </c>
      <c r="G369" s="263" t="s">
        <v>4228</v>
      </c>
      <c r="H369" s="262" t="s">
        <v>473</v>
      </c>
      <c r="I369" s="263" t="s">
        <v>7154</v>
      </c>
      <c r="J369" s="263" t="s">
        <v>2481</v>
      </c>
      <c r="K369" s="263" t="s">
        <v>4237</v>
      </c>
      <c r="L369" s="263" t="s">
        <v>5618</v>
      </c>
      <c r="M369" s="263" t="s">
        <v>7155</v>
      </c>
      <c r="N369" s="263">
        <v>350</v>
      </c>
      <c r="O369" s="263" t="s">
        <v>7156</v>
      </c>
      <c r="P369" s="263" t="s">
        <v>1050</v>
      </c>
      <c r="Q369" s="263">
        <v>1</v>
      </c>
    </row>
    <row r="370" spans="1:20">
      <c r="A370" s="262" t="s">
        <v>4901</v>
      </c>
      <c r="B370" s="262" t="s">
        <v>7157</v>
      </c>
      <c r="C370" s="263" t="s">
        <v>2489</v>
      </c>
      <c r="D370" s="263" t="s">
        <v>2490</v>
      </c>
      <c r="E370" s="263" t="s">
        <v>2491</v>
      </c>
      <c r="G370" s="263" t="s">
        <v>4228</v>
      </c>
      <c r="H370" s="262" t="s">
        <v>331</v>
      </c>
      <c r="I370" s="263" t="s">
        <v>7158</v>
      </c>
      <c r="J370" s="263" t="s">
        <v>2488</v>
      </c>
      <c r="K370" s="263" t="s">
        <v>4237</v>
      </c>
      <c r="L370" s="263" t="s">
        <v>5618</v>
      </c>
      <c r="M370" s="263" t="s">
        <v>5767</v>
      </c>
      <c r="N370" s="263">
        <v>350</v>
      </c>
      <c r="O370" s="263" t="s">
        <v>7159</v>
      </c>
      <c r="P370" s="263" t="s">
        <v>2487</v>
      </c>
      <c r="Q370" s="263">
        <v>1</v>
      </c>
    </row>
    <row r="371" spans="1:20">
      <c r="A371" s="262" t="s">
        <v>4900</v>
      </c>
      <c r="B371" s="262" t="s">
        <v>4899</v>
      </c>
      <c r="C371" s="263" t="s">
        <v>2499</v>
      </c>
      <c r="D371" s="263" t="s">
        <v>7160</v>
      </c>
      <c r="E371" s="263" t="s">
        <v>651</v>
      </c>
      <c r="F371" s="263" t="s">
        <v>2498</v>
      </c>
      <c r="G371" s="263" t="s">
        <v>4228</v>
      </c>
      <c r="H371" s="262" t="s">
        <v>7161</v>
      </c>
      <c r="I371" s="263" t="s">
        <v>7162</v>
      </c>
      <c r="J371" s="263" t="s">
        <v>2496</v>
      </c>
      <c r="K371" s="263" t="s">
        <v>4237</v>
      </c>
      <c r="L371" s="263" t="s">
        <v>5618</v>
      </c>
      <c r="M371" s="263" t="s">
        <v>7163</v>
      </c>
      <c r="N371" s="263">
        <v>460</v>
      </c>
      <c r="O371" s="263" t="s">
        <v>7164</v>
      </c>
      <c r="P371" s="263" t="s">
        <v>2495</v>
      </c>
      <c r="Q371" s="263">
        <v>1</v>
      </c>
      <c r="T371" s="263" t="s">
        <v>7165</v>
      </c>
    </row>
    <row r="372" spans="1:20">
      <c r="A372" s="262" t="s">
        <v>1926</v>
      </c>
      <c r="B372" s="262" t="s">
        <v>4155</v>
      </c>
      <c r="C372" s="263" t="s">
        <v>2531</v>
      </c>
      <c r="D372" s="263" t="s">
        <v>6221</v>
      </c>
      <c r="E372" s="263" t="s">
        <v>495</v>
      </c>
      <c r="F372" s="263" t="s">
        <v>2530</v>
      </c>
      <c r="G372" s="263" t="s">
        <v>4228</v>
      </c>
      <c r="H372" s="262" t="s">
        <v>232</v>
      </c>
      <c r="I372" s="263" t="s">
        <v>7166</v>
      </c>
      <c r="J372" s="263" t="s">
        <v>2529</v>
      </c>
      <c r="K372" s="263" t="s">
        <v>4237</v>
      </c>
      <c r="L372" s="263" t="s">
        <v>5618</v>
      </c>
      <c r="M372" s="263" t="s">
        <v>5651</v>
      </c>
      <c r="N372" s="263">
        <v>350</v>
      </c>
      <c r="O372" s="263" t="s">
        <v>7167</v>
      </c>
      <c r="P372" s="263" t="s">
        <v>778</v>
      </c>
      <c r="Q372" s="263">
        <v>1</v>
      </c>
    </row>
    <row r="373" spans="1:20">
      <c r="A373" s="262" t="s">
        <v>1926</v>
      </c>
      <c r="B373" s="262" t="s">
        <v>4898</v>
      </c>
      <c r="G373" s="263" t="s">
        <v>5616</v>
      </c>
      <c r="H373" s="262" t="s">
        <v>5699</v>
      </c>
      <c r="I373" s="263" t="s">
        <v>7168</v>
      </c>
      <c r="J373" s="263" t="s">
        <v>2524</v>
      </c>
      <c r="K373" s="263" t="s">
        <v>4237</v>
      </c>
      <c r="L373" s="263" t="s">
        <v>5618</v>
      </c>
      <c r="M373" s="263" t="s">
        <v>6329</v>
      </c>
      <c r="N373" s="263">
        <v>350</v>
      </c>
      <c r="O373" s="263" t="s">
        <v>7169</v>
      </c>
      <c r="P373" s="263" t="s">
        <v>638</v>
      </c>
      <c r="Q373" s="263">
        <v>1</v>
      </c>
    </row>
    <row r="374" spans="1:20">
      <c r="A374" s="262" t="s">
        <v>1926</v>
      </c>
      <c r="B374" s="262" t="s">
        <v>4156</v>
      </c>
      <c r="G374" s="263" t="s">
        <v>5616</v>
      </c>
      <c r="H374" s="262" t="s">
        <v>232</v>
      </c>
      <c r="I374" s="263" t="s">
        <v>7170</v>
      </c>
      <c r="J374" s="263" t="s">
        <v>2521</v>
      </c>
      <c r="K374" s="263" t="s">
        <v>4237</v>
      </c>
      <c r="L374" s="263" t="s">
        <v>5618</v>
      </c>
      <c r="M374" s="263" t="s">
        <v>6505</v>
      </c>
      <c r="N374" s="263">
        <v>330</v>
      </c>
      <c r="O374" s="263" t="s">
        <v>7171</v>
      </c>
      <c r="P374" s="263" t="s">
        <v>2520</v>
      </c>
      <c r="S374" s="263">
        <v>1</v>
      </c>
    </row>
    <row r="375" spans="1:20">
      <c r="A375" s="262" t="s">
        <v>1926</v>
      </c>
      <c r="B375" s="262" t="s">
        <v>4897</v>
      </c>
      <c r="H375" s="264"/>
      <c r="I375" s="263" t="s">
        <v>7172</v>
      </c>
      <c r="J375" s="263" t="s">
        <v>2522</v>
      </c>
      <c r="K375" s="263" t="s">
        <v>4237</v>
      </c>
      <c r="L375" s="263" t="s">
        <v>5618</v>
      </c>
      <c r="M375" s="263" t="s">
        <v>6390</v>
      </c>
      <c r="N375" s="263">
        <v>460</v>
      </c>
      <c r="O375" s="263" t="s">
        <v>7173</v>
      </c>
      <c r="P375" s="263" t="s">
        <v>668</v>
      </c>
      <c r="Q375" s="263">
        <v>1</v>
      </c>
      <c r="T375" s="263" t="s">
        <v>7174</v>
      </c>
    </row>
    <row r="376" spans="1:20">
      <c r="A376" s="262" t="s">
        <v>1926</v>
      </c>
      <c r="B376" s="262" t="s">
        <v>2541</v>
      </c>
      <c r="C376" s="263" t="s">
        <v>2528</v>
      </c>
      <c r="D376" s="263" t="s">
        <v>6031</v>
      </c>
      <c r="E376" s="263" t="s">
        <v>1373</v>
      </c>
      <c r="F376" s="263" t="s">
        <v>2527</v>
      </c>
      <c r="G376" s="263" t="s">
        <v>4228</v>
      </c>
      <c r="H376" s="262" t="s">
        <v>232</v>
      </c>
      <c r="I376" s="263" t="s">
        <v>7175</v>
      </c>
      <c r="J376" s="263" t="s">
        <v>2526</v>
      </c>
      <c r="K376" s="263" t="s">
        <v>4237</v>
      </c>
      <c r="L376" s="263" t="s">
        <v>5618</v>
      </c>
      <c r="M376" s="263" t="s">
        <v>5716</v>
      </c>
      <c r="N376" s="263">
        <v>350</v>
      </c>
      <c r="O376" s="263" t="s">
        <v>7176</v>
      </c>
      <c r="P376" s="263" t="s">
        <v>2525</v>
      </c>
      <c r="Q376" s="263">
        <v>1</v>
      </c>
      <c r="T376" s="263" t="s">
        <v>7177</v>
      </c>
    </row>
    <row r="377" spans="1:20">
      <c r="A377" s="262" t="s">
        <v>1926</v>
      </c>
      <c r="B377" s="262" t="s">
        <v>4896</v>
      </c>
      <c r="H377" s="264"/>
      <c r="I377" s="263" t="s">
        <v>7178</v>
      </c>
      <c r="J377" s="263" t="s">
        <v>2535</v>
      </c>
      <c r="K377" s="263" t="s">
        <v>4237</v>
      </c>
      <c r="L377" s="263" t="s">
        <v>5618</v>
      </c>
      <c r="M377" s="263" t="s">
        <v>6603</v>
      </c>
      <c r="N377" s="263">
        <v>350</v>
      </c>
      <c r="O377" s="263" t="s">
        <v>7179</v>
      </c>
      <c r="P377" s="263" t="s">
        <v>2534</v>
      </c>
      <c r="Q377" s="263">
        <v>1</v>
      </c>
    </row>
    <row r="378" spans="1:20">
      <c r="A378" s="262" t="s">
        <v>1926</v>
      </c>
      <c r="B378" s="262" t="s">
        <v>2543</v>
      </c>
      <c r="H378" s="264"/>
      <c r="I378" s="263" t="s">
        <v>7180</v>
      </c>
      <c r="J378" s="263" t="s">
        <v>2533</v>
      </c>
      <c r="K378" s="263" t="s">
        <v>4237</v>
      </c>
      <c r="L378" s="263" t="s">
        <v>5618</v>
      </c>
      <c r="M378" s="263" t="s">
        <v>5755</v>
      </c>
      <c r="N378" s="263">
        <v>250</v>
      </c>
      <c r="O378" s="263" t="s">
        <v>7181</v>
      </c>
      <c r="P378" s="263" t="s">
        <v>2532</v>
      </c>
      <c r="S378" s="263">
        <v>1</v>
      </c>
    </row>
    <row r="379" spans="1:20">
      <c r="A379" s="262" t="s">
        <v>1926</v>
      </c>
      <c r="B379" s="262" t="s">
        <v>4150</v>
      </c>
      <c r="C379" s="263" t="s">
        <v>2178</v>
      </c>
      <c r="D379" s="263" t="s">
        <v>6975</v>
      </c>
      <c r="E379" s="263" t="s">
        <v>2179</v>
      </c>
      <c r="F379" s="263" t="s">
        <v>2519</v>
      </c>
      <c r="G379" s="263" t="s">
        <v>5616</v>
      </c>
      <c r="H379" s="262" t="s">
        <v>232</v>
      </c>
      <c r="I379" s="263" t="s">
        <v>7182</v>
      </c>
      <c r="J379" s="263" t="s">
        <v>2518</v>
      </c>
      <c r="K379" s="263" t="s">
        <v>4237</v>
      </c>
      <c r="L379" s="263" t="s">
        <v>5618</v>
      </c>
      <c r="M379" s="263" t="s">
        <v>5711</v>
      </c>
      <c r="N379" s="263">
        <v>350</v>
      </c>
      <c r="O379" s="263" t="s">
        <v>7183</v>
      </c>
      <c r="P379" s="263" t="s">
        <v>776</v>
      </c>
      <c r="Q379" s="263">
        <v>1</v>
      </c>
    </row>
    <row r="380" spans="1:20">
      <c r="A380" s="262" t="s">
        <v>1926</v>
      </c>
      <c r="B380" s="262" t="s">
        <v>2514</v>
      </c>
      <c r="C380" s="263" t="s">
        <v>2523</v>
      </c>
      <c r="D380" s="263" t="s">
        <v>6471</v>
      </c>
      <c r="E380" s="263" t="s">
        <v>1382</v>
      </c>
      <c r="G380" s="263" t="s">
        <v>5616</v>
      </c>
      <c r="H380" s="262" t="s">
        <v>1379</v>
      </c>
      <c r="I380" s="263" t="s">
        <v>7184</v>
      </c>
      <c r="J380" s="263" t="s">
        <v>2515</v>
      </c>
      <c r="K380" s="263" t="s">
        <v>4237</v>
      </c>
      <c r="L380" s="263" t="s">
        <v>5618</v>
      </c>
      <c r="M380" s="263" t="s">
        <v>5619</v>
      </c>
      <c r="N380" s="263">
        <v>350</v>
      </c>
      <c r="O380" s="263" t="s">
        <v>7185</v>
      </c>
      <c r="P380" s="263" t="s">
        <v>1377</v>
      </c>
      <c r="Q380" s="263">
        <v>1</v>
      </c>
    </row>
    <row r="381" spans="1:20">
      <c r="A381" s="262" t="s">
        <v>1926</v>
      </c>
      <c r="B381" s="262" t="s">
        <v>7186</v>
      </c>
      <c r="H381" s="264"/>
      <c r="I381" s="263" t="s">
        <v>7187</v>
      </c>
      <c r="J381" s="263" t="s">
        <v>2539</v>
      </c>
      <c r="K381" s="263" t="s">
        <v>4237</v>
      </c>
      <c r="L381" s="263" t="s">
        <v>5618</v>
      </c>
      <c r="M381" s="263" t="s">
        <v>7188</v>
      </c>
      <c r="N381" s="263">
        <v>350</v>
      </c>
      <c r="O381" s="263" t="s">
        <v>7189</v>
      </c>
      <c r="P381" s="263" t="s">
        <v>508</v>
      </c>
      <c r="Q381" s="263">
        <v>1</v>
      </c>
    </row>
    <row r="382" spans="1:20">
      <c r="A382" s="262" t="s">
        <v>1926</v>
      </c>
      <c r="B382" s="262" t="s">
        <v>7190</v>
      </c>
      <c r="C382" s="263" t="s">
        <v>2538</v>
      </c>
      <c r="D382" s="263" t="s">
        <v>6224</v>
      </c>
      <c r="E382" s="263" t="s">
        <v>521</v>
      </c>
      <c r="F382" s="263" t="s">
        <v>2537</v>
      </c>
      <c r="G382" s="263" t="s">
        <v>4228</v>
      </c>
      <c r="H382" s="262" t="s">
        <v>232</v>
      </c>
      <c r="I382" s="263" t="s">
        <v>7191</v>
      </c>
      <c r="J382" s="263" t="s">
        <v>2536</v>
      </c>
      <c r="K382" s="263" t="s">
        <v>4237</v>
      </c>
      <c r="L382" s="263" t="s">
        <v>5618</v>
      </c>
      <c r="M382" s="263" t="s">
        <v>5695</v>
      </c>
      <c r="N382" s="263">
        <v>350</v>
      </c>
      <c r="O382" s="263" t="s">
        <v>7192</v>
      </c>
      <c r="P382" s="263" t="s">
        <v>972</v>
      </c>
      <c r="Q382" s="263">
        <v>1</v>
      </c>
    </row>
    <row r="383" spans="1:20">
      <c r="A383" s="262" t="s">
        <v>2549</v>
      </c>
      <c r="B383" s="262" t="s">
        <v>3816</v>
      </c>
      <c r="C383" s="263" t="s">
        <v>2555</v>
      </c>
      <c r="D383" s="263" t="s">
        <v>7193</v>
      </c>
      <c r="E383" s="263" t="s">
        <v>495</v>
      </c>
      <c r="F383" s="263" t="s">
        <v>2554</v>
      </c>
      <c r="G383" s="263" t="s">
        <v>4228</v>
      </c>
      <c r="H383" s="262" t="s">
        <v>232</v>
      </c>
      <c r="I383" s="263" t="s">
        <v>7194</v>
      </c>
      <c r="J383" s="263" t="s">
        <v>2553</v>
      </c>
      <c r="K383" s="263" t="s">
        <v>4237</v>
      </c>
      <c r="L383" s="263" t="s">
        <v>5618</v>
      </c>
      <c r="M383" s="263" t="s">
        <v>6198</v>
      </c>
      <c r="N383" s="263">
        <v>350</v>
      </c>
      <c r="O383" s="263" t="s">
        <v>7195</v>
      </c>
      <c r="P383" s="263" t="s">
        <v>9675</v>
      </c>
      <c r="Q383" s="263">
        <v>1</v>
      </c>
    </row>
    <row r="384" spans="1:20">
      <c r="A384" s="262" t="s">
        <v>2563</v>
      </c>
      <c r="B384" s="262" t="s">
        <v>1168</v>
      </c>
      <c r="C384" s="263" t="s">
        <v>2562</v>
      </c>
      <c r="D384" s="263" t="s">
        <v>6201</v>
      </c>
      <c r="E384" s="263" t="s">
        <v>721</v>
      </c>
      <c r="F384" s="263" t="s">
        <v>2561</v>
      </c>
      <c r="G384" s="263" t="s">
        <v>4228</v>
      </c>
      <c r="H384" s="262" t="s">
        <v>232</v>
      </c>
      <c r="I384" s="263" t="s">
        <v>7196</v>
      </c>
      <c r="J384" s="263" t="s">
        <v>2560</v>
      </c>
      <c r="K384" s="263" t="s">
        <v>4237</v>
      </c>
      <c r="L384" s="263" t="s">
        <v>5618</v>
      </c>
      <c r="M384" s="263" t="s">
        <v>6492</v>
      </c>
      <c r="N384" s="263">
        <v>330</v>
      </c>
      <c r="O384" s="263" t="s">
        <v>7197</v>
      </c>
      <c r="P384" s="263" t="s">
        <v>944</v>
      </c>
      <c r="S384" s="263">
        <v>1</v>
      </c>
    </row>
    <row r="385" spans="1:20">
      <c r="A385" s="262" t="s">
        <v>2569</v>
      </c>
      <c r="B385" s="262" t="s">
        <v>2570</v>
      </c>
      <c r="C385" s="263" t="s">
        <v>2572</v>
      </c>
      <c r="D385" s="263" t="s">
        <v>6224</v>
      </c>
      <c r="E385" s="263" t="s">
        <v>521</v>
      </c>
      <c r="G385" s="263" t="s">
        <v>4228</v>
      </c>
      <c r="H385" s="262" t="s">
        <v>232</v>
      </c>
      <c r="I385" s="263" t="s">
        <v>7198</v>
      </c>
      <c r="J385" s="263" t="s">
        <v>2571</v>
      </c>
      <c r="K385" s="263" t="s">
        <v>4237</v>
      </c>
      <c r="L385" s="263" t="s">
        <v>5618</v>
      </c>
      <c r="M385" s="263" t="s">
        <v>5711</v>
      </c>
      <c r="N385" s="263">
        <v>350</v>
      </c>
      <c r="O385" s="263" t="s">
        <v>7199</v>
      </c>
      <c r="P385" s="263" t="s">
        <v>972</v>
      </c>
      <c r="Q385" s="263">
        <v>1</v>
      </c>
      <c r="T385" s="263" t="s">
        <v>7200</v>
      </c>
    </row>
    <row r="386" spans="1:20">
      <c r="A386" s="262" t="s">
        <v>4893</v>
      </c>
      <c r="B386" s="262" t="s">
        <v>4892</v>
      </c>
      <c r="C386" s="263" t="s">
        <v>7201</v>
      </c>
      <c r="D386" s="263" t="s">
        <v>2576</v>
      </c>
      <c r="E386" s="263" t="s">
        <v>2577</v>
      </c>
      <c r="F386" s="263" t="s">
        <v>2575</v>
      </c>
      <c r="G386" s="263" t="s">
        <v>5616</v>
      </c>
      <c r="H386" s="262" t="s">
        <v>7161</v>
      </c>
      <c r="I386" s="263" t="s">
        <v>7202</v>
      </c>
      <c r="J386" s="263" t="s">
        <v>2574</v>
      </c>
      <c r="K386" s="263" t="s">
        <v>4237</v>
      </c>
      <c r="L386" s="263" t="s">
        <v>5618</v>
      </c>
      <c r="M386" s="263" t="s">
        <v>7203</v>
      </c>
      <c r="N386" s="263">
        <v>250</v>
      </c>
      <c r="O386" s="263" t="s">
        <v>7204</v>
      </c>
      <c r="P386" s="263" t="s">
        <v>2573</v>
      </c>
      <c r="S386" s="26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62"/>
  <sheetViews>
    <sheetView topLeftCell="A312" zoomScale="150" workbookViewId="0">
      <selection activeCell="C320" sqref="C320"/>
    </sheetView>
  </sheetViews>
  <sheetFormatPr defaultColWidth="11" defaultRowHeight="15.75"/>
  <cols>
    <col min="4" max="4" width="18.5" customWidth="1"/>
  </cols>
  <sheetData>
    <row r="1" spans="1:9">
      <c r="A1" s="192" t="s">
        <v>7932</v>
      </c>
      <c r="B1" s="192" t="s">
        <v>7933</v>
      </c>
      <c r="C1" s="192" t="s">
        <v>7934</v>
      </c>
      <c r="D1" s="192" t="s">
        <v>7935</v>
      </c>
      <c r="E1" s="192" t="s">
        <v>7936</v>
      </c>
      <c r="F1" s="192" t="s">
        <v>7937</v>
      </c>
    </row>
    <row r="2" spans="1:9">
      <c r="A2" s="193" t="s">
        <v>67</v>
      </c>
      <c r="B2" s="193" t="s">
        <v>68</v>
      </c>
      <c r="C2" s="193"/>
      <c r="D2" s="193" t="s">
        <v>70</v>
      </c>
      <c r="E2" s="193" t="s">
        <v>71</v>
      </c>
      <c r="F2" s="193" t="s">
        <v>69</v>
      </c>
    </row>
    <row r="3" spans="1:9">
      <c r="A3" s="193" t="s">
        <v>7938</v>
      </c>
      <c r="B3" s="193" t="s">
        <v>73</v>
      </c>
      <c r="C3" s="193"/>
      <c r="D3" s="193" t="s">
        <v>70</v>
      </c>
      <c r="E3" s="193" t="s">
        <v>71</v>
      </c>
      <c r="F3" s="193" t="s">
        <v>74</v>
      </c>
    </row>
    <row r="4" spans="1:9">
      <c r="A4" s="194" t="s">
        <v>79</v>
      </c>
      <c r="B4" s="194" t="s">
        <v>80</v>
      </c>
      <c r="C4" s="194"/>
      <c r="D4" s="194" t="s">
        <v>1621</v>
      </c>
      <c r="E4" s="194" t="s">
        <v>82</v>
      </c>
      <c r="F4" s="309" t="s">
        <v>81</v>
      </c>
      <c r="I4" s="195" t="s">
        <v>9999</v>
      </c>
    </row>
    <row r="5" spans="1:9">
      <c r="A5" s="193" t="s">
        <v>79</v>
      </c>
      <c r="B5" s="193" t="s">
        <v>83</v>
      </c>
      <c r="C5" s="193"/>
      <c r="D5" s="193" t="s">
        <v>1621</v>
      </c>
      <c r="E5" s="193" t="s">
        <v>82</v>
      </c>
      <c r="F5" s="310" t="s">
        <v>84</v>
      </c>
      <c r="I5" s="195" t="s">
        <v>9999</v>
      </c>
    </row>
    <row r="6" spans="1:9">
      <c r="A6" s="194" t="s">
        <v>112</v>
      </c>
      <c r="B6" s="194" t="s">
        <v>113</v>
      </c>
      <c r="C6" s="194"/>
      <c r="D6" s="194" t="s">
        <v>1621</v>
      </c>
      <c r="E6" s="194" t="s">
        <v>115</v>
      </c>
      <c r="F6" s="309" t="s">
        <v>114</v>
      </c>
      <c r="I6" s="194" t="s">
        <v>9999</v>
      </c>
    </row>
    <row r="7" spans="1:9">
      <c r="A7" s="193" t="s">
        <v>155</v>
      </c>
      <c r="B7" s="193" t="s">
        <v>156</v>
      </c>
      <c r="C7" s="193"/>
      <c r="D7" s="193" t="s">
        <v>9998</v>
      </c>
      <c r="E7" s="193" t="s">
        <v>159</v>
      </c>
      <c r="F7" s="193" t="s">
        <v>157</v>
      </c>
    </row>
    <row r="8" spans="1:9">
      <c r="A8" s="194" t="s">
        <v>169</v>
      </c>
      <c r="B8" s="194" t="s">
        <v>170</v>
      </c>
      <c r="C8" s="194"/>
      <c r="D8" s="194" t="s">
        <v>31</v>
      </c>
      <c r="E8" s="194" t="s">
        <v>35</v>
      </c>
      <c r="F8" s="194" t="s">
        <v>165</v>
      </c>
    </row>
    <row r="9" spans="1:9">
      <c r="A9" s="193" t="s">
        <v>191</v>
      </c>
      <c r="B9" s="193" t="s">
        <v>7939</v>
      </c>
      <c r="C9" s="193"/>
      <c r="D9" s="193" t="s">
        <v>9433</v>
      </c>
      <c r="E9" s="193" t="s">
        <v>27</v>
      </c>
      <c r="F9" s="193" t="s">
        <v>192</v>
      </c>
    </row>
    <row r="10" spans="1:9">
      <c r="A10" s="194" t="s">
        <v>205</v>
      </c>
      <c r="B10" s="194" t="s">
        <v>206</v>
      </c>
      <c r="C10" s="194"/>
      <c r="D10" s="194" t="s">
        <v>208</v>
      </c>
      <c r="E10" s="194" t="s">
        <v>209</v>
      </c>
      <c r="F10" s="194" t="s">
        <v>207</v>
      </c>
    </row>
    <row r="11" spans="1:9">
      <c r="A11" s="193" t="s">
        <v>219</v>
      </c>
      <c r="B11" s="193" t="s">
        <v>220</v>
      </c>
      <c r="C11" s="193"/>
      <c r="D11" s="193" t="s">
        <v>70</v>
      </c>
      <c r="E11" s="193" t="s">
        <v>9438</v>
      </c>
      <c r="F11" s="193" t="s">
        <v>221</v>
      </c>
    </row>
    <row r="12" spans="1:9">
      <c r="A12" s="194" t="s">
        <v>219</v>
      </c>
      <c r="B12" s="194" t="s">
        <v>220</v>
      </c>
      <c r="C12" s="194"/>
      <c r="D12" s="194" t="s">
        <v>70</v>
      </c>
      <c r="E12" s="194" t="s">
        <v>9438</v>
      </c>
      <c r="F12" s="194" t="s">
        <v>222</v>
      </c>
    </row>
    <row r="13" spans="1:9">
      <c r="A13" s="193" t="s">
        <v>238</v>
      </c>
      <c r="B13" s="193" t="s">
        <v>239</v>
      </c>
      <c r="C13" s="193"/>
      <c r="D13" s="193" t="s">
        <v>242</v>
      </c>
      <c r="E13" s="193" t="s">
        <v>601</v>
      </c>
      <c r="F13" s="193" t="s">
        <v>241</v>
      </c>
    </row>
    <row r="14" spans="1:9">
      <c r="A14" s="194" t="s">
        <v>261</v>
      </c>
      <c r="B14" s="194" t="s">
        <v>262</v>
      </c>
      <c r="C14" s="194" t="s">
        <v>3446</v>
      </c>
      <c r="D14" s="194" t="s">
        <v>146</v>
      </c>
      <c r="E14" s="194" t="s">
        <v>264</v>
      </c>
      <c r="F14" s="194" t="s">
        <v>263</v>
      </c>
    </row>
    <row r="15" spans="1:9">
      <c r="A15" s="193" t="s">
        <v>300</v>
      </c>
      <c r="B15" s="193" t="s">
        <v>301</v>
      </c>
      <c r="C15" s="193"/>
      <c r="D15" s="193" t="s">
        <v>232</v>
      </c>
      <c r="E15" s="193" t="s">
        <v>303</v>
      </c>
      <c r="F15" s="193" t="s">
        <v>302</v>
      </c>
    </row>
    <row r="16" spans="1:9">
      <c r="A16" s="194" t="s">
        <v>309</v>
      </c>
      <c r="B16" s="194" t="s">
        <v>310</v>
      </c>
      <c r="C16" s="194"/>
      <c r="D16" s="194" t="s">
        <v>3612</v>
      </c>
      <c r="E16" s="194" t="s">
        <v>312</v>
      </c>
      <c r="F16" s="309" t="s">
        <v>311</v>
      </c>
      <c r="I16" s="194" t="s">
        <v>9999</v>
      </c>
    </row>
    <row r="17" spans="1:9">
      <c r="A17" s="193" t="s">
        <v>5784</v>
      </c>
      <c r="B17" s="193" t="s">
        <v>5785</v>
      </c>
      <c r="C17" s="193"/>
      <c r="D17" s="193" t="s">
        <v>208</v>
      </c>
      <c r="E17" s="193" t="s">
        <v>283</v>
      </c>
      <c r="F17" s="310" t="s">
        <v>315</v>
      </c>
      <c r="I17" s="195" t="s">
        <v>9999</v>
      </c>
    </row>
    <row r="18" spans="1:9">
      <c r="A18" s="194" t="s">
        <v>340</v>
      </c>
      <c r="B18" s="194" t="s">
        <v>341</v>
      </c>
      <c r="C18" s="194"/>
      <c r="D18" s="194" t="s">
        <v>7940</v>
      </c>
      <c r="E18" s="194" t="s">
        <v>343</v>
      </c>
      <c r="F18" s="309" t="s">
        <v>342</v>
      </c>
      <c r="I18" s="194" t="s">
        <v>9999</v>
      </c>
    </row>
    <row r="19" spans="1:9">
      <c r="A19" s="193" t="s">
        <v>347</v>
      </c>
      <c r="B19" s="193" t="s">
        <v>348</v>
      </c>
      <c r="C19" s="193"/>
      <c r="D19" s="193" t="s">
        <v>350</v>
      </c>
      <c r="E19" s="193" t="s">
        <v>350</v>
      </c>
      <c r="F19" s="310" t="s">
        <v>349</v>
      </c>
      <c r="I19" s="195" t="s">
        <v>9999</v>
      </c>
    </row>
    <row r="20" spans="1:9">
      <c r="A20" s="193" t="s">
        <v>5835</v>
      </c>
      <c r="B20" s="193" t="s">
        <v>375</v>
      </c>
      <c r="C20" s="193"/>
      <c r="D20" s="193" t="s">
        <v>146</v>
      </c>
      <c r="E20" s="193" t="s">
        <v>377</v>
      </c>
      <c r="F20" s="193" t="s">
        <v>376</v>
      </c>
    </row>
    <row r="21" spans="1:9">
      <c r="A21" s="194" t="s">
        <v>378</v>
      </c>
      <c r="B21" s="194" t="s">
        <v>379</v>
      </c>
      <c r="C21" s="194"/>
      <c r="D21" s="194" t="s">
        <v>232</v>
      </c>
      <c r="E21" s="194" t="s">
        <v>381</v>
      </c>
      <c r="F21" s="194" t="s">
        <v>380</v>
      </c>
    </row>
    <row r="22" spans="1:9">
      <c r="A22" s="193" t="s">
        <v>378</v>
      </c>
      <c r="B22" s="193" t="s">
        <v>382</v>
      </c>
      <c r="C22" s="193" t="s">
        <v>2349</v>
      </c>
      <c r="D22" s="193" t="s">
        <v>232</v>
      </c>
      <c r="E22" s="193" t="s">
        <v>384</v>
      </c>
      <c r="F22" s="193" t="s">
        <v>383</v>
      </c>
    </row>
    <row r="23" spans="1:9">
      <c r="A23" s="194" t="s">
        <v>385</v>
      </c>
      <c r="B23" s="194" t="s">
        <v>386</v>
      </c>
      <c r="C23" s="194"/>
      <c r="D23" s="194" t="s">
        <v>3612</v>
      </c>
      <c r="E23" s="194" t="s">
        <v>312</v>
      </c>
      <c r="F23" s="309" t="s">
        <v>387</v>
      </c>
      <c r="I23" s="194" t="s">
        <v>9999</v>
      </c>
    </row>
    <row r="24" spans="1:9">
      <c r="A24" s="193" t="s">
        <v>407</v>
      </c>
      <c r="B24" s="193" t="s">
        <v>408</v>
      </c>
      <c r="C24" s="193"/>
      <c r="D24" s="193" t="s">
        <v>138</v>
      </c>
      <c r="E24" s="193" t="s">
        <v>410</v>
      </c>
      <c r="F24" s="193" t="s">
        <v>409</v>
      </c>
    </row>
    <row r="25" spans="1:9">
      <c r="A25" s="194" t="s">
        <v>419</v>
      </c>
      <c r="B25" s="194" t="s">
        <v>420</v>
      </c>
      <c r="C25" s="194" t="s">
        <v>7941</v>
      </c>
      <c r="D25" s="194" t="s">
        <v>31</v>
      </c>
      <c r="E25" s="194" t="s">
        <v>422</v>
      </c>
      <c r="F25" s="194" t="s">
        <v>421</v>
      </c>
    </row>
    <row r="26" spans="1:9">
      <c r="A26" s="193" t="s">
        <v>446</v>
      </c>
      <c r="B26" s="193" t="s">
        <v>449</v>
      </c>
      <c r="C26" s="193"/>
      <c r="D26" s="193" t="s">
        <v>138</v>
      </c>
      <c r="E26" s="193" t="s">
        <v>418</v>
      </c>
      <c r="F26" s="193" t="s">
        <v>450</v>
      </c>
    </row>
    <row r="27" spans="1:9">
      <c r="A27" s="194" t="s">
        <v>446</v>
      </c>
      <c r="B27" s="194" t="s">
        <v>3605</v>
      </c>
      <c r="C27" s="194" t="s">
        <v>7942</v>
      </c>
      <c r="D27" s="194" t="s">
        <v>138</v>
      </c>
      <c r="E27" s="194" t="s">
        <v>418</v>
      </c>
      <c r="F27" s="194" t="s">
        <v>451</v>
      </c>
    </row>
    <row r="28" spans="1:9">
      <c r="A28" s="193" t="s">
        <v>452</v>
      </c>
      <c r="B28" s="193" t="s">
        <v>453</v>
      </c>
      <c r="C28" s="193"/>
      <c r="D28" s="193" t="s">
        <v>455</v>
      </c>
      <c r="E28" s="193" t="s">
        <v>456</v>
      </c>
      <c r="F28" s="310" t="s">
        <v>454</v>
      </c>
      <c r="I28" s="193" t="s">
        <v>9999</v>
      </c>
    </row>
    <row r="29" spans="1:9">
      <c r="A29" s="194" t="s">
        <v>470</v>
      </c>
      <c r="B29" s="194" t="s">
        <v>471</v>
      </c>
      <c r="C29" s="194"/>
      <c r="D29" s="194" t="s">
        <v>473</v>
      </c>
      <c r="E29" s="194" t="s">
        <v>477</v>
      </c>
      <c r="F29" s="194" t="s">
        <v>472</v>
      </c>
    </row>
    <row r="30" spans="1:9">
      <c r="A30" s="193" t="s">
        <v>486</v>
      </c>
      <c r="B30" s="193" t="s">
        <v>519</v>
      </c>
      <c r="C30" s="193"/>
      <c r="D30" s="193" t="s">
        <v>232</v>
      </c>
      <c r="E30" s="193" t="s">
        <v>521</v>
      </c>
      <c r="F30" s="193" t="s">
        <v>520</v>
      </c>
    </row>
    <row r="31" spans="1:9">
      <c r="A31" s="194" t="s">
        <v>478</v>
      </c>
      <c r="B31" s="194" t="s">
        <v>479</v>
      </c>
      <c r="C31" s="194"/>
      <c r="D31" s="194" t="s">
        <v>481</v>
      </c>
      <c r="E31" s="194" t="s">
        <v>522</v>
      </c>
      <c r="F31" s="309" t="s">
        <v>480</v>
      </c>
      <c r="I31" s="195" t="s">
        <v>9999</v>
      </c>
    </row>
    <row r="32" spans="1:9">
      <c r="A32" s="194" t="s">
        <v>478</v>
      </c>
      <c r="B32" s="194" t="s">
        <v>523</v>
      </c>
      <c r="C32" s="194"/>
      <c r="D32" s="194" t="s">
        <v>232</v>
      </c>
      <c r="E32" s="194" t="s">
        <v>524</v>
      </c>
      <c r="F32" s="194" t="s">
        <v>1074</v>
      </c>
    </row>
    <row r="33" spans="1:9">
      <c r="A33" s="193" t="s">
        <v>478</v>
      </c>
      <c r="B33" s="193" t="s">
        <v>525</v>
      </c>
      <c r="C33" s="193"/>
      <c r="D33" s="193" t="s">
        <v>481</v>
      </c>
      <c r="E33" s="193" t="s">
        <v>522</v>
      </c>
      <c r="F33" s="310" t="s">
        <v>526</v>
      </c>
      <c r="I33" s="195" t="s">
        <v>9999</v>
      </c>
    </row>
    <row r="34" spans="1:9">
      <c r="A34" s="194" t="s">
        <v>527</v>
      </c>
      <c r="B34" s="194" t="s">
        <v>528</v>
      </c>
      <c r="C34" s="194"/>
      <c r="D34" s="194" t="s">
        <v>232</v>
      </c>
      <c r="E34" s="194" t="s">
        <v>530</v>
      </c>
      <c r="F34" s="194" t="s">
        <v>529</v>
      </c>
    </row>
    <row r="35" spans="1:9">
      <c r="A35" s="193" t="s">
        <v>8346</v>
      </c>
      <c r="B35" s="193" t="s">
        <v>2253</v>
      </c>
      <c r="C35" s="193"/>
      <c r="D35" s="193" t="s">
        <v>3612</v>
      </c>
      <c r="E35" s="193" t="s">
        <v>9493</v>
      </c>
      <c r="F35" s="310" t="s">
        <v>548</v>
      </c>
      <c r="I35" s="193" t="s">
        <v>9999</v>
      </c>
    </row>
    <row r="36" spans="1:9">
      <c r="A36" s="194" t="s">
        <v>557</v>
      </c>
      <c r="B36" s="194" t="s">
        <v>560</v>
      </c>
      <c r="C36" s="194"/>
      <c r="D36" s="194" t="s">
        <v>50</v>
      </c>
      <c r="E36" s="194" t="s">
        <v>216</v>
      </c>
      <c r="F36" s="309" t="s">
        <v>561</v>
      </c>
      <c r="I36" s="195" t="s">
        <v>9999</v>
      </c>
    </row>
    <row r="37" spans="1:9">
      <c r="A37" s="194" t="s">
        <v>557</v>
      </c>
      <c r="B37" s="194" t="s">
        <v>558</v>
      </c>
      <c r="C37" s="194"/>
      <c r="D37" s="194" t="s">
        <v>50</v>
      </c>
      <c r="E37" s="194" t="s">
        <v>216</v>
      </c>
      <c r="F37" s="309" t="s">
        <v>559</v>
      </c>
      <c r="I37" s="194" t="s">
        <v>9999</v>
      </c>
    </row>
    <row r="38" spans="1:9">
      <c r="A38" s="193" t="s">
        <v>572</v>
      </c>
      <c r="B38" s="193" t="s">
        <v>573</v>
      </c>
      <c r="C38" s="193"/>
      <c r="D38" s="193" t="s">
        <v>445</v>
      </c>
      <c r="E38" s="193" t="s">
        <v>575</v>
      </c>
      <c r="F38" s="310" t="s">
        <v>574</v>
      </c>
      <c r="I38" s="193" t="s">
        <v>9999</v>
      </c>
    </row>
    <row r="39" spans="1:9">
      <c r="A39" s="194" t="s">
        <v>576</v>
      </c>
      <c r="B39" s="194" t="s">
        <v>577</v>
      </c>
      <c r="C39" s="194"/>
      <c r="D39" s="194" t="s">
        <v>232</v>
      </c>
      <c r="E39" s="194" t="s">
        <v>495</v>
      </c>
      <c r="F39" s="309" t="s">
        <v>578</v>
      </c>
      <c r="I39" s="194" t="s">
        <v>9999</v>
      </c>
    </row>
    <row r="40" spans="1:9">
      <c r="A40" s="193" t="s">
        <v>594</v>
      </c>
      <c r="B40" s="193" t="s">
        <v>595</v>
      </c>
      <c r="C40" s="193"/>
      <c r="D40" s="193" t="s">
        <v>597</v>
      </c>
      <c r="E40" s="193" t="s">
        <v>264</v>
      </c>
      <c r="F40" s="193" t="s">
        <v>596</v>
      </c>
    </row>
    <row r="41" spans="1:9">
      <c r="A41" s="194" t="s">
        <v>598</v>
      </c>
      <c r="B41" s="194" t="s">
        <v>599</v>
      </c>
      <c r="C41" s="194"/>
      <c r="D41" s="194" t="s">
        <v>87</v>
      </c>
      <c r="E41" s="194" t="s">
        <v>601</v>
      </c>
      <c r="F41" s="309" t="s">
        <v>600</v>
      </c>
      <c r="I41" s="195" t="s">
        <v>9999</v>
      </c>
    </row>
    <row r="42" spans="1:9">
      <c r="A42" s="194" t="s">
        <v>602</v>
      </c>
      <c r="B42" s="194" t="s">
        <v>603</v>
      </c>
      <c r="C42" s="194"/>
      <c r="D42" s="194" t="s">
        <v>141</v>
      </c>
      <c r="E42" s="194" t="s">
        <v>605</v>
      </c>
      <c r="F42" s="194" t="s">
        <v>604</v>
      </c>
    </row>
    <row r="43" spans="1:9">
      <c r="A43" s="193" t="s">
        <v>606</v>
      </c>
      <c r="B43" s="193" t="s">
        <v>607</v>
      </c>
      <c r="C43" s="193" t="s">
        <v>7943</v>
      </c>
      <c r="D43" s="193" t="s">
        <v>336</v>
      </c>
      <c r="E43" s="193" t="s">
        <v>609</v>
      </c>
      <c r="F43" s="310" t="s">
        <v>608</v>
      </c>
      <c r="I43" s="195" t="s">
        <v>9999</v>
      </c>
    </row>
    <row r="44" spans="1:9">
      <c r="A44" s="194" t="s">
        <v>647</v>
      </c>
      <c r="B44" s="194" t="s">
        <v>648</v>
      </c>
      <c r="C44" s="194"/>
      <c r="D44" s="194" t="s">
        <v>650</v>
      </c>
      <c r="E44" s="194" t="s">
        <v>651</v>
      </c>
      <c r="F44" s="309" t="s">
        <v>649</v>
      </c>
      <c r="I44" s="195" t="s">
        <v>9999</v>
      </c>
    </row>
    <row r="45" spans="1:9">
      <c r="A45" s="193" t="s">
        <v>672</v>
      </c>
      <c r="B45" s="193" t="s">
        <v>673</v>
      </c>
      <c r="C45" s="193"/>
      <c r="D45" s="193" t="s">
        <v>146</v>
      </c>
      <c r="E45" s="193" t="s">
        <v>377</v>
      </c>
      <c r="F45" s="193" t="s">
        <v>653</v>
      </c>
    </row>
    <row r="46" spans="1:9">
      <c r="A46" s="194" t="s">
        <v>677</v>
      </c>
      <c r="B46" s="194" t="s">
        <v>678</v>
      </c>
      <c r="C46" s="194"/>
      <c r="D46" s="194" t="s">
        <v>1621</v>
      </c>
      <c r="E46" s="194" t="s">
        <v>82</v>
      </c>
      <c r="F46" s="309" t="s">
        <v>679</v>
      </c>
      <c r="I46" s="195" t="s">
        <v>9999</v>
      </c>
    </row>
    <row r="47" spans="1:9">
      <c r="A47" s="194" t="s">
        <v>685</v>
      </c>
      <c r="B47" s="194" t="s">
        <v>686</v>
      </c>
      <c r="C47" s="194"/>
      <c r="D47" s="194" t="s">
        <v>232</v>
      </c>
      <c r="E47" s="194" t="s">
        <v>495</v>
      </c>
      <c r="F47" s="194" t="s">
        <v>669</v>
      </c>
    </row>
    <row r="48" spans="1:9">
      <c r="A48" s="194" t="s">
        <v>690</v>
      </c>
      <c r="B48" s="194" t="s">
        <v>691</v>
      </c>
      <c r="C48" s="194"/>
      <c r="D48" s="194" t="s">
        <v>353</v>
      </c>
      <c r="E48" s="194" t="s">
        <v>693</v>
      </c>
      <c r="F48" s="194" t="s">
        <v>692</v>
      </c>
    </row>
    <row r="49" spans="1:9">
      <c r="A49" s="193" t="s">
        <v>694</v>
      </c>
      <c r="B49" s="193" t="s">
        <v>695</v>
      </c>
      <c r="C49" s="193"/>
      <c r="D49" s="193" t="s">
        <v>353</v>
      </c>
      <c r="E49" s="193" t="s">
        <v>693</v>
      </c>
      <c r="F49" s="193" t="s">
        <v>696</v>
      </c>
    </row>
    <row r="50" spans="1:9">
      <c r="A50" s="194" t="s">
        <v>4128</v>
      </c>
      <c r="B50" s="194" t="s">
        <v>707</v>
      </c>
      <c r="C50" s="194"/>
      <c r="D50" s="194" t="s">
        <v>232</v>
      </c>
      <c r="E50" s="194" t="s">
        <v>521</v>
      </c>
      <c r="F50" s="309" t="s">
        <v>708</v>
      </c>
      <c r="I50" s="194" t="s">
        <v>9999</v>
      </c>
    </row>
    <row r="51" spans="1:9">
      <c r="A51" s="193" t="s">
        <v>717</v>
      </c>
      <c r="B51" s="193" t="s">
        <v>9506</v>
      </c>
      <c r="C51" s="193"/>
      <c r="D51" s="193" t="s">
        <v>232</v>
      </c>
      <c r="E51" s="193" t="s">
        <v>721</v>
      </c>
      <c r="F51" s="310" t="s">
        <v>720</v>
      </c>
      <c r="I51" s="195" t="s">
        <v>9999</v>
      </c>
    </row>
    <row r="52" spans="1:9">
      <c r="A52" s="194" t="s">
        <v>717</v>
      </c>
      <c r="B52" s="194" t="s">
        <v>722</v>
      </c>
      <c r="C52" s="194"/>
      <c r="D52" s="194" t="s">
        <v>232</v>
      </c>
      <c r="E52" s="194" t="s">
        <v>521</v>
      </c>
      <c r="F52" s="309" t="s">
        <v>723</v>
      </c>
      <c r="I52" s="195" t="s">
        <v>9999</v>
      </c>
    </row>
    <row r="53" spans="1:9">
      <c r="A53" s="193" t="s">
        <v>731</v>
      </c>
      <c r="B53" s="193" t="s">
        <v>732</v>
      </c>
      <c r="C53" s="193"/>
      <c r="D53" s="193" t="s">
        <v>1621</v>
      </c>
      <c r="E53" s="193" t="s">
        <v>82</v>
      </c>
      <c r="F53" s="310" t="s">
        <v>733</v>
      </c>
      <c r="I53" s="195" t="s">
        <v>9999</v>
      </c>
    </row>
    <row r="54" spans="1:9">
      <c r="A54" s="194" t="s">
        <v>756</v>
      </c>
      <c r="B54" s="194" t="s">
        <v>757</v>
      </c>
      <c r="C54" s="194"/>
      <c r="D54" s="194" t="s">
        <v>70</v>
      </c>
      <c r="E54" s="194" t="s">
        <v>9438</v>
      </c>
      <c r="F54" s="309" t="s">
        <v>758</v>
      </c>
      <c r="I54" s="194" t="s">
        <v>9999</v>
      </c>
    </row>
    <row r="55" spans="1:9">
      <c r="A55" s="193" t="s">
        <v>759</v>
      </c>
      <c r="B55" s="193" t="s">
        <v>9510</v>
      </c>
      <c r="C55" s="193"/>
      <c r="D55" s="193" t="s">
        <v>445</v>
      </c>
      <c r="E55" s="193" t="s">
        <v>575</v>
      </c>
      <c r="F55" s="310" t="s">
        <v>760</v>
      </c>
      <c r="I55" s="195" t="s">
        <v>9999</v>
      </c>
    </row>
    <row r="56" spans="1:9">
      <c r="A56" s="194" t="s">
        <v>761</v>
      </c>
      <c r="B56" s="194" t="s">
        <v>762</v>
      </c>
      <c r="C56" s="194"/>
      <c r="D56" s="194" t="s">
        <v>70</v>
      </c>
      <c r="E56" s="194" t="s">
        <v>9438</v>
      </c>
      <c r="F56" s="194" t="s">
        <v>763</v>
      </c>
    </row>
    <row r="57" spans="1:9">
      <c r="A57" s="193" t="s">
        <v>523</v>
      </c>
      <c r="B57" s="193" t="s">
        <v>478</v>
      </c>
      <c r="C57" s="193"/>
      <c r="D57" s="193" t="s">
        <v>232</v>
      </c>
      <c r="E57" s="193" t="s">
        <v>524</v>
      </c>
      <c r="F57" s="310" t="s">
        <v>380</v>
      </c>
      <c r="I57" s="193" t="s">
        <v>9999</v>
      </c>
    </row>
    <row r="58" spans="1:9">
      <c r="A58" s="194" t="s">
        <v>783</v>
      </c>
      <c r="B58" s="194" t="s">
        <v>784</v>
      </c>
      <c r="C58" s="194"/>
      <c r="D58" s="194" t="s">
        <v>38</v>
      </c>
      <c r="E58" s="194" t="s">
        <v>786</v>
      </c>
      <c r="F58" s="309" t="s">
        <v>785</v>
      </c>
      <c r="I58" s="195" t="s">
        <v>9999</v>
      </c>
    </row>
    <row r="59" spans="1:9">
      <c r="A59" s="193" t="s">
        <v>791</v>
      </c>
      <c r="B59" s="193" t="s">
        <v>247</v>
      </c>
      <c r="C59" s="193" t="s">
        <v>7944</v>
      </c>
      <c r="D59" s="193" t="s">
        <v>146</v>
      </c>
      <c r="E59" s="193" t="s">
        <v>377</v>
      </c>
      <c r="F59" s="193" t="s">
        <v>792</v>
      </c>
    </row>
    <row r="60" spans="1:9">
      <c r="A60" s="194" t="s">
        <v>811</v>
      </c>
      <c r="B60" s="194" t="s">
        <v>812</v>
      </c>
      <c r="C60" s="194"/>
      <c r="D60" s="194" t="s">
        <v>445</v>
      </c>
      <c r="E60" s="194" t="s">
        <v>728</v>
      </c>
      <c r="F60" s="309" t="s">
        <v>813</v>
      </c>
      <c r="I60" s="194" t="s">
        <v>9999</v>
      </c>
    </row>
    <row r="61" spans="1:9">
      <c r="A61" s="194" t="s">
        <v>814</v>
      </c>
      <c r="B61" s="194" t="s">
        <v>815</v>
      </c>
      <c r="C61" s="194" t="s">
        <v>5214</v>
      </c>
      <c r="D61" s="194" t="s">
        <v>43</v>
      </c>
      <c r="E61" s="194" t="s">
        <v>817</v>
      </c>
      <c r="F61" s="194" t="s">
        <v>816</v>
      </c>
    </row>
    <row r="62" spans="1:9">
      <c r="A62" s="193" t="s">
        <v>838</v>
      </c>
      <c r="B62" s="193" t="s">
        <v>839</v>
      </c>
      <c r="C62" s="193"/>
      <c r="D62" s="193" t="s">
        <v>3939</v>
      </c>
      <c r="E62" s="193" t="s">
        <v>841</v>
      </c>
      <c r="F62" s="193" t="s">
        <v>840</v>
      </c>
    </row>
    <row r="63" spans="1:9">
      <c r="A63" s="194" t="s">
        <v>881</v>
      </c>
      <c r="B63" s="194" t="s">
        <v>882</v>
      </c>
      <c r="C63" s="194"/>
      <c r="D63" s="194" t="s">
        <v>38</v>
      </c>
      <c r="E63" s="194" t="s">
        <v>786</v>
      </c>
      <c r="F63" s="309" t="s">
        <v>877</v>
      </c>
      <c r="I63" s="195" t="s">
        <v>9999</v>
      </c>
    </row>
    <row r="64" spans="1:9">
      <c r="A64" s="193" t="s">
        <v>886</v>
      </c>
      <c r="B64" s="193" t="s">
        <v>889</v>
      </c>
      <c r="C64" s="193"/>
      <c r="D64" s="193" t="s">
        <v>232</v>
      </c>
      <c r="E64" s="193" t="s">
        <v>495</v>
      </c>
      <c r="F64" s="310" t="s">
        <v>890</v>
      </c>
      <c r="I64" s="193" t="s">
        <v>9999</v>
      </c>
    </row>
    <row r="65" spans="1:9">
      <c r="A65" s="194" t="s">
        <v>894</v>
      </c>
      <c r="B65" s="194" t="s">
        <v>4327</v>
      </c>
      <c r="C65" s="194"/>
      <c r="D65" s="194" t="s">
        <v>183</v>
      </c>
      <c r="E65" s="194" t="s">
        <v>896</v>
      </c>
      <c r="F65" s="309" t="s">
        <v>10000</v>
      </c>
      <c r="I65" s="194" t="s">
        <v>9999</v>
      </c>
    </row>
    <row r="66" spans="1:9">
      <c r="A66" s="193" t="s">
        <v>927</v>
      </c>
      <c r="B66" s="193" t="s">
        <v>7945</v>
      </c>
      <c r="C66" s="193"/>
      <c r="D66" s="193" t="s">
        <v>50</v>
      </c>
      <c r="E66" s="193" t="s">
        <v>929</v>
      </c>
      <c r="F66" s="310" t="s">
        <v>928</v>
      </c>
      <c r="I66" s="193" t="s">
        <v>9999</v>
      </c>
    </row>
    <row r="67" spans="1:9">
      <c r="A67" s="194" t="s">
        <v>961</v>
      </c>
      <c r="B67" s="194" t="s">
        <v>962</v>
      </c>
      <c r="C67" s="194"/>
      <c r="D67" s="194" t="s">
        <v>977</v>
      </c>
      <c r="E67" s="194" t="s">
        <v>978</v>
      </c>
      <c r="F67" s="194" t="s">
        <v>976</v>
      </c>
    </row>
    <row r="68" spans="1:9">
      <c r="A68" s="193" t="s">
        <v>961</v>
      </c>
      <c r="B68" s="193" t="s">
        <v>979</v>
      </c>
      <c r="C68" s="193"/>
      <c r="D68" s="193" t="s">
        <v>232</v>
      </c>
      <c r="E68" s="193" t="s">
        <v>521</v>
      </c>
      <c r="F68" s="310" t="s">
        <v>973</v>
      </c>
      <c r="I68" s="195" t="s">
        <v>9999</v>
      </c>
    </row>
    <row r="69" spans="1:9">
      <c r="A69" s="194" t="s">
        <v>966</v>
      </c>
      <c r="B69" s="194" t="s">
        <v>964</v>
      </c>
      <c r="C69" s="194"/>
      <c r="D69" s="194" t="s">
        <v>232</v>
      </c>
      <c r="E69" s="194" t="s">
        <v>980</v>
      </c>
      <c r="F69" s="309" t="s">
        <v>965</v>
      </c>
      <c r="I69" s="195" t="s">
        <v>9999</v>
      </c>
    </row>
    <row r="70" spans="1:9">
      <c r="A70" s="193" t="s">
        <v>984</v>
      </c>
      <c r="B70" s="193" t="s">
        <v>375</v>
      </c>
      <c r="C70" s="193" t="s">
        <v>7946</v>
      </c>
      <c r="D70" s="193" t="s">
        <v>146</v>
      </c>
      <c r="E70" s="193" t="s">
        <v>377</v>
      </c>
      <c r="F70" s="193" t="s">
        <v>985</v>
      </c>
    </row>
    <row r="71" spans="1:9">
      <c r="A71" s="194" t="s">
        <v>990</v>
      </c>
      <c r="B71" s="194" t="s">
        <v>4341</v>
      </c>
      <c r="C71" s="194"/>
      <c r="D71" s="194" t="s">
        <v>138</v>
      </c>
      <c r="E71" s="194" t="s">
        <v>104</v>
      </c>
      <c r="F71" s="194" t="s">
        <v>991</v>
      </c>
    </row>
    <row r="72" spans="1:9">
      <c r="A72" s="193" t="s">
        <v>995</v>
      </c>
      <c r="B72" s="193" t="s">
        <v>996</v>
      </c>
      <c r="C72" s="193"/>
      <c r="D72" s="193" t="s">
        <v>70</v>
      </c>
      <c r="E72" s="193" t="s">
        <v>71</v>
      </c>
      <c r="F72" s="310" t="s">
        <v>997</v>
      </c>
      <c r="I72" s="193" t="s">
        <v>9999</v>
      </c>
    </row>
    <row r="73" spans="1:9">
      <c r="A73" s="194" t="s">
        <v>1028</v>
      </c>
      <c r="B73" s="194" t="s">
        <v>392</v>
      </c>
      <c r="C73" s="194"/>
      <c r="D73" s="194" t="s">
        <v>1030</v>
      </c>
      <c r="E73" s="194" t="s">
        <v>1031</v>
      </c>
      <c r="F73" s="309" t="s">
        <v>1029</v>
      </c>
      <c r="I73" s="194" t="s">
        <v>9999</v>
      </c>
    </row>
    <row r="74" spans="1:9">
      <c r="A74" s="193" t="s">
        <v>1032</v>
      </c>
      <c r="B74" s="193" t="s">
        <v>1033</v>
      </c>
      <c r="C74" s="193"/>
      <c r="D74" s="193" t="s">
        <v>50</v>
      </c>
      <c r="E74" s="193" t="s">
        <v>929</v>
      </c>
      <c r="F74" s="310" t="s">
        <v>1034</v>
      </c>
      <c r="I74" s="195" t="s">
        <v>9999</v>
      </c>
    </row>
    <row r="75" spans="1:9">
      <c r="A75" s="194" t="s">
        <v>1038</v>
      </c>
      <c r="B75" s="194" t="s">
        <v>1039</v>
      </c>
      <c r="C75" s="194" t="s">
        <v>144</v>
      </c>
      <c r="D75" s="194" t="s">
        <v>9536</v>
      </c>
      <c r="E75" s="194" t="s">
        <v>1041</v>
      </c>
      <c r="F75" s="309" t="s">
        <v>1040</v>
      </c>
      <c r="I75" s="194" t="s">
        <v>9999</v>
      </c>
    </row>
    <row r="76" spans="1:9">
      <c r="A76" s="193" t="s">
        <v>1042</v>
      </c>
      <c r="B76" s="193" t="s">
        <v>1043</v>
      </c>
      <c r="C76" s="193" t="s">
        <v>7947</v>
      </c>
      <c r="D76" s="193" t="s">
        <v>1044</v>
      </c>
      <c r="E76" s="193" t="s">
        <v>350</v>
      </c>
      <c r="F76" s="310" t="s">
        <v>10000</v>
      </c>
      <c r="I76" s="193" t="s">
        <v>10001</v>
      </c>
    </row>
    <row r="77" spans="1:9">
      <c r="A77" s="194" t="s">
        <v>1046</v>
      </c>
      <c r="B77" s="194" t="s">
        <v>1047</v>
      </c>
      <c r="C77" s="194"/>
      <c r="D77" s="194" t="s">
        <v>87</v>
      </c>
      <c r="E77" s="194" t="s">
        <v>1049</v>
      </c>
      <c r="F77" s="309" t="s">
        <v>1048</v>
      </c>
      <c r="I77" s="194" t="s">
        <v>10001</v>
      </c>
    </row>
    <row r="78" spans="1:9">
      <c r="A78" s="193" t="s">
        <v>1055</v>
      </c>
      <c r="B78" s="193" t="s">
        <v>1056</v>
      </c>
      <c r="C78" s="193"/>
      <c r="D78" s="193" t="s">
        <v>445</v>
      </c>
      <c r="E78" s="193" t="s">
        <v>728</v>
      </c>
      <c r="F78" s="310" t="s">
        <v>1057</v>
      </c>
      <c r="I78" s="194" t="s">
        <v>10001</v>
      </c>
    </row>
    <row r="79" spans="1:9">
      <c r="A79" s="193" t="s">
        <v>1061</v>
      </c>
      <c r="B79" s="193" t="s">
        <v>1062</v>
      </c>
      <c r="C79" s="193"/>
      <c r="D79" s="193" t="s">
        <v>1064</v>
      </c>
      <c r="E79" s="193" t="s">
        <v>495</v>
      </c>
      <c r="F79" s="310" t="s">
        <v>1063</v>
      </c>
      <c r="I79" s="194" t="s">
        <v>9999</v>
      </c>
    </row>
    <row r="80" spans="1:9">
      <c r="A80" s="194" t="s">
        <v>6272</v>
      </c>
      <c r="B80" s="194" t="s">
        <v>1067</v>
      </c>
      <c r="C80" s="194"/>
      <c r="D80" s="194" t="s">
        <v>1064</v>
      </c>
      <c r="E80" s="194" t="s">
        <v>495</v>
      </c>
      <c r="F80" s="309" t="s">
        <v>1065</v>
      </c>
      <c r="I80" s="194" t="s">
        <v>9999</v>
      </c>
    </row>
    <row r="81" spans="1:9">
      <c r="A81" s="193" t="s">
        <v>1072</v>
      </c>
      <c r="B81" s="193" t="s">
        <v>1073</v>
      </c>
      <c r="C81" s="193"/>
      <c r="D81" s="193" t="s">
        <v>232</v>
      </c>
      <c r="E81" s="193" t="s">
        <v>524</v>
      </c>
      <c r="F81" s="310" t="s">
        <v>380</v>
      </c>
      <c r="I81" s="194" t="s">
        <v>9999</v>
      </c>
    </row>
    <row r="82" spans="1:9">
      <c r="A82" s="194" t="s">
        <v>1072</v>
      </c>
      <c r="B82" s="194" t="s">
        <v>1073</v>
      </c>
      <c r="C82" s="194"/>
      <c r="D82" s="194" t="s">
        <v>232</v>
      </c>
      <c r="E82" s="194" t="s">
        <v>524</v>
      </c>
      <c r="F82" s="194" t="s">
        <v>1074</v>
      </c>
    </row>
    <row r="83" spans="1:9">
      <c r="A83" s="194" t="s">
        <v>1109</v>
      </c>
      <c r="B83" s="194" t="s">
        <v>1110</v>
      </c>
      <c r="C83" s="194"/>
      <c r="D83" s="194" t="s">
        <v>9433</v>
      </c>
      <c r="E83" s="194" t="s">
        <v>27</v>
      </c>
      <c r="F83" s="309" t="s">
        <v>1111</v>
      </c>
      <c r="I83" s="194" t="s">
        <v>9999</v>
      </c>
    </row>
    <row r="84" spans="1:9">
      <c r="A84" s="193" t="s">
        <v>9544</v>
      </c>
      <c r="B84" s="193" t="s">
        <v>1107</v>
      </c>
      <c r="C84" s="193"/>
      <c r="D84" s="193" t="s">
        <v>63</v>
      </c>
      <c r="E84" s="193" t="s">
        <v>1108</v>
      </c>
      <c r="F84" s="193"/>
    </row>
    <row r="85" spans="1:9">
      <c r="A85" s="194" t="s">
        <v>1125</v>
      </c>
      <c r="B85" s="194" t="s">
        <v>1126</v>
      </c>
      <c r="C85" s="194"/>
      <c r="D85" s="194" t="s">
        <v>63</v>
      </c>
      <c r="E85" s="194" t="s">
        <v>1128</v>
      </c>
      <c r="F85" s="309" t="s">
        <v>1127</v>
      </c>
      <c r="I85" s="194" t="s">
        <v>9999</v>
      </c>
    </row>
    <row r="86" spans="1:9">
      <c r="A86" s="194" t="s">
        <v>1159</v>
      </c>
      <c r="B86" s="194" t="s">
        <v>1160</v>
      </c>
      <c r="C86" s="194"/>
      <c r="D86" s="194" t="s">
        <v>232</v>
      </c>
      <c r="E86" s="194" t="s">
        <v>495</v>
      </c>
      <c r="F86" s="194" t="s">
        <v>1164</v>
      </c>
      <c r="I86" s="194" t="s">
        <v>9999</v>
      </c>
    </row>
    <row r="87" spans="1:9">
      <c r="A87" s="193" t="s">
        <v>1165</v>
      </c>
      <c r="B87" s="193" t="s">
        <v>1145</v>
      </c>
      <c r="C87" s="193"/>
      <c r="D87" s="193" t="s">
        <v>331</v>
      </c>
      <c r="E87" s="193" t="s">
        <v>333</v>
      </c>
      <c r="F87" s="310" t="s">
        <v>1146</v>
      </c>
      <c r="I87" s="194" t="s">
        <v>9999</v>
      </c>
    </row>
    <row r="88" spans="1:9">
      <c r="A88" s="194" t="s">
        <v>1165</v>
      </c>
      <c r="B88" s="194" t="s">
        <v>1168</v>
      </c>
      <c r="C88" s="194"/>
      <c r="D88" s="194" t="s">
        <v>232</v>
      </c>
      <c r="E88" s="194" t="s">
        <v>495</v>
      </c>
      <c r="F88" s="309" t="s">
        <v>1169</v>
      </c>
      <c r="I88" s="194" t="s">
        <v>9999</v>
      </c>
    </row>
    <row r="89" spans="1:9">
      <c r="A89" s="193" t="s">
        <v>1165</v>
      </c>
      <c r="B89" s="193" t="s">
        <v>1170</v>
      </c>
      <c r="C89" s="193"/>
      <c r="D89" s="193" t="s">
        <v>232</v>
      </c>
      <c r="E89" s="193" t="s">
        <v>1144</v>
      </c>
      <c r="F89" s="310" t="s">
        <v>1141</v>
      </c>
      <c r="I89" s="194" t="s">
        <v>9999</v>
      </c>
    </row>
    <row r="90" spans="1:9">
      <c r="A90" s="194" t="s">
        <v>1178</v>
      </c>
      <c r="B90" s="194" t="s">
        <v>1179</v>
      </c>
      <c r="C90" s="194"/>
      <c r="D90" s="194" t="s">
        <v>977</v>
      </c>
      <c r="E90" s="194" t="s">
        <v>978</v>
      </c>
      <c r="F90" s="309" t="s">
        <v>1180</v>
      </c>
      <c r="I90" s="194" t="s">
        <v>9999</v>
      </c>
    </row>
    <row r="91" spans="1:9">
      <c r="A91" s="193" t="s">
        <v>1191</v>
      </c>
      <c r="B91" s="193" t="s">
        <v>1192</v>
      </c>
      <c r="C91" s="193" t="s">
        <v>7948</v>
      </c>
      <c r="D91" s="193" t="s">
        <v>138</v>
      </c>
      <c r="E91" s="193" t="s">
        <v>104</v>
      </c>
      <c r="F91" s="193" t="s">
        <v>1193</v>
      </c>
    </row>
    <row r="92" spans="1:9">
      <c r="A92" s="193" t="s">
        <v>1197</v>
      </c>
      <c r="B92" s="193" t="s">
        <v>2967</v>
      </c>
      <c r="C92" s="193"/>
      <c r="D92" s="193" t="s">
        <v>43</v>
      </c>
      <c r="E92" s="193" t="s">
        <v>1203</v>
      </c>
      <c r="F92" s="193" t="s">
        <v>1198</v>
      </c>
    </row>
    <row r="93" spans="1:9">
      <c r="A93" s="194" t="s">
        <v>1218</v>
      </c>
      <c r="B93" s="194" t="s">
        <v>1219</v>
      </c>
      <c r="C93" s="194"/>
      <c r="D93" s="194" t="s">
        <v>43</v>
      </c>
      <c r="E93" s="194" t="s">
        <v>817</v>
      </c>
      <c r="F93" s="309" t="s">
        <v>1217</v>
      </c>
      <c r="I93" s="194" t="s">
        <v>9999</v>
      </c>
    </row>
    <row r="94" spans="1:9">
      <c r="A94" s="193" t="s">
        <v>1223</v>
      </c>
      <c r="B94" s="193" t="s">
        <v>1224</v>
      </c>
      <c r="C94" s="193"/>
      <c r="D94" s="193" t="s">
        <v>50</v>
      </c>
      <c r="E94" s="193" t="s">
        <v>795</v>
      </c>
      <c r="F94" s="310" t="s">
        <v>1225</v>
      </c>
      <c r="I94" s="194" t="s">
        <v>9999</v>
      </c>
    </row>
    <row r="95" spans="1:9">
      <c r="A95" s="194" t="s">
        <v>1241</v>
      </c>
      <c r="B95" s="194" t="s">
        <v>1242</v>
      </c>
      <c r="C95" s="194"/>
      <c r="D95" s="194" t="s">
        <v>9433</v>
      </c>
      <c r="E95" s="194" t="s">
        <v>27</v>
      </c>
      <c r="F95" s="309" t="s">
        <v>1243</v>
      </c>
      <c r="I95" s="194" t="s">
        <v>9999</v>
      </c>
    </row>
    <row r="96" spans="1:9">
      <c r="A96" s="193" t="s">
        <v>715</v>
      </c>
      <c r="B96" s="193" t="s">
        <v>1247</v>
      </c>
      <c r="C96" s="193"/>
      <c r="D96" s="193" t="s">
        <v>10002</v>
      </c>
      <c r="E96" s="193" t="s">
        <v>1240</v>
      </c>
      <c r="F96" s="310" t="s">
        <v>1248</v>
      </c>
      <c r="I96" s="194" t="s">
        <v>9999</v>
      </c>
    </row>
    <row r="97" spans="1:9">
      <c r="A97" s="194" t="s">
        <v>1250</v>
      </c>
      <c r="B97" s="194" t="s">
        <v>9556</v>
      </c>
      <c r="C97" s="194"/>
      <c r="D97" s="194" t="s">
        <v>70</v>
      </c>
      <c r="E97" s="194" t="s">
        <v>9438</v>
      </c>
      <c r="F97" s="309" t="s">
        <v>1251</v>
      </c>
      <c r="I97" s="194" t="s">
        <v>9999</v>
      </c>
    </row>
    <row r="98" spans="1:9">
      <c r="A98" s="193" t="s">
        <v>1277</v>
      </c>
      <c r="B98" s="193" t="s">
        <v>1278</v>
      </c>
      <c r="C98" s="193" t="s">
        <v>7949</v>
      </c>
      <c r="D98" s="193" t="s">
        <v>70</v>
      </c>
      <c r="E98" s="193" t="s">
        <v>9438</v>
      </c>
      <c r="F98" s="193" t="s">
        <v>1274</v>
      </c>
    </row>
    <row r="99" spans="1:9">
      <c r="A99" s="194" t="s">
        <v>1279</v>
      </c>
      <c r="B99" s="194" t="s">
        <v>819</v>
      </c>
      <c r="C99" s="194"/>
      <c r="D99" s="194" t="s">
        <v>650</v>
      </c>
      <c r="E99" s="194" t="s">
        <v>651</v>
      </c>
      <c r="F99" s="309" t="s">
        <v>1280</v>
      </c>
    </row>
    <row r="100" spans="1:9">
      <c r="A100" s="193" t="s">
        <v>1284</v>
      </c>
      <c r="B100" s="193" t="s">
        <v>9558</v>
      </c>
      <c r="C100" s="193"/>
      <c r="D100" s="193" t="s">
        <v>274</v>
      </c>
      <c r="E100" s="193"/>
      <c r="F100" s="310" t="s">
        <v>1281</v>
      </c>
    </row>
    <row r="101" spans="1:9">
      <c r="A101" s="194" t="s">
        <v>1298</v>
      </c>
      <c r="B101" s="194" t="s">
        <v>9893</v>
      </c>
      <c r="C101" s="194"/>
      <c r="D101" s="194" t="s">
        <v>70</v>
      </c>
      <c r="E101" s="194" t="s">
        <v>9438</v>
      </c>
      <c r="F101" s="194" t="s">
        <v>1299</v>
      </c>
    </row>
    <row r="102" spans="1:9">
      <c r="A102" s="193" t="s">
        <v>1336</v>
      </c>
      <c r="B102" s="193" t="s">
        <v>1345</v>
      </c>
      <c r="C102" s="193"/>
      <c r="D102" s="193" t="s">
        <v>9488</v>
      </c>
      <c r="E102" s="193" t="s">
        <v>522</v>
      </c>
      <c r="F102" s="310" t="s">
        <v>1346</v>
      </c>
    </row>
    <row r="103" spans="1:9">
      <c r="A103" s="194" t="s">
        <v>1361</v>
      </c>
      <c r="B103" s="194" t="s">
        <v>5172</v>
      </c>
      <c r="C103" s="194"/>
      <c r="D103" s="194" t="s">
        <v>274</v>
      </c>
      <c r="E103" s="194" t="s">
        <v>1236</v>
      </c>
      <c r="F103" s="309" t="s">
        <v>1362</v>
      </c>
    </row>
    <row r="104" spans="1:9">
      <c r="A104" s="193" t="s">
        <v>1366</v>
      </c>
      <c r="B104" s="193" t="s">
        <v>1367</v>
      </c>
      <c r="C104" s="193"/>
      <c r="D104" s="193" t="s">
        <v>196</v>
      </c>
      <c r="E104" s="193" t="s">
        <v>1369</v>
      </c>
      <c r="F104" s="193" t="s">
        <v>1368</v>
      </c>
    </row>
    <row r="105" spans="1:9">
      <c r="A105" s="194" t="s">
        <v>229</v>
      </c>
      <c r="B105" s="194" t="s">
        <v>1394</v>
      </c>
      <c r="C105" s="194"/>
      <c r="D105" s="194" t="s">
        <v>3612</v>
      </c>
      <c r="E105" s="194" t="s">
        <v>1414</v>
      </c>
      <c r="F105" s="309" t="s">
        <v>1413</v>
      </c>
      <c r="I105" s="195" t="s">
        <v>9999</v>
      </c>
    </row>
    <row r="106" spans="1:9">
      <c r="A106" s="193" t="s">
        <v>1406</v>
      </c>
      <c r="B106" s="193" t="s">
        <v>1415</v>
      </c>
      <c r="C106" s="193"/>
      <c r="D106" s="193" t="s">
        <v>232</v>
      </c>
      <c r="E106" s="193" t="s">
        <v>521</v>
      </c>
      <c r="F106" s="310" t="s">
        <v>1416</v>
      </c>
      <c r="I106" s="195" t="s">
        <v>9999</v>
      </c>
    </row>
    <row r="107" spans="1:9">
      <c r="A107" s="194" t="s">
        <v>229</v>
      </c>
      <c r="B107" s="194" t="s">
        <v>1417</v>
      </c>
      <c r="C107" s="194"/>
      <c r="D107" s="194" t="s">
        <v>232</v>
      </c>
      <c r="E107" s="194" t="s">
        <v>521</v>
      </c>
      <c r="F107" s="309" t="s">
        <v>1418</v>
      </c>
      <c r="I107" s="195" t="s">
        <v>9999</v>
      </c>
    </row>
    <row r="108" spans="1:9">
      <c r="A108" s="194" t="s">
        <v>229</v>
      </c>
      <c r="B108" s="194" t="s">
        <v>1387</v>
      </c>
      <c r="C108" s="194"/>
      <c r="D108" s="194" t="s">
        <v>232</v>
      </c>
      <c r="E108" s="194" t="s">
        <v>521</v>
      </c>
      <c r="F108" s="309" t="s">
        <v>1419</v>
      </c>
      <c r="I108" s="195" t="s">
        <v>9999</v>
      </c>
    </row>
    <row r="109" spans="1:9">
      <c r="A109" s="193" t="s">
        <v>1423</v>
      </c>
      <c r="B109" s="193" t="s">
        <v>1424</v>
      </c>
      <c r="C109" s="193" t="s">
        <v>7950</v>
      </c>
      <c r="D109" s="193" t="s">
        <v>138</v>
      </c>
      <c r="E109" s="193" t="s">
        <v>410</v>
      </c>
      <c r="F109" s="193" t="s">
        <v>1425</v>
      </c>
    </row>
    <row r="110" spans="1:9">
      <c r="A110" s="194" t="s">
        <v>1426</v>
      </c>
      <c r="B110" s="194" t="s">
        <v>7951</v>
      </c>
      <c r="C110" s="194"/>
      <c r="D110" s="194" t="s">
        <v>232</v>
      </c>
      <c r="E110" s="194" t="s">
        <v>1427</v>
      </c>
      <c r="F110" s="194"/>
    </row>
    <row r="111" spans="1:9">
      <c r="A111" s="193" t="s">
        <v>1428</v>
      </c>
      <c r="B111" s="193" t="s">
        <v>1436</v>
      </c>
      <c r="C111" s="193"/>
      <c r="D111" s="193" t="s">
        <v>232</v>
      </c>
      <c r="E111" s="193" t="s">
        <v>1438</v>
      </c>
      <c r="F111" s="310" t="s">
        <v>1437</v>
      </c>
      <c r="I111" s="195" t="s">
        <v>9999</v>
      </c>
    </row>
    <row r="112" spans="1:9">
      <c r="A112" s="194" t="s">
        <v>1428</v>
      </c>
      <c r="B112" s="194" t="s">
        <v>1439</v>
      </c>
      <c r="C112" s="194"/>
      <c r="D112" s="194" t="s">
        <v>1441</v>
      </c>
      <c r="E112" s="194" t="s">
        <v>1442</v>
      </c>
      <c r="F112" s="194" t="s">
        <v>1440</v>
      </c>
      <c r="I112" s="194" t="s">
        <v>9999</v>
      </c>
    </row>
    <row r="113" spans="1:9">
      <c r="A113" s="193" t="s">
        <v>1428</v>
      </c>
      <c r="B113" s="193" t="s">
        <v>1431</v>
      </c>
      <c r="C113" s="193"/>
      <c r="D113" s="193" t="s">
        <v>232</v>
      </c>
      <c r="E113" s="193" t="s">
        <v>495</v>
      </c>
      <c r="F113" s="310" t="s">
        <v>1396</v>
      </c>
    </row>
    <row r="114" spans="1:9">
      <c r="A114" s="194" t="s">
        <v>1443</v>
      </c>
      <c r="B114" s="194" t="s">
        <v>1444</v>
      </c>
      <c r="C114" s="194"/>
      <c r="D114" s="194" t="s">
        <v>274</v>
      </c>
      <c r="E114" s="194" t="s">
        <v>1236</v>
      </c>
      <c r="F114" s="309" t="s">
        <v>1445</v>
      </c>
    </row>
    <row r="115" spans="1:9">
      <c r="A115" s="193" t="s">
        <v>1448</v>
      </c>
      <c r="B115" s="193" t="s">
        <v>1449</v>
      </c>
      <c r="C115" s="193"/>
      <c r="D115" s="193" t="s">
        <v>3612</v>
      </c>
      <c r="E115" s="193" t="s">
        <v>855</v>
      </c>
      <c r="F115" s="310" t="s">
        <v>1450</v>
      </c>
    </row>
    <row r="116" spans="1:9">
      <c r="A116" s="194" t="s">
        <v>1456</v>
      </c>
      <c r="B116" s="194" t="s">
        <v>1457</v>
      </c>
      <c r="C116" s="194" t="s">
        <v>7952</v>
      </c>
      <c r="D116" s="194" t="s">
        <v>138</v>
      </c>
      <c r="E116" s="194" t="s">
        <v>1459</v>
      </c>
      <c r="F116" s="194" t="s">
        <v>1458</v>
      </c>
    </row>
    <row r="117" spans="1:9">
      <c r="A117" s="193" t="s">
        <v>1460</v>
      </c>
      <c r="B117" s="193" t="s">
        <v>1461</v>
      </c>
      <c r="C117" s="193"/>
      <c r="D117" s="193" t="s">
        <v>1464</v>
      </c>
      <c r="E117" s="193" t="s">
        <v>1465</v>
      </c>
      <c r="F117" s="310" t="s">
        <v>1463</v>
      </c>
      <c r="I117" s="195" t="s">
        <v>9999</v>
      </c>
    </row>
    <row r="118" spans="1:9">
      <c r="A118" s="194" t="s">
        <v>1469</v>
      </c>
      <c r="B118" s="194" t="s">
        <v>1477</v>
      </c>
      <c r="C118" s="194"/>
      <c r="D118" s="194" t="s">
        <v>3612</v>
      </c>
      <c r="E118" s="194" t="s">
        <v>312</v>
      </c>
      <c r="F118" s="309" t="s">
        <v>1478</v>
      </c>
      <c r="I118" s="194" t="s">
        <v>9999</v>
      </c>
    </row>
    <row r="119" spans="1:9">
      <c r="A119" s="193" t="s">
        <v>1485</v>
      </c>
      <c r="B119" s="193" t="s">
        <v>1486</v>
      </c>
      <c r="C119" s="193"/>
      <c r="D119" s="193" t="s">
        <v>9567</v>
      </c>
      <c r="E119" s="193" t="s">
        <v>1488</v>
      </c>
      <c r="F119" s="310" t="s">
        <v>1487</v>
      </c>
      <c r="I119" s="195" t="s">
        <v>9999</v>
      </c>
    </row>
    <row r="120" spans="1:9">
      <c r="A120" s="194" t="s">
        <v>1489</v>
      </c>
      <c r="B120" s="194" t="s">
        <v>531</v>
      </c>
      <c r="C120" s="194"/>
      <c r="D120" s="194" t="s">
        <v>232</v>
      </c>
      <c r="E120" s="194" t="s">
        <v>495</v>
      </c>
      <c r="F120" s="309" t="s">
        <v>1491</v>
      </c>
      <c r="I120" s="194" t="s">
        <v>9999</v>
      </c>
    </row>
    <row r="121" spans="1:9">
      <c r="A121" s="193" t="s">
        <v>1489</v>
      </c>
      <c r="B121" s="193" t="s">
        <v>1492</v>
      </c>
      <c r="C121" s="193"/>
      <c r="D121" s="193" t="s">
        <v>232</v>
      </c>
      <c r="E121" s="193" t="s">
        <v>495</v>
      </c>
      <c r="F121" s="310" t="s">
        <v>1493</v>
      </c>
      <c r="I121" s="193" t="s">
        <v>9999</v>
      </c>
    </row>
    <row r="122" spans="1:9">
      <c r="A122" s="194" t="s">
        <v>1499</v>
      </c>
      <c r="B122" s="194" t="s">
        <v>1500</v>
      </c>
      <c r="C122" s="194" t="s">
        <v>7953</v>
      </c>
      <c r="D122" s="194" t="s">
        <v>1502</v>
      </c>
      <c r="E122" s="194" t="s">
        <v>1503</v>
      </c>
      <c r="F122" s="309" t="s">
        <v>1501</v>
      </c>
    </row>
    <row r="123" spans="1:9">
      <c r="A123" s="193" t="s">
        <v>1507</v>
      </c>
      <c r="B123" s="193" t="s">
        <v>1508</v>
      </c>
      <c r="C123" s="193"/>
      <c r="D123" s="193" t="s">
        <v>1510</v>
      </c>
      <c r="E123" s="193" t="s">
        <v>456</v>
      </c>
      <c r="F123" s="310" t="s">
        <v>1509</v>
      </c>
      <c r="I123" s="195" t="s">
        <v>9999</v>
      </c>
    </row>
    <row r="124" spans="1:9">
      <c r="A124" s="194" t="s">
        <v>1516</v>
      </c>
      <c r="B124" s="194" t="s">
        <v>1517</v>
      </c>
      <c r="C124" s="194"/>
      <c r="D124" s="194" t="s">
        <v>196</v>
      </c>
      <c r="E124" s="194" t="s">
        <v>1519</v>
      </c>
      <c r="F124" s="309" t="s">
        <v>1518</v>
      </c>
      <c r="I124" s="195" t="s">
        <v>9999</v>
      </c>
    </row>
    <row r="125" spans="1:9">
      <c r="A125" s="193" t="s">
        <v>1533</v>
      </c>
      <c r="B125" s="193" t="s">
        <v>1534</v>
      </c>
      <c r="C125" s="193"/>
      <c r="D125" s="193" t="s">
        <v>146</v>
      </c>
      <c r="E125" s="193" t="s">
        <v>377</v>
      </c>
      <c r="F125" s="193" t="s">
        <v>1535</v>
      </c>
    </row>
    <row r="126" spans="1:9">
      <c r="A126" s="194" t="s">
        <v>1577</v>
      </c>
      <c r="B126" s="194" t="s">
        <v>1578</v>
      </c>
      <c r="C126" s="194" t="s">
        <v>7954</v>
      </c>
      <c r="D126" s="194" t="s">
        <v>63</v>
      </c>
      <c r="E126" s="194" t="s">
        <v>1580</v>
      </c>
      <c r="F126" s="309" t="s">
        <v>1579</v>
      </c>
      <c r="I126" s="195" t="s">
        <v>9999</v>
      </c>
    </row>
    <row r="127" spans="1:9">
      <c r="A127" s="193" t="s">
        <v>1581</v>
      </c>
      <c r="B127" s="193" t="s">
        <v>1582</v>
      </c>
      <c r="C127" s="193"/>
      <c r="D127" s="193" t="s">
        <v>9433</v>
      </c>
      <c r="E127" s="193" t="s">
        <v>27</v>
      </c>
      <c r="F127" s="193" t="s">
        <v>23</v>
      </c>
    </row>
    <row r="128" spans="1:9">
      <c r="A128" s="194" t="s">
        <v>1583</v>
      </c>
      <c r="B128" s="194" t="s">
        <v>1584</v>
      </c>
      <c r="C128" s="194" t="s">
        <v>7955</v>
      </c>
      <c r="D128" s="194" t="s">
        <v>63</v>
      </c>
      <c r="E128" s="194" t="s">
        <v>8347</v>
      </c>
      <c r="F128" s="194" t="s">
        <v>1585</v>
      </c>
    </row>
    <row r="129" spans="1:9">
      <c r="A129" s="193" t="s">
        <v>1589</v>
      </c>
      <c r="B129" s="193" t="s">
        <v>1590</v>
      </c>
      <c r="C129" s="193" t="s">
        <v>7956</v>
      </c>
      <c r="D129" s="193" t="s">
        <v>138</v>
      </c>
      <c r="E129" s="193" t="s">
        <v>1459</v>
      </c>
      <c r="F129" s="193" t="s">
        <v>1591</v>
      </c>
    </row>
    <row r="130" spans="1:9">
      <c r="A130" s="194" t="s">
        <v>1597</v>
      </c>
      <c r="B130" s="194" t="s">
        <v>1598</v>
      </c>
      <c r="C130" s="194"/>
      <c r="D130" s="194" t="s">
        <v>232</v>
      </c>
      <c r="E130" s="194" t="s">
        <v>521</v>
      </c>
      <c r="F130" s="309" t="s">
        <v>1599</v>
      </c>
      <c r="I130" s="195" t="s">
        <v>9999</v>
      </c>
    </row>
    <row r="131" spans="1:9">
      <c r="A131" s="193" t="s">
        <v>1618</v>
      </c>
      <c r="B131" s="193" t="s">
        <v>1619</v>
      </c>
      <c r="C131" s="193"/>
      <c r="D131" s="193" t="s">
        <v>1621</v>
      </c>
      <c r="E131" s="193" t="s">
        <v>82</v>
      </c>
      <c r="F131" s="310" t="s">
        <v>1620</v>
      </c>
      <c r="I131" s="195" t="s">
        <v>9999</v>
      </c>
    </row>
    <row r="132" spans="1:9">
      <c r="A132" s="194" t="s">
        <v>1636</v>
      </c>
      <c r="B132" s="194" t="s">
        <v>1635</v>
      </c>
      <c r="C132" s="194" t="s">
        <v>7957</v>
      </c>
      <c r="D132" s="194" t="s">
        <v>50</v>
      </c>
      <c r="E132" s="194" t="s">
        <v>216</v>
      </c>
      <c r="F132" s="309" t="s">
        <v>1622</v>
      </c>
      <c r="I132" s="194" t="s">
        <v>9999</v>
      </c>
    </row>
    <row r="133" spans="1:9">
      <c r="A133" s="193" t="s">
        <v>1640</v>
      </c>
      <c r="B133" s="193" t="s">
        <v>1641</v>
      </c>
      <c r="C133" s="193"/>
      <c r="D133" s="193" t="s">
        <v>1643</v>
      </c>
      <c r="E133" s="193" t="s">
        <v>1644</v>
      </c>
      <c r="F133" s="310" t="s">
        <v>1642</v>
      </c>
      <c r="I133" s="195" t="s">
        <v>9999</v>
      </c>
    </row>
    <row r="134" spans="1:9">
      <c r="A134" s="194" t="s">
        <v>1702</v>
      </c>
      <c r="B134" s="194" t="s">
        <v>1703</v>
      </c>
      <c r="C134" s="194" t="s">
        <v>7958</v>
      </c>
      <c r="D134" s="194" t="s">
        <v>43</v>
      </c>
      <c r="E134" s="194" t="s">
        <v>817</v>
      </c>
      <c r="F134" s="194" t="s">
        <v>1704</v>
      </c>
    </row>
    <row r="135" spans="1:9">
      <c r="A135" s="193" t="s">
        <v>9590</v>
      </c>
      <c r="B135" s="193" t="s">
        <v>1705</v>
      </c>
      <c r="C135" s="193"/>
      <c r="D135" s="193" t="s">
        <v>331</v>
      </c>
      <c r="E135" s="193" t="s">
        <v>333</v>
      </c>
      <c r="F135" s="193" t="s">
        <v>1706</v>
      </c>
      <c r="I135" s="193" t="s">
        <v>9999</v>
      </c>
    </row>
    <row r="136" spans="1:9">
      <c r="A136" s="194" t="s">
        <v>1726</v>
      </c>
      <c r="B136" s="194" t="s">
        <v>1727</v>
      </c>
      <c r="C136" s="194"/>
      <c r="D136" s="194" t="s">
        <v>63</v>
      </c>
      <c r="E136" s="194" t="s">
        <v>1728</v>
      </c>
      <c r="F136" s="194" t="s">
        <v>1722</v>
      </c>
      <c r="I136" s="194" t="s">
        <v>9999</v>
      </c>
    </row>
    <row r="137" spans="1:9">
      <c r="A137" s="193" t="s">
        <v>1726</v>
      </c>
      <c r="B137" s="193" t="s">
        <v>1729</v>
      </c>
      <c r="C137" s="193" t="s">
        <v>7959</v>
      </c>
      <c r="D137" s="193" t="s">
        <v>63</v>
      </c>
      <c r="E137" s="193" t="s">
        <v>1730</v>
      </c>
      <c r="F137" s="310" t="s">
        <v>1722</v>
      </c>
      <c r="I137" t="s">
        <v>9999</v>
      </c>
    </row>
    <row r="138" spans="1:9">
      <c r="A138" s="194" t="s">
        <v>1731</v>
      </c>
      <c r="B138" s="194" t="s">
        <v>1732</v>
      </c>
      <c r="C138" s="194" t="s">
        <v>5266</v>
      </c>
      <c r="D138" s="194" t="s">
        <v>350</v>
      </c>
      <c r="E138" s="194" t="s">
        <v>350</v>
      </c>
      <c r="F138" s="309" t="s">
        <v>1733</v>
      </c>
    </row>
    <row r="139" spans="1:9">
      <c r="A139" s="193" t="s">
        <v>1731</v>
      </c>
      <c r="B139" s="193" t="s">
        <v>1732</v>
      </c>
      <c r="C139" s="193"/>
      <c r="D139" s="193" t="s">
        <v>350</v>
      </c>
      <c r="E139" s="193" t="s">
        <v>350</v>
      </c>
      <c r="F139" s="193" t="s">
        <v>1733</v>
      </c>
      <c r="I139" s="193" t="s">
        <v>10001</v>
      </c>
    </row>
    <row r="140" spans="1:9">
      <c r="A140" s="193" t="s">
        <v>1734</v>
      </c>
      <c r="B140" s="193" t="s">
        <v>143</v>
      </c>
      <c r="C140" s="193"/>
      <c r="D140" s="193" t="s">
        <v>146</v>
      </c>
      <c r="E140" s="193" t="s">
        <v>377</v>
      </c>
      <c r="F140" s="193" t="s">
        <v>1735</v>
      </c>
    </row>
    <row r="141" spans="1:9">
      <c r="A141" s="194" t="s">
        <v>1757</v>
      </c>
      <c r="B141" s="194" t="s">
        <v>1758</v>
      </c>
      <c r="C141" s="194"/>
      <c r="D141" s="194" t="s">
        <v>1643</v>
      </c>
      <c r="E141" s="194" t="s">
        <v>1644</v>
      </c>
      <c r="F141" s="194" t="s">
        <v>1759</v>
      </c>
      <c r="I141" s="194" t="s">
        <v>9999</v>
      </c>
    </row>
    <row r="142" spans="1:9">
      <c r="A142" s="193" t="s">
        <v>1747</v>
      </c>
      <c r="B142" s="193" t="s">
        <v>4556</v>
      </c>
      <c r="C142" s="193"/>
      <c r="D142" s="193" t="s">
        <v>138</v>
      </c>
      <c r="E142" s="193" t="s">
        <v>410</v>
      </c>
      <c r="F142" s="193" t="s">
        <v>1748</v>
      </c>
      <c r="I142" s="193"/>
    </row>
    <row r="143" spans="1:9">
      <c r="A143" s="194" t="s">
        <v>1760</v>
      </c>
      <c r="B143" s="194" t="s">
        <v>1761</v>
      </c>
      <c r="C143" s="194"/>
      <c r="D143" s="194" t="s">
        <v>9594</v>
      </c>
      <c r="E143" s="194" t="s">
        <v>1763</v>
      </c>
      <c r="F143" s="309" t="s">
        <v>1762</v>
      </c>
      <c r="I143" t="s">
        <v>9999</v>
      </c>
    </row>
    <row r="144" spans="1:9">
      <c r="A144" s="193" t="s">
        <v>1773</v>
      </c>
      <c r="B144" s="193" t="s">
        <v>1774</v>
      </c>
      <c r="C144" s="193"/>
      <c r="D144" s="193" t="s">
        <v>146</v>
      </c>
      <c r="E144" s="193" t="s">
        <v>937</v>
      </c>
      <c r="F144" s="193" t="s">
        <v>1775</v>
      </c>
    </row>
    <row r="145" spans="1:9">
      <c r="A145" s="194" t="s">
        <v>1787</v>
      </c>
      <c r="B145" s="194" t="s">
        <v>1278</v>
      </c>
      <c r="C145" s="194"/>
      <c r="D145" s="194" t="s">
        <v>87</v>
      </c>
      <c r="E145" s="194" t="s">
        <v>601</v>
      </c>
      <c r="F145" s="309" t="s">
        <v>1788</v>
      </c>
      <c r="I145" s="194" t="s">
        <v>10001</v>
      </c>
    </row>
    <row r="146" spans="1:9">
      <c r="A146" s="193" t="s">
        <v>1789</v>
      </c>
      <c r="B146" s="193" t="s">
        <v>1790</v>
      </c>
      <c r="C146" s="193"/>
      <c r="D146" s="193" t="s">
        <v>70</v>
      </c>
      <c r="E146" s="193" t="s">
        <v>9438</v>
      </c>
      <c r="F146" s="310" t="s">
        <v>1791</v>
      </c>
      <c r="I146" t="s">
        <v>9999</v>
      </c>
    </row>
    <row r="147" spans="1:9">
      <c r="A147" s="194" t="s">
        <v>8348</v>
      </c>
      <c r="B147" s="194" t="s">
        <v>5603</v>
      </c>
      <c r="C147" s="194"/>
      <c r="D147" s="194" t="s">
        <v>3939</v>
      </c>
      <c r="E147" s="194"/>
      <c r="F147" s="309" t="s">
        <v>1795</v>
      </c>
      <c r="I147" t="s">
        <v>9999</v>
      </c>
    </row>
    <row r="148" spans="1:9">
      <c r="A148" s="193" t="s">
        <v>1812</v>
      </c>
      <c r="B148" s="193" t="s">
        <v>1813</v>
      </c>
      <c r="C148" s="193"/>
      <c r="D148" s="193" t="s">
        <v>232</v>
      </c>
      <c r="E148" s="193" t="s">
        <v>1814</v>
      </c>
      <c r="F148" s="310" t="s">
        <v>380</v>
      </c>
      <c r="I148" s="193" t="s">
        <v>9999</v>
      </c>
    </row>
    <row r="149" spans="1:9">
      <c r="A149" s="194" t="s">
        <v>1825</v>
      </c>
      <c r="B149" s="194" t="s">
        <v>1826</v>
      </c>
      <c r="C149" s="194"/>
      <c r="D149" s="194" t="s">
        <v>172</v>
      </c>
      <c r="E149" s="194" t="s">
        <v>1828</v>
      </c>
      <c r="F149" s="309" t="s">
        <v>1827</v>
      </c>
    </row>
    <row r="150" spans="1:9">
      <c r="A150" s="193" t="s">
        <v>1429</v>
      </c>
      <c r="B150" s="193" t="s">
        <v>1849</v>
      </c>
      <c r="C150" s="193"/>
      <c r="D150" s="193" t="s">
        <v>1064</v>
      </c>
      <c r="E150" s="193" t="s">
        <v>495</v>
      </c>
      <c r="F150" s="193"/>
    </row>
    <row r="151" spans="1:9">
      <c r="A151" s="194" t="s">
        <v>1868</v>
      </c>
      <c r="B151" s="194" t="s">
        <v>1869</v>
      </c>
      <c r="C151" s="194"/>
      <c r="D151" s="194" t="s">
        <v>172</v>
      </c>
      <c r="E151" s="194" t="s">
        <v>1828</v>
      </c>
      <c r="F151" s="194"/>
    </row>
    <row r="152" spans="1:9">
      <c r="A152" s="193" t="s">
        <v>1880</v>
      </c>
      <c r="B152" s="193" t="s">
        <v>1881</v>
      </c>
      <c r="C152" s="193"/>
      <c r="D152" s="193" t="s">
        <v>646</v>
      </c>
      <c r="E152" s="193" t="s">
        <v>1883</v>
      </c>
      <c r="F152" s="310" t="s">
        <v>1882</v>
      </c>
      <c r="I152" t="s">
        <v>9999</v>
      </c>
    </row>
    <row r="153" spans="1:9">
      <c r="A153" s="193" t="s">
        <v>1896</v>
      </c>
      <c r="B153" s="193" t="s">
        <v>143</v>
      </c>
      <c r="C153" s="193"/>
      <c r="D153" s="193" t="s">
        <v>50</v>
      </c>
      <c r="E153" s="193" t="s">
        <v>216</v>
      </c>
      <c r="F153" s="310" t="s">
        <v>1894</v>
      </c>
      <c r="I153" t="s">
        <v>9999</v>
      </c>
    </row>
    <row r="154" spans="1:9">
      <c r="A154" s="194" t="s">
        <v>1904</v>
      </c>
      <c r="B154" s="194" t="s">
        <v>1905</v>
      </c>
      <c r="C154" s="194"/>
      <c r="D154" s="194" t="s">
        <v>445</v>
      </c>
      <c r="E154" s="194" t="s">
        <v>575</v>
      </c>
      <c r="F154" s="309" t="s">
        <v>1906</v>
      </c>
      <c r="I154" s="194" t="s">
        <v>9999</v>
      </c>
    </row>
    <row r="155" spans="1:9">
      <c r="A155" s="193" t="s">
        <v>1911</v>
      </c>
      <c r="B155" s="193" t="s">
        <v>247</v>
      </c>
      <c r="C155" s="193" t="s">
        <v>7960</v>
      </c>
      <c r="D155" s="193" t="s">
        <v>146</v>
      </c>
      <c r="E155" s="193" t="s">
        <v>377</v>
      </c>
      <c r="F155" s="193" t="s">
        <v>248</v>
      </c>
    </row>
    <row r="156" spans="1:9">
      <c r="A156" s="194" t="s">
        <v>301</v>
      </c>
      <c r="B156" s="194" t="s">
        <v>300</v>
      </c>
      <c r="C156" s="194"/>
      <c r="D156" s="194" t="s">
        <v>232</v>
      </c>
      <c r="E156" s="194" t="s">
        <v>1919</v>
      </c>
      <c r="F156" s="309" t="s">
        <v>302</v>
      </c>
      <c r="I156" t="s">
        <v>9999</v>
      </c>
    </row>
    <row r="157" spans="1:9">
      <c r="A157" s="193" t="s">
        <v>1680</v>
      </c>
      <c r="B157" s="193" t="s">
        <v>1415</v>
      </c>
      <c r="C157" s="193"/>
      <c r="D157" s="193" t="s">
        <v>232</v>
      </c>
      <c r="E157" s="193" t="s">
        <v>530</v>
      </c>
      <c r="F157" s="193"/>
    </row>
    <row r="158" spans="1:9">
      <c r="A158" s="194" t="s">
        <v>3816</v>
      </c>
      <c r="B158" s="194" t="s">
        <v>478</v>
      </c>
      <c r="C158" s="194"/>
      <c r="D158" s="194" t="s">
        <v>232</v>
      </c>
      <c r="E158" s="194" t="s">
        <v>521</v>
      </c>
      <c r="F158" s="309" t="s">
        <v>1921</v>
      </c>
      <c r="I158" s="194" t="s">
        <v>9999</v>
      </c>
    </row>
    <row r="159" spans="1:9">
      <c r="A159" s="193" t="s">
        <v>1922</v>
      </c>
      <c r="B159" s="193" t="s">
        <v>1489</v>
      </c>
      <c r="C159" s="193"/>
      <c r="D159" s="193" t="s">
        <v>232</v>
      </c>
      <c r="E159" s="193" t="s">
        <v>980</v>
      </c>
      <c r="F159" s="310" t="s">
        <v>1923</v>
      </c>
      <c r="I159" t="s">
        <v>9999</v>
      </c>
    </row>
    <row r="160" spans="1:9">
      <c r="A160" s="194" t="s">
        <v>1924</v>
      </c>
      <c r="B160" s="194" t="s">
        <v>1924</v>
      </c>
      <c r="C160" s="194"/>
      <c r="D160" s="194" t="s">
        <v>232</v>
      </c>
      <c r="E160" s="194" t="s">
        <v>495</v>
      </c>
      <c r="F160" s="194"/>
    </row>
    <row r="161" spans="1:9">
      <c r="A161" s="193" t="s">
        <v>1925</v>
      </c>
      <c r="B161" s="193" t="s">
        <v>1928</v>
      </c>
      <c r="C161" s="193"/>
      <c r="D161" s="193" t="s">
        <v>232</v>
      </c>
      <c r="E161" s="193" t="s">
        <v>495</v>
      </c>
      <c r="F161" s="193" t="s">
        <v>1929</v>
      </c>
      <c r="I161" s="193" t="s">
        <v>9999</v>
      </c>
    </row>
    <row r="162" spans="1:9">
      <c r="A162" s="194" t="s">
        <v>1952</v>
      </c>
      <c r="B162" s="194" t="s">
        <v>1953</v>
      </c>
      <c r="C162" s="194"/>
      <c r="D162" s="194" t="s">
        <v>1955</v>
      </c>
      <c r="E162" s="194" t="s">
        <v>518</v>
      </c>
      <c r="F162" s="309" t="s">
        <v>1954</v>
      </c>
      <c r="I162" t="s">
        <v>9999</v>
      </c>
    </row>
    <row r="163" spans="1:9">
      <c r="A163" s="193" t="s">
        <v>3271</v>
      </c>
      <c r="B163" s="193" t="s">
        <v>229</v>
      </c>
      <c r="C163" s="193" t="s">
        <v>9894</v>
      </c>
      <c r="D163" s="193" t="s">
        <v>232</v>
      </c>
      <c r="E163" s="193" t="s">
        <v>721</v>
      </c>
      <c r="F163" s="193"/>
    </row>
    <row r="164" spans="1:9">
      <c r="A164" s="194" t="s">
        <v>1995</v>
      </c>
      <c r="B164" s="194" t="s">
        <v>1107</v>
      </c>
      <c r="C164" s="194"/>
      <c r="D164" s="194" t="s">
        <v>9433</v>
      </c>
      <c r="E164" s="194" t="s">
        <v>1997</v>
      </c>
      <c r="F164" s="309" t="s">
        <v>1996</v>
      </c>
      <c r="I164" s="194" t="s">
        <v>9999</v>
      </c>
    </row>
    <row r="165" spans="1:9">
      <c r="A165" s="193" t="s">
        <v>1182</v>
      </c>
      <c r="B165" s="193" t="s">
        <v>1072</v>
      </c>
      <c r="C165" s="193"/>
      <c r="D165" s="193" t="s">
        <v>232</v>
      </c>
      <c r="E165" s="193" t="s">
        <v>524</v>
      </c>
      <c r="F165" s="193"/>
    </row>
    <row r="166" spans="1:9">
      <c r="A166" s="193" t="s">
        <v>2032</v>
      </c>
      <c r="B166" s="193" t="s">
        <v>2025</v>
      </c>
      <c r="C166" s="193"/>
      <c r="D166" s="193" t="s">
        <v>242</v>
      </c>
      <c r="E166" s="193" t="s">
        <v>2033</v>
      </c>
      <c r="F166" s="193" t="s">
        <v>2026</v>
      </c>
    </row>
    <row r="167" spans="1:9">
      <c r="A167" s="194" t="s">
        <v>2048</v>
      </c>
      <c r="B167" s="194" t="s">
        <v>2049</v>
      </c>
      <c r="C167" s="194"/>
      <c r="D167" s="194" t="s">
        <v>50</v>
      </c>
      <c r="E167" s="194" t="s">
        <v>795</v>
      </c>
      <c r="F167" s="309" t="s">
        <v>2050</v>
      </c>
      <c r="I167" s="194" t="s">
        <v>9999</v>
      </c>
    </row>
    <row r="168" spans="1:9">
      <c r="A168" s="193" t="s">
        <v>2075</v>
      </c>
      <c r="B168" s="193" t="s">
        <v>2076</v>
      </c>
      <c r="C168" s="193" t="s">
        <v>7961</v>
      </c>
      <c r="D168" s="193" t="s">
        <v>87</v>
      </c>
      <c r="E168" s="193" t="s">
        <v>2078</v>
      </c>
      <c r="F168" s="310" t="s">
        <v>2077</v>
      </c>
      <c r="I168" t="s">
        <v>9999</v>
      </c>
    </row>
    <row r="169" spans="1:9">
      <c r="A169" s="194" t="s">
        <v>8349</v>
      </c>
      <c r="B169" s="194" t="s">
        <v>8350</v>
      </c>
      <c r="C169" s="194"/>
      <c r="D169" s="194" t="s">
        <v>232</v>
      </c>
      <c r="E169" s="194" t="s">
        <v>521</v>
      </c>
      <c r="F169" s="309" t="s">
        <v>2084</v>
      </c>
      <c r="I169" t="s">
        <v>9999</v>
      </c>
    </row>
    <row r="170" spans="1:9">
      <c r="A170" s="193" t="s">
        <v>2093</v>
      </c>
      <c r="B170" s="193" t="s">
        <v>478</v>
      </c>
      <c r="C170" s="193"/>
      <c r="D170" s="193" t="s">
        <v>232</v>
      </c>
      <c r="E170" s="193" t="s">
        <v>524</v>
      </c>
      <c r="F170" s="310" t="s">
        <v>2094</v>
      </c>
      <c r="I170" t="s">
        <v>9999</v>
      </c>
    </row>
    <row r="171" spans="1:9">
      <c r="A171" s="194" t="s">
        <v>2105</v>
      </c>
      <c r="B171" s="194" t="s">
        <v>2106</v>
      </c>
      <c r="C171" s="194" t="s">
        <v>144</v>
      </c>
      <c r="D171" s="194" t="s">
        <v>9536</v>
      </c>
      <c r="E171" s="194" t="s">
        <v>1041</v>
      </c>
      <c r="F171" s="194" t="s">
        <v>2103</v>
      </c>
    </row>
    <row r="172" spans="1:9">
      <c r="A172" s="193" t="s">
        <v>8351</v>
      </c>
      <c r="B172" s="193" t="s">
        <v>2106</v>
      </c>
      <c r="C172" s="193" t="s">
        <v>144</v>
      </c>
      <c r="D172" s="193" t="s">
        <v>9536</v>
      </c>
      <c r="E172" s="193" t="s">
        <v>1041</v>
      </c>
      <c r="F172" s="310" t="s">
        <v>2107</v>
      </c>
      <c r="I172" t="s">
        <v>9999</v>
      </c>
    </row>
    <row r="173" spans="1:9">
      <c r="A173" s="194" t="s">
        <v>2137</v>
      </c>
      <c r="B173" s="194" t="s">
        <v>2138</v>
      </c>
      <c r="C173" s="194"/>
      <c r="D173" s="194" t="s">
        <v>208</v>
      </c>
      <c r="E173" s="194" t="s">
        <v>209</v>
      </c>
      <c r="F173" s="194" t="s">
        <v>2133</v>
      </c>
    </row>
    <row r="174" spans="1:9">
      <c r="A174" s="193" t="s">
        <v>2139</v>
      </c>
      <c r="B174" s="193" t="s">
        <v>2140</v>
      </c>
      <c r="C174" s="193"/>
      <c r="D174" s="193" t="s">
        <v>3612</v>
      </c>
      <c r="E174" s="193" t="s">
        <v>164</v>
      </c>
      <c r="F174" s="193" t="s">
        <v>2141</v>
      </c>
    </row>
    <row r="175" spans="1:9">
      <c r="A175" s="194" t="s">
        <v>2164</v>
      </c>
      <c r="B175" s="194" t="s">
        <v>2165</v>
      </c>
      <c r="C175" s="194"/>
      <c r="D175" s="194" t="s">
        <v>3939</v>
      </c>
      <c r="E175" s="194" t="s">
        <v>9597</v>
      </c>
      <c r="F175" s="309" t="s">
        <v>2166</v>
      </c>
      <c r="I175" s="194" t="s">
        <v>9999</v>
      </c>
    </row>
    <row r="176" spans="1:9">
      <c r="A176" s="193" t="s">
        <v>2180</v>
      </c>
      <c r="B176" s="193" t="s">
        <v>2181</v>
      </c>
      <c r="C176" s="193"/>
      <c r="D176" s="193" t="s">
        <v>232</v>
      </c>
      <c r="E176" s="193" t="s">
        <v>495</v>
      </c>
      <c r="F176" s="310" t="s">
        <v>2182</v>
      </c>
      <c r="I176" s="193" t="s">
        <v>9999</v>
      </c>
    </row>
    <row r="177" spans="1:9">
      <c r="A177" s="194" t="s">
        <v>2193</v>
      </c>
      <c r="B177" s="194" t="s">
        <v>2194</v>
      </c>
      <c r="C177" s="194" t="s">
        <v>7962</v>
      </c>
      <c r="D177" s="194" t="s">
        <v>2196</v>
      </c>
      <c r="E177" s="194" t="s">
        <v>2197</v>
      </c>
      <c r="F177" s="309" t="s">
        <v>2195</v>
      </c>
      <c r="I177" s="194" t="s">
        <v>9999</v>
      </c>
    </row>
    <row r="178" spans="1:9">
      <c r="A178" s="193" t="s">
        <v>2213</v>
      </c>
      <c r="B178" s="193" t="s">
        <v>2214</v>
      </c>
      <c r="C178" s="193" t="s">
        <v>4353</v>
      </c>
      <c r="D178" s="193" t="s">
        <v>63</v>
      </c>
      <c r="E178" s="193" t="s">
        <v>1588</v>
      </c>
      <c r="F178" s="193" t="s">
        <v>2215</v>
      </c>
    </row>
    <row r="179" spans="1:9">
      <c r="A179" s="194" t="s">
        <v>9895</v>
      </c>
      <c r="B179" s="194" t="s">
        <v>2216</v>
      </c>
      <c r="C179" s="194"/>
      <c r="D179" s="194" t="s">
        <v>232</v>
      </c>
      <c r="E179" s="194" t="s">
        <v>350</v>
      </c>
      <c r="F179" s="194" t="s">
        <v>2217</v>
      </c>
    </row>
    <row r="180" spans="1:9">
      <c r="A180" s="193" t="s">
        <v>2221</v>
      </c>
      <c r="B180" s="193" t="s">
        <v>2222</v>
      </c>
      <c r="C180" s="193" t="s">
        <v>7963</v>
      </c>
      <c r="D180" s="193" t="s">
        <v>336</v>
      </c>
      <c r="E180" s="193" t="s">
        <v>2224</v>
      </c>
      <c r="F180" s="193" t="s">
        <v>2223</v>
      </c>
    </row>
    <row r="181" spans="1:9">
      <c r="A181" s="194" t="s">
        <v>2235</v>
      </c>
      <c r="B181" s="194" t="s">
        <v>2236</v>
      </c>
      <c r="C181" s="194"/>
      <c r="D181" s="194" t="s">
        <v>232</v>
      </c>
      <c r="E181" s="194" t="s">
        <v>495</v>
      </c>
      <c r="F181" s="194" t="s">
        <v>2237</v>
      </c>
    </row>
    <row r="182" spans="1:9">
      <c r="A182" s="193" t="s">
        <v>2252</v>
      </c>
      <c r="B182" s="193" t="s">
        <v>2253</v>
      </c>
      <c r="C182" s="193"/>
      <c r="D182" s="193" t="s">
        <v>1253</v>
      </c>
      <c r="E182" s="193" t="s">
        <v>1256</v>
      </c>
      <c r="F182" s="193" t="s">
        <v>2254</v>
      </c>
    </row>
    <row r="183" spans="1:9">
      <c r="A183" s="194" t="s">
        <v>2257</v>
      </c>
      <c r="B183" s="194" t="s">
        <v>2258</v>
      </c>
      <c r="C183" s="194"/>
      <c r="D183" s="194" t="s">
        <v>70</v>
      </c>
      <c r="E183" s="194" t="s">
        <v>256</v>
      </c>
      <c r="F183" s="194" t="s">
        <v>2256</v>
      </c>
    </row>
    <row r="184" spans="1:9">
      <c r="A184" s="193" t="s">
        <v>2266</v>
      </c>
      <c r="B184" s="193" t="s">
        <v>2267</v>
      </c>
      <c r="C184" s="193"/>
      <c r="D184" s="193" t="s">
        <v>50</v>
      </c>
      <c r="E184" s="193" t="s">
        <v>9447</v>
      </c>
      <c r="F184" s="193" t="s">
        <v>2263</v>
      </c>
    </row>
    <row r="185" spans="1:9">
      <c r="A185" s="194" t="s">
        <v>2266</v>
      </c>
      <c r="B185" s="194" t="s">
        <v>2267</v>
      </c>
      <c r="C185" s="194"/>
      <c r="D185" s="194" t="s">
        <v>50</v>
      </c>
      <c r="E185" s="194" t="s">
        <v>216</v>
      </c>
      <c r="F185" s="194" t="s">
        <v>2262</v>
      </c>
    </row>
    <row r="186" spans="1:9">
      <c r="A186" s="193" t="s">
        <v>2275</v>
      </c>
      <c r="B186" s="193" t="s">
        <v>2276</v>
      </c>
      <c r="C186" s="193"/>
      <c r="D186" s="193" t="s">
        <v>455</v>
      </c>
      <c r="E186" s="193" t="s">
        <v>456</v>
      </c>
      <c r="F186" s="193"/>
    </row>
    <row r="187" spans="1:9">
      <c r="A187" s="194" t="s">
        <v>2275</v>
      </c>
      <c r="B187" s="194" t="s">
        <v>2276</v>
      </c>
      <c r="C187" s="194"/>
      <c r="D187" s="194" t="s">
        <v>336</v>
      </c>
      <c r="E187" s="194" t="s">
        <v>609</v>
      </c>
      <c r="F187" s="194" t="s">
        <v>2277</v>
      </c>
    </row>
    <row r="188" spans="1:9">
      <c r="A188" s="193" t="s">
        <v>2329</v>
      </c>
      <c r="B188" s="193" t="s">
        <v>2330</v>
      </c>
      <c r="C188" s="193"/>
      <c r="D188" s="193" t="s">
        <v>87</v>
      </c>
      <c r="E188" s="193" t="s">
        <v>2331</v>
      </c>
      <c r="F188" s="193"/>
    </row>
    <row r="189" spans="1:9">
      <c r="A189" s="194" t="s">
        <v>2335</v>
      </c>
      <c r="B189" s="194" t="s">
        <v>2336</v>
      </c>
      <c r="C189" s="194" t="s">
        <v>144</v>
      </c>
      <c r="D189" s="194" t="s">
        <v>9536</v>
      </c>
      <c r="E189" s="194" t="s">
        <v>1041</v>
      </c>
      <c r="F189" s="194" t="s">
        <v>2337</v>
      </c>
    </row>
    <row r="190" spans="1:9">
      <c r="A190" s="193" t="s">
        <v>2344</v>
      </c>
      <c r="B190" s="193" t="s">
        <v>2369</v>
      </c>
      <c r="C190" s="193"/>
      <c r="D190" s="193" t="s">
        <v>232</v>
      </c>
      <c r="E190" s="193" t="s">
        <v>521</v>
      </c>
      <c r="F190" s="193" t="s">
        <v>2351</v>
      </c>
    </row>
    <row r="191" spans="1:9">
      <c r="A191" s="194" t="s">
        <v>746</v>
      </c>
      <c r="B191" s="194" t="s">
        <v>9896</v>
      </c>
      <c r="C191" s="194"/>
      <c r="D191" s="194" t="s">
        <v>232</v>
      </c>
      <c r="E191" s="194" t="s">
        <v>521</v>
      </c>
      <c r="F191" s="194" t="s">
        <v>2370</v>
      </c>
    </row>
    <row r="192" spans="1:9">
      <c r="A192" s="193" t="s">
        <v>2371</v>
      </c>
      <c r="B192" s="193" t="s">
        <v>2372</v>
      </c>
      <c r="C192" s="193"/>
      <c r="D192" s="193" t="s">
        <v>232</v>
      </c>
      <c r="E192" s="193" t="s">
        <v>521</v>
      </c>
      <c r="F192" s="193" t="s">
        <v>2373</v>
      </c>
    </row>
    <row r="193" spans="1:6">
      <c r="A193" s="194" t="s">
        <v>2374</v>
      </c>
      <c r="B193" s="194" t="s">
        <v>2375</v>
      </c>
      <c r="C193" s="194"/>
      <c r="D193" s="194" t="s">
        <v>1621</v>
      </c>
      <c r="E193" s="194" t="s">
        <v>82</v>
      </c>
      <c r="F193" s="194" t="s">
        <v>2376</v>
      </c>
    </row>
    <row r="194" spans="1:6">
      <c r="A194" s="193" t="s">
        <v>2381</v>
      </c>
      <c r="B194" s="193" t="s">
        <v>2382</v>
      </c>
      <c r="C194" s="193"/>
      <c r="D194" s="193" t="s">
        <v>87</v>
      </c>
      <c r="E194" s="193" t="s">
        <v>2078</v>
      </c>
      <c r="F194" s="193" t="s">
        <v>2377</v>
      </c>
    </row>
    <row r="195" spans="1:6">
      <c r="A195" s="194" t="s">
        <v>2403</v>
      </c>
      <c r="B195" s="194" t="s">
        <v>2404</v>
      </c>
      <c r="C195" s="194"/>
      <c r="D195" s="194" t="s">
        <v>2406</v>
      </c>
      <c r="E195" s="194" t="s">
        <v>1442</v>
      </c>
      <c r="F195" s="194" t="s">
        <v>2405</v>
      </c>
    </row>
    <row r="196" spans="1:6">
      <c r="A196" s="193" t="s">
        <v>707</v>
      </c>
      <c r="B196" s="193" t="s">
        <v>707</v>
      </c>
      <c r="C196" s="193"/>
      <c r="D196" s="193" t="s">
        <v>2411</v>
      </c>
      <c r="E196" s="193" t="s">
        <v>521</v>
      </c>
      <c r="F196" s="193" t="s">
        <v>2410</v>
      </c>
    </row>
    <row r="197" spans="1:6">
      <c r="A197" s="194" t="s">
        <v>9897</v>
      </c>
      <c r="B197" s="194" t="s">
        <v>2393</v>
      </c>
      <c r="C197" s="194"/>
      <c r="D197" s="194" t="s">
        <v>3612</v>
      </c>
      <c r="E197" s="194" t="s">
        <v>312</v>
      </c>
      <c r="F197" s="194"/>
    </row>
    <row r="198" spans="1:6">
      <c r="A198" s="193" t="s">
        <v>2413</v>
      </c>
      <c r="B198" s="193" t="s">
        <v>2393</v>
      </c>
      <c r="C198" s="193"/>
      <c r="D198" s="193" t="s">
        <v>3612</v>
      </c>
      <c r="E198" s="193" t="s">
        <v>312</v>
      </c>
      <c r="F198" s="193" t="s">
        <v>2416</v>
      </c>
    </row>
    <row r="199" spans="1:6">
      <c r="A199" s="194" t="s">
        <v>9898</v>
      </c>
      <c r="B199" s="194" t="s">
        <v>2398</v>
      </c>
      <c r="C199" s="194"/>
      <c r="D199" s="194" t="s">
        <v>232</v>
      </c>
      <c r="E199" s="194" t="s">
        <v>980</v>
      </c>
      <c r="F199" s="194" t="s">
        <v>2399</v>
      </c>
    </row>
    <row r="200" spans="1:6">
      <c r="A200" s="193" t="s">
        <v>9899</v>
      </c>
      <c r="B200" s="193" t="s">
        <v>2401</v>
      </c>
      <c r="C200" s="193"/>
      <c r="D200" s="193" t="s">
        <v>2402</v>
      </c>
      <c r="E200" s="193" t="s">
        <v>782</v>
      </c>
      <c r="F200" s="193" t="s">
        <v>2400</v>
      </c>
    </row>
    <row r="201" spans="1:6">
      <c r="A201" s="194" t="s">
        <v>2439</v>
      </c>
      <c r="B201" s="194" t="s">
        <v>2440</v>
      </c>
      <c r="C201" s="194"/>
      <c r="D201" s="194" t="s">
        <v>232</v>
      </c>
      <c r="E201" s="194" t="s">
        <v>980</v>
      </c>
      <c r="F201" s="194" t="s">
        <v>2441</v>
      </c>
    </row>
    <row r="202" spans="1:6">
      <c r="A202" s="193" t="s">
        <v>1813</v>
      </c>
      <c r="B202" s="193" t="s">
        <v>1812</v>
      </c>
      <c r="C202" s="193"/>
      <c r="D202" s="193" t="s">
        <v>232</v>
      </c>
      <c r="E202" s="193" t="s">
        <v>524</v>
      </c>
      <c r="F202" s="193"/>
    </row>
    <row r="203" spans="1:6">
      <c r="A203" s="194" t="s">
        <v>1813</v>
      </c>
      <c r="B203" s="194" t="s">
        <v>1812</v>
      </c>
      <c r="C203" s="194"/>
      <c r="D203" s="194" t="s">
        <v>232</v>
      </c>
      <c r="E203" s="194" t="s">
        <v>524</v>
      </c>
      <c r="F203" s="194" t="s">
        <v>2442</v>
      </c>
    </row>
    <row r="204" spans="1:6">
      <c r="A204" s="193" t="s">
        <v>2446</v>
      </c>
      <c r="B204" s="193" t="s">
        <v>2447</v>
      </c>
      <c r="C204" s="193"/>
      <c r="D204" s="193" t="s">
        <v>87</v>
      </c>
      <c r="E204" s="193" t="s">
        <v>601</v>
      </c>
      <c r="F204" s="193" t="s">
        <v>2448</v>
      </c>
    </row>
    <row r="205" spans="1:6">
      <c r="A205" s="194" t="s">
        <v>2451</v>
      </c>
      <c r="B205" s="194" t="s">
        <v>2089</v>
      </c>
      <c r="C205" s="194"/>
      <c r="D205" s="194" t="s">
        <v>232</v>
      </c>
      <c r="E205" s="194" t="s">
        <v>980</v>
      </c>
      <c r="F205" s="194" t="s">
        <v>2452</v>
      </c>
    </row>
    <row r="206" spans="1:6">
      <c r="A206" s="193" t="s">
        <v>2453</v>
      </c>
      <c r="B206" s="193" t="s">
        <v>2454</v>
      </c>
      <c r="C206" s="193"/>
      <c r="D206" s="193" t="s">
        <v>2402</v>
      </c>
      <c r="E206" s="193" t="s">
        <v>782</v>
      </c>
      <c r="F206" s="193"/>
    </row>
    <row r="207" spans="1:6">
      <c r="A207" s="194" t="s">
        <v>2455</v>
      </c>
      <c r="B207" s="194" t="s">
        <v>2371</v>
      </c>
      <c r="C207" s="194"/>
      <c r="D207" s="194" t="s">
        <v>232</v>
      </c>
      <c r="E207" s="194" t="s">
        <v>495</v>
      </c>
      <c r="F207" s="194" t="s">
        <v>2456</v>
      </c>
    </row>
    <row r="208" spans="1:6">
      <c r="A208" s="193" t="s">
        <v>2455</v>
      </c>
      <c r="B208" s="193" t="s">
        <v>2457</v>
      </c>
      <c r="C208" s="193"/>
      <c r="D208" s="193" t="s">
        <v>1249</v>
      </c>
      <c r="E208" s="193" t="s">
        <v>1240</v>
      </c>
      <c r="F208" s="193" t="s">
        <v>2458</v>
      </c>
    </row>
    <row r="209" spans="1:6">
      <c r="A209" s="194" t="s">
        <v>2404</v>
      </c>
      <c r="B209" s="194" t="s">
        <v>2403</v>
      </c>
      <c r="C209" s="194"/>
      <c r="D209" s="194" t="s">
        <v>232</v>
      </c>
      <c r="E209" s="194" t="s">
        <v>524</v>
      </c>
      <c r="F209" s="194" t="s">
        <v>2405</v>
      </c>
    </row>
    <row r="210" spans="1:6">
      <c r="A210" s="193" t="s">
        <v>1073</v>
      </c>
      <c r="B210" s="193" t="s">
        <v>1072</v>
      </c>
      <c r="C210" s="193"/>
      <c r="D210" s="193" t="s">
        <v>232</v>
      </c>
      <c r="E210" s="193" t="s">
        <v>524</v>
      </c>
      <c r="F210" s="193" t="s">
        <v>380</v>
      </c>
    </row>
    <row r="211" spans="1:6">
      <c r="A211" s="194" t="s">
        <v>1073</v>
      </c>
      <c r="B211" s="194" t="s">
        <v>2465</v>
      </c>
      <c r="C211" s="194"/>
      <c r="D211" s="194" t="s">
        <v>232</v>
      </c>
      <c r="E211" s="194" t="s">
        <v>2467</v>
      </c>
      <c r="F211" s="194" t="s">
        <v>2466</v>
      </c>
    </row>
    <row r="212" spans="1:6">
      <c r="A212" s="193" t="s">
        <v>2468</v>
      </c>
      <c r="B212" s="193" t="s">
        <v>2469</v>
      </c>
      <c r="C212" s="193" t="s">
        <v>7964</v>
      </c>
      <c r="D212" s="193" t="s">
        <v>9536</v>
      </c>
      <c r="E212" s="193" t="s">
        <v>2471</v>
      </c>
      <c r="F212" s="193" t="s">
        <v>2470</v>
      </c>
    </row>
    <row r="213" spans="1:6">
      <c r="A213" s="194" t="s">
        <v>4143</v>
      </c>
      <c r="B213" s="194" t="s">
        <v>1168</v>
      </c>
      <c r="C213" s="194" t="s">
        <v>9900</v>
      </c>
      <c r="D213" s="194" t="s">
        <v>9507</v>
      </c>
      <c r="E213" s="194" t="s">
        <v>721</v>
      </c>
      <c r="F213" s="194"/>
    </row>
    <row r="214" spans="1:6">
      <c r="A214" s="193" t="s">
        <v>2472</v>
      </c>
      <c r="B214" s="193" t="s">
        <v>560</v>
      </c>
      <c r="C214" s="193" t="s">
        <v>7965</v>
      </c>
      <c r="D214" s="193" t="s">
        <v>1658</v>
      </c>
      <c r="E214" s="193" t="s">
        <v>2474</v>
      </c>
      <c r="F214" s="193" t="s">
        <v>2473</v>
      </c>
    </row>
    <row r="215" spans="1:6">
      <c r="A215" s="194" t="s">
        <v>2484</v>
      </c>
      <c r="B215" s="194" t="s">
        <v>2485</v>
      </c>
      <c r="C215" s="194"/>
      <c r="D215" s="194" t="s">
        <v>473</v>
      </c>
      <c r="E215" s="194" t="s">
        <v>1232</v>
      </c>
      <c r="F215" s="194" t="s">
        <v>2481</v>
      </c>
    </row>
    <row r="216" spans="1:6">
      <c r="A216" s="193" t="s">
        <v>2492</v>
      </c>
      <c r="B216" s="193" t="s">
        <v>2493</v>
      </c>
      <c r="C216" s="193"/>
      <c r="D216" s="193" t="s">
        <v>3612</v>
      </c>
      <c r="E216" s="193" t="s">
        <v>312</v>
      </c>
      <c r="F216" s="193" t="s">
        <v>2494</v>
      </c>
    </row>
    <row r="217" spans="1:6">
      <c r="A217" s="194" t="s">
        <v>1926</v>
      </c>
      <c r="B217" s="194" t="s">
        <v>2509</v>
      </c>
      <c r="C217" s="194"/>
      <c r="D217" s="194" t="s">
        <v>232</v>
      </c>
      <c r="E217" s="194" t="s">
        <v>521</v>
      </c>
      <c r="F217" s="194" t="s">
        <v>2540</v>
      </c>
    </row>
    <row r="218" spans="1:6">
      <c r="A218" s="193" t="s">
        <v>1926</v>
      </c>
      <c r="B218" s="193" t="s">
        <v>2541</v>
      </c>
      <c r="C218" s="193"/>
      <c r="D218" s="193" t="s">
        <v>1064</v>
      </c>
      <c r="E218" s="193" t="s">
        <v>495</v>
      </c>
      <c r="F218" s="193" t="s">
        <v>2542</v>
      </c>
    </row>
    <row r="219" spans="1:6">
      <c r="A219" s="194" t="s">
        <v>1926</v>
      </c>
      <c r="B219" s="194" t="s">
        <v>2543</v>
      </c>
      <c r="C219" s="194"/>
      <c r="D219" s="194" t="s">
        <v>232</v>
      </c>
      <c r="E219" s="194" t="s">
        <v>2544</v>
      </c>
      <c r="F219" s="194" t="s">
        <v>2533</v>
      </c>
    </row>
    <row r="220" spans="1:6">
      <c r="A220" s="193" t="s">
        <v>307</v>
      </c>
      <c r="B220" s="193" t="s">
        <v>1924</v>
      </c>
      <c r="C220" s="193"/>
      <c r="D220" s="193" t="s">
        <v>232</v>
      </c>
      <c r="E220" s="193" t="s">
        <v>521</v>
      </c>
      <c r="F220" s="193"/>
    </row>
    <row r="221" spans="1:6">
      <c r="A221" s="194" t="s">
        <v>1926</v>
      </c>
      <c r="B221" s="194" t="s">
        <v>2545</v>
      </c>
      <c r="C221" s="194"/>
      <c r="D221" s="194" t="s">
        <v>232</v>
      </c>
      <c r="E221" s="194" t="s">
        <v>521</v>
      </c>
      <c r="F221" s="194" t="s">
        <v>2546</v>
      </c>
    </row>
    <row r="222" spans="1:6">
      <c r="A222" s="193" t="s">
        <v>1926</v>
      </c>
      <c r="B222" s="193" t="s">
        <v>2404</v>
      </c>
      <c r="C222" s="193"/>
      <c r="D222" s="193" t="s">
        <v>232</v>
      </c>
      <c r="E222" s="193" t="s">
        <v>980</v>
      </c>
      <c r="F222" s="193" t="s">
        <v>2547</v>
      </c>
    </row>
    <row r="223" spans="1:6">
      <c r="A223" s="194" t="s">
        <v>1926</v>
      </c>
      <c r="B223" s="194" t="s">
        <v>2404</v>
      </c>
      <c r="C223" s="194"/>
      <c r="D223" s="194" t="s">
        <v>232</v>
      </c>
      <c r="E223" s="194" t="s">
        <v>521</v>
      </c>
      <c r="F223" s="194" t="s">
        <v>2548</v>
      </c>
    </row>
    <row r="224" spans="1:6">
      <c r="A224" s="193" t="s">
        <v>2552</v>
      </c>
      <c r="B224" s="193" t="s">
        <v>2556</v>
      </c>
      <c r="C224" s="193"/>
      <c r="D224" s="193" t="s">
        <v>232</v>
      </c>
      <c r="E224" s="193" t="s">
        <v>521</v>
      </c>
      <c r="F224" s="193" t="s">
        <v>2557</v>
      </c>
    </row>
    <row r="225" spans="1:6">
      <c r="A225" s="194" t="s">
        <v>2558</v>
      </c>
      <c r="B225" s="194" t="s">
        <v>1426</v>
      </c>
      <c r="C225" s="194"/>
      <c r="D225" s="194" t="s">
        <v>232</v>
      </c>
      <c r="E225" s="194" t="s">
        <v>521</v>
      </c>
      <c r="F225" s="194" t="s">
        <v>2559</v>
      </c>
    </row>
    <row r="226" spans="1:6">
      <c r="A226" s="193" t="s">
        <v>2563</v>
      </c>
      <c r="B226" s="193" t="s">
        <v>1168</v>
      </c>
      <c r="C226" s="193"/>
      <c r="D226" s="193" t="s">
        <v>232</v>
      </c>
      <c r="E226" s="193" t="s">
        <v>721</v>
      </c>
      <c r="F226" s="193" t="s">
        <v>2564</v>
      </c>
    </row>
    <row r="227" spans="1:6">
      <c r="A227" s="194" t="s">
        <v>2565</v>
      </c>
      <c r="B227" s="194" t="s">
        <v>2219</v>
      </c>
      <c r="C227" s="194"/>
      <c r="D227" s="194" t="s">
        <v>232</v>
      </c>
      <c r="E227" s="194" t="s">
        <v>721</v>
      </c>
      <c r="F227" s="194" t="s">
        <v>2566</v>
      </c>
    </row>
    <row r="228" spans="1:6">
      <c r="A228" s="193" t="s">
        <v>2578</v>
      </c>
      <c r="B228" s="193" t="s">
        <v>2579</v>
      </c>
      <c r="C228" s="193"/>
      <c r="D228" s="193" t="s">
        <v>87</v>
      </c>
      <c r="E228" s="193" t="s">
        <v>2331</v>
      </c>
      <c r="F228" s="193" t="s">
        <v>2580</v>
      </c>
    </row>
    <row r="229" spans="1:6">
      <c r="A229" s="194" t="s">
        <v>2584</v>
      </c>
      <c r="B229" s="194" t="s">
        <v>143</v>
      </c>
      <c r="C229" s="194"/>
      <c r="D229" s="194" t="s">
        <v>353</v>
      </c>
      <c r="E229" s="194" t="s">
        <v>693</v>
      </c>
      <c r="F229" s="194" t="s">
        <v>2585</v>
      </c>
    </row>
    <row r="230" spans="1:6">
      <c r="A230" s="193" t="s">
        <v>2586</v>
      </c>
      <c r="B230" s="193" t="s">
        <v>2587</v>
      </c>
      <c r="C230" s="193"/>
      <c r="D230" s="193" t="s">
        <v>43</v>
      </c>
      <c r="E230" s="193" t="s">
        <v>2589</v>
      </c>
      <c r="F230" s="193" t="s">
        <v>2588</v>
      </c>
    </row>
    <row r="231" spans="1:6">
      <c r="A231" s="194" t="s">
        <v>7966</v>
      </c>
      <c r="B231" s="194" t="s">
        <v>9558</v>
      </c>
      <c r="C231" s="194" t="s">
        <v>7967</v>
      </c>
      <c r="D231" s="194" t="s">
        <v>274</v>
      </c>
      <c r="E231" s="194" t="s">
        <v>7968</v>
      </c>
      <c r="F231" s="194" t="s">
        <v>7969</v>
      </c>
    </row>
    <row r="232" spans="1:6">
      <c r="A232" s="193" t="s">
        <v>7970</v>
      </c>
      <c r="B232" s="193" t="s">
        <v>7971</v>
      </c>
      <c r="C232" s="193" t="s">
        <v>7972</v>
      </c>
      <c r="D232" s="194" t="s">
        <v>274</v>
      </c>
      <c r="E232" s="193" t="s">
        <v>7973</v>
      </c>
      <c r="F232" s="193" t="s">
        <v>7974</v>
      </c>
    </row>
    <row r="233" spans="1:6">
      <c r="A233" s="194" t="s">
        <v>7975</v>
      </c>
      <c r="B233" s="194" t="s">
        <v>76</v>
      </c>
      <c r="C233" s="194" t="s">
        <v>7976</v>
      </c>
      <c r="D233" s="194" t="s">
        <v>274</v>
      </c>
      <c r="E233" s="194" t="s">
        <v>7977</v>
      </c>
      <c r="F233" s="194" t="s">
        <v>7978</v>
      </c>
    </row>
    <row r="234" spans="1:6">
      <c r="A234" s="193" t="s">
        <v>7979</v>
      </c>
      <c r="B234" s="193" t="s">
        <v>7980</v>
      </c>
      <c r="C234" s="193" t="s">
        <v>7976</v>
      </c>
      <c r="D234" s="194" t="s">
        <v>274</v>
      </c>
      <c r="E234" s="193" t="s">
        <v>7968</v>
      </c>
      <c r="F234" s="193" t="s">
        <v>7981</v>
      </c>
    </row>
    <row r="235" spans="1:6">
      <c r="A235" s="194" t="s">
        <v>7982</v>
      </c>
      <c r="B235" s="194" t="s">
        <v>7971</v>
      </c>
      <c r="C235" s="194" t="s">
        <v>7983</v>
      </c>
      <c r="D235" s="194" t="s">
        <v>274</v>
      </c>
      <c r="E235" s="194" t="s">
        <v>7977</v>
      </c>
      <c r="F235" s="194" t="s">
        <v>7984</v>
      </c>
    </row>
    <row r="236" spans="1:6">
      <c r="A236" s="193" t="s">
        <v>7985</v>
      </c>
      <c r="B236" s="193" t="s">
        <v>1444</v>
      </c>
      <c r="C236" s="193" t="s">
        <v>7986</v>
      </c>
      <c r="D236" s="193" t="s">
        <v>274</v>
      </c>
      <c r="E236" s="193" t="s">
        <v>7977</v>
      </c>
      <c r="F236" s="193" t="s">
        <v>7987</v>
      </c>
    </row>
    <row r="237" spans="1:6">
      <c r="A237" s="194" t="s">
        <v>7988</v>
      </c>
      <c r="B237" s="194" t="s">
        <v>1444</v>
      </c>
      <c r="C237" s="194" t="s">
        <v>7989</v>
      </c>
      <c r="D237" s="193" t="s">
        <v>274</v>
      </c>
      <c r="E237" s="194" t="s">
        <v>7990</v>
      </c>
      <c r="F237" s="194" t="s">
        <v>7991</v>
      </c>
    </row>
    <row r="238" spans="1:6">
      <c r="A238" s="193" t="s">
        <v>7992</v>
      </c>
      <c r="B238" s="193" t="s">
        <v>7993</v>
      </c>
      <c r="C238" s="193" t="s">
        <v>7994</v>
      </c>
      <c r="D238" s="193" t="s">
        <v>274</v>
      </c>
      <c r="E238" s="193" t="s">
        <v>7995</v>
      </c>
      <c r="F238" s="193" t="s">
        <v>7996</v>
      </c>
    </row>
    <row r="239" spans="1:6">
      <c r="A239" s="194" t="s">
        <v>7997</v>
      </c>
      <c r="B239" s="194" t="s">
        <v>3416</v>
      </c>
      <c r="C239" s="194" t="s">
        <v>7998</v>
      </c>
      <c r="D239" s="193" t="s">
        <v>274</v>
      </c>
      <c r="E239" s="194" t="s">
        <v>7995</v>
      </c>
      <c r="F239" s="194" t="s">
        <v>7999</v>
      </c>
    </row>
    <row r="240" spans="1:6">
      <c r="A240" s="193" t="s">
        <v>8000</v>
      </c>
      <c r="B240" s="193" t="s">
        <v>8001</v>
      </c>
      <c r="C240" s="193"/>
      <c r="D240" s="193" t="s">
        <v>274</v>
      </c>
      <c r="E240" s="193" t="s">
        <v>7973</v>
      </c>
      <c r="F240" s="193" t="s">
        <v>8002</v>
      </c>
    </row>
    <row r="241" spans="1:6">
      <c r="A241" s="194" t="s">
        <v>8003</v>
      </c>
      <c r="B241" s="194" t="s">
        <v>8004</v>
      </c>
      <c r="C241" s="194" t="s">
        <v>8005</v>
      </c>
      <c r="D241" s="193" t="s">
        <v>274</v>
      </c>
      <c r="E241" s="194" t="s">
        <v>8006</v>
      </c>
      <c r="F241" s="194" t="s">
        <v>8007</v>
      </c>
    </row>
    <row r="242" spans="1:6">
      <c r="A242" s="193" t="s">
        <v>271</v>
      </c>
      <c r="B242" s="193" t="s">
        <v>272</v>
      </c>
      <c r="C242" s="193" t="s">
        <v>7986</v>
      </c>
      <c r="D242" s="193" t="s">
        <v>274</v>
      </c>
      <c r="E242" s="193" t="s">
        <v>8006</v>
      </c>
      <c r="F242" s="193" t="s">
        <v>273</v>
      </c>
    </row>
    <row r="243" spans="1:6">
      <c r="A243" s="194" t="s">
        <v>8008</v>
      </c>
      <c r="B243" s="194" t="s">
        <v>8009</v>
      </c>
      <c r="C243" s="194" t="s">
        <v>8010</v>
      </c>
      <c r="D243" s="193" t="s">
        <v>274</v>
      </c>
      <c r="E243" s="194" t="s">
        <v>8011</v>
      </c>
      <c r="F243" s="194" t="s">
        <v>8012</v>
      </c>
    </row>
    <row r="244" spans="1:6">
      <c r="A244" s="193" t="s">
        <v>8013</v>
      </c>
      <c r="B244" s="193" t="s">
        <v>6349</v>
      </c>
      <c r="C244" s="193" t="s">
        <v>8014</v>
      </c>
      <c r="D244" s="193" t="s">
        <v>274</v>
      </c>
      <c r="E244" s="193" t="s">
        <v>8006</v>
      </c>
      <c r="F244" s="193" t="s">
        <v>8015</v>
      </c>
    </row>
    <row r="245" spans="1:6">
      <c r="A245" s="194" t="s">
        <v>8016</v>
      </c>
      <c r="B245" s="194" t="s">
        <v>5780</v>
      </c>
      <c r="C245" s="194" t="s">
        <v>8017</v>
      </c>
      <c r="D245" s="193" t="s">
        <v>274</v>
      </c>
      <c r="E245" s="194" t="s">
        <v>8006</v>
      </c>
      <c r="F245" s="194" t="s">
        <v>314</v>
      </c>
    </row>
    <row r="246" spans="1:6">
      <c r="A246" s="193" t="s">
        <v>8018</v>
      </c>
      <c r="B246" s="193" t="s">
        <v>8019</v>
      </c>
      <c r="C246" s="193" t="s">
        <v>8020</v>
      </c>
      <c r="D246" s="193" t="s">
        <v>274</v>
      </c>
      <c r="E246" s="193" t="s">
        <v>8021</v>
      </c>
      <c r="F246" s="193" t="s">
        <v>8022</v>
      </c>
    </row>
    <row r="247" spans="1:6">
      <c r="A247" s="194" t="s">
        <v>5443</v>
      </c>
      <c r="B247" s="194" t="s">
        <v>8023</v>
      </c>
      <c r="C247" s="194" t="s">
        <v>8024</v>
      </c>
      <c r="D247" s="193" t="s">
        <v>274</v>
      </c>
      <c r="E247" s="194" t="s">
        <v>8006</v>
      </c>
      <c r="F247" s="194" t="s">
        <v>8025</v>
      </c>
    </row>
    <row r="248" spans="1:6">
      <c r="A248" s="193" t="s">
        <v>8026</v>
      </c>
      <c r="B248" s="193" t="s">
        <v>8027</v>
      </c>
      <c r="C248" s="193" t="s">
        <v>8028</v>
      </c>
      <c r="D248" s="193" t="s">
        <v>274</v>
      </c>
      <c r="E248" s="193" t="s">
        <v>8011</v>
      </c>
      <c r="F248" s="193" t="s">
        <v>8029</v>
      </c>
    </row>
    <row r="249" spans="1:6">
      <c r="A249" s="193" t="s">
        <v>8030</v>
      </c>
      <c r="B249" s="193" t="s">
        <v>9678</v>
      </c>
      <c r="C249" s="193" t="s">
        <v>8031</v>
      </c>
      <c r="D249" s="193" t="s">
        <v>274</v>
      </c>
      <c r="E249" s="193" t="s">
        <v>7973</v>
      </c>
      <c r="F249" s="193" t="s">
        <v>8032</v>
      </c>
    </row>
    <row r="250" spans="1:6">
      <c r="A250" s="194" t="s">
        <v>8033</v>
      </c>
      <c r="B250" s="194" t="s">
        <v>1517</v>
      </c>
      <c r="C250" s="194" t="s">
        <v>8034</v>
      </c>
      <c r="D250" s="194" t="s">
        <v>274</v>
      </c>
      <c r="E250" s="194" t="s">
        <v>8006</v>
      </c>
      <c r="F250" s="194" t="s">
        <v>8035</v>
      </c>
    </row>
    <row r="251" spans="1:6">
      <c r="A251" s="193" t="s">
        <v>8036</v>
      </c>
      <c r="B251" s="193" t="s">
        <v>8037</v>
      </c>
      <c r="C251" s="193" t="s">
        <v>8038</v>
      </c>
      <c r="D251" s="193" t="s">
        <v>274</v>
      </c>
      <c r="E251" s="193" t="s">
        <v>8006</v>
      </c>
      <c r="F251" s="193" t="s">
        <v>8039</v>
      </c>
    </row>
    <row r="252" spans="1:6">
      <c r="A252" s="194" t="s">
        <v>8040</v>
      </c>
      <c r="B252" s="194" t="s">
        <v>8041</v>
      </c>
      <c r="C252" s="194" t="s">
        <v>8042</v>
      </c>
      <c r="D252" s="194" t="s">
        <v>274</v>
      </c>
      <c r="E252" s="194" t="s">
        <v>8006</v>
      </c>
      <c r="F252" s="194" t="s">
        <v>8043</v>
      </c>
    </row>
    <row r="253" spans="1:6">
      <c r="A253" s="193" t="s">
        <v>8044</v>
      </c>
      <c r="B253" s="193" t="s">
        <v>7018</v>
      </c>
      <c r="C253" s="193" t="s">
        <v>8045</v>
      </c>
      <c r="D253" s="193" t="s">
        <v>274</v>
      </c>
      <c r="E253" s="193" t="s">
        <v>8046</v>
      </c>
      <c r="F253" s="193" t="s">
        <v>8047</v>
      </c>
    </row>
    <row r="254" spans="1:6">
      <c r="A254" s="194" t="s">
        <v>8048</v>
      </c>
      <c r="B254" s="194" t="s">
        <v>8027</v>
      </c>
      <c r="C254" s="194" t="s">
        <v>8049</v>
      </c>
      <c r="D254" s="194" t="s">
        <v>274</v>
      </c>
      <c r="E254" s="194" t="s">
        <v>8050</v>
      </c>
      <c r="F254" s="194" t="s">
        <v>8051</v>
      </c>
    </row>
    <row r="255" spans="1:6">
      <c r="A255" s="193" t="s">
        <v>8052</v>
      </c>
      <c r="B255" s="193" t="s">
        <v>8037</v>
      </c>
      <c r="C255" s="193" t="s">
        <v>8053</v>
      </c>
      <c r="D255" s="193" t="s">
        <v>196</v>
      </c>
      <c r="E255" s="193" t="s">
        <v>8054</v>
      </c>
      <c r="F255" s="193" t="s">
        <v>8055</v>
      </c>
    </row>
    <row r="256" spans="1:6">
      <c r="A256" s="194" t="s">
        <v>8056</v>
      </c>
      <c r="B256" s="194" t="s">
        <v>8057</v>
      </c>
      <c r="C256" s="194" t="s">
        <v>8058</v>
      </c>
      <c r="D256" s="194" t="s">
        <v>274</v>
      </c>
      <c r="E256" s="194" t="s">
        <v>8059</v>
      </c>
      <c r="F256" s="194" t="s">
        <v>8060</v>
      </c>
    </row>
    <row r="257" spans="1:6">
      <c r="A257" s="193" t="s">
        <v>8061</v>
      </c>
      <c r="B257" s="193" t="s">
        <v>8062</v>
      </c>
      <c r="C257" s="193" t="s">
        <v>8063</v>
      </c>
      <c r="D257" s="193" t="s">
        <v>274</v>
      </c>
      <c r="E257" s="193" t="s">
        <v>8006</v>
      </c>
      <c r="F257" s="193" t="s">
        <v>8064</v>
      </c>
    </row>
    <row r="258" spans="1:6">
      <c r="A258" s="194" t="s">
        <v>8065</v>
      </c>
      <c r="B258" s="194" t="s">
        <v>1444</v>
      </c>
      <c r="C258" s="194" t="s">
        <v>8066</v>
      </c>
      <c r="D258" s="194" t="s">
        <v>274</v>
      </c>
      <c r="E258" s="194" t="s">
        <v>8067</v>
      </c>
      <c r="F258" s="194" t="s">
        <v>8068</v>
      </c>
    </row>
    <row r="259" spans="1:6">
      <c r="A259" s="194" t="s">
        <v>8069</v>
      </c>
      <c r="B259" s="194" t="s">
        <v>8070</v>
      </c>
      <c r="C259" s="194" t="s">
        <v>8071</v>
      </c>
      <c r="D259" s="194" t="s">
        <v>274</v>
      </c>
      <c r="E259" s="194" t="s">
        <v>8006</v>
      </c>
      <c r="F259" s="194" t="s">
        <v>8072</v>
      </c>
    </row>
    <row r="260" spans="1:6">
      <c r="A260" s="193" t="s">
        <v>8073</v>
      </c>
      <c r="B260" s="193" t="s">
        <v>8074</v>
      </c>
      <c r="C260" s="193" t="s">
        <v>8075</v>
      </c>
      <c r="D260" s="193" t="s">
        <v>8076</v>
      </c>
      <c r="E260" s="193" t="s">
        <v>8077</v>
      </c>
      <c r="F260" s="193" t="s">
        <v>8078</v>
      </c>
    </row>
    <row r="261" spans="1:6">
      <c r="A261" s="194" t="s">
        <v>8079</v>
      </c>
      <c r="B261" s="194" t="s">
        <v>8009</v>
      </c>
      <c r="C261" s="194" t="s">
        <v>8080</v>
      </c>
      <c r="D261" s="194" t="s">
        <v>274</v>
      </c>
      <c r="E261" s="194" t="s">
        <v>8006</v>
      </c>
      <c r="F261" s="194" t="s">
        <v>8081</v>
      </c>
    </row>
    <row r="262" spans="1:6">
      <c r="A262" s="194" t="s">
        <v>8082</v>
      </c>
      <c r="B262" s="194" t="s">
        <v>8041</v>
      </c>
      <c r="C262" s="194" t="s">
        <v>8083</v>
      </c>
      <c r="D262" s="194" t="s">
        <v>274</v>
      </c>
      <c r="E262" s="194" t="s">
        <v>8011</v>
      </c>
      <c r="F262" s="194" t="s">
        <v>8084</v>
      </c>
    </row>
    <row r="263" spans="1:6">
      <c r="A263" s="193" t="s">
        <v>8085</v>
      </c>
      <c r="B263" s="193" t="s">
        <v>3416</v>
      </c>
      <c r="C263" s="193" t="s">
        <v>8086</v>
      </c>
      <c r="D263" s="193" t="s">
        <v>274</v>
      </c>
      <c r="E263" s="193" t="s">
        <v>8006</v>
      </c>
      <c r="F263" s="193" t="s">
        <v>8087</v>
      </c>
    </row>
    <row r="264" spans="1:6">
      <c r="A264" s="194" t="s">
        <v>8088</v>
      </c>
      <c r="B264" s="194" t="s">
        <v>8089</v>
      </c>
      <c r="C264" s="194" t="s">
        <v>8090</v>
      </c>
      <c r="D264" s="194" t="s">
        <v>274</v>
      </c>
      <c r="E264" s="194" t="s">
        <v>7973</v>
      </c>
      <c r="F264" s="194" t="s">
        <v>8091</v>
      </c>
    </row>
    <row r="265" spans="1:6">
      <c r="A265" s="193" t="s">
        <v>8092</v>
      </c>
      <c r="B265" s="193" t="s">
        <v>1517</v>
      </c>
      <c r="C265" s="193" t="s">
        <v>7986</v>
      </c>
      <c r="D265" s="193" t="s">
        <v>274</v>
      </c>
      <c r="E265" s="193" t="s">
        <v>8006</v>
      </c>
      <c r="F265" s="193" t="s">
        <v>8093</v>
      </c>
    </row>
    <row r="266" spans="1:6">
      <c r="A266" s="194" t="s">
        <v>8094</v>
      </c>
      <c r="B266" s="194" t="s">
        <v>1517</v>
      </c>
      <c r="C266" s="194" t="s">
        <v>8042</v>
      </c>
      <c r="D266" s="194" t="s">
        <v>274</v>
      </c>
      <c r="E266" s="194" t="s">
        <v>8006</v>
      </c>
      <c r="F266" s="194" t="s">
        <v>8095</v>
      </c>
    </row>
    <row r="267" spans="1:6">
      <c r="A267" s="194" t="s">
        <v>8094</v>
      </c>
      <c r="B267" s="194" t="s">
        <v>1444</v>
      </c>
      <c r="C267" s="194" t="s">
        <v>8034</v>
      </c>
      <c r="D267" s="194" t="s">
        <v>274</v>
      </c>
      <c r="E267" s="194" t="s">
        <v>7973</v>
      </c>
      <c r="F267" s="194" t="s">
        <v>8096</v>
      </c>
    </row>
    <row r="268" spans="1:6">
      <c r="A268" s="193" t="s">
        <v>8097</v>
      </c>
      <c r="B268" s="193" t="s">
        <v>5212</v>
      </c>
      <c r="C268" s="193" t="s">
        <v>7976</v>
      </c>
      <c r="D268" s="193" t="s">
        <v>274</v>
      </c>
      <c r="E268" s="193" t="s">
        <v>8098</v>
      </c>
      <c r="F268" s="193" t="s">
        <v>8099</v>
      </c>
    </row>
    <row r="269" spans="1:6">
      <c r="A269" s="194" t="s">
        <v>8100</v>
      </c>
      <c r="B269" s="194" t="s">
        <v>8101</v>
      </c>
      <c r="C269" s="194" t="s">
        <v>8102</v>
      </c>
      <c r="D269" s="194" t="s">
        <v>274</v>
      </c>
      <c r="E269" s="194" t="s">
        <v>7990</v>
      </c>
      <c r="F269" s="194" t="s">
        <v>8103</v>
      </c>
    </row>
    <row r="270" spans="1:6">
      <c r="A270" s="193" t="s">
        <v>8104</v>
      </c>
      <c r="B270" s="193" t="s">
        <v>2647</v>
      </c>
      <c r="C270" s="193" t="s">
        <v>7967</v>
      </c>
      <c r="D270" s="193" t="s">
        <v>274</v>
      </c>
      <c r="E270" s="193" t="s">
        <v>8011</v>
      </c>
      <c r="F270" s="193" t="s">
        <v>8105</v>
      </c>
    </row>
    <row r="271" spans="1:6">
      <c r="A271" s="194" t="s">
        <v>8106</v>
      </c>
      <c r="B271" s="194" t="s">
        <v>8041</v>
      </c>
      <c r="C271" s="194" t="s">
        <v>7986</v>
      </c>
      <c r="D271" s="194" t="s">
        <v>274</v>
      </c>
      <c r="E271" s="194" t="s">
        <v>8107</v>
      </c>
      <c r="F271" s="194" t="s">
        <v>8108</v>
      </c>
    </row>
    <row r="272" spans="1:6">
      <c r="A272" s="193" t="s">
        <v>8109</v>
      </c>
      <c r="B272" s="193" t="s">
        <v>8110</v>
      </c>
      <c r="C272" s="193" t="s">
        <v>8111</v>
      </c>
      <c r="D272" s="193" t="s">
        <v>9901</v>
      </c>
      <c r="E272" s="193" t="s">
        <v>8112</v>
      </c>
      <c r="F272" s="193" t="s">
        <v>8113</v>
      </c>
    </row>
    <row r="273" spans="1:6">
      <c r="A273" s="193" t="s">
        <v>8114</v>
      </c>
      <c r="B273" s="193" t="s">
        <v>8023</v>
      </c>
      <c r="C273" s="193" t="s">
        <v>8115</v>
      </c>
      <c r="D273" s="193" t="s">
        <v>274</v>
      </c>
      <c r="E273" s="193" t="s">
        <v>8006</v>
      </c>
      <c r="F273" s="193" t="s">
        <v>8116</v>
      </c>
    </row>
    <row r="274" spans="1:6">
      <c r="A274" s="194" t="s">
        <v>8117</v>
      </c>
      <c r="B274" s="194" t="s">
        <v>8023</v>
      </c>
      <c r="C274" s="194"/>
      <c r="D274" s="194" t="s">
        <v>274</v>
      </c>
      <c r="E274" s="194" t="s">
        <v>7973</v>
      </c>
      <c r="F274" s="194" t="s">
        <v>8118</v>
      </c>
    </row>
    <row r="275" spans="1:6">
      <c r="A275" s="193" t="s">
        <v>8119</v>
      </c>
      <c r="B275" s="193" t="s">
        <v>5277</v>
      </c>
      <c r="C275" s="193" t="s">
        <v>8120</v>
      </c>
      <c r="D275" s="193" t="s">
        <v>274</v>
      </c>
      <c r="E275" s="193" t="s">
        <v>8006</v>
      </c>
      <c r="F275" s="193" t="s">
        <v>8121</v>
      </c>
    </row>
    <row r="276" spans="1:6">
      <c r="A276" s="194" t="s">
        <v>8119</v>
      </c>
      <c r="B276" s="194" t="s">
        <v>2647</v>
      </c>
      <c r="C276" s="194" t="s">
        <v>7989</v>
      </c>
      <c r="D276" s="194" t="s">
        <v>274</v>
      </c>
      <c r="E276" s="194" t="s">
        <v>8006</v>
      </c>
      <c r="F276" s="194" t="s">
        <v>8122</v>
      </c>
    </row>
    <row r="277" spans="1:6">
      <c r="A277" s="193" t="s">
        <v>9902</v>
      </c>
      <c r="B277" s="193" t="s">
        <v>9903</v>
      </c>
      <c r="C277" s="193" t="s">
        <v>8123</v>
      </c>
      <c r="D277" s="193" t="s">
        <v>8076</v>
      </c>
      <c r="E277" s="193" t="s">
        <v>8077</v>
      </c>
      <c r="F277" s="193" t="s">
        <v>8124</v>
      </c>
    </row>
    <row r="278" spans="1:6">
      <c r="A278" s="194" t="s">
        <v>9904</v>
      </c>
      <c r="B278" s="194" t="s">
        <v>3416</v>
      </c>
      <c r="C278" s="194" t="s">
        <v>8125</v>
      </c>
      <c r="D278" s="194" t="s">
        <v>274</v>
      </c>
      <c r="E278" s="194" t="s">
        <v>8006</v>
      </c>
      <c r="F278" s="194" t="s">
        <v>8126</v>
      </c>
    </row>
    <row r="279" spans="1:6">
      <c r="A279" s="193" t="s">
        <v>8127</v>
      </c>
      <c r="B279" s="193" t="s">
        <v>3129</v>
      </c>
      <c r="C279" s="193"/>
      <c r="D279" s="193" t="s">
        <v>274</v>
      </c>
      <c r="E279" s="193" t="s">
        <v>8006</v>
      </c>
      <c r="F279" s="193" t="s">
        <v>8128</v>
      </c>
    </row>
    <row r="280" spans="1:6">
      <c r="A280" s="194" t="s">
        <v>8129</v>
      </c>
      <c r="B280" s="194" t="s">
        <v>8130</v>
      </c>
      <c r="C280" s="194"/>
      <c r="D280" s="194" t="s">
        <v>274</v>
      </c>
      <c r="E280" s="194" t="s">
        <v>8006</v>
      </c>
      <c r="F280" s="194" t="s">
        <v>8131</v>
      </c>
    </row>
    <row r="281" spans="1:6">
      <c r="A281" s="193" t="s">
        <v>6377</v>
      </c>
      <c r="B281" s="193" t="s">
        <v>8041</v>
      </c>
      <c r="C281" s="193" t="s">
        <v>8132</v>
      </c>
      <c r="D281" s="193" t="s">
        <v>274</v>
      </c>
      <c r="E281" s="193" t="s">
        <v>8006</v>
      </c>
      <c r="F281" s="193" t="s">
        <v>1234</v>
      </c>
    </row>
    <row r="282" spans="1:6">
      <c r="A282" s="194" t="s">
        <v>8133</v>
      </c>
      <c r="B282" s="194" t="s">
        <v>8133</v>
      </c>
      <c r="C282" s="194" t="s">
        <v>7976</v>
      </c>
      <c r="D282" s="194" t="s">
        <v>274</v>
      </c>
      <c r="E282" s="194" t="s">
        <v>8006</v>
      </c>
      <c r="F282" s="194" t="s">
        <v>8134</v>
      </c>
    </row>
    <row r="283" spans="1:6">
      <c r="A283" s="193" t="s">
        <v>8135</v>
      </c>
      <c r="B283" s="193" t="s">
        <v>8136</v>
      </c>
      <c r="C283" s="193" t="s">
        <v>8038</v>
      </c>
      <c r="D283" s="193" t="s">
        <v>274</v>
      </c>
      <c r="E283" s="193" t="s">
        <v>8137</v>
      </c>
      <c r="F283" s="193" t="s">
        <v>8138</v>
      </c>
    </row>
    <row r="284" spans="1:6">
      <c r="A284" s="194" t="s">
        <v>8139</v>
      </c>
      <c r="B284" s="194" t="s">
        <v>8062</v>
      </c>
      <c r="C284" s="194" t="s">
        <v>8140</v>
      </c>
      <c r="D284" s="194" t="s">
        <v>274</v>
      </c>
      <c r="E284" s="194" t="s">
        <v>7968</v>
      </c>
      <c r="F284" s="194" t="s">
        <v>8141</v>
      </c>
    </row>
    <row r="285" spans="1:6">
      <c r="A285" s="193" t="s">
        <v>8142</v>
      </c>
      <c r="B285" s="193" t="s">
        <v>8143</v>
      </c>
      <c r="C285" s="193" t="s">
        <v>8125</v>
      </c>
      <c r="D285" s="193" t="s">
        <v>274</v>
      </c>
      <c r="E285" s="193" t="s">
        <v>7973</v>
      </c>
      <c r="F285" s="193" t="s">
        <v>8144</v>
      </c>
    </row>
    <row r="286" spans="1:6">
      <c r="A286" s="194" t="s">
        <v>8145</v>
      </c>
      <c r="B286" s="194" t="s">
        <v>8146</v>
      </c>
      <c r="C286" s="194" t="s">
        <v>7989</v>
      </c>
      <c r="D286" s="194" t="s">
        <v>274</v>
      </c>
      <c r="E286" s="194" t="s">
        <v>7968</v>
      </c>
      <c r="F286" s="194" t="s">
        <v>8147</v>
      </c>
    </row>
    <row r="287" spans="1:6">
      <c r="A287" s="193" t="s">
        <v>1265</v>
      </c>
      <c r="B287" s="193" t="s">
        <v>1266</v>
      </c>
      <c r="C287" s="193" t="s">
        <v>8031</v>
      </c>
      <c r="D287" s="193" t="s">
        <v>274</v>
      </c>
      <c r="E287" s="193" t="s">
        <v>7973</v>
      </c>
      <c r="F287" s="193" t="s">
        <v>8148</v>
      </c>
    </row>
    <row r="288" spans="1:6">
      <c r="A288" s="194" t="s">
        <v>8149</v>
      </c>
      <c r="B288" s="194" t="s">
        <v>8150</v>
      </c>
      <c r="C288" s="194" t="s">
        <v>8151</v>
      </c>
      <c r="D288" s="194" t="s">
        <v>274</v>
      </c>
      <c r="E288" s="194" t="s">
        <v>8152</v>
      </c>
      <c r="F288" s="194" t="s">
        <v>8153</v>
      </c>
    </row>
    <row r="289" spans="1:8">
      <c r="A289" s="193" t="s">
        <v>8154</v>
      </c>
      <c r="B289" s="193" t="s">
        <v>5228</v>
      </c>
      <c r="C289" s="193" t="s">
        <v>8155</v>
      </c>
      <c r="D289" s="194" t="s">
        <v>274</v>
      </c>
      <c r="E289" s="193" t="s">
        <v>8156</v>
      </c>
      <c r="F289" s="193" t="s">
        <v>8157</v>
      </c>
    </row>
    <row r="290" spans="1:8">
      <c r="A290" s="194" t="s">
        <v>8158</v>
      </c>
      <c r="B290" s="194" t="s">
        <v>2647</v>
      </c>
      <c r="C290" s="194" t="s">
        <v>8132</v>
      </c>
      <c r="D290" s="194" t="s">
        <v>274</v>
      </c>
      <c r="E290" s="194" t="s">
        <v>7973</v>
      </c>
      <c r="F290" s="194" t="s">
        <v>8159</v>
      </c>
    </row>
    <row r="291" spans="1:8">
      <c r="A291" s="193" t="s">
        <v>8160</v>
      </c>
      <c r="B291" s="193" t="s">
        <v>375</v>
      </c>
      <c r="C291" s="193" t="s">
        <v>8161</v>
      </c>
      <c r="D291" s="193" t="s">
        <v>274</v>
      </c>
      <c r="E291" s="193" t="s">
        <v>7968</v>
      </c>
      <c r="F291" s="193" t="s">
        <v>8162</v>
      </c>
    </row>
    <row r="292" spans="1:8">
      <c r="A292" s="194" t="s">
        <v>8163</v>
      </c>
      <c r="B292" s="194" t="s">
        <v>8164</v>
      </c>
      <c r="C292" s="194" t="s">
        <v>8005</v>
      </c>
      <c r="D292" s="194" t="s">
        <v>274</v>
      </c>
      <c r="E292" s="194" t="s">
        <v>7973</v>
      </c>
      <c r="F292" s="194" t="s">
        <v>8165</v>
      </c>
    </row>
    <row r="293" spans="1:8">
      <c r="A293" s="193" t="s">
        <v>8166</v>
      </c>
      <c r="B293" s="193" t="s">
        <v>8167</v>
      </c>
      <c r="C293" s="193" t="s">
        <v>8168</v>
      </c>
      <c r="D293" s="193" t="s">
        <v>274</v>
      </c>
      <c r="E293" s="193" t="s">
        <v>7995</v>
      </c>
      <c r="F293" s="193" t="s">
        <v>8169</v>
      </c>
    </row>
    <row r="294" spans="1:8">
      <c r="A294" s="194" t="s">
        <v>8170</v>
      </c>
      <c r="B294" s="194" t="s">
        <v>8164</v>
      </c>
      <c r="C294" s="194" t="s">
        <v>8171</v>
      </c>
      <c r="D294" s="194" t="s">
        <v>274</v>
      </c>
      <c r="E294" s="194" t="s">
        <v>8006</v>
      </c>
      <c r="F294" s="194"/>
    </row>
    <row r="295" spans="1:8">
      <c r="A295" s="193" t="s">
        <v>1284</v>
      </c>
      <c r="B295" s="193" t="s">
        <v>9558</v>
      </c>
      <c r="C295" s="193" t="s">
        <v>8172</v>
      </c>
      <c r="D295" s="193" t="s">
        <v>274</v>
      </c>
      <c r="E295" s="193" t="s">
        <v>8006</v>
      </c>
      <c r="F295" s="193" t="s">
        <v>1281</v>
      </c>
    </row>
    <row r="296" spans="1:8">
      <c r="A296" s="194" t="s">
        <v>8173</v>
      </c>
      <c r="B296" s="194" t="s">
        <v>8174</v>
      </c>
      <c r="C296" s="194" t="s">
        <v>8005</v>
      </c>
      <c r="D296" s="194" t="s">
        <v>274</v>
      </c>
      <c r="E296" s="194" t="s">
        <v>8137</v>
      </c>
      <c r="F296" s="194" t="s">
        <v>8175</v>
      </c>
    </row>
    <row r="297" spans="1:8">
      <c r="A297" s="193" t="s">
        <v>8176</v>
      </c>
      <c r="B297" s="193" t="s">
        <v>8177</v>
      </c>
      <c r="C297" s="193" t="s">
        <v>8178</v>
      </c>
      <c r="D297" s="193" t="s">
        <v>274</v>
      </c>
      <c r="E297" s="193" t="s">
        <v>7990</v>
      </c>
      <c r="F297" s="193" t="s">
        <v>8179</v>
      </c>
    </row>
    <row r="298" spans="1:8">
      <c r="A298" s="194" t="s">
        <v>5352</v>
      </c>
      <c r="B298" s="194" t="s">
        <v>5228</v>
      </c>
      <c r="C298" s="194" t="s">
        <v>8180</v>
      </c>
      <c r="D298" s="194" t="s">
        <v>274</v>
      </c>
      <c r="E298" s="194" t="s">
        <v>8006</v>
      </c>
      <c r="F298" s="194" t="s">
        <v>8181</v>
      </c>
    </row>
    <row r="299" spans="1:8">
      <c r="A299" s="193" t="s">
        <v>8182</v>
      </c>
      <c r="B299" s="193" t="s">
        <v>8183</v>
      </c>
      <c r="C299" s="193" t="s">
        <v>8184</v>
      </c>
      <c r="D299" s="193" t="s">
        <v>8185</v>
      </c>
      <c r="E299" s="193" t="s">
        <v>8006</v>
      </c>
      <c r="F299" s="193" t="s">
        <v>8186</v>
      </c>
    </row>
    <row r="300" spans="1:8">
      <c r="A300" s="194" t="s">
        <v>3417</v>
      </c>
      <c r="B300" s="194" t="s">
        <v>3416</v>
      </c>
      <c r="C300" s="194" t="s">
        <v>8063</v>
      </c>
      <c r="D300" s="194" t="s">
        <v>274</v>
      </c>
      <c r="E300" s="194" t="s">
        <v>8046</v>
      </c>
      <c r="F300" s="194" t="s">
        <v>8187</v>
      </c>
    </row>
    <row r="301" spans="1:8">
      <c r="A301" s="193" t="s">
        <v>8188</v>
      </c>
      <c r="B301" s="193" t="s">
        <v>375</v>
      </c>
      <c r="C301" s="193" t="s">
        <v>8189</v>
      </c>
      <c r="D301" s="193" t="s">
        <v>274</v>
      </c>
      <c r="E301" s="193" t="s">
        <v>8006</v>
      </c>
      <c r="F301" s="310" t="s">
        <v>8190</v>
      </c>
      <c r="H301" s="193" t="s">
        <v>9999</v>
      </c>
    </row>
    <row r="302" spans="1:8">
      <c r="A302" s="194" t="s">
        <v>8191</v>
      </c>
      <c r="B302" s="194" t="s">
        <v>5212</v>
      </c>
      <c r="C302" s="194" t="s">
        <v>8192</v>
      </c>
      <c r="D302" s="194" t="s">
        <v>274</v>
      </c>
      <c r="E302" s="194" t="s">
        <v>8137</v>
      </c>
      <c r="F302" s="309" t="s">
        <v>8193</v>
      </c>
      <c r="H302" s="194" t="s">
        <v>9999</v>
      </c>
    </row>
    <row r="303" spans="1:8">
      <c r="A303" s="193" t="s">
        <v>8194</v>
      </c>
      <c r="B303" s="193" t="s">
        <v>1517</v>
      </c>
      <c r="C303" s="193" t="s">
        <v>8045</v>
      </c>
      <c r="D303" s="193" t="s">
        <v>274</v>
      </c>
      <c r="E303" s="193" t="s">
        <v>8006</v>
      </c>
      <c r="F303" s="310" t="s">
        <v>8195</v>
      </c>
      <c r="H303" s="193" t="s">
        <v>9999</v>
      </c>
    </row>
    <row r="304" spans="1:8">
      <c r="A304" s="194" t="s">
        <v>8196</v>
      </c>
      <c r="B304" s="194" t="s">
        <v>8197</v>
      </c>
      <c r="C304" s="194" t="s">
        <v>8198</v>
      </c>
      <c r="D304" s="194" t="s">
        <v>8076</v>
      </c>
      <c r="E304" s="194" t="s">
        <v>8077</v>
      </c>
      <c r="F304" s="309" t="s">
        <v>8078</v>
      </c>
      <c r="H304" s="194" t="s">
        <v>9999</v>
      </c>
    </row>
    <row r="305" spans="1:8">
      <c r="A305" s="193" t="s">
        <v>8199</v>
      </c>
      <c r="B305" s="193" t="s">
        <v>8027</v>
      </c>
      <c r="C305" s="193" t="s">
        <v>8200</v>
      </c>
      <c r="D305" s="193" t="s">
        <v>274</v>
      </c>
      <c r="E305" s="193" t="s">
        <v>7968</v>
      </c>
      <c r="F305" s="310" t="s">
        <v>8201</v>
      </c>
      <c r="H305" s="193" t="s">
        <v>9999</v>
      </c>
    </row>
    <row r="306" spans="1:8">
      <c r="A306" s="193" t="s">
        <v>8202</v>
      </c>
      <c r="B306" s="193" t="s">
        <v>5212</v>
      </c>
      <c r="C306" s="193" t="s">
        <v>8161</v>
      </c>
      <c r="D306" s="193" t="s">
        <v>274</v>
      </c>
      <c r="E306" s="193" t="s">
        <v>8006</v>
      </c>
      <c r="F306" s="193"/>
      <c r="H306" s="194" t="s">
        <v>9999</v>
      </c>
    </row>
    <row r="307" spans="1:8">
      <c r="A307" s="194" t="s">
        <v>8203</v>
      </c>
      <c r="B307" s="194" t="s">
        <v>1224</v>
      </c>
      <c r="C307" s="194"/>
      <c r="D307" s="194" t="s">
        <v>3782</v>
      </c>
      <c r="E307" s="194" t="s">
        <v>8204</v>
      </c>
      <c r="F307" s="309" t="s">
        <v>8205</v>
      </c>
      <c r="H307" s="193" t="s">
        <v>9999</v>
      </c>
    </row>
    <row r="308" spans="1:8">
      <c r="A308" s="193" t="s">
        <v>8206</v>
      </c>
      <c r="B308" s="193" t="s">
        <v>8207</v>
      </c>
      <c r="C308" s="193"/>
      <c r="D308" s="193" t="s">
        <v>274</v>
      </c>
      <c r="E308" s="193" t="s">
        <v>8208</v>
      </c>
      <c r="F308" s="193"/>
      <c r="H308" s="194" t="s">
        <v>9999</v>
      </c>
    </row>
    <row r="309" spans="1:8">
      <c r="A309" s="194" t="s">
        <v>8209</v>
      </c>
      <c r="B309" s="194" t="s">
        <v>744</v>
      </c>
      <c r="C309" s="194" t="s">
        <v>8083</v>
      </c>
      <c r="D309" s="194" t="s">
        <v>274</v>
      </c>
      <c r="E309" s="194" t="s">
        <v>8011</v>
      </c>
      <c r="F309" s="309" t="s">
        <v>8210</v>
      </c>
      <c r="H309" s="193" t="s">
        <v>9999</v>
      </c>
    </row>
    <row r="310" spans="1:8">
      <c r="A310" s="193" t="s">
        <v>8211</v>
      </c>
      <c r="B310" s="193" t="s">
        <v>8212</v>
      </c>
      <c r="C310" s="193" t="s">
        <v>8045</v>
      </c>
      <c r="D310" s="193" t="s">
        <v>274</v>
      </c>
      <c r="E310" s="193" t="s">
        <v>7968</v>
      </c>
      <c r="F310" s="310" t="s">
        <v>8213</v>
      </c>
      <c r="H310" s="194" t="s">
        <v>9999</v>
      </c>
    </row>
    <row r="311" spans="1:8">
      <c r="A311" s="194" t="s">
        <v>8214</v>
      </c>
      <c r="B311" s="194" t="s">
        <v>375</v>
      </c>
      <c r="C311" s="194" t="s">
        <v>7976</v>
      </c>
      <c r="D311" s="194" t="s">
        <v>274</v>
      </c>
      <c r="E311" s="194" t="s">
        <v>7973</v>
      </c>
      <c r="F311" s="309" t="s">
        <v>8215</v>
      </c>
      <c r="H311" s="193" t="s">
        <v>9999</v>
      </c>
    </row>
    <row r="312" spans="1:8">
      <c r="A312" s="193" t="s">
        <v>8216</v>
      </c>
      <c r="B312" s="193" t="s">
        <v>6754</v>
      </c>
      <c r="C312" s="193" t="s">
        <v>8217</v>
      </c>
      <c r="D312" s="193" t="s">
        <v>274</v>
      </c>
      <c r="E312" s="193" t="s">
        <v>8006</v>
      </c>
      <c r="F312" s="310" t="s">
        <v>8218</v>
      </c>
      <c r="H312" s="194" t="s">
        <v>9999</v>
      </c>
    </row>
    <row r="313" spans="1:8">
      <c r="A313" s="194" t="s">
        <v>8219</v>
      </c>
      <c r="B313" s="194" t="s">
        <v>7018</v>
      </c>
      <c r="C313" s="194" t="s">
        <v>8189</v>
      </c>
      <c r="D313" s="194" t="s">
        <v>274</v>
      </c>
      <c r="E313" s="194" t="s">
        <v>8006</v>
      </c>
      <c r="F313" s="309" t="s">
        <v>8220</v>
      </c>
      <c r="H313" s="193" t="s">
        <v>9999</v>
      </c>
    </row>
    <row r="314" spans="1:8">
      <c r="A314" s="193" t="s">
        <v>8221</v>
      </c>
      <c r="B314" s="193" t="s">
        <v>8222</v>
      </c>
      <c r="C314" s="193" t="s">
        <v>8038</v>
      </c>
      <c r="D314" s="193" t="s">
        <v>274</v>
      </c>
      <c r="E314" s="193" t="s">
        <v>8006</v>
      </c>
      <c r="F314" s="310" t="s">
        <v>8223</v>
      </c>
      <c r="H314" s="194" t="s">
        <v>9999</v>
      </c>
    </row>
    <row r="315" spans="1:8">
      <c r="A315" s="194" t="s">
        <v>8224</v>
      </c>
      <c r="B315" s="194" t="s">
        <v>10003</v>
      </c>
      <c r="C315" s="194" t="s">
        <v>8225</v>
      </c>
      <c r="D315" s="194" t="s">
        <v>274</v>
      </c>
      <c r="E315" s="194" t="s">
        <v>8006</v>
      </c>
      <c r="F315" s="309" t="s">
        <v>8226</v>
      </c>
      <c r="H315" s="193" t="s">
        <v>9999</v>
      </c>
    </row>
    <row r="316" spans="1:8">
      <c r="A316" s="193" t="s">
        <v>8227</v>
      </c>
      <c r="B316" s="193" t="s">
        <v>5212</v>
      </c>
      <c r="C316" s="193" t="s">
        <v>7972</v>
      </c>
      <c r="D316" s="193" t="s">
        <v>274</v>
      </c>
      <c r="E316" s="193" t="s">
        <v>8006</v>
      </c>
      <c r="F316" s="310" t="s">
        <v>8228</v>
      </c>
      <c r="H316" s="194" t="s">
        <v>9999</v>
      </c>
    </row>
    <row r="317" spans="1:8">
      <c r="A317" s="194" t="s">
        <v>8229</v>
      </c>
      <c r="B317" s="194" t="s">
        <v>7018</v>
      </c>
      <c r="C317" s="194" t="s">
        <v>7976</v>
      </c>
      <c r="D317" s="194" t="s">
        <v>274</v>
      </c>
      <c r="E317" s="194" t="s">
        <v>8006</v>
      </c>
      <c r="F317" s="309" t="s">
        <v>8230</v>
      </c>
      <c r="H317" s="193" t="s">
        <v>9999</v>
      </c>
    </row>
    <row r="318" spans="1:8">
      <c r="A318" s="193" t="s">
        <v>8231</v>
      </c>
      <c r="B318" s="193" t="s">
        <v>8232</v>
      </c>
      <c r="C318" s="193" t="s">
        <v>8233</v>
      </c>
      <c r="D318" s="193" t="s">
        <v>8234</v>
      </c>
      <c r="E318" s="193" t="s">
        <v>8235</v>
      </c>
      <c r="F318" s="310" t="s">
        <v>8236</v>
      </c>
      <c r="H318" s="194" t="s">
        <v>9999</v>
      </c>
    </row>
    <row r="319" spans="1:8">
      <c r="A319" s="194" t="s">
        <v>8237</v>
      </c>
      <c r="B319" s="194" t="s">
        <v>8174</v>
      </c>
      <c r="C319" s="194" t="s">
        <v>7986</v>
      </c>
      <c r="D319" s="194" t="s">
        <v>274</v>
      </c>
      <c r="E319" s="194" t="s">
        <v>8152</v>
      </c>
      <c r="F319" s="309" t="s">
        <v>8238</v>
      </c>
      <c r="H319" s="193" t="s">
        <v>9999</v>
      </c>
    </row>
    <row r="320" spans="1:8">
      <c r="A320" s="193" t="s">
        <v>8239</v>
      </c>
      <c r="B320" s="193" t="s">
        <v>7018</v>
      </c>
      <c r="C320" s="193" t="s">
        <v>8045</v>
      </c>
      <c r="D320" s="193" t="s">
        <v>274</v>
      </c>
      <c r="E320" s="193" t="s">
        <v>7995</v>
      </c>
      <c r="F320" s="310" t="s">
        <v>8240</v>
      </c>
      <c r="H320" s="194" t="s">
        <v>9999</v>
      </c>
    </row>
    <row r="321" spans="1:8">
      <c r="A321" s="194" t="s">
        <v>8241</v>
      </c>
      <c r="B321" s="194" t="s">
        <v>8242</v>
      </c>
      <c r="C321" s="194" t="s">
        <v>8243</v>
      </c>
      <c r="D321" s="194" t="s">
        <v>3782</v>
      </c>
      <c r="E321" s="194" t="s">
        <v>8204</v>
      </c>
      <c r="F321" s="309" t="s">
        <v>8244</v>
      </c>
      <c r="H321" s="193" t="s">
        <v>9999</v>
      </c>
    </row>
    <row r="322" spans="1:8">
      <c r="A322" s="193" t="s">
        <v>8245</v>
      </c>
      <c r="B322" s="193" t="s">
        <v>5212</v>
      </c>
      <c r="C322" s="193" t="s">
        <v>8017</v>
      </c>
      <c r="D322" s="193" t="s">
        <v>274</v>
      </c>
      <c r="E322" s="193" t="s">
        <v>7973</v>
      </c>
      <c r="F322" s="310" t="s">
        <v>8246</v>
      </c>
      <c r="H322" s="194" t="s">
        <v>9999</v>
      </c>
    </row>
    <row r="323" spans="1:8">
      <c r="A323" s="194" t="s">
        <v>8247</v>
      </c>
      <c r="B323" s="194" t="s">
        <v>8248</v>
      </c>
      <c r="C323" s="194" t="s">
        <v>8042</v>
      </c>
      <c r="D323" s="194" t="s">
        <v>274</v>
      </c>
      <c r="E323" s="194" t="s">
        <v>8006</v>
      </c>
      <c r="F323" s="309" t="s">
        <v>8249</v>
      </c>
      <c r="H323" s="193" t="s">
        <v>9999</v>
      </c>
    </row>
    <row r="324" spans="1:8">
      <c r="A324" s="193" t="s">
        <v>8250</v>
      </c>
      <c r="B324" s="193" t="s">
        <v>5780</v>
      </c>
      <c r="C324" s="193" t="s">
        <v>8161</v>
      </c>
      <c r="D324" s="193" t="s">
        <v>274</v>
      </c>
      <c r="E324" s="193" t="s">
        <v>7990</v>
      </c>
      <c r="F324" s="310" t="s">
        <v>8251</v>
      </c>
      <c r="H324" s="194" t="s">
        <v>9999</v>
      </c>
    </row>
    <row r="325" spans="1:8">
      <c r="A325" s="194" t="s">
        <v>8252</v>
      </c>
      <c r="B325" s="194" t="s">
        <v>10005</v>
      </c>
      <c r="C325" s="194" t="s">
        <v>8038</v>
      </c>
      <c r="D325" s="194" t="s">
        <v>274</v>
      </c>
      <c r="E325" s="194" t="s">
        <v>8006</v>
      </c>
      <c r="F325" s="309" t="s">
        <v>8253</v>
      </c>
      <c r="H325" s="193" t="s">
        <v>9999</v>
      </c>
    </row>
    <row r="326" spans="1:8">
      <c r="A326" s="193" t="s">
        <v>8254</v>
      </c>
      <c r="B326" s="193" t="s">
        <v>10004</v>
      </c>
      <c r="C326" s="193" t="s">
        <v>8255</v>
      </c>
      <c r="D326" s="193" t="s">
        <v>274</v>
      </c>
      <c r="E326" s="193" t="s">
        <v>7995</v>
      </c>
      <c r="F326" s="310" t="s">
        <v>8256</v>
      </c>
      <c r="H326" s="194" t="s">
        <v>9999</v>
      </c>
    </row>
    <row r="327" spans="1:8">
      <c r="A327" s="194" t="s">
        <v>8257</v>
      </c>
      <c r="B327" s="194" t="s">
        <v>8258</v>
      </c>
      <c r="C327" s="194" t="s">
        <v>8090</v>
      </c>
      <c r="D327" s="194" t="s">
        <v>274</v>
      </c>
      <c r="E327" s="194" t="s">
        <v>8006</v>
      </c>
      <c r="F327" s="309" t="s">
        <v>8259</v>
      </c>
      <c r="H327" s="193" t="s">
        <v>9999</v>
      </c>
    </row>
    <row r="328" spans="1:8">
      <c r="A328" s="193" t="s">
        <v>8260</v>
      </c>
      <c r="B328" s="193" t="s">
        <v>8041</v>
      </c>
      <c r="C328" s="193" t="s">
        <v>8161</v>
      </c>
      <c r="D328" s="193" t="s">
        <v>274</v>
      </c>
      <c r="E328" s="193" t="s">
        <v>8046</v>
      </c>
      <c r="F328" s="310" t="s">
        <v>8261</v>
      </c>
      <c r="H328" s="194" t="s">
        <v>9999</v>
      </c>
    </row>
    <row r="329" spans="1:8">
      <c r="A329" s="194" t="s">
        <v>8262</v>
      </c>
      <c r="B329" s="194" t="s">
        <v>8009</v>
      </c>
      <c r="C329" s="194" t="s">
        <v>8263</v>
      </c>
      <c r="D329" s="194" t="s">
        <v>274</v>
      </c>
      <c r="E329" s="194" t="s">
        <v>7990</v>
      </c>
      <c r="F329" s="309" t="s">
        <v>8264</v>
      </c>
      <c r="H329" s="194" t="s">
        <v>9999</v>
      </c>
    </row>
    <row r="330" spans="1:8">
      <c r="A330" s="193" t="s">
        <v>8265</v>
      </c>
      <c r="B330" s="193" t="s">
        <v>1517</v>
      </c>
      <c r="C330" s="193"/>
      <c r="D330" s="193" t="s">
        <v>9492</v>
      </c>
      <c r="E330" s="193" t="s">
        <v>9493</v>
      </c>
      <c r="F330" s="310" t="s">
        <v>8266</v>
      </c>
      <c r="H330" s="193" t="s">
        <v>9999</v>
      </c>
    </row>
    <row r="331" spans="1:8">
      <c r="A331" s="194" t="s">
        <v>8267</v>
      </c>
      <c r="B331" s="194" t="s">
        <v>76</v>
      </c>
      <c r="C331" s="194" t="s">
        <v>8268</v>
      </c>
      <c r="D331" s="194" t="s">
        <v>274</v>
      </c>
      <c r="E331" s="194" t="s">
        <v>8006</v>
      </c>
      <c r="F331" s="309" t="s">
        <v>8269</v>
      </c>
      <c r="H331" s="194" t="s">
        <v>9999</v>
      </c>
    </row>
    <row r="332" spans="1:8">
      <c r="A332" s="193" t="s">
        <v>8270</v>
      </c>
      <c r="B332" s="193" t="s">
        <v>8009</v>
      </c>
      <c r="C332" s="193" t="s">
        <v>8115</v>
      </c>
      <c r="D332" s="193" t="s">
        <v>274</v>
      </c>
      <c r="E332" s="193" t="s">
        <v>8050</v>
      </c>
      <c r="F332" s="310" t="s">
        <v>8271</v>
      </c>
      <c r="H332" s="193" t="s">
        <v>9999</v>
      </c>
    </row>
    <row r="333" spans="1:8">
      <c r="A333" s="194" t="s">
        <v>8272</v>
      </c>
      <c r="B333" s="194" t="s">
        <v>1517</v>
      </c>
      <c r="C333" s="194" t="s">
        <v>8189</v>
      </c>
      <c r="D333" s="194" t="s">
        <v>274</v>
      </c>
      <c r="E333" s="194" t="s">
        <v>8046</v>
      </c>
      <c r="F333" s="309" t="s">
        <v>8273</v>
      </c>
      <c r="H333" s="194" t="s">
        <v>9999</v>
      </c>
    </row>
    <row r="334" spans="1:8">
      <c r="A334" s="193" t="s">
        <v>8274</v>
      </c>
      <c r="B334" s="193" t="s">
        <v>1444</v>
      </c>
      <c r="C334" s="193" t="s">
        <v>8034</v>
      </c>
      <c r="D334" s="193" t="s">
        <v>274</v>
      </c>
      <c r="E334" s="193" t="s">
        <v>8006</v>
      </c>
      <c r="F334" s="310" t="s">
        <v>8275</v>
      </c>
      <c r="H334" s="193" t="s">
        <v>9999</v>
      </c>
    </row>
    <row r="335" spans="1:8">
      <c r="A335" s="194" t="s">
        <v>8276</v>
      </c>
      <c r="B335" s="194" t="s">
        <v>5780</v>
      </c>
      <c r="C335" s="194"/>
      <c r="D335" s="194" t="s">
        <v>274</v>
      </c>
      <c r="E335" s="194" t="s">
        <v>8006</v>
      </c>
      <c r="F335" s="309" t="s">
        <v>8277</v>
      </c>
      <c r="H335" s="194" t="s">
        <v>9999</v>
      </c>
    </row>
    <row r="336" spans="1:8">
      <c r="A336" s="194" t="s">
        <v>8278</v>
      </c>
      <c r="B336" s="194" t="s">
        <v>3416</v>
      </c>
      <c r="C336" s="194" t="s">
        <v>8279</v>
      </c>
      <c r="D336" s="194" t="s">
        <v>274</v>
      </c>
      <c r="E336" s="194" t="s">
        <v>8137</v>
      </c>
      <c r="F336" s="309" t="s">
        <v>8280</v>
      </c>
      <c r="H336" s="193" t="s">
        <v>9999</v>
      </c>
    </row>
    <row r="337" spans="1:8">
      <c r="A337" s="193" t="s">
        <v>8281</v>
      </c>
      <c r="B337" s="193" t="s">
        <v>8282</v>
      </c>
      <c r="C337" s="193" t="s">
        <v>8042</v>
      </c>
      <c r="D337" s="193" t="s">
        <v>274</v>
      </c>
      <c r="E337" s="193" t="s">
        <v>7990</v>
      </c>
      <c r="F337" s="310" t="s">
        <v>8283</v>
      </c>
      <c r="H337" s="194" t="s">
        <v>9999</v>
      </c>
    </row>
    <row r="338" spans="1:8">
      <c r="A338" s="194" t="s">
        <v>8284</v>
      </c>
      <c r="B338" s="194" t="s">
        <v>8285</v>
      </c>
      <c r="C338" s="194" t="s">
        <v>8034</v>
      </c>
      <c r="D338" s="194" t="s">
        <v>274</v>
      </c>
      <c r="E338" s="194" t="s">
        <v>7968</v>
      </c>
      <c r="F338" s="309" t="s">
        <v>8286</v>
      </c>
      <c r="H338" s="193" t="s">
        <v>9999</v>
      </c>
    </row>
    <row r="339" spans="1:8">
      <c r="A339" s="193" t="s">
        <v>5451</v>
      </c>
      <c r="B339" s="193" t="s">
        <v>5212</v>
      </c>
      <c r="C339" s="193" t="s">
        <v>7986</v>
      </c>
      <c r="D339" s="193" t="s">
        <v>274</v>
      </c>
      <c r="E339" s="193" t="s">
        <v>8006</v>
      </c>
      <c r="F339" s="310" t="s">
        <v>8287</v>
      </c>
      <c r="H339" s="194" t="s">
        <v>9999</v>
      </c>
    </row>
    <row r="340" spans="1:8">
      <c r="A340" s="194" t="s">
        <v>8288</v>
      </c>
      <c r="B340" s="194" t="s">
        <v>8289</v>
      </c>
      <c r="C340" s="194" t="s">
        <v>8115</v>
      </c>
      <c r="D340" s="194" t="s">
        <v>274</v>
      </c>
      <c r="E340" s="194" t="s">
        <v>8006</v>
      </c>
      <c r="F340" s="309" t="s">
        <v>8290</v>
      </c>
      <c r="H340" s="193" t="s">
        <v>9999</v>
      </c>
    </row>
    <row r="341" spans="1:8">
      <c r="A341" s="193" t="s">
        <v>8291</v>
      </c>
      <c r="B341" s="193" t="s">
        <v>1517</v>
      </c>
      <c r="C341" s="193" t="s">
        <v>8017</v>
      </c>
      <c r="D341" s="193" t="s">
        <v>274</v>
      </c>
      <c r="E341" s="193" t="s">
        <v>8006</v>
      </c>
      <c r="F341" s="310" t="s">
        <v>8292</v>
      </c>
      <c r="H341" s="194" t="s">
        <v>9999</v>
      </c>
    </row>
    <row r="342" spans="1:8">
      <c r="A342" s="194" t="s">
        <v>4132</v>
      </c>
      <c r="B342" s="194" t="s">
        <v>10003</v>
      </c>
      <c r="C342" s="194" t="s">
        <v>7983</v>
      </c>
      <c r="D342" s="194" t="s">
        <v>274</v>
      </c>
      <c r="E342" s="194" t="s">
        <v>8006</v>
      </c>
      <c r="F342" s="309" t="s">
        <v>8293</v>
      </c>
      <c r="H342" s="193" t="s">
        <v>9999</v>
      </c>
    </row>
    <row r="343" spans="1:8">
      <c r="A343" s="194" t="s">
        <v>8294</v>
      </c>
      <c r="B343" s="194" t="s">
        <v>3330</v>
      </c>
      <c r="C343" s="194" t="s">
        <v>8045</v>
      </c>
      <c r="D343" s="194" t="s">
        <v>274</v>
      </c>
      <c r="E343" s="194" t="s">
        <v>8006</v>
      </c>
      <c r="F343" s="309" t="s">
        <v>8295</v>
      </c>
      <c r="H343" s="194" t="s">
        <v>9999</v>
      </c>
    </row>
    <row r="344" spans="1:8">
      <c r="A344" s="193" t="s">
        <v>8296</v>
      </c>
      <c r="B344" s="193" t="s">
        <v>8062</v>
      </c>
      <c r="C344" s="193" t="s">
        <v>8279</v>
      </c>
      <c r="D344" s="193" t="s">
        <v>274</v>
      </c>
      <c r="E344" s="193" t="s">
        <v>7990</v>
      </c>
      <c r="F344" s="310" t="s">
        <v>8297</v>
      </c>
      <c r="H344" s="193" t="s">
        <v>9999</v>
      </c>
    </row>
    <row r="345" spans="1:8">
      <c r="A345" s="194" t="s">
        <v>8298</v>
      </c>
      <c r="B345" s="194" t="s">
        <v>5228</v>
      </c>
      <c r="C345" s="194" t="s">
        <v>8115</v>
      </c>
      <c r="D345" s="194" t="s">
        <v>274</v>
      </c>
      <c r="E345" s="194" t="s">
        <v>7990</v>
      </c>
      <c r="F345" s="309" t="s">
        <v>8299</v>
      </c>
      <c r="H345" s="194" t="s">
        <v>9999</v>
      </c>
    </row>
    <row r="346" spans="1:8">
      <c r="A346" s="193" t="s">
        <v>8300</v>
      </c>
      <c r="B346" s="193" t="s">
        <v>8301</v>
      </c>
      <c r="C346" s="193" t="s">
        <v>8302</v>
      </c>
      <c r="D346" s="193" t="s">
        <v>274</v>
      </c>
      <c r="E346" s="193" t="s">
        <v>8006</v>
      </c>
      <c r="F346" s="310" t="s">
        <v>8303</v>
      </c>
      <c r="H346" s="193" t="s">
        <v>9999</v>
      </c>
    </row>
    <row r="347" spans="1:8">
      <c r="A347" s="194" t="s">
        <v>8304</v>
      </c>
      <c r="B347" s="194" t="s">
        <v>8248</v>
      </c>
      <c r="C347" s="194" t="s">
        <v>8305</v>
      </c>
      <c r="D347" s="194" t="s">
        <v>274</v>
      </c>
      <c r="E347" s="194" t="s">
        <v>7990</v>
      </c>
      <c r="F347" s="309" t="s">
        <v>8306</v>
      </c>
      <c r="H347" s="194" t="s">
        <v>9999</v>
      </c>
    </row>
    <row r="348" spans="1:8">
      <c r="A348" s="193" t="s">
        <v>8307</v>
      </c>
      <c r="B348" s="193" t="s">
        <v>1444</v>
      </c>
      <c r="C348" s="193" t="s">
        <v>8308</v>
      </c>
      <c r="D348" s="193" t="s">
        <v>274</v>
      </c>
      <c r="E348" s="193" t="s">
        <v>8006</v>
      </c>
      <c r="F348" s="310" t="s">
        <v>8309</v>
      </c>
      <c r="H348" s="193" t="s">
        <v>9999</v>
      </c>
    </row>
    <row r="349" spans="1:8">
      <c r="A349" s="194" t="s">
        <v>8310</v>
      </c>
      <c r="B349" s="194" t="s">
        <v>8009</v>
      </c>
      <c r="C349" s="194" t="s">
        <v>8090</v>
      </c>
      <c r="D349" s="194" t="s">
        <v>274</v>
      </c>
      <c r="E349" s="194" t="s">
        <v>8006</v>
      </c>
      <c r="F349" s="309" t="s">
        <v>8311</v>
      </c>
      <c r="H349" s="194" t="s">
        <v>9999</v>
      </c>
    </row>
    <row r="350" spans="1:8">
      <c r="A350" s="193" t="s">
        <v>8312</v>
      </c>
      <c r="B350" s="193" t="s">
        <v>8313</v>
      </c>
      <c r="C350" s="193" t="s">
        <v>8314</v>
      </c>
      <c r="D350" s="193" t="s">
        <v>274</v>
      </c>
      <c r="E350" s="193" t="s">
        <v>7973</v>
      </c>
      <c r="F350" s="310" t="s">
        <v>8315</v>
      </c>
      <c r="H350" s="193" t="s">
        <v>9999</v>
      </c>
    </row>
    <row r="351" spans="1:8">
      <c r="A351" s="194" t="s">
        <v>8316</v>
      </c>
      <c r="B351" s="194" t="s">
        <v>8282</v>
      </c>
      <c r="C351" s="194" t="s">
        <v>7976</v>
      </c>
      <c r="D351" s="194" t="s">
        <v>274</v>
      </c>
      <c r="E351" s="194" t="s">
        <v>1236</v>
      </c>
      <c r="F351" s="309" t="s">
        <v>545</v>
      </c>
      <c r="H351" s="194" t="s">
        <v>9999</v>
      </c>
    </row>
    <row r="352" spans="1:8">
      <c r="A352" s="193" t="s">
        <v>8317</v>
      </c>
      <c r="B352" s="193" t="s">
        <v>8318</v>
      </c>
      <c r="C352" s="193" t="s">
        <v>8319</v>
      </c>
      <c r="D352" s="193" t="s">
        <v>274</v>
      </c>
      <c r="E352" s="193" t="s">
        <v>8006</v>
      </c>
      <c r="F352" s="193"/>
      <c r="H352" s="193" t="s">
        <v>9999</v>
      </c>
    </row>
    <row r="353" spans="1:8">
      <c r="A353" s="194" t="s">
        <v>8320</v>
      </c>
      <c r="B353" s="194" t="s">
        <v>8321</v>
      </c>
      <c r="C353" s="194" t="s">
        <v>8322</v>
      </c>
      <c r="D353" s="194" t="s">
        <v>8323</v>
      </c>
      <c r="E353" s="194" t="s">
        <v>8324</v>
      </c>
      <c r="F353" s="309" t="s">
        <v>8325</v>
      </c>
      <c r="H353" s="194" t="s">
        <v>9999</v>
      </c>
    </row>
    <row r="354" spans="1:8">
      <c r="A354" s="193" t="s">
        <v>8326</v>
      </c>
      <c r="B354" s="193" t="s">
        <v>1224</v>
      </c>
      <c r="C354" s="193"/>
      <c r="D354" s="193" t="s">
        <v>274</v>
      </c>
      <c r="E354" s="193" t="s">
        <v>8208</v>
      </c>
      <c r="F354" s="193"/>
      <c r="H354" s="193" t="s">
        <v>9999</v>
      </c>
    </row>
    <row r="355" spans="1:8">
      <c r="A355" s="194" t="s">
        <v>8327</v>
      </c>
      <c r="B355" s="194" t="s">
        <v>8328</v>
      </c>
      <c r="C355" s="194" t="s">
        <v>8329</v>
      </c>
      <c r="D355" s="194" t="s">
        <v>274</v>
      </c>
      <c r="E355" s="194" t="s">
        <v>8006</v>
      </c>
      <c r="F355" s="309" t="s">
        <v>8330</v>
      </c>
      <c r="H355" s="194" t="s">
        <v>9999</v>
      </c>
    </row>
    <row r="356" spans="1:8">
      <c r="A356" s="193" t="s">
        <v>8331</v>
      </c>
      <c r="B356" s="193" t="s">
        <v>5212</v>
      </c>
      <c r="C356" s="193" t="s">
        <v>8066</v>
      </c>
      <c r="D356" s="193" t="s">
        <v>274</v>
      </c>
      <c r="E356" s="193" t="s">
        <v>8006</v>
      </c>
      <c r="F356" s="310" t="s">
        <v>8332</v>
      </c>
      <c r="H356" s="193" t="s">
        <v>9999</v>
      </c>
    </row>
    <row r="357" spans="1:8">
      <c r="A357" s="194" t="s">
        <v>8333</v>
      </c>
      <c r="B357" s="261" t="s">
        <v>1517</v>
      </c>
      <c r="C357" s="194" t="s">
        <v>8083</v>
      </c>
      <c r="D357" s="194" t="s">
        <v>274</v>
      </c>
      <c r="E357" s="194" t="s">
        <v>8006</v>
      </c>
      <c r="F357" s="309" t="s">
        <v>8334</v>
      </c>
      <c r="H357" s="194" t="s">
        <v>9999</v>
      </c>
    </row>
    <row r="358" spans="1:8">
      <c r="A358" s="193" t="s">
        <v>8335</v>
      </c>
      <c r="B358" s="193" t="s">
        <v>5228</v>
      </c>
      <c r="C358" s="193" t="s">
        <v>8336</v>
      </c>
      <c r="D358" s="193" t="s">
        <v>274</v>
      </c>
      <c r="E358" s="193" t="s">
        <v>7973</v>
      </c>
      <c r="F358" s="310" t="s">
        <v>8337</v>
      </c>
      <c r="H358" s="193" t="s">
        <v>9999</v>
      </c>
    </row>
    <row r="359" spans="1:8">
      <c r="A359" s="194" t="s">
        <v>8338</v>
      </c>
      <c r="B359" s="194" t="s">
        <v>76</v>
      </c>
      <c r="C359" s="194" t="s">
        <v>8151</v>
      </c>
      <c r="D359" s="194" t="s">
        <v>274</v>
      </c>
      <c r="E359" s="194" t="s">
        <v>8006</v>
      </c>
      <c r="F359" s="309" t="s">
        <v>8339</v>
      </c>
      <c r="H359" s="194" t="s">
        <v>9999</v>
      </c>
    </row>
    <row r="360" spans="1:8">
      <c r="A360" s="193" t="s">
        <v>8340</v>
      </c>
      <c r="B360" s="193" t="s">
        <v>5163</v>
      </c>
      <c r="C360" s="193"/>
      <c r="D360" s="193" t="s">
        <v>274</v>
      </c>
      <c r="E360" s="193" t="s">
        <v>8208</v>
      </c>
      <c r="F360" s="310" t="s">
        <v>8341</v>
      </c>
      <c r="H360" s="193" t="s">
        <v>9999</v>
      </c>
    </row>
    <row r="361" spans="1:8">
      <c r="A361" s="194" t="s">
        <v>8342</v>
      </c>
      <c r="B361" s="194" t="s">
        <v>8009</v>
      </c>
      <c r="C361" s="194" t="s">
        <v>8343</v>
      </c>
      <c r="D361" s="194" t="s">
        <v>274</v>
      </c>
      <c r="E361" s="194" t="s">
        <v>8006</v>
      </c>
      <c r="F361" s="309" t="s">
        <v>8344</v>
      </c>
      <c r="H361" s="194" t="s">
        <v>9999</v>
      </c>
    </row>
    <row r="362" spans="1:8">
      <c r="A362" s="193" t="s">
        <v>8345</v>
      </c>
      <c r="B362" s="193" t="s">
        <v>5780</v>
      </c>
      <c r="C362" s="193"/>
      <c r="D362" s="193" t="s">
        <v>274</v>
      </c>
      <c r="E362" s="193" t="s">
        <v>8208</v>
      </c>
      <c r="F362" s="193"/>
    </row>
  </sheetData>
  <hyperlinks>
    <hyperlink ref="F36" r:id="rId1" xr:uid="{00000000-0004-0000-0600-000000000000}"/>
    <hyperlink ref="F31" r:id="rId2" xr:uid="{00000000-0004-0000-0600-000001000000}"/>
    <hyperlink ref="F33" r:id="rId3" xr:uid="{00000000-0004-0000-0600-000002000000}"/>
    <hyperlink ref="F43" r:id="rId4" xr:uid="{00000000-0004-0000-0600-000003000000}"/>
    <hyperlink ref="F4" r:id="rId5" xr:uid="{00000000-0004-0000-0600-000004000000}"/>
    <hyperlink ref="F5" r:id="rId6" xr:uid="{00000000-0004-0000-0600-000005000000}"/>
    <hyperlink ref="F6" r:id="rId7" xr:uid="{00000000-0004-0000-0600-000006000000}"/>
    <hyperlink ref="F16" r:id="rId8" xr:uid="{00000000-0004-0000-0600-000007000000}"/>
    <hyperlink ref="F17" r:id="rId9" xr:uid="{00000000-0004-0000-0600-000008000000}"/>
    <hyperlink ref="F18" r:id="rId10" xr:uid="{00000000-0004-0000-0600-000009000000}"/>
    <hyperlink ref="F19" r:id="rId11" xr:uid="{00000000-0004-0000-0600-00000A000000}"/>
    <hyperlink ref="F23" r:id="rId12" xr:uid="{00000000-0004-0000-0600-00000B000000}"/>
    <hyperlink ref="F28" r:id="rId13" xr:uid="{00000000-0004-0000-0600-00000C000000}"/>
    <hyperlink ref="F35" r:id="rId14" xr:uid="{00000000-0004-0000-0600-00000D000000}"/>
    <hyperlink ref="F37" r:id="rId15" xr:uid="{00000000-0004-0000-0600-00000E000000}"/>
    <hyperlink ref="F38" r:id="rId16" xr:uid="{00000000-0004-0000-0600-00000F000000}"/>
    <hyperlink ref="F39" r:id="rId17" xr:uid="{00000000-0004-0000-0600-000010000000}"/>
    <hyperlink ref="F41" r:id="rId18" xr:uid="{00000000-0004-0000-0600-000011000000}"/>
    <hyperlink ref="F44" r:id="rId19" xr:uid="{00000000-0004-0000-0600-000012000000}"/>
    <hyperlink ref="F46" r:id="rId20" xr:uid="{00000000-0004-0000-0600-000013000000}"/>
    <hyperlink ref="F50" r:id="rId21" xr:uid="{00000000-0004-0000-0600-000014000000}"/>
    <hyperlink ref="F51" r:id="rId22" xr:uid="{00000000-0004-0000-0600-000015000000}"/>
    <hyperlink ref="F52" r:id="rId23" xr:uid="{00000000-0004-0000-0600-000016000000}"/>
    <hyperlink ref="F53" r:id="rId24" xr:uid="{00000000-0004-0000-0600-000017000000}"/>
    <hyperlink ref="F54" r:id="rId25" xr:uid="{00000000-0004-0000-0600-000018000000}"/>
    <hyperlink ref="F55" r:id="rId26" xr:uid="{00000000-0004-0000-0600-000019000000}"/>
    <hyperlink ref="F57" r:id="rId27" xr:uid="{00000000-0004-0000-0600-00001A000000}"/>
    <hyperlink ref="F58" r:id="rId28" xr:uid="{00000000-0004-0000-0600-00001B000000}"/>
    <hyperlink ref="F60" r:id="rId29" xr:uid="{00000000-0004-0000-0600-00001C000000}"/>
    <hyperlink ref="F63" r:id="rId30" xr:uid="{00000000-0004-0000-0600-00001D000000}"/>
    <hyperlink ref="F64" r:id="rId31" xr:uid="{00000000-0004-0000-0600-00001E000000}"/>
    <hyperlink ref="F66" r:id="rId32" xr:uid="{00000000-0004-0000-0600-00001F000000}"/>
    <hyperlink ref="F68" r:id="rId33" xr:uid="{00000000-0004-0000-0600-000020000000}"/>
    <hyperlink ref="F69" r:id="rId34" xr:uid="{00000000-0004-0000-0600-000021000000}"/>
    <hyperlink ref="F72" r:id="rId35" xr:uid="{00000000-0004-0000-0600-000022000000}"/>
    <hyperlink ref="F73" r:id="rId36" xr:uid="{00000000-0004-0000-0600-000023000000}"/>
    <hyperlink ref="F74" r:id="rId37" xr:uid="{00000000-0004-0000-0600-000024000000}"/>
    <hyperlink ref="F75" r:id="rId38" xr:uid="{00000000-0004-0000-0600-000025000000}"/>
    <hyperlink ref="F76" r:id="rId39" display="christopher.d.higgins@polyu.edu.hk" xr:uid="{00000000-0004-0000-0600-000026000000}"/>
    <hyperlink ref="F77" r:id="rId40" xr:uid="{00000000-0004-0000-0600-000027000000}"/>
    <hyperlink ref="F78" r:id="rId41" xr:uid="{00000000-0004-0000-0600-000028000000}"/>
    <hyperlink ref="F79" r:id="rId42" xr:uid="{00000000-0004-0000-0600-000029000000}"/>
    <hyperlink ref="F80" r:id="rId43" xr:uid="{00000000-0004-0000-0600-00002A000000}"/>
    <hyperlink ref="F81" r:id="rId44" xr:uid="{00000000-0004-0000-0600-00002B000000}"/>
    <hyperlink ref="F83" r:id="rId45" xr:uid="{00000000-0004-0000-0600-00002C000000}"/>
    <hyperlink ref="F85" r:id="rId46" xr:uid="{00000000-0004-0000-0600-00002D000000}"/>
    <hyperlink ref="F87" r:id="rId47" xr:uid="{00000000-0004-0000-0600-00002E000000}"/>
    <hyperlink ref="F88" r:id="rId48" xr:uid="{00000000-0004-0000-0600-00002F000000}"/>
    <hyperlink ref="F89" r:id="rId49" xr:uid="{00000000-0004-0000-0600-000030000000}"/>
    <hyperlink ref="F90" r:id="rId50" xr:uid="{00000000-0004-0000-0600-000031000000}"/>
    <hyperlink ref="F93" r:id="rId51" xr:uid="{00000000-0004-0000-0600-000032000000}"/>
    <hyperlink ref="F94" r:id="rId52" xr:uid="{00000000-0004-0000-0600-000033000000}"/>
    <hyperlink ref="F95" r:id="rId53" xr:uid="{00000000-0004-0000-0600-000034000000}"/>
    <hyperlink ref="F96" r:id="rId54" xr:uid="{00000000-0004-0000-0600-000035000000}"/>
    <hyperlink ref="F97" r:id="rId55" xr:uid="{00000000-0004-0000-0600-000036000000}"/>
    <hyperlink ref="F99" r:id="rId56" xr:uid="{00000000-0004-0000-0600-000037000000}"/>
    <hyperlink ref="F100" r:id="rId57" xr:uid="{00000000-0004-0000-0600-000038000000}"/>
    <hyperlink ref="F102" r:id="rId58" xr:uid="{00000000-0004-0000-0600-000039000000}"/>
    <hyperlink ref="F103" r:id="rId59" xr:uid="{00000000-0004-0000-0600-00003A000000}"/>
    <hyperlink ref="F105" r:id="rId60" xr:uid="{00000000-0004-0000-0600-00003B000000}"/>
    <hyperlink ref="F106" r:id="rId61" xr:uid="{00000000-0004-0000-0600-00003C000000}"/>
    <hyperlink ref="F107" r:id="rId62" xr:uid="{00000000-0004-0000-0600-00003D000000}"/>
    <hyperlink ref="F108" r:id="rId63" xr:uid="{00000000-0004-0000-0600-00003E000000}"/>
    <hyperlink ref="F111" r:id="rId64" xr:uid="{00000000-0004-0000-0600-00003F000000}"/>
    <hyperlink ref="F113" r:id="rId65" xr:uid="{00000000-0004-0000-0600-000040000000}"/>
    <hyperlink ref="F114" r:id="rId66" xr:uid="{00000000-0004-0000-0600-000041000000}"/>
    <hyperlink ref="F115" r:id="rId67" xr:uid="{00000000-0004-0000-0600-000042000000}"/>
    <hyperlink ref="F117" r:id="rId68" xr:uid="{00000000-0004-0000-0600-000043000000}"/>
    <hyperlink ref="F118" r:id="rId69" xr:uid="{00000000-0004-0000-0600-000044000000}"/>
    <hyperlink ref="F119" r:id="rId70" xr:uid="{00000000-0004-0000-0600-000045000000}"/>
    <hyperlink ref="F120" r:id="rId71" xr:uid="{00000000-0004-0000-0600-000046000000}"/>
    <hyperlink ref="F121" r:id="rId72" xr:uid="{00000000-0004-0000-0600-000047000000}"/>
    <hyperlink ref="F122" r:id="rId73" xr:uid="{00000000-0004-0000-0600-000048000000}"/>
    <hyperlink ref="F123" r:id="rId74" xr:uid="{00000000-0004-0000-0600-000049000000}"/>
    <hyperlink ref="F124" r:id="rId75" xr:uid="{00000000-0004-0000-0600-00004A000000}"/>
    <hyperlink ref="F126" r:id="rId76" xr:uid="{00000000-0004-0000-0600-00004B000000}"/>
    <hyperlink ref="F130" r:id="rId77" xr:uid="{00000000-0004-0000-0600-00004C000000}"/>
    <hyperlink ref="F131" r:id="rId78" xr:uid="{00000000-0004-0000-0600-00004D000000}"/>
    <hyperlink ref="F132" r:id="rId79" xr:uid="{00000000-0004-0000-0600-00004E000000}"/>
    <hyperlink ref="F133" r:id="rId80" xr:uid="{00000000-0004-0000-0600-00004F000000}"/>
    <hyperlink ref="F137" r:id="rId81" xr:uid="{00000000-0004-0000-0600-000050000000}"/>
    <hyperlink ref="F138" r:id="rId82" xr:uid="{00000000-0004-0000-0600-000051000000}"/>
    <hyperlink ref="F143" r:id="rId83" xr:uid="{00000000-0004-0000-0600-000052000000}"/>
    <hyperlink ref="F145" r:id="rId84" xr:uid="{00000000-0004-0000-0600-000053000000}"/>
    <hyperlink ref="F146" r:id="rId85" xr:uid="{00000000-0004-0000-0600-000054000000}"/>
    <hyperlink ref="F147" r:id="rId86" xr:uid="{00000000-0004-0000-0600-000055000000}"/>
    <hyperlink ref="F148" r:id="rId87" xr:uid="{00000000-0004-0000-0600-000056000000}"/>
    <hyperlink ref="F149" r:id="rId88" xr:uid="{00000000-0004-0000-0600-000057000000}"/>
    <hyperlink ref="F152" r:id="rId89" xr:uid="{00000000-0004-0000-0600-000058000000}"/>
    <hyperlink ref="F153" r:id="rId90" xr:uid="{00000000-0004-0000-0600-000059000000}"/>
    <hyperlink ref="F154" r:id="rId91" xr:uid="{00000000-0004-0000-0600-00005A000000}"/>
    <hyperlink ref="F156" r:id="rId92" xr:uid="{00000000-0004-0000-0600-00005B000000}"/>
    <hyperlink ref="F158" r:id="rId93" xr:uid="{00000000-0004-0000-0600-00005C000000}"/>
    <hyperlink ref="F159" r:id="rId94" xr:uid="{00000000-0004-0000-0600-00005D000000}"/>
    <hyperlink ref="F162" r:id="rId95" xr:uid="{00000000-0004-0000-0600-00005E000000}"/>
    <hyperlink ref="F164" r:id="rId96" xr:uid="{00000000-0004-0000-0600-00005F000000}"/>
    <hyperlink ref="F167" r:id="rId97" xr:uid="{00000000-0004-0000-0600-000060000000}"/>
    <hyperlink ref="F168" r:id="rId98" xr:uid="{00000000-0004-0000-0600-000061000000}"/>
    <hyperlink ref="F169" r:id="rId99" xr:uid="{00000000-0004-0000-0600-000062000000}"/>
    <hyperlink ref="F170" r:id="rId100" xr:uid="{00000000-0004-0000-0600-000063000000}"/>
    <hyperlink ref="F172" r:id="rId101" xr:uid="{00000000-0004-0000-0600-000064000000}"/>
    <hyperlink ref="F175" r:id="rId102" xr:uid="{00000000-0004-0000-0600-000065000000}"/>
    <hyperlink ref="F176" r:id="rId103" xr:uid="{00000000-0004-0000-0600-000066000000}"/>
    <hyperlink ref="F177" r:id="rId104" xr:uid="{00000000-0004-0000-0600-000067000000}"/>
    <hyperlink ref="F361" r:id="rId105" xr:uid="{00000000-0004-0000-0600-000068000000}"/>
    <hyperlink ref="F360" r:id="rId106" xr:uid="{00000000-0004-0000-0600-000069000000}"/>
    <hyperlink ref="F359" r:id="rId107" xr:uid="{00000000-0004-0000-0600-00006A000000}"/>
    <hyperlink ref="F358" r:id="rId108" xr:uid="{00000000-0004-0000-0600-00006B000000}"/>
    <hyperlink ref="F357" r:id="rId109" xr:uid="{00000000-0004-0000-0600-00006C000000}"/>
    <hyperlink ref="F356" r:id="rId110" xr:uid="{00000000-0004-0000-0600-00006D000000}"/>
    <hyperlink ref="F355" r:id="rId111" xr:uid="{00000000-0004-0000-0600-00006E000000}"/>
    <hyperlink ref="F353" r:id="rId112" xr:uid="{00000000-0004-0000-0600-00006F000000}"/>
    <hyperlink ref="F351" r:id="rId113" xr:uid="{00000000-0004-0000-0600-000070000000}"/>
    <hyperlink ref="F350" r:id="rId114" xr:uid="{00000000-0004-0000-0600-000071000000}"/>
    <hyperlink ref="F349" r:id="rId115" xr:uid="{00000000-0004-0000-0600-000072000000}"/>
    <hyperlink ref="F348" r:id="rId116" xr:uid="{00000000-0004-0000-0600-000073000000}"/>
    <hyperlink ref="F347" r:id="rId117" xr:uid="{00000000-0004-0000-0600-000074000000}"/>
    <hyperlink ref="F346" r:id="rId118" xr:uid="{00000000-0004-0000-0600-000075000000}"/>
    <hyperlink ref="F345" r:id="rId119" xr:uid="{00000000-0004-0000-0600-000076000000}"/>
    <hyperlink ref="F344" r:id="rId120" xr:uid="{00000000-0004-0000-0600-000077000000}"/>
    <hyperlink ref="F343" r:id="rId121" xr:uid="{00000000-0004-0000-0600-000078000000}"/>
    <hyperlink ref="F342" r:id="rId122" xr:uid="{00000000-0004-0000-0600-000079000000}"/>
    <hyperlink ref="F341" r:id="rId123" xr:uid="{00000000-0004-0000-0600-00007A000000}"/>
    <hyperlink ref="F340" r:id="rId124" xr:uid="{00000000-0004-0000-0600-00007B000000}"/>
    <hyperlink ref="F339" r:id="rId125" xr:uid="{00000000-0004-0000-0600-00007C000000}"/>
    <hyperlink ref="F338" r:id="rId126" xr:uid="{00000000-0004-0000-0600-00007D000000}"/>
    <hyperlink ref="F337" r:id="rId127" xr:uid="{00000000-0004-0000-0600-00007E000000}"/>
    <hyperlink ref="F336" r:id="rId128" xr:uid="{00000000-0004-0000-0600-00007F000000}"/>
    <hyperlink ref="F335" r:id="rId129" xr:uid="{00000000-0004-0000-0600-000080000000}"/>
    <hyperlink ref="F334" r:id="rId130" xr:uid="{00000000-0004-0000-0600-000081000000}"/>
    <hyperlink ref="F333" r:id="rId131" xr:uid="{00000000-0004-0000-0600-000082000000}"/>
    <hyperlink ref="F332" r:id="rId132" xr:uid="{00000000-0004-0000-0600-000083000000}"/>
    <hyperlink ref="F331" r:id="rId133" xr:uid="{00000000-0004-0000-0600-000084000000}"/>
    <hyperlink ref="F330" r:id="rId134" xr:uid="{00000000-0004-0000-0600-000085000000}"/>
    <hyperlink ref="F329" r:id="rId135" xr:uid="{00000000-0004-0000-0600-000086000000}"/>
    <hyperlink ref="F328" r:id="rId136" xr:uid="{00000000-0004-0000-0600-000087000000}"/>
    <hyperlink ref="F327" r:id="rId137" xr:uid="{00000000-0004-0000-0600-000088000000}"/>
    <hyperlink ref="F326" r:id="rId138" xr:uid="{00000000-0004-0000-0600-000089000000}"/>
    <hyperlink ref="F325" r:id="rId139" xr:uid="{00000000-0004-0000-0600-00008A000000}"/>
    <hyperlink ref="F324" r:id="rId140" xr:uid="{00000000-0004-0000-0600-00008B000000}"/>
    <hyperlink ref="F323" r:id="rId141" xr:uid="{00000000-0004-0000-0600-00008C000000}"/>
    <hyperlink ref="F322" r:id="rId142" xr:uid="{00000000-0004-0000-0600-00008D000000}"/>
    <hyperlink ref="F321" r:id="rId143" xr:uid="{00000000-0004-0000-0600-00008E000000}"/>
    <hyperlink ref="F320" r:id="rId144" xr:uid="{00000000-0004-0000-0600-00008F000000}"/>
    <hyperlink ref="F319" r:id="rId145" xr:uid="{00000000-0004-0000-0600-000090000000}"/>
    <hyperlink ref="F318" r:id="rId146" xr:uid="{00000000-0004-0000-0600-000091000000}"/>
    <hyperlink ref="F317" r:id="rId147" xr:uid="{00000000-0004-0000-0600-000092000000}"/>
    <hyperlink ref="F316" r:id="rId148" xr:uid="{00000000-0004-0000-0600-000093000000}"/>
    <hyperlink ref="F315" r:id="rId149" xr:uid="{00000000-0004-0000-0600-000094000000}"/>
    <hyperlink ref="F314" r:id="rId150" xr:uid="{00000000-0004-0000-0600-000095000000}"/>
    <hyperlink ref="F313" r:id="rId151" xr:uid="{00000000-0004-0000-0600-000096000000}"/>
    <hyperlink ref="F312" r:id="rId152" xr:uid="{00000000-0004-0000-0600-000097000000}"/>
    <hyperlink ref="F311" r:id="rId153" xr:uid="{00000000-0004-0000-0600-000098000000}"/>
    <hyperlink ref="F310" r:id="rId154" xr:uid="{00000000-0004-0000-0600-000099000000}"/>
    <hyperlink ref="F309" r:id="rId155" xr:uid="{00000000-0004-0000-0600-00009A000000}"/>
    <hyperlink ref="F307" r:id="rId156" xr:uid="{00000000-0004-0000-0600-00009B000000}"/>
    <hyperlink ref="F305" r:id="rId157" xr:uid="{00000000-0004-0000-0600-00009C000000}"/>
    <hyperlink ref="F304" r:id="rId158" xr:uid="{00000000-0004-0000-0600-00009D000000}"/>
    <hyperlink ref="F303" r:id="rId159" xr:uid="{00000000-0004-0000-0600-00009E000000}"/>
    <hyperlink ref="F302" r:id="rId160" xr:uid="{00000000-0004-0000-0600-00009F000000}"/>
    <hyperlink ref="F301" r:id="rId161" xr:uid="{00000000-0004-0000-0600-0000A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E291"/>
  <sheetViews>
    <sheetView workbookViewId="0">
      <selection activeCell="H7" sqref="A1:XFD1048576"/>
    </sheetView>
  </sheetViews>
  <sheetFormatPr defaultColWidth="10.875" defaultRowHeight="15"/>
  <cols>
    <col min="1" max="1" width="26.875" style="269" customWidth="1"/>
    <col min="2" max="2" width="28.125" style="269" customWidth="1"/>
    <col min="3" max="3" width="31.5" style="269" customWidth="1"/>
    <col min="4" max="4" width="20" style="269" customWidth="1"/>
    <col min="5" max="5" width="16.625" style="269" customWidth="1"/>
    <col min="6" max="16384" width="10.875" style="269"/>
  </cols>
  <sheetData>
    <row r="4" spans="1:5">
      <c r="A4" s="265" t="s">
        <v>3414</v>
      </c>
      <c r="B4" s="265" t="s">
        <v>7221</v>
      </c>
      <c r="C4" s="266" t="s">
        <v>7222</v>
      </c>
      <c r="D4" s="267" t="s">
        <v>3415</v>
      </c>
      <c r="E4" s="268" t="s">
        <v>7220</v>
      </c>
    </row>
    <row r="5" spans="1:5" ht="15.75" thickBot="1">
      <c r="A5" s="159" t="s">
        <v>7223</v>
      </c>
      <c r="B5" s="159" t="s">
        <v>7224</v>
      </c>
      <c r="C5" s="270" t="s">
        <v>23</v>
      </c>
      <c r="D5" s="271" t="s">
        <v>9433</v>
      </c>
      <c r="E5" s="272" t="s">
        <v>188</v>
      </c>
    </row>
    <row r="6" spans="1:5" ht="15.75" thickBot="1">
      <c r="A6" s="159" t="s">
        <v>7225</v>
      </c>
      <c r="B6" s="159" t="s">
        <v>7226</v>
      </c>
      <c r="C6" s="273" t="s">
        <v>7227</v>
      </c>
      <c r="D6" s="274" t="s">
        <v>38</v>
      </c>
      <c r="E6" s="272" t="s">
        <v>37</v>
      </c>
    </row>
    <row r="7" spans="1:5" ht="15.75" thickBot="1">
      <c r="A7" s="159" t="s">
        <v>7228</v>
      </c>
      <c r="B7" s="159" t="s">
        <v>7229</v>
      </c>
      <c r="C7" s="273" t="s">
        <v>42</v>
      </c>
      <c r="D7" s="274" t="s">
        <v>43</v>
      </c>
      <c r="E7" s="272" t="s">
        <v>40</v>
      </c>
    </row>
    <row r="8" spans="1:5" ht="15.75" thickBot="1">
      <c r="A8" s="159" t="s">
        <v>7230</v>
      </c>
      <c r="B8" s="159" t="s">
        <v>7231</v>
      </c>
      <c r="C8" s="273" t="s">
        <v>77</v>
      </c>
      <c r="D8" s="274" t="s">
        <v>78</v>
      </c>
      <c r="E8" s="272" t="s">
        <v>37</v>
      </c>
    </row>
    <row r="9" spans="1:5" ht="15.75" thickBot="1">
      <c r="A9" s="159" t="s">
        <v>7232</v>
      </c>
      <c r="B9" s="159" t="s">
        <v>7233</v>
      </c>
      <c r="C9" s="273" t="s">
        <v>99</v>
      </c>
      <c r="D9" s="274" t="s">
        <v>70</v>
      </c>
      <c r="E9" s="272" t="s">
        <v>40</v>
      </c>
    </row>
    <row r="10" spans="1:5" ht="15.75" thickBot="1">
      <c r="A10" s="159" t="s">
        <v>7234</v>
      </c>
      <c r="B10" s="159" t="s">
        <v>9905</v>
      </c>
      <c r="C10" s="273" t="s">
        <v>106</v>
      </c>
      <c r="D10" s="274" t="s">
        <v>107</v>
      </c>
      <c r="E10" s="272" t="s">
        <v>111</v>
      </c>
    </row>
    <row r="11" spans="1:5" ht="15.75" thickBot="1">
      <c r="A11" s="159" t="s">
        <v>7235</v>
      </c>
      <c r="B11" s="159" t="s">
        <v>7236</v>
      </c>
      <c r="C11" s="273" t="s">
        <v>135</v>
      </c>
      <c r="D11" s="274" t="s">
        <v>3612</v>
      </c>
      <c r="E11" s="272" t="s">
        <v>40</v>
      </c>
    </row>
    <row r="12" spans="1:5" ht="15.75" thickBot="1">
      <c r="A12" s="159" t="s">
        <v>7237</v>
      </c>
      <c r="B12" s="159" t="s">
        <v>7238</v>
      </c>
      <c r="C12" s="273" t="s">
        <v>137</v>
      </c>
      <c r="D12" s="274" t="s">
        <v>138</v>
      </c>
      <c r="E12" s="272" t="s">
        <v>40</v>
      </c>
    </row>
    <row r="13" spans="1:5" ht="15.75" thickBot="1">
      <c r="A13" s="159" t="s">
        <v>7239</v>
      </c>
      <c r="B13" s="159" t="s">
        <v>7240</v>
      </c>
      <c r="C13" s="273" t="s">
        <v>140</v>
      </c>
      <c r="D13" s="274" t="s">
        <v>141</v>
      </c>
      <c r="E13" s="272" t="s">
        <v>37</v>
      </c>
    </row>
    <row r="14" spans="1:5" ht="15.75" thickBot="1">
      <c r="A14" s="159" t="s">
        <v>7241</v>
      </c>
      <c r="B14" s="159" t="s">
        <v>7242</v>
      </c>
      <c r="C14" s="273" t="s">
        <v>145</v>
      </c>
      <c r="D14" s="274" t="s">
        <v>146</v>
      </c>
      <c r="E14" s="272" t="s">
        <v>144</v>
      </c>
    </row>
    <row r="15" spans="1:5" ht="29.25" thickBot="1">
      <c r="A15" s="159" t="s">
        <v>7243</v>
      </c>
      <c r="B15" s="159" t="s">
        <v>7244</v>
      </c>
      <c r="C15" s="273" t="s">
        <v>148</v>
      </c>
      <c r="D15" s="274" t="s">
        <v>3612</v>
      </c>
      <c r="E15" s="272" t="s">
        <v>37</v>
      </c>
    </row>
    <row r="16" spans="1:5" ht="15.75" thickBot="1">
      <c r="A16" s="159" t="s">
        <v>7245</v>
      </c>
      <c r="B16" s="159" t="s">
        <v>7246</v>
      </c>
      <c r="C16" s="273" t="s">
        <v>165</v>
      </c>
      <c r="D16" s="274" t="s">
        <v>138</v>
      </c>
      <c r="E16" s="272" t="s">
        <v>111</v>
      </c>
    </row>
    <row r="17" spans="1:5" ht="15.75" thickBot="1">
      <c r="A17" s="159" t="s">
        <v>7247</v>
      </c>
      <c r="B17" s="159" t="s">
        <v>7248</v>
      </c>
      <c r="C17" s="273" t="s">
        <v>171</v>
      </c>
      <c r="D17" s="274" t="s">
        <v>172</v>
      </c>
      <c r="E17" s="272" t="s">
        <v>37</v>
      </c>
    </row>
    <row r="18" spans="1:5" ht="15.75" thickBot="1">
      <c r="A18" s="159" t="s">
        <v>7249</v>
      </c>
      <c r="B18" s="159" t="s">
        <v>7250</v>
      </c>
      <c r="C18" s="273" t="s">
        <v>182</v>
      </c>
      <c r="D18" s="274" t="s">
        <v>183</v>
      </c>
      <c r="E18" s="272" t="s">
        <v>188</v>
      </c>
    </row>
    <row r="19" spans="1:5" ht="15.75" thickBot="1">
      <c r="A19" s="159" t="s">
        <v>7251</v>
      </c>
      <c r="B19" s="159" t="s">
        <v>7252</v>
      </c>
      <c r="C19" s="273" t="s">
        <v>190</v>
      </c>
      <c r="D19" s="274" t="s">
        <v>138</v>
      </c>
      <c r="E19" s="272" t="s">
        <v>37</v>
      </c>
    </row>
    <row r="20" spans="1:5" ht="15.75" thickBot="1">
      <c r="A20" s="159" t="s">
        <v>7253</v>
      </c>
      <c r="B20" s="159" t="s">
        <v>7254</v>
      </c>
      <c r="C20" s="273" t="s">
        <v>195</v>
      </c>
      <c r="D20" s="274" t="s">
        <v>196</v>
      </c>
      <c r="E20" s="272" t="s">
        <v>37</v>
      </c>
    </row>
    <row r="21" spans="1:5" ht="15.75" thickBot="1">
      <c r="A21" s="159" t="s">
        <v>7255</v>
      </c>
      <c r="B21" s="159" t="s">
        <v>7256</v>
      </c>
      <c r="C21" s="273" t="s">
        <v>203</v>
      </c>
      <c r="D21" s="274" t="s">
        <v>204</v>
      </c>
      <c r="E21" s="272" t="s">
        <v>40</v>
      </c>
    </row>
    <row r="22" spans="1:5" ht="15.75" thickBot="1">
      <c r="A22" s="159" t="s">
        <v>7257</v>
      </c>
      <c r="B22" s="159" t="s">
        <v>7258</v>
      </c>
      <c r="C22" s="273" t="s">
        <v>211</v>
      </c>
      <c r="D22" s="274" t="s">
        <v>70</v>
      </c>
      <c r="E22" s="272" t="s">
        <v>37</v>
      </c>
    </row>
    <row r="23" spans="1:5" ht="15.75" thickBot="1">
      <c r="A23" s="159" t="s">
        <v>7259</v>
      </c>
      <c r="B23" s="159" t="s">
        <v>7260</v>
      </c>
      <c r="C23" s="273" t="s">
        <v>218</v>
      </c>
      <c r="D23" s="274" t="s">
        <v>87</v>
      </c>
      <c r="E23" s="272" t="s">
        <v>188</v>
      </c>
    </row>
    <row r="24" spans="1:5" ht="15.75" thickBot="1">
      <c r="A24" s="159" t="s">
        <v>7261</v>
      </c>
      <c r="B24" s="159" t="s">
        <v>7262</v>
      </c>
      <c r="C24" s="273" t="s">
        <v>231</v>
      </c>
      <c r="D24" s="274" t="s">
        <v>232</v>
      </c>
      <c r="E24" s="272" t="s">
        <v>230</v>
      </c>
    </row>
    <row r="25" spans="1:5" ht="15.75" thickBot="1">
      <c r="A25" s="159" t="s">
        <v>7263</v>
      </c>
      <c r="B25" s="159" t="s">
        <v>7264</v>
      </c>
      <c r="C25" s="273" t="s">
        <v>236</v>
      </c>
      <c r="D25" s="274" t="s">
        <v>237</v>
      </c>
      <c r="E25" s="272" t="s">
        <v>188</v>
      </c>
    </row>
    <row r="26" spans="1:5" ht="15.75" thickBot="1">
      <c r="A26" s="159" t="s">
        <v>7265</v>
      </c>
      <c r="B26" s="159" t="s">
        <v>7266</v>
      </c>
      <c r="C26" s="273" t="s">
        <v>240</v>
      </c>
      <c r="D26" s="274" t="s">
        <v>87</v>
      </c>
      <c r="E26" s="272" t="s">
        <v>40</v>
      </c>
    </row>
    <row r="27" spans="1:5" ht="15.75" thickBot="1">
      <c r="A27" s="159" t="s">
        <v>7267</v>
      </c>
      <c r="B27" s="159" t="s">
        <v>7268</v>
      </c>
      <c r="C27" s="273" t="s">
        <v>246</v>
      </c>
      <c r="D27" s="274" t="s">
        <v>3612</v>
      </c>
      <c r="E27" s="272" t="s">
        <v>40</v>
      </c>
    </row>
    <row r="28" spans="1:5" ht="15.75" thickBot="1">
      <c r="A28" s="159" t="s">
        <v>7269</v>
      </c>
      <c r="B28" s="159" t="s">
        <v>7270</v>
      </c>
      <c r="C28" s="273" t="s">
        <v>248</v>
      </c>
      <c r="D28" s="274" t="s">
        <v>146</v>
      </c>
      <c r="E28" s="272" t="s">
        <v>230</v>
      </c>
    </row>
    <row r="29" spans="1:5" ht="15.75" thickBot="1">
      <c r="A29" s="159" t="s">
        <v>7271</v>
      </c>
      <c r="B29" s="159" t="s">
        <v>7272</v>
      </c>
      <c r="C29" s="273" t="s">
        <v>267</v>
      </c>
      <c r="D29" s="274" t="s">
        <v>237</v>
      </c>
      <c r="E29" s="272" t="s">
        <v>37</v>
      </c>
    </row>
    <row r="30" spans="1:5" ht="15.75" thickBot="1">
      <c r="A30" s="159" t="s">
        <v>7273</v>
      </c>
      <c r="B30" s="159" t="s">
        <v>7274</v>
      </c>
      <c r="C30" s="273" t="s">
        <v>270</v>
      </c>
      <c r="D30" s="274" t="s">
        <v>3612</v>
      </c>
      <c r="E30" s="272" t="s">
        <v>230</v>
      </c>
    </row>
    <row r="31" spans="1:5" ht="15.75" thickBot="1">
      <c r="A31" s="159" t="s">
        <v>7275</v>
      </c>
      <c r="B31" s="159" t="s">
        <v>7276</v>
      </c>
      <c r="C31" s="273" t="s">
        <v>273</v>
      </c>
      <c r="D31" s="274" t="s">
        <v>274</v>
      </c>
      <c r="E31" s="272" t="s">
        <v>37</v>
      </c>
    </row>
    <row r="32" spans="1:5" ht="15.75" thickBot="1">
      <c r="A32" s="159" t="s">
        <v>7277</v>
      </c>
      <c r="B32" s="159" t="s">
        <v>7278</v>
      </c>
      <c r="C32" s="273" t="s">
        <v>277</v>
      </c>
      <c r="D32" s="274" t="s">
        <v>3939</v>
      </c>
      <c r="E32" s="272" t="s">
        <v>230</v>
      </c>
    </row>
    <row r="33" spans="1:5" ht="29.25" thickBot="1">
      <c r="A33" s="159" t="s">
        <v>7279</v>
      </c>
      <c r="B33" s="159" t="s">
        <v>7280</v>
      </c>
      <c r="C33" s="273" t="s">
        <v>279</v>
      </c>
      <c r="D33" s="274" t="s">
        <v>208</v>
      </c>
      <c r="E33" s="272" t="s">
        <v>40</v>
      </c>
    </row>
    <row r="34" spans="1:5" ht="15.75" thickBot="1">
      <c r="A34" s="159" t="s">
        <v>7281</v>
      </c>
      <c r="B34" s="159" t="s">
        <v>7282</v>
      </c>
      <c r="C34" s="273" t="s">
        <v>285</v>
      </c>
      <c r="D34" s="274" t="s">
        <v>70</v>
      </c>
      <c r="E34" s="272" t="s">
        <v>144</v>
      </c>
    </row>
    <row r="35" spans="1:5" ht="15.75" thickBot="1">
      <c r="A35" s="159" t="s">
        <v>7283</v>
      </c>
      <c r="B35" s="159" t="s">
        <v>7284</v>
      </c>
      <c r="C35" s="273" t="s">
        <v>289</v>
      </c>
      <c r="D35" s="274" t="s">
        <v>138</v>
      </c>
      <c r="E35" s="275" t="s">
        <v>37</v>
      </c>
    </row>
    <row r="36" spans="1:5" ht="15.75" thickBot="1">
      <c r="A36" s="159" t="s">
        <v>7285</v>
      </c>
      <c r="B36" s="159" t="s">
        <v>7286</v>
      </c>
      <c r="C36" s="273" t="s">
        <v>292</v>
      </c>
      <c r="D36" s="274" t="s">
        <v>43</v>
      </c>
      <c r="E36" s="272" t="s">
        <v>111</v>
      </c>
    </row>
    <row r="37" spans="1:5" ht="15.75" thickBot="1">
      <c r="A37" s="159" t="s">
        <v>7287</v>
      </c>
      <c r="B37" s="159" t="s">
        <v>7288</v>
      </c>
      <c r="C37" s="273" t="s">
        <v>305</v>
      </c>
      <c r="D37" s="274" t="s">
        <v>70</v>
      </c>
      <c r="E37" s="272" t="s">
        <v>230</v>
      </c>
    </row>
    <row r="38" spans="1:5" ht="15.75" thickBot="1">
      <c r="A38" s="159" t="s">
        <v>7289</v>
      </c>
      <c r="B38" s="159" t="s">
        <v>7290</v>
      </c>
      <c r="C38" s="273" t="s">
        <v>308</v>
      </c>
      <c r="D38" s="274" t="s">
        <v>232</v>
      </c>
      <c r="E38" s="272" t="s">
        <v>188</v>
      </c>
    </row>
    <row r="39" spans="1:5" ht="15.75" thickBot="1">
      <c r="A39" s="159" t="s">
        <v>7291</v>
      </c>
      <c r="B39" s="159" t="s">
        <v>7292</v>
      </c>
      <c r="C39" s="273" t="s">
        <v>346</v>
      </c>
      <c r="D39" s="274" t="s">
        <v>70</v>
      </c>
      <c r="E39" s="272" t="s">
        <v>37</v>
      </c>
    </row>
    <row r="40" spans="1:5" ht="15.75" thickBot="1">
      <c r="A40" s="159" t="s">
        <v>7293</v>
      </c>
      <c r="B40" s="159" t="s">
        <v>7294</v>
      </c>
      <c r="C40" s="273" t="s">
        <v>349</v>
      </c>
      <c r="D40" s="274" t="s">
        <v>350</v>
      </c>
      <c r="E40" s="272" t="s">
        <v>40</v>
      </c>
    </row>
    <row r="41" spans="1:5" ht="15.75" thickBot="1">
      <c r="A41" s="159" t="s">
        <v>7295</v>
      </c>
      <c r="B41" s="159" t="s">
        <v>7296</v>
      </c>
      <c r="C41" s="273" t="s">
        <v>352</v>
      </c>
      <c r="D41" s="274" t="s">
        <v>353</v>
      </c>
      <c r="E41" s="272" t="s">
        <v>111</v>
      </c>
    </row>
    <row r="42" spans="1:5" ht="15.75" thickBot="1">
      <c r="A42" s="159" t="s">
        <v>7297</v>
      </c>
      <c r="B42" s="159" t="s">
        <v>7298</v>
      </c>
      <c r="C42" s="273" t="s">
        <v>357</v>
      </c>
      <c r="D42" s="274" t="s">
        <v>3612</v>
      </c>
      <c r="E42" s="272" t="s">
        <v>188</v>
      </c>
    </row>
    <row r="43" spans="1:5" ht="15.75" thickBot="1">
      <c r="A43" s="159" t="s">
        <v>7299</v>
      </c>
      <c r="B43" s="159" t="s">
        <v>7300</v>
      </c>
      <c r="C43" s="273" t="s">
        <v>335</v>
      </c>
      <c r="D43" s="274" t="s">
        <v>336</v>
      </c>
      <c r="E43" s="272" t="s">
        <v>230</v>
      </c>
    </row>
    <row r="44" spans="1:5" ht="15.75" thickBot="1">
      <c r="A44" s="159" t="s">
        <v>7301</v>
      </c>
      <c r="B44" s="159" t="s">
        <v>7302</v>
      </c>
      <c r="C44" s="273" t="s">
        <v>387</v>
      </c>
      <c r="D44" s="274" t="s">
        <v>3612</v>
      </c>
      <c r="E44" s="272" t="s">
        <v>230</v>
      </c>
    </row>
    <row r="45" spans="1:5" ht="15.75" thickBot="1">
      <c r="A45" s="159" t="s">
        <v>7303</v>
      </c>
      <c r="B45" s="159" t="s">
        <v>7304</v>
      </c>
      <c r="C45" s="273" t="s">
        <v>390</v>
      </c>
      <c r="D45" s="274" t="s">
        <v>70</v>
      </c>
      <c r="E45" s="272" t="s">
        <v>37</v>
      </c>
    </row>
    <row r="46" spans="1:5" ht="15.75" thickBot="1">
      <c r="A46" s="159" t="s">
        <v>7305</v>
      </c>
      <c r="B46" s="159" t="s">
        <v>7306</v>
      </c>
      <c r="C46" s="273" t="s">
        <v>393</v>
      </c>
      <c r="D46" s="274" t="s">
        <v>3612</v>
      </c>
      <c r="E46" s="272" t="s">
        <v>37</v>
      </c>
    </row>
    <row r="47" spans="1:5" ht="15.75" thickBot="1">
      <c r="A47" s="159" t="s">
        <v>2721</v>
      </c>
      <c r="B47" s="159" t="s">
        <v>7250</v>
      </c>
      <c r="C47" s="273" t="s">
        <v>399</v>
      </c>
      <c r="D47" s="274" t="s">
        <v>70</v>
      </c>
      <c r="E47" s="272" t="s">
        <v>230</v>
      </c>
    </row>
    <row r="48" spans="1:5" ht="15.75" thickBot="1">
      <c r="A48" s="159" t="s">
        <v>7307</v>
      </c>
      <c r="B48" s="159" t="s">
        <v>7308</v>
      </c>
      <c r="C48" s="273" t="s">
        <v>406</v>
      </c>
      <c r="D48" s="274" t="s">
        <v>138</v>
      </c>
      <c r="E48" s="272" t="s">
        <v>111</v>
      </c>
    </row>
    <row r="49" spans="1:5" ht="15.75" thickBot="1">
      <c r="A49" s="159" t="s">
        <v>7309</v>
      </c>
      <c r="B49" s="159" t="s">
        <v>7310</v>
      </c>
      <c r="C49" s="273" t="s">
        <v>413</v>
      </c>
      <c r="D49" s="274" t="s">
        <v>232</v>
      </c>
      <c r="E49" s="272" t="s">
        <v>188</v>
      </c>
    </row>
    <row r="50" spans="1:5" ht="15.75" thickBot="1">
      <c r="A50" s="159" t="s">
        <v>7311</v>
      </c>
      <c r="B50" s="159" t="s">
        <v>7312</v>
      </c>
      <c r="C50" s="273" t="s">
        <v>429</v>
      </c>
      <c r="D50" s="274" t="s">
        <v>3612</v>
      </c>
      <c r="E50" s="272" t="s">
        <v>144</v>
      </c>
    </row>
    <row r="51" spans="1:5" ht="15.75" thickBot="1">
      <c r="A51" s="159" t="s">
        <v>7313</v>
      </c>
      <c r="B51" s="159" t="s">
        <v>7314</v>
      </c>
      <c r="C51" s="273" t="s">
        <v>444</v>
      </c>
      <c r="D51" s="274" t="s">
        <v>445</v>
      </c>
      <c r="E51" s="272" t="s">
        <v>144</v>
      </c>
    </row>
    <row r="52" spans="1:5" ht="15.75" thickBot="1">
      <c r="A52" s="159" t="s">
        <v>7315</v>
      </c>
      <c r="B52" s="159" t="s">
        <v>7316</v>
      </c>
      <c r="C52" s="273" t="s">
        <v>448</v>
      </c>
      <c r="D52" s="274" t="s">
        <v>38</v>
      </c>
      <c r="E52" s="272" t="s">
        <v>111</v>
      </c>
    </row>
    <row r="53" spans="1:5" ht="15.75" thickBot="1">
      <c r="A53" s="159" t="s">
        <v>7317</v>
      </c>
      <c r="B53" s="159" t="s">
        <v>7318</v>
      </c>
      <c r="C53" s="273" t="s">
        <v>459</v>
      </c>
      <c r="D53" s="274" t="s">
        <v>138</v>
      </c>
      <c r="E53" s="272" t="s">
        <v>111</v>
      </c>
    </row>
    <row r="54" spans="1:5" ht="15.75" thickBot="1">
      <c r="A54" s="159" t="s">
        <v>7319</v>
      </c>
      <c r="B54" s="159" t="s">
        <v>7320</v>
      </c>
      <c r="C54" s="273" t="s">
        <v>462</v>
      </c>
      <c r="D54" s="274" t="s">
        <v>445</v>
      </c>
      <c r="E54" s="272" t="s">
        <v>230</v>
      </c>
    </row>
    <row r="55" spans="1:5" ht="15.75" thickBot="1">
      <c r="A55" s="159" t="s">
        <v>7321</v>
      </c>
      <c r="B55" s="159" t="s">
        <v>7322</v>
      </c>
      <c r="C55" s="273" t="s">
        <v>588</v>
      </c>
      <c r="D55" s="274" t="s">
        <v>196</v>
      </c>
      <c r="E55" s="272" t="s">
        <v>144</v>
      </c>
    </row>
    <row r="56" spans="1:5" ht="15.75" thickBot="1">
      <c r="A56" s="159" t="s">
        <v>7323</v>
      </c>
      <c r="B56" s="159" t="s">
        <v>7324</v>
      </c>
      <c r="C56" s="273" t="s">
        <v>472</v>
      </c>
      <c r="D56" s="274" t="s">
        <v>473</v>
      </c>
      <c r="E56" s="272" t="s">
        <v>40</v>
      </c>
    </row>
    <row r="57" spans="1:5" ht="15.75" thickBot="1">
      <c r="A57" s="159" t="s">
        <v>7325</v>
      </c>
      <c r="B57" s="159" t="s">
        <v>7326</v>
      </c>
      <c r="C57" s="273" t="s">
        <v>480</v>
      </c>
      <c r="D57" s="274" t="s">
        <v>481</v>
      </c>
      <c r="E57" s="272" t="s">
        <v>230</v>
      </c>
    </row>
    <row r="58" spans="1:5" ht="15.75" thickBot="1">
      <c r="A58" s="159" t="s">
        <v>7325</v>
      </c>
      <c r="B58" s="159" t="s">
        <v>7327</v>
      </c>
      <c r="C58" s="273" t="s">
        <v>483</v>
      </c>
      <c r="D58" s="274" t="s">
        <v>87</v>
      </c>
      <c r="E58" s="272" t="s">
        <v>40</v>
      </c>
    </row>
    <row r="59" spans="1:5" ht="15.75" thickBot="1">
      <c r="A59" s="159" t="s">
        <v>7325</v>
      </c>
      <c r="B59" s="159" t="s">
        <v>7328</v>
      </c>
      <c r="C59" s="273" t="s">
        <v>485</v>
      </c>
      <c r="D59" s="274" t="s">
        <v>232</v>
      </c>
      <c r="E59" s="272" t="s">
        <v>144</v>
      </c>
    </row>
    <row r="60" spans="1:5" ht="15.75" thickBot="1">
      <c r="A60" s="159" t="s">
        <v>7329</v>
      </c>
      <c r="B60" s="159" t="s">
        <v>7330</v>
      </c>
      <c r="C60" s="273" t="s">
        <v>532</v>
      </c>
      <c r="D60" s="274" t="s">
        <v>481</v>
      </c>
      <c r="E60" s="272" t="s">
        <v>188</v>
      </c>
    </row>
    <row r="61" spans="1:5" ht="15.75" thickBot="1">
      <c r="A61" s="159" t="s">
        <v>7331</v>
      </c>
      <c r="B61" s="159" t="s">
        <v>7332</v>
      </c>
      <c r="C61" s="273" t="s">
        <v>535</v>
      </c>
      <c r="D61" s="274" t="s">
        <v>481</v>
      </c>
      <c r="E61" s="272" t="s">
        <v>188</v>
      </c>
    </row>
    <row r="62" spans="1:5" ht="15.75" thickBot="1">
      <c r="A62" s="159" t="s">
        <v>7333</v>
      </c>
      <c r="B62" s="159" t="s">
        <v>7334</v>
      </c>
      <c r="C62" s="273" t="s">
        <v>540</v>
      </c>
      <c r="D62" s="274" t="s">
        <v>473</v>
      </c>
      <c r="E62" s="272" t="s">
        <v>111</v>
      </c>
    </row>
    <row r="63" spans="1:5" ht="15.75" thickBot="1">
      <c r="A63" s="159" t="s">
        <v>7335</v>
      </c>
      <c r="B63" s="159" t="s">
        <v>7336</v>
      </c>
      <c r="C63" s="273" t="s">
        <v>547</v>
      </c>
      <c r="D63" s="274" t="s">
        <v>481</v>
      </c>
      <c r="E63" s="272" t="s">
        <v>37</v>
      </c>
    </row>
    <row r="64" spans="1:5" ht="15.75" thickBot="1">
      <c r="A64" s="159" t="s">
        <v>7337</v>
      </c>
      <c r="B64" s="159" t="s">
        <v>7338</v>
      </c>
      <c r="C64" s="273" t="s">
        <v>559</v>
      </c>
      <c r="D64" s="274" t="s">
        <v>50</v>
      </c>
      <c r="E64" s="272" t="s">
        <v>188</v>
      </c>
    </row>
    <row r="65" spans="1:5" ht="15.75" thickBot="1">
      <c r="A65" s="159" t="s">
        <v>7339</v>
      </c>
      <c r="B65" s="159" t="s">
        <v>7340</v>
      </c>
      <c r="C65" s="273" t="s">
        <v>583</v>
      </c>
      <c r="D65" s="274" t="s">
        <v>3612</v>
      </c>
      <c r="E65" s="272" t="s">
        <v>37</v>
      </c>
    </row>
    <row r="66" spans="1:5" ht="15.75" thickBot="1">
      <c r="A66" s="159" t="s">
        <v>7341</v>
      </c>
      <c r="B66" s="159" t="s">
        <v>7342</v>
      </c>
      <c r="C66" s="273" t="s">
        <v>596</v>
      </c>
      <c r="D66" s="274" t="s">
        <v>146</v>
      </c>
      <c r="E66" s="272" t="s">
        <v>111</v>
      </c>
    </row>
    <row r="67" spans="1:5" ht="15.75" thickBot="1">
      <c r="A67" s="159" t="s">
        <v>7343</v>
      </c>
      <c r="B67" s="159" t="s">
        <v>7344</v>
      </c>
      <c r="C67" s="273" t="s">
        <v>604</v>
      </c>
      <c r="D67" s="274" t="s">
        <v>141</v>
      </c>
      <c r="E67" s="272" t="s">
        <v>230</v>
      </c>
    </row>
    <row r="68" spans="1:5" ht="15.75" thickBot="1">
      <c r="A68" s="159" t="s">
        <v>7345</v>
      </c>
      <c r="B68" s="159" t="s">
        <v>9906</v>
      </c>
      <c r="C68" s="273" t="s">
        <v>645</v>
      </c>
      <c r="D68" s="274" t="s">
        <v>646</v>
      </c>
      <c r="E68" s="272" t="s">
        <v>40</v>
      </c>
    </row>
    <row r="69" spans="1:5">
      <c r="A69" s="161" t="s">
        <v>7346</v>
      </c>
      <c r="B69" s="161" t="s">
        <v>7347</v>
      </c>
      <c r="C69" s="276" t="s">
        <v>636</v>
      </c>
      <c r="D69" s="274" t="s">
        <v>232</v>
      </c>
      <c r="E69" s="277" t="s">
        <v>188</v>
      </c>
    </row>
    <row r="70" spans="1:5" ht="15.75" thickBot="1">
      <c r="A70" s="159" t="s">
        <v>7346</v>
      </c>
      <c r="B70" s="159" t="s">
        <v>7348</v>
      </c>
      <c r="C70" s="278" t="s">
        <v>637</v>
      </c>
      <c r="D70" s="274" t="s">
        <v>232</v>
      </c>
      <c r="E70" s="278" t="s">
        <v>188</v>
      </c>
    </row>
    <row r="71" spans="1:5" ht="15.75" thickBot="1">
      <c r="A71" s="159" t="s">
        <v>7349</v>
      </c>
      <c r="B71" s="159" t="s">
        <v>7350</v>
      </c>
      <c r="C71" s="273" t="s">
        <v>683</v>
      </c>
      <c r="D71" s="274" t="s">
        <v>3612</v>
      </c>
      <c r="E71" s="272" t="s">
        <v>188</v>
      </c>
    </row>
    <row r="72" spans="1:5" ht="15.75" thickBot="1">
      <c r="A72" s="159" t="s">
        <v>7351</v>
      </c>
      <c r="B72" s="159" t="s">
        <v>7352</v>
      </c>
      <c r="C72" s="273" t="s">
        <v>653</v>
      </c>
      <c r="D72" s="274" t="s">
        <v>146</v>
      </c>
      <c r="E72" s="272" t="s">
        <v>188</v>
      </c>
    </row>
    <row r="73" spans="1:5" ht="15.75" thickBot="1">
      <c r="A73" s="159" t="s">
        <v>7353</v>
      </c>
      <c r="B73" s="159" t="s">
        <v>7354</v>
      </c>
      <c r="C73" s="273" t="s">
        <v>676</v>
      </c>
      <c r="D73" s="274" t="s">
        <v>183</v>
      </c>
      <c r="E73" s="272" t="s">
        <v>37</v>
      </c>
    </row>
    <row r="74" spans="1:5" ht="15.75" thickBot="1">
      <c r="A74" s="159" t="s">
        <v>7355</v>
      </c>
      <c r="B74" s="159" t="s">
        <v>7356</v>
      </c>
      <c r="C74" s="273" t="s">
        <v>665</v>
      </c>
      <c r="D74" s="274" t="s">
        <v>107</v>
      </c>
      <c r="E74" s="272" t="s">
        <v>40</v>
      </c>
    </row>
    <row r="75" spans="1:5" ht="15.75" thickBot="1">
      <c r="A75" s="159" t="s">
        <v>7357</v>
      </c>
      <c r="B75" s="159" t="s">
        <v>7358</v>
      </c>
      <c r="C75" s="273" t="s">
        <v>684</v>
      </c>
      <c r="D75" s="274" t="s">
        <v>232</v>
      </c>
      <c r="E75" s="272" t="s">
        <v>144</v>
      </c>
    </row>
    <row r="76" spans="1:5" ht="15.75" thickBot="1">
      <c r="A76" s="159" t="s">
        <v>7359</v>
      </c>
      <c r="B76" s="159" t="s">
        <v>7360</v>
      </c>
      <c r="C76" s="273" t="s">
        <v>689</v>
      </c>
      <c r="D76" s="274" t="s">
        <v>138</v>
      </c>
      <c r="E76" s="272" t="s">
        <v>37</v>
      </c>
    </row>
    <row r="77" spans="1:5" ht="15.75" thickBot="1">
      <c r="A77" s="159" t="s">
        <v>7361</v>
      </c>
      <c r="B77" s="159" t="s">
        <v>7362</v>
      </c>
      <c r="C77" s="273" t="s">
        <v>696</v>
      </c>
      <c r="D77" s="274" t="s">
        <v>353</v>
      </c>
      <c r="E77" s="272" t="s">
        <v>111</v>
      </c>
    </row>
    <row r="78" spans="1:5" ht="15.75" thickBot="1">
      <c r="A78" s="159" t="s">
        <v>7363</v>
      </c>
      <c r="B78" s="159" t="s">
        <v>7364</v>
      </c>
      <c r="C78" s="273" t="s">
        <v>705</v>
      </c>
      <c r="D78" s="274" t="s">
        <v>141</v>
      </c>
      <c r="E78" s="272" t="s">
        <v>40</v>
      </c>
    </row>
    <row r="79" spans="1:5" ht="15.75" thickBot="1">
      <c r="A79" s="159" t="s">
        <v>4128</v>
      </c>
      <c r="B79" s="159" t="s">
        <v>4129</v>
      </c>
      <c r="C79" s="273" t="s">
        <v>706</v>
      </c>
      <c r="D79" s="274" t="s">
        <v>3612</v>
      </c>
      <c r="E79" s="272" t="s">
        <v>144</v>
      </c>
    </row>
    <row r="80" spans="1:5" ht="15.75" thickBot="1">
      <c r="A80" s="159" t="s">
        <v>7365</v>
      </c>
      <c r="B80" s="159" t="s">
        <v>7366</v>
      </c>
      <c r="C80" s="273" t="s">
        <v>716</v>
      </c>
      <c r="D80" s="274" t="s">
        <v>504</v>
      </c>
      <c r="E80" s="272" t="s">
        <v>230</v>
      </c>
    </row>
    <row r="81" spans="1:5" ht="15.75" thickBot="1">
      <c r="A81" s="159" t="s">
        <v>7367</v>
      </c>
      <c r="B81" s="159" t="s">
        <v>7368</v>
      </c>
      <c r="C81" s="273" t="s">
        <v>719</v>
      </c>
      <c r="D81" s="274" t="s">
        <v>232</v>
      </c>
      <c r="E81" s="272" t="s">
        <v>37</v>
      </c>
    </row>
    <row r="82" spans="1:5" ht="15.75" thickBot="1">
      <c r="A82" s="159" t="s">
        <v>7369</v>
      </c>
      <c r="B82" s="159" t="s">
        <v>7231</v>
      </c>
      <c r="C82" s="273" t="s">
        <v>730</v>
      </c>
      <c r="D82" s="274" t="s">
        <v>172</v>
      </c>
      <c r="E82" s="272" t="s">
        <v>111</v>
      </c>
    </row>
    <row r="83" spans="1:5" ht="15.75" thickBot="1">
      <c r="A83" s="159" t="s">
        <v>7370</v>
      </c>
      <c r="B83" s="159" t="s">
        <v>7371</v>
      </c>
      <c r="C83" s="273" t="s">
        <v>738</v>
      </c>
      <c r="D83" s="274" t="s">
        <v>237</v>
      </c>
      <c r="E83" s="272" t="s">
        <v>188</v>
      </c>
    </row>
    <row r="84" spans="1:5" ht="15.75" thickBot="1">
      <c r="A84" s="159" t="s">
        <v>7372</v>
      </c>
      <c r="B84" s="159" t="s">
        <v>7373</v>
      </c>
      <c r="C84" s="273" t="s">
        <v>735</v>
      </c>
      <c r="D84" s="274" t="s">
        <v>3612</v>
      </c>
      <c r="E84" s="272" t="s">
        <v>188</v>
      </c>
    </row>
    <row r="85" spans="1:5" ht="15.75" thickBot="1">
      <c r="A85" s="159" t="s">
        <v>7374</v>
      </c>
      <c r="B85" s="159" t="s">
        <v>7375</v>
      </c>
      <c r="C85" s="273" t="s">
        <v>745</v>
      </c>
      <c r="D85" s="274" t="s">
        <v>146</v>
      </c>
      <c r="E85" s="272" t="s">
        <v>37</v>
      </c>
    </row>
    <row r="86" spans="1:5" ht="15.75" thickBot="1">
      <c r="A86" s="159" t="s">
        <v>7376</v>
      </c>
      <c r="B86" s="159" t="s">
        <v>7377</v>
      </c>
      <c r="C86" s="273" t="s">
        <v>747</v>
      </c>
      <c r="D86" s="274" t="s">
        <v>232</v>
      </c>
      <c r="E86" s="272" t="s">
        <v>40</v>
      </c>
    </row>
    <row r="87" spans="1:5" ht="15.75" thickBot="1">
      <c r="A87" s="159" t="s">
        <v>7378</v>
      </c>
      <c r="B87" s="159" t="s">
        <v>7379</v>
      </c>
      <c r="C87" s="273" t="s">
        <v>751</v>
      </c>
      <c r="D87" s="274" t="s">
        <v>70</v>
      </c>
      <c r="E87" s="272" t="s">
        <v>37</v>
      </c>
    </row>
    <row r="88" spans="1:5" ht="15.75" thickBot="1">
      <c r="A88" s="159" t="s">
        <v>7380</v>
      </c>
      <c r="B88" s="159" t="s">
        <v>9907</v>
      </c>
      <c r="C88" s="273" t="s">
        <v>765</v>
      </c>
      <c r="D88" s="274" t="s">
        <v>50</v>
      </c>
      <c r="E88" s="272" t="s">
        <v>37</v>
      </c>
    </row>
    <row r="89" spans="1:5" ht="15.75" thickBot="1">
      <c r="A89" s="159" t="s">
        <v>7381</v>
      </c>
      <c r="B89" s="159" t="s">
        <v>7382</v>
      </c>
      <c r="C89" s="273" t="s">
        <v>772</v>
      </c>
      <c r="D89" s="274" t="s">
        <v>3612</v>
      </c>
      <c r="E89" s="272" t="s">
        <v>40</v>
      </c>
    </row>
    <row r="90" spans="1:5" ht="15.75" thickBot="1">
      <c r="A90" s="159" t="s">
        <v>7383</v>
      </c>
      <c r="B90" s="159" t="s">
        <v>7384</v>
      </c>
      <c r="C90" s="273" t="s">
        <v>775</v>
      </c>
      <c r="D90" s="274" t="s">
        <v>232</v>
      </c>
      <c r="E90" s="272" t="s">
        <v>144</v>
      </c>
    </row>
    <row r="91" spans="1:5" ht="15.75" thickBot="1">
      <c r="A91" s="159" t="s">
        <v>7385</v>
      </c>
      <c r="B91" s="159" t="s">
        <v>7386</v>
      </c>
      <c r="C91" s="273" t="s">
        <v>789</v>
      </c>
      <c r="D91" s="274" t="s">
        <v>790</v>
      </c>
      <c r="E91" s="272" t="s">
        <v>188</v>
      </c>
    </row>
    <row r="92" spans="1:5" ht="15.75" thickBot="1">
      <c r="A92" s="159" t="s">
        <v>7387</v>
      </c>
      <c r="B92" s="159" t="s">
        <v>7270</v>
      </c>
      <c r="C92" s="273" t="s">
        <v>792</v>
      </c>
      <c r="D92" s="274" t="s">
        <v>146</v>
      </c>
      <c r="E92" s="272" t="s">
        <v>188</v>
      </c>
    </row>
    <row r="93" spans="1:5" ht="15.75" thickBot="1">
      <c r="A93" s="159" t="s">
        <v>7388</v>
      </c>
      <c r="B93" s="159" t="s">
        <v>7389</v>
      </c>
      <c r="C93" s="273" t="s">
        <v>816</v>
      </c>
      <c r="D93" s="274" t="s">
        <v>43</v>
      </c>
      <c r="E93" s="272" t="s">
        <v>40</v>
      </c>
    </row>
    <row r="94" spans="1:5" ht="15.75" thickBot="1">
      <c r="A94" s="159" t="s">
        <v>7390</v>
      </c>
      <c r="B94" s="159" t="s">
        <v>7391</v>
      </c>
      <c r="C94" s="273" t="s">
        <v>820</v>
      </c>
      <c r="D94" s="274" t="s">
        <v>87</v>
      </c>
      <c r="E94" s="272" t="s">
        <v>188</v>
      </c>
    </row>
    <row r="95" spans="1:5" ht="15.75" thickBot="1">
      <c r="A95" s="159" t="s">
        <v>5088</v>
      </c>
      <c r="B95" s="159" t="s">
        <v>7392</v>
      </c>
      <c r="C95" s="273" t="s">
        <v>831</v>
      </c>
      <c r="D95" s="274" t="s">
        <v>232</v>
      </c>
      <c r="E95" s="272" t="s">
        <v>144</v>
      </c>
    </row>
    <row r="96" spans="1:5" ht="15.75" thickBot="1">
      <c r="A96" s="159" t="s">
        <v>7393</v>
      </c>
      <c r="B96" s="159" t="s">
        <v>7394</v>
      </c>
      <c r="C96" s="273" t="s">
        <v>856</v>
      </c>
      <c r="D96" s="274" t="s">
        <v>232</v>
      </c>
      <c r="E96" s="272" t="s">
        <v>37</v>
      </c>
    </row>
    <row r="97" spans="1:5" ht="15.75" thickBot="1">
      <c r="A97" s="159" t="s">
        <v>7395</v>
      </c>
      <c r="B97" s="159" t="s">
        <v>7396</v>
      </c>
      <c r="C97" s="273" t="s">
        <v>859</v>
      </c>
      <c r="D97" s="274" t="s">
        <v>232</v>
      </c>
      <c r="E97" s="272" t="s">
        <v>230</v>
      </c>
    </row>
    <row r="98" spans="1:5" ht="15.75" thickBot="1">
      <c r="A98" s="159" t="s">
        <v>7395</v>
      </c>
      <c r="B98" s="159" t="s">
        <v>7397</v>
      </c>
      <c r="C98" s="273" t="s">
        <v>862</v>
      </c>
      <c r="D98" s="274" t="s">
        <v>232</v>
      </c>
      <c r="E98" s="272" t="s">
        <v>37</v>
      </c>
    </row>
    <row r="99" spans="1:5" ht="15.75" thickBot="1">
      <c r="A99" s="159" t="s">
        <v>7398</v>
      </c>
      <c r="B99" s="159" t="s">
        <v>7399</v>
      </c>
      <c r="C99" s="273" t="s">
        <v>872</v>
      </c>
      <c r="D99" s="274" t="s">
        <v>50</v>
      </c>
      <c r="E99" s="272" t="s">
        <v>188</v>
      </c>
    </row>
    <row r="100" spans="1:5" ht="15.75" thickBot="1">
      <c r="A100" s="159" t="s">
        <v>7400</v>
      </c>
      <c r="B100" s="159" t="s">
        <v>9908</v>
      </c>
      <c r="C100" s="273" t="s">
        <v>885</v>
      </c>
      <c r="D100" s="274" t="s">
        <v>473</v>
      </c>
      <c r="E100" s="272" t="s">
        <v>40</v>
      </c>
    </row>
    <row r="101" spans="1:5" ht="15.75" thickBot="1">
      <c r="A101" s="159" t="s">
        <v>7401</v>
      </c>
      <c r="B101" s="159" t="s">
        <v>7402</v>
      </c>
      <c r="C101" s="273" t="s">
        <v>888</v>
      </c>
      <c r="D101" s="274" t="s">
        <v>350</v>
      </c>
      <c r="E101" s="272" t="s">
        <v>37</v>
      </c>
    </row>
    <row r="102" spans="1:5" ht="15.75" thickBot="1">
      <c r="A102" s="159" t="s">
        <v>7403</v>
      </c>
      <c r="B102" s="159" t="s">
        <v>7404</v>
      </c>
      <c r="C102" s="273" t="s">
        <v>893</v>
      </c>
      <c r="D102" s="274" t="s">
        <v>3939</v>
      </c>
      <c r="E102" s="272" t="s">
        <v>111</v>
      </c>
    </row>
    <row r="103" spans="1:5" ht="15.75" thickBot="1">
      <c r="A103" s="159" t="s">
        <v>7405</v>
      </c>
      <c r="B103" s="159" t="s">
        <v>7406</v>
      </c>
      <c r="C103" s="273" t="s">
        <v>956</v>
      </c>
      <c r="D103" s="274" t="s">
        <v>3939</v>
      </c>
      <c r="E103" s="272" t="s">
        <v>37</v>
      </c>
    </row>
    <row r="104" spans="1:5" ht="15.75" thickBot="1">
      <c r="A104" s="159" t="s">
        <v>7407</v>
      </c>
      <c r="B104" s="159" t="s">
        <v>7408</v>
      </c>
      <c r="C104" s="273" t="s">
        <v>963</v>
      </c>
      <c r="D104" s="274" t="s">
        <v>141</v>
      </c>
      <c r="E104" s="272" t="s">
        <v>40</v>
      </c>
    </row>
    <row r="105" spans="1:5" ht="15.75" thickBot="1">
      <c r="A105" s="159" t="s">
        <v>7407</v>
      </c>
      <c r="B105" s="159" t="s">
        <v>7409</v>
      </c>
      <c r="C105" s="273" t="s">
        <v>965</v>
      </c>
      <c r="D105" s="274" t="s">
        <v>232</v>
      </c>
      <c r="E105" s="272" t="s">
        <v>40</v>
      </c>
    </row>
    <row r="106" spans="1:5" ht="15.75" thickBot="1">
      <c r="A106" s="159" t="s">
        <v>7410</v>
      </c>
      <c r="B106" s="159" t="s">
        <v>7411</v>
      </c>
      <c r="C106" s="273" t="s">
        <v>992</v>
      </c>
      <c r="D106" s="274" t="s">
        <v>232</v>
      </c>
      <c r="E106" s="272" t="s">
        <v>37</v>
      </c>
    </row>
    <row r="107" spans="1:5">
      <c r="A107" s="161" t="s">
        <v>7412</v>
      </c>
      <c r="B107" s="161" t="s">
        <v>7403</v>
      </c>
      <c r="C107" s="276" t="s">
        <v>1007</v>
      </c>
      <c r="D107" s="279" t="s">
        <v>141</v>
      </c>
      <c r="E107" s="277" t="s">
        <v>40</v>
      </c>
    </row>
    <row r="108" spans="1:5" ht="15.75" thickBot="1">
      <c r="A108" s="159" t="s">
        <v>7413</v>
      </c>
      <c r="B108" s="159" t="s">
        <v>7414</v>
      </c>
      <c r="C108" s="160" t="s">
        <v>1022</v>
      </c>
      <c r="D108" s="167" t="s">
        <v>70</v>
      </c>
      <c r="E108" s="160" t="s">
        <v>40</v>
      </c>
    </row>
    <row r="109" spans="1:5" ht="15.75" thickBot="1">
      <c r="A109" s="159" t="s">
        <v>7415</v>
      </c>
      <c r="B109" s="159" t="s">
        <v>7416</v>
      </c>
      <c r="C109" s="160" t="s">
        <v>1025</v>
      </c>
      <c r="D109" s="167" t="s">
        <v>3612</v>
      </c>
      <c r="E109" s="160" t="s">
        <v>37</v>
      </c>
    </row>
    <row r="110" spans="1:5" ht="15.75" thickBot="1">
      <c r="A110" s="159" t="s">
        <v>7415</v>
      </c>
      <c r="B110" s="159" t="s">
        <v>7417</v>
      </c>
      <c r="C110" s="160" t="s">
        <v>1027</v>
      </c>
      <c r="D110" s="167" t="s">
        <v>232</v>
      </c>
      <c r="E110" s="160" t="s">
        <v>37</v>
      </c>
    </row>
    <row r="111" spans="1:5" ht="15.75" thickBot="1">
      <c r="A111" s="159" t="s">
        <v>1061</v>
      </c>
      <c r="B111" s="159" t="s">
        <v>7418</v>
      </c>
      <c r="C111" s="160" t="s">
        <v>1060</v>
      </c>
      <c r="D111" s="167" t="s">
        <v>232</v>
      </c>
      <c r="E111" s="160" t="s">
        <v>188</v>
      </c>
    </row>
    <row r="112" spans="1:5" ht="15.75" thickBot="1">
      <c r="A112" s="159" t="s">
        <v>7419</v>
      </c>
      <c r="B112" s="159" t="s">
        <v>7420</v>
      </c>
      <c r="C112" s="160" t="s">
        <v>1063</v>
      </c>
      <c r="D112" s="167" t="s">
        <v>232</v>
      </c>
      <c r="E112" s="160" t="s">
        <v>230</v>
      </c>
    </row>
    <row r="113" spans="1:5" ht="15.75" thickBot="1">
      <c r="A113" s="159" t="s">
        <v>7421</v>
      </c>
      <c r="B113" s="159" t="s">
        <v>7422</v>
      </c>
      <c r="C113" s="160" t="s">
        <v>1077</v>
      </c>
      <c r="D113" s="167" t="s">
        <v>481</v>
      </c>
      <c r="E113" s="160" t="s">
        <v>188</v>
      </c>
    </row>
    <row r="114" spans="1:5" ht="15.75" thickBot="1">
      <c r="A114" s="159" t="s">
        <v>7423</v>
      </c>
      <c r="B114" s="159" t="s">
        <v>7424</v>
      </c>
      <c r="C114" s="160" t="s">
        <v>1161</v>
      </c>
      <c r="D114" s="167" t="s">
        <v>232</v>
      </c>
      <c r="E114" s="160" t="s">
        <v>37</v>
      </c>
    </row>
    <row r="115" spans="1:5" ht="15.75" thickBot="1">
      <c r="A115" s="159" t="s">
        <v>7423</v>
      </c>
      <c r="B115" s="159" t="s">
        <v>7425</v>
      </c>
      <c r="C115" s="160" t="s">
        <v>1163</v>
      </c>
      <c r="D115" s="167" t="s">
        <v>232</v>
      </c>
      <c r="E115" s="160" t="s">
        <v>37</v>
      </c>
    </row>
    <row r="116" spans="1:5" ht="15.75" thickBot="1">
      <c r="A116" s="159" t="s">
        <v>7426</v>
      </c>
      <c r="B116" s="159" t="s">
        <v>7427</v>
      </c>
      <c r="C116" s="160" t="s">
        <v>1167</v>
      </c>
      <c r="D116" s="167" t="s">
        <v>232</v>
      </c>
      <c r="E116" s="160" t="s">
        <v>144</v>
      </c>
    </row>
    <row r="117" spans="1:5" ht="15.75" thickBot="1">
      <c r="A117" s="159" t="s">
        <v>7428</v>
      </c>
      <c r="B117" s="159" t="s">
        <v>7429</v>
      </c>
      <c r="C117" s="160" t="s">
        <v>1173</v>
      </c>
      <c r="D117" s="167" t="s">
        <v>232</v>
      </c>
      <c r="E117" s="160" t="s">
        <v>111</v>
      </c>
    </row>
    <row r="118" spans="1:5" ht="15.75" thickBot="1">
      <c r="A118" s="159" t="s">
        <v>7428</v>
      </c>
      <c r="B118" s="159" t="s">
        <v>7430</v>
      </c>
      <c r="C118" s="160" t="s">
        <v>1176</v>
      </c>
      <c r="D118" s="167" t="s">
        <v>232</v>
      </c>
      <c r="E118" s="160" t="s">
        <v>37</v>
      </c>
    </row>
    <row r="119" spans="1:5" ht="15.75" thickBot="1">
      <c r="A119" s="159" t="s">
        <v>7431</v>
      </c>
      <c r="B119" s="159" t="s">
        <v>7262</v>
      </c>
      <c r="C119" s="160" t="s">
        <v>1158</v>
      </c>
      <c r="D119" s="167" t="s">
        <v>232</v>
      </c>
      <c r="E119" s="160" t="s">
        <v>37</v>
      </c>
    </row>
    <row r="120" spans="1:5" ht="15.75" thickBot="1">
      <c r="A120" s="159" t="s">
        <v>7432</v>
      </c>
      <c r="B120" s="159" t="s">
        <v>7418</v>
      </c>
      <c r="C120" s="160" t="s">
        <v>1183</v>
      </c>
      <c r="D120" s="167" t="s">
        <v>146</v>
      </c>
      <c r="E120" s="160" t="s">
        <v>188</v>
      </c>
    </row>
    <row r="121" spans="1:5" ht="15.75" thickBot="1">
      <c r="A121" s="159" t="s">
        <v>7433</v>
      </c>
      <c r="B121" s="159" t="s">
        <v>7434</v>
      </c>
      <c r="C121" s="160" t="s">
        <v>1186</v>
      </c>
      <c r="D121" s="167" t="s">
        <v>237</v>
      </c>
      <c r="E121" s="160" t="s">
        <v>111</v>
      </c>
    </row>
    <row r="122" spans="1:5" ht="15.75" thickBot="1">
      <c r="A122" s="159" t="s">
        <v>7435</v>
      </c>
      <c r="B122" s="159" t="s">
        <v>7436</v>
      </c>
      <c r="C122" s="160" t="s">
        <v>1196</v>
      </c>
      <c r="D122" s="167" t="s">
        <v>87</v>
      </c>
      <c r="E122" s="160" t="s">
        <v>40</v>
      </c>
    </row>
    <row r="123" spans="1:5" ht="15.75" thickBot="1">
      <c r="A123" s="159" t="s">
        <v>7437</v>
      </c>
      <c r="B123" s="159" t="s">
        <v>7438</v>
      </c>
      <c r="C123" s="160" t="s">
        <v>1198</v>
      </c>
      <c r="D123" s="167" t="s">
        <v>43</v>
      </c>
      <c r="E123" s="160" t="s">
        <v>230</v>
      </c>
    </row>
    <row r="124" spans="1:5" ht="15.75" thickBot="1">
      <c r="A124" s="159" t="s">
        <v>7439</v>
      </c>
      <c r="B124" s="159" t="s">
        <v>7440</v>
      </c>
      <c r="C124" s="160" t="s">
        <v>1205</v>
      </c>
      <c r="D124" s="167" t="s">
        <v>9554</v>
      </c>
      <c r="E124" s="160" t="s">
        <v>111</v>
      </c>
    </row>
    <row r="125" spans="1:5" ht="15.75" thickBot="1">
      <c r="A125" s="159" t="s">
        <v>7441</v>
      </c>
      <c r="B125" s="159" t="s">
        <v>7442</v>
      </c>
      <c r="C125" s="160" t="s">
        <v>1222</v>
      </c>
      <c r="D125" s="167" t="s">
        <v>70</v>
      </c>
      <c r="E125" s="160" t="s">
        <v>37</v>
      </c>
    </row>
    <row r="126" spans="1:5">
      <c r="A126" s="161" t="s">
        <v>7443</v>
      </c>
      <c r="B126" s="161" t="s">
        <v>7444</v>
      </c>
      <c r="C126" s="162" t="s">
        <v>1228</v>
      </c>
      <c r="D126" s="168" t="s">
        <v>473</v>
      </c>
      <c r="E126" s="162" t="s">
        <v>188</v>
      </c>
    </row>
    <row r="127" spans="1:5" ht="15.75" thickBot="1">
      <c r="A127" s="159" t="s">
        <v>7366</v>
      </c>
      <c r="B127" s="159" t="s">
        <v>7445</v>
      </c>
      <c r="C127" s="163" t="s">
        <v>1245</v>
      </c>
      <c r="D127" s="169" t="s">
        <v>1246</v>
      </c>
      <c r="E127" s="163" t="s">
        <v>37</v>
      </c>
    </row>
    <row r="128" spans="1:5" ht="15.75" thickBot="1">
      <c r="A128" s="159" t="s">
        <v>7446</v>
      </c>
      <c r="B128" s="159" t="s">
        <v>7447</v>
      </c>
      <c r="C128" s="160" t="s">
        <v>1258</v>
      </c>
      <c r="D128" s="167" t="s">
        <v>38</v>
      </c>
      <c r="E128" s="160" t="s">
        <v>40</v>
      </c>
    </row>
    <row r="129" spans="1:5" ht="15.75" thickBot="1">
      <c r="A129" s="159" t="s">
        <v>7448</v>
      </c>
      <c r="B129" s="159" t="s">
        <v>7449</v>
      </c>
      <c r="C129" s="160" t="s">
        <v>1267</v>
      </c>
      <c r="D129" s="167" t="s">
        <v>274</v>
      </c>
      <c r="E129" s="160" t="s">
        <v>188</v>
      </c>
    </row>
    <row r="130" spans="1:5" ht="15.75" thickBot="1">
      <c r="A130" s="159" t="s">
        <v>7450</v>
      </c>
      <c r="B130" s="159" t="s">
        <v>7451</v>
      </c>
      <c r="C130" s="160" t="s">
        <v>1270</v>
      </c>
      <c r="D130" s="167" t="s">
        <v>87</v>
      </c>
      <c r="E130" s="160" t="s">
        <v>40</v>
      </c>
    </row>
    <row r="131" spans="1:5" ht="15.75" thickBot="1">
      <c r="A131" s="159" t="s">
        <v>7452</v>
      </c>
      <c r="B131" s="159" t="s">
        <v>7453</v>
      </c>
      <c r="C131" s="160" t="s">
        <v>1272</v>
      </c>
      <c r="D131" s="167" t="s">
        <v>138</v>
      </c>
      <c r="E131" s="160" t="s">
        <v>188</v>
      </c>
    </row>
    <row r="132" spans="1:5" ht="15.75" thickBot="1">
      <c r="A132" s="159" t="s">
        <v>7454</v>
      </c>
      <c r="B132" s="159" t="s">
        <v>7455</v>
      </c>
      <c r="C132" s="160" t="s">
        <v>1302</v>
      </c>
      <c r="D132" s="167" t="s">
        <v>70</v>
      </c>
      <c r="E132" s="160" t="s">
        <v>111</v>
      </c>
    </row>
    <row r="133" spans="1:5" ht="15.75" thickBot="1">
      <c r="A133" s="159" t="s">
        <v>7456</v>
      </c>
      <c r="B133" s="159" t="s">
        <v>9909</v>
      </c>
      <c r="C133" s="160" t="s">
        <v>1285</v>
      </c>
      <c r="D133" s="167" t="s">
        <v>274</v>
      </c>
      <c r="E133" s="160" t="s">
        <v>230</v>
      </c>
    </row>
    <row r="134" spans="1:5" ht="15.75" thickBot="1">
      <c r="A134" s="159" t="s">
        <v>7457</v>
      </c>
      <c r="B134" s="159" t="s">
        <v>7458</v>
      </c>
      <c r="C134" s="160" t="s">
        <v>1288</v>
      </c>
      <c r="D134" s="167" t="s">
        <v>196</v>
      </c>
      <c r="E134" s="160" t="s">
        <v>40</v>
      </c>
    </row>
    <row r="135" spans="1:5" ht="15.75" thickBot="1">
      <c r="A135" s="159" t="s">
        <v>7459</v>
      </c>
      <c r="B135" s="159" t="s">
        <v>7460</v>
      </c>
      <c r="C135" s="160" t="s">
        <v>1296</v>
      </c>
      <c r="D135" s="167" t="s">
        <v>70</v>
      </c>
      <c r="E135" s="160" t="s">
        <v>40</v>
      </c>
    </row>
    <row r="136" spans="1:5" ht="15.75" thickBot="1">
      <c r="A136" s="159" t="s">
        <v>7461</v>
      </c>
      <c r="B136" s="159" t="s">
        <v>755</v>
      </c>
      <c r="C136" s="160" t="s">
        <v>1299</v>
      </c>
      <c r="D136" s="167" t="s">
        <v>70</v>
      </c>
      <c r="E136" s="160" t="s">
        <v>37</v>
      </c>
    </row>
    <row r="137" spans="1:5" ht="15.75" thickBot="1">
      <c r="A137" s="159" t="s">
        <v>7462</v>
      </c>
      <c r="B137" s="159" t="s">
        <v>7463</v>
      </c>
      <c r="C137" s="160" t="s">
        <v>1308</v>
      </c>
      <c r="D137" s="167" t="s">
        <v>473</v>
      </c>
      <c r="E137" s="160" t="s">
        <v>188</v>
      </c>
    </row>
    <row r="138" spans="1:5" ht="15.75" thickBot="1">
      <c r="A138" s="159" t="s">
        <v>7464</v>
      </c>
      <c r="B138" s="159" t="s">
        <v>7465</v>
      </c>
      <c r="C138" s="160" t="s">
        <v>1320</v>
      </c>
      <c r="D138" s="167" t="s">
        <v>232</v>
      </c>
      <c r="E138" s="160" t="s">
        <v>144</v>
      </c>
    </row>
    <row r="139" spans="1:5" ht="15.75" thickBot="1">
      <c r="A139" s="159" t="s">
        <v>7466</v>
      </c>
      <c r="B139" s="159" t="s">
        <v>7467</v>
      </c>
      <c r="C139" s="160" t="s">
        <v>1333</v>
      </c>
      <c r="D139" s="167" t="s">
        <v>87</v>
      </c>
      <c r="E139" s="160" t="s">
        <v>230</v>
      </c>
    </row>
    <row r="140" spans="1:5" ht="15.75" thickBot="1">
      <c r="A140" s="159" t="s">
        <v>7468</v>
      </c>
      <c r="B140" s="159" t="s">
        <v>7469</v>
      </c>
      <c r="C140" s="160" t="s">
        <v>1335</v>
      </c>
      <c r="D140" s="167" t="s">
        <v>138</v>
      </c>
      <c r="E140" s="160" t="s">
        <v>111</v>
      </c>
    </row>
    <row r="141" spans="1:5" ht="15.75" thickBot="1">
      <c r="A141" s="159" t="s">
        <v>7470</v>
      </c>
      <c r="B141" s="159" t="s">
        <v>7471</v>
      </c>
      <c r="C141" s="160" t="s">
        <v>1337</v>
      </c>
      <c r="D141" s="167" t="s">
        <v>481</v>
      </c>
      <c r="E141" s="160" t="s">
        <v>40</v>
      </c>
    </row>
    <row r="142" spans="1:5" ht="15.75" thickBot="1">
      <c r="A142" s="159" t="s">
        <v>7472</v>
      </c>
      <c r="B142" s="159" t="s">
        <v>7473</v>
      </c>
      <c r="C142" s="160" t="s">
        <v>1362</v>
      </c>
      <c r="D142" s="167" t="s">
        <v>274</v>
      </c>
      <c r="E142" s="160" t="s">
        <v>144</v>
      </c>
    </row>
    <row r="143" spans="1:5" ht="15.75" thickBot="1">
      <c r="A143" s="159" t="s">
        <v>229</v>
      </c>
      <c r="B143" s="159" t="s">
        <v>7474</v>
      </c>
      <c r="C143" s="160" t="s">
        <v>1408</v>
      </c>
      <c r="D143" s="167" t="s">
        <v>646</v>
      </c>
      <c r="E143" s="160" t="s">
        <v>37</v>
      </c>
    </row>
    <row r="144" spans="1:5">
      <c r="A144" s="161" t="s">
        <v>7262</v>
      </c>
      <c r="B144" s="161" t="s">
        <v>7475</v>
      </c>
      <c r="C144" s="162" t="s">
        <v>1410</v>
      </c>
      <c r="D144" s="168" t="s">
        <v>232</v>
      </c>
      <c r="E144" s="162" t="s">
        <v>144</v>
      </c>
    </row>
    <row r="145" spans="1:5" ht="15.75" thickBot="1">
      <c r="A145" s="159" t="s">
        <v>2412</v>
      </c>
      <c r="B145" s="159" t="s">
        <v>229</v>
      </c>
      <c r="C145" s="164" t="s">
        <v>7476</v>
      </c>
      <c r="D145" s="170" t="s">
        <v>1382</v>
      </c>
      <c r="E145" s="165" t="s">
        <v>40</v>
      </c>
    </row>
    <row r="146" spans="1:5" ht="15.75" thickBot="1">
      <c r="A146" s="159" t="s">
        <v>7262</v>
      </c>
      <c r="B146" s="159" t="s">
        <v>7477</v>
      </c>
      <c r="C146" s="160" t="s">
        <v>1412</v>
      </c>
      <c r="D146" s="167" t="s">
        <v>232</v>
      </c>
      <c r="E146" s="160" t="s">
        <v>230</v>
      </c>
    </row>
    <row r="147" spans="1:5" ht="15.75" thickBot="1">
      <c r="A147" s="159" t="s">
        <v>7478</v>
      </c>
      <c r="B147" s="159" t="s">
        <v>7479</v>
      </c>
      <c r="C147" s="160" t="s">
        <v>1422</v>
      </c>
      <c r="D147" s="167" t="s">
        <v>232</v>
      </c>
      <c r="E147" s="160" t="s">
        <v>37</v>
      </c>
    </row>
    <row r="148" spans="1:5" ht="15.75" thickBot="1">
      <c r="A148" s="159" t="s">
        <v>1428</v>
      </c>
      <c r="B148" s="159" t="s">
        <v>7480</v>
      </c>
      <c r="C148" s="160" t="s">
        <v>1393</v>
      </c>
      <c r="D148" s="167" t="s">
        <v>232</v>
      </c>
      <c r="E148" s="160" t="s">
        <v>144</v>
      </c>
    </row>
    <row r="149" spans="1:5" ht="15.75" thickBot="1">
      <c r="A149" s="159" t="s">
        <v>1428</v>
      </c>
      <c r="B149" s="159" t="s">
        <v>7481</v>
      </c>
      <c r="C149" s="160" t="s">
        <v>1395</v>
      </c>
      <c r="D149" s="167" t="s">
        <v>232</v>
      </c>
      <c r="E149" s="160" t="s">
        <v>40</v>
      </c>
    </row>
    <row r="150" spans="1:5" ht="15.75" thickBot="1">
      <c r="A150" s="159" t="s">
        <v>7482</v>
      </c>
      <c r="B150" s="159" t="s">
        <v>7483</v>
      </c>
      <c r="C150" s="160" t="s">
        <v>1430</v>
      </c>
      <c r="D150" s="167" t="s">
        <v>232</v>
      </c>
      <c r="E150" s="160" t="s">
        <v>40</v>
      </c>
    </row>
    <row r="151" spans="1:5" ht="15.75" thickBot="1">
      <c r="A151" s="159" t="s">
        <v>7482</v>
      </c>
      <c r="B151" s="159" t="s">
        <v>7484</v>
      </c>
      <c r="C151" s="160" t="s">
        <v>1396</v>
      </c>
      <c r="D151" s="167" t="s">
        <v>232</v>
      </c>
      <c r="E151" s="160" t="s">
        <v>144</v>
      </c>
    </row>
    <row r="152" spans="1:5" ht="15.75" thickBot="1">
      <c r="A152" s="159" t="s">
        <v>7482</v>
      </c>
      <c r="B152" s="159" t="s">
        <v>7485</v>
      </c>
      <c r="C152" s="160" t="s">
        <v>1433</v>
      </c>
      <c r="D152" s="167" t="s">
        <v>350</v>
      </c>
      <c r="E152" s="160" t="s">
        <v>144</v>
      </c>
    </row>
    <row r="153" spans="1:5" ht="15.75" thickBot="1">
      <c r="A153" s="159" t="s">
        <v>7482</v>
      </c>
      <c r="B153" s="159" t="s">
        <v>7486</v>
      </c>
      <c r="C153" s="160" t="s">
        <v>1435</v>
      </c>
      <c r="D153" s="167" t="s">
        <v>232</v>
      </c>
      <c r="E153" s="160" t="s">
        <v>37</v>
      </c>
    </row>
    <row r="154" spans="1:5" ht="15.75" thickBot="1">
      <c r="A154" s="159" t="s">
        <v>7487</v>
      </c>
      <c r="B154" s="159" t="s">
        <v>7488</v>
      </c>
      <c r="C154" s="160" t="s">
        <v>1445</v>
      </c>
      <c r="D154" s="167" t="s">
        <v>274</v>
      </c>
      <c r="E154" s="160" t="s">
        <v>144</v>
      </c>
    </row>
    <row r="155" spans="1:5" ht="15.75" thickBot="1">
      <c r="A155" s="159" t="s">
        <v>7489</v>
      </c>
      <c r="B155" s="159" t="s">
        <v>7490</v>
      </c>
      <c r="C155" s="160" t="s">
        <v>1458</v>
      </c>
      <c r="D155" s="167" t="s">
        <v>138</v>
      </c>
      <c r="E155" s="160" t="s">
        <v>144</v>
      </c>
    </row>
    <row r="156" spans="1:5" ht="15.75" thickBot="1">
      <c r="A156" s="159" t="s">
        <v>7491</v>
      </c>
      <c r="B156" s="159" t="s">
        <v>7492</v>
      </c>
      <c r="C156" s="160" t="s">
        <v>1462</v>
      </c>
      <c r="D156" s="167" t="s">
        <v>353</v>
      </c>
      <c r="E156" s="160" t="s">
        <v>40</v>
      </c>
    </row>
    <row r="157" spans="1:5" ht="15.75" thickBot="1">
      <c r="A157" s="159" t="s">
        <v>7493</v>
      </c>
      <c r="B157" s="159" t="s">
        <v>7494</v>
      </c>
      <c r="C157" s="160" t="s">
        <v>1471</v>
      </c>
      <c r="D157" s="167" t="s">
        <v>232</v>
      </c>
      <c r="E157" s="160" t="s">
        <v>37</v>
      </c>
    </row>
    <row r="158" spans="1:5" ht="15.75" thickBot="1">
      <c r="A158" s="159" t="s">
        <v>7493</v>
      </c>
      <c r="B158" s="159" t="s">
        <v>7495</v>
      </c>
      <c r="C158" s="160" t="s">
        <v>1473</v>
      </c>
      <c r="D158" s="167" t="s">
        <v>232</v>
      </c>
      <c r="E158" s="160" t="s">
        <v>37</v>
      </c>
    </row>
    <row r="159" spans="1:5" ht="15.75" thickBot="1">
      <c r="A159" s="159" t="s">
        <v>7496</v>
      </c>
      <c r="B159" s="159" t="s">
        <v>7418</v>
      </c>
      <c r="C159" s="160" t="s">
        <v>1490</v>
      </c>
      <c r="D159" s="167" t="s">
        <v>350</v>
      </c>
      <c r="E159" s="160" t="s">
        <v>144</v>
      </c>
    </row>
    <row r="160" spans="1:5" ht="15.75" thickBot="1">
      <c r="A160" s="159" t="s">
        <v>7497</v>
      </c>
      <c r="B160" s="159" t="s">
        <v>7498</v>
      </c>
      <c r="C160" s="160" t="s">
        <v>1506</v>
      </c>
      <c r="D160" s="167" t="s">
        <v>473</v>
      </c>
      <c r="E160" s="160" t="s">
        <v>40</v>
      </c>
    </row>
    <row r="161" spans="1:5" ht="15.75" thickBot="1">
      <c r="A161" s="159" t="s">
        <v>7499</v>
      </c>
      <c r="B161" s="159" t="s">
        <v>7500</v>
      </c>
      <c r="C161" s="160" t="s">
        <v>1526</v>
      </c>
      <c r="D161" s="167" t="s">
        <v>504</v>
      </c>
      <c r="E161" s="160" t="s">
        <v>40</v>
      </c>
    </row>
    <row r="162" spans="1:5" ht="15.75" thickBot="1">
      <c r="A162" s="159" t="s">
        <v>7501</v>
      </c>
      <c r="B162" s="159" t="s">
        <v>7502</v>
      </c>
      <c r="C162" s="160" t="s">
        <v>1535</v>
      </c>
      <c r="D162" s="167" t="s">
        <v>146</v>
      </c>
      <c r="E162" s="160" t="s">
        <v>230</v>
      </c>
    </row>
    <row r="163" spans="1:5" ht="15.75" thickBot="1">
      <c r="A163" s="159" t="s">
        <v>7503</v>
      </c>
      <c r="B163" s="159" t="s">
        <v>7504</v>
      </c>
      <c r="C163" s="160" t="s">
        <v>1551</v>
      </c>
      <c r="D163" s="167" t="s">
        <v>87</v>
      </c>
      <c r="E163" s="160" t="s">
        <v>230</v>
      </c>
    </row>
    <row r="164" spans="1:5" ht="15.75" thickBot="1">
      <c r="A164" s="159" t="s">
        <v>7505</v>
      </c>
      <c r="B164" s="159" t="s">
        <v>7506</v>
      </c>
      <c r="C164" s="160" t="s">
        <v>1564</v>
      </c>
      <c r="D164" s="167" t="s">
        <v>146</v>
      </c>
      <c r="E164" s="160" t="s">
        <v>188</v>
      </c>
    </row>
    <row r="165" spans="1:5" ht="15.75" thickBot="1">
      <c r="A165" s="159" t="s">
        <v>7507</v>
      </c>
      <c r="B165" s="159" t="s">
        <v>7508</v>
      </c>
      <c r="C165" s="160" t="s">
        <v>1567</v>
      </c>
      <c r="D165" s="167" t="s">
        <v>3612</v>
      </c>
      <c r="E165" s="160" t="s">
        <v>188</v>
      </c>
    </row>
    <row r="166" spans="1:5" ht="15.75" thickBot="1">
      <c r="A166" s="159" t="s">
        <v>7509</v>
      </c>
      <c r="B166" s="159" t="s">
        <v>7510</v>
      </c>
      <c r="C166" s="160" t="s">
        <v>1576</v>
      </c>
      <c r="D166" s="167" t="s">
        <v>146</v>
      </c>
      <c r="E166" s="160" t="s">
        <v>230</v>
      </c>
    </row>
    <row r="167" spans="1:5" ht="15.75" thickBot="1">
      <c r="A167" s="159" t="s">
        <v>7511</v>
      </c>
      <c r="B167" s="159" t="s">
        <v>7512</v>
      </c>
      <c r="C167" s="160" t="s">
        <v>1585</v>
      </c>
      <c r="D167" s="167" t="s">
        <v>141</v>
      </c>
      <c r="E167" s="160" t="s">
        <v>230</v>
      </c>
    </row>
    <row r="168" spans="1:5" ht="15.75" thickBot="1">
      <c r="A168" s="159" t="s">
        <v>7513</v>
      </c>
      <c r="B168" s="159" t="s">
        <v>7514</v>
      </c>
      <c r="C168" s="160" t="s">
        <v>1599</v>
      </c>
      <c r="D168" s="167" t="s">
        <v>232</v>
      </c>
      <c r="E168" s="160" t="s">
        <v>144</v>
      </c>
    </row>
    <row r="169" spans="1:5" ht="15.75" thickBot="1">
      <c r="A169" s="159" t="s">
        <v>7515</v>
      </c>
      <c r="B169" s="159" t="s">
        <v>7516</v>
      </c>
      <c r="C169" s="160" t="s">
        <v>1601</v>
      </c>
      <c r="D169" s="167" t="s">
        <v>138</v>
      </c>
      <c r="E169" s="160" t="s">
        <v>188</v>
      </c>
    </row>
    <row r="170" spans="1:5" ht="15.75" thickBot="1">
      <c r="A170" s="159" t="s">
        <v>7517</v>
      </c>
      <c r="B170" s="159" t="s">
        <v>7518</v>
      </c>
      <c r="C170" s="160" t="s">
        <v>1608</v>
      </c>
      <c r="D170" s="167" t="s">
        <v>232</v>
      </c>
      <c r="E170" s="160" t="s">
        <v>144</v>
      </c>
    </row>
    <row r="171" spans="1:5" ht="15.75" thickBot="1">
      <c r="A171" s="159" t="s">
        <v>7519</v>
      </c>
      <c r="B171" s="159" t="s">
        <v>7520</v>
      </c>
      <c r="C171" s="160" t="s">
        <v>1614</v>
      </c>
      <c r="D171" s="167" t="s">
        <v>3612</v>
      </c>
      <c r="E171" s="160" t="s">
        <v>40</v>
      </c>
    </row>
    <row r="172" spans="1:5" ht="15.75" thickBot="1">
      <c r="A172" s="159" t="s">
        <v>7521</v>
      </c>
      <c r="B172" s="159" t="s">
        <v>7522</v>
      </c>
      <c r="C172" s="160" t="s">
        <v>1617</v>
      </c>
      <c r="D172" s="167" t="s">
        <v>646</v>
      </c>
      <c r="E172" s="160" t="s">
        <v>188</v>
      </c>
    </row>
    <row r="173" spans="1:5" ht="15.75" thickBot="1">
      <c r="A173" s="159" t="s">
        <v>7266</v>
      </c>
      <c r="B173" s="159" t="s">
        <v>7523</v>
      </c>
      <c r="C173" s="160" t="s">
        <v>1633</v>
      </c>
      <c r="D173" s="167" t="s">
        <v>473</v>
      </c>
      <c r="E173" s="160" t="s">
        <v>144</v>
      </c>
    </row>
    <row r="174" spans="1:5" ht="15.75" thickBot="1">
      <c r="A174" s="159" t="s">
        <v>7524</v>
      </c>
      <c r="B174" s="159" t="s">
        <v>7525</v>
      </c>
      <c r="C174" s="160" t="s">
        <v>1622</v>
      </c>
      <c r="D174" s="167" t="s">
        <v>50</v>
      </c>
      <c r="E174" s="160" t="s">
        <v>40</v>
      </c>
    </row>
    <row r="175" spans="1:5" ht="15.75" thickBot="1">
      <c r="A175" s="159" t="s">
        <v>7526</v>
      </c>
      <c r="B175" s="159" t="s">
        <v>7527</v>
      </c>
      <c r="C175" s="160" t="s">
        <v>1639</v>
      </c>
      <c r="D175" s="167" t="s">
        <v>3612</v>
      </c>
      <c r="E175" s="160" t="s">
        <v>111</v>
      </c>
    </row>
    <row r="176" spans="1:5" ht="15.75" thickBot="1">
      <c r="A176" s="159" t="s">
        <v>9910</v>
      </c>
      <c r="B176" s="159" t="s">
        <v>7528</v>
      </c>
      <c r="C176" s="160" t="s">
        <v>1631</v>
      </c>
      <c r="D176" s="167" t="s">
        <v>473</v>
      </c>
      <c r="E176" s="160" t="s">
        <v>40</v>
      </c>
    </row>
    <row r="177" spans="1:5" ht="15.75" thickBot="1">
      <c r="A177" s="159" t="s">
        <v>7529</v>
      </c>
      <c r="B177" s="159" t="s">
        <v>7530</v>
      </c>
      <c r="C177" s="160" t="s">
        <v>1667</v>
      </c>
      <c r="D177" s="167" t="s">
        <v>172</v>
      </c>
      <c r="E177" s="160" t="s">
        <v>111</v>
      </c>
    </row>
    <row r="178" spans="1:5" ht="15.75" thickBot="1">
      <c r="A178" s="159" t="s">
        <v>7531</v>
      </c>
      <c r="B178" s="159" t="s">
        <v>7532</v>
      </c>
      <c r="C178" s="160" t="s">
        <v>1670</v>
      </c>
      <c r="D178" s="167" t="s">
        <v>43</v>
      </c>
      <c r="E178" s="160" t="s">
        <v>40</v>
      </c>
    </row>
    <row r="179" spans="1:5" ht="15.75" thickBot="1">
      <c r="A179" s="159" t="s">
        <v>7533</v>
      </c>
      <c r="B179" s="159" t="s">
        <v>7534</v>
      </c>
      <c r="C179" s="160" t="s">
        <v>1673</v>
      </c>
      <c r="D179" s="167" t="s">
        <v>1132</v>
      </c>
      <c r="E179" s="160" t="s">
        <v>188</v>
      </c>
    </row>
    <row r="180" spans="1:5" ht="15.75" thickBot="1">
      <c r="A180" s="159" t="s">
        <v>7535</v>
      </c>
      <c r="B180" s="159" t="s">
        <v>7536</v>
      </c>
      <c r="C180" s="160" t="s">
        <v>1681</v>
      </c>
      <c r="D180" s="167" t="s">
        <v>232</v>
      </c>
      <c r="E180" s="160" t="s">
        <v>37</v>
      </c>
    </row>
    <row r="181" spans="1:5" ht="15.75" thickBot="1">
      <c r="A181" s="159" t="s">
        <v>7537</v>
      </c>
      <c r="B181" s="159" t="s">
        <v>7538</v>
      </c>
      <c r="C181" s="160" t="s">
        <v>1684</v>
      </c>
      <c r="D181" s="167" t="s">
        <v>504</v>
      </c>
      <c r="E181" s="160" t="s">
        <v>144</v>
      </c>
    </row>
    <row r="182" spans="1:5">
      <c r="A182" s="161" t="s">
        <v>7539</v>
      </c>
      <c r="B182" s="161" t="s">
        <v>7540</v>
      </c>
      <c r="C182" s="162" t="s">
        <v>1691</v>
      </c>
      <c r="D182" s="168" t="s">
        <v>1692</v>
      </c>
      <c r="E182" s="162" t="s">
        <v>188</v>
      </c>
    </row>
    <row r="183" spans="1:5" ht="15.75" thickBot="1">
      <c r="A183" s="159" t="s">
        <v>1483</v>
      </c>
      <c r="B183" s="159" t="s">
        <v>1484</v>
      </c>
      <c r="C183" s="164" t="s">
        <v>7541</v>
      </c>
      <c r="D183" s="167" t="s">
        <v>43</v>
      </c>
      <c r="E183" s="165" t="s">
        <v>40</v>
      </c>
    </row>
    <row r="184" spans="1:5" ht="15.75" thickBot="1">
      <c r="A184" s="159" t="s">
        <v>7542</v>
      </c>
      <c r="B184" s="159" t="s">
        <v>7543</v>
      </c>
      <c r="C184" s="160" t="s">
        <v>1709</v>
      </c>
      <c r="D184" s="167" t="s">
        <v>87</v>
      </c>
      <c r="E184" s="160" t="s">
        <v>40</v>
      </c>
    </row>
    <row r="185" spans="1:5" ht="15.75" thickBot="1">
      <c r="A185" s="159" t="s">
        <v>7544</v>
      </c>
      <c r="B185" s="159" t="s">
        <v>7545</v>
      </c>
      <c r="C185" s="160" t="s">
        <v>1713</v>
      </c>
      <c r="D185" s="167" t="s">
        <v>38</v>
      </c>
      <c r="E185" s="160" t="s">
        <v>144</v>
      </c>
    </row>
    <row r="186" spans="1:5" ht="15.75" thickBot="1">
      <c r="A186" s="159" t="s">
        <v>7546</v>
      </c>
      <c r="B186" s="159" t="s">
        <v>7547</v>
      </c>
      <c r="C186" s="160" t="s">
        <v>1725</v>
      </c>
      <c r="D186" s="167" t="s">
        <v>87</v>
      </c>
      <c r="E186" s="160" t="s">
        <v>188</v>
      </c>
    </row>
    <row r="187" spans="1:5" ht="15.75" thickBot="1">
      <c r="A187" s="159" t="s">
        <v>7548</v>
      </c>
      <c r="B187" s="159" t="s">
        <v>7242</v>
      </c>
      <c r="C187" s="160" t="s">
        <v>1746</v>
      </c>
      <c r="D187" s="167" t="s">
        <v>353</v>
      </c>
      <c r="E187" s="160" t="s">
        <v>40</v>
      </c>
    </row>
    <row r="188" spans="1:5" ht="15.75" thickBot="1">
      <c r="A188" s="159" t="s">
        <v>7549</v>
      </c>
      <c r="B188" s="159" t="s">
        <v>7550</v>
      </c>
      <c r="C188" s="160" t="s">
        <v>1775</v>
      </c>
      <c r="D188" s="167" t="s">
        <v>146</v>
      </c>
      <c r="E188" s="160" t="s">
        <v>144</v>
      </c>
    </row>
    <row r="189" spans="1:5" ht="15.75" thickBot="1">
      <c r="A189" s="159" t="s">
        <v>7551</v>
      </c>
      <c r="B189" s="159" t="s">
        <v>7552</v>
      </c>
      <c r="C189" s="160" t="s">
        <v>1786</v>
      </c>
      <c r="D189" s="167" t="s">
        <v>504</v>
      </c>
      <c r="E189" s="160" t="s">
        <v>144</v>
      </c>
    </row>
    <row r="190" spans="1:5" ht="15.75" thickBot="1">
      <c r="A190" s="159" t="s">
        <v>7553</v>
      </c>
      <c r="B190" s="159" t="s">
        <v>7554</v>
      </c>
      <c r="C190" s="160" t="s">
        <v>1794</v>
      </c>
      <c r="D190" s="167" t="s">
        <v>473</v>
      </c>
      <c r="E190" s="160" t="s">
        <v>144</v>
      </c>
    </row>
    <row r="191" spans="1:5" ht="15.75" thickBot="1">
      <c r="A191" s="159" t="s">
        <v>7555</v>
      </c>
      <c r="B191" s="159" t="s">
        <v>7556</v>
      </c>
      <c r="C191" s="160" t="s">
        <v>1798</v>
      </c>
      <c r="D191" s="167" t="s">
        <v>504</v>
      </c>
      <c r="E191" s="160" t="s">
        <v>40</v>
      </c>
    </row>
    <row r="192" spans="1:5" ht="15.75" thickBot="1">
      <c r="A192" s="159" t="s">
        <v>7557</v>
      </c>
      <c r="B192" s="159" t="s">
        <v>7558</v>
      </c>
      <c r="C192" s="160" t="s">
        <v>1808</v>
      </c>
      <c r="D192" s="167" t="s">
        <v>50</v>
      </c>
      <c r="E192" s="160" t="s">
        <v>40</v>
      </c>
    </row>
    <row r="193" spans="1:5" ht="15.75" thickBot="1">
      <c r="A193" s="159" t="s">
        <v>7559</v>
      </c>
      <c r="B193" s="159" t="s">
        <v>7560</v>
      </c>
      <c r="C193" s="160" t="s">
        <v>1817</v>
      </c>
      <c r="D193" s="167" t="s">
        <v>473</v>
      </c>
      <c r="E193" s="160" t="s">
        <v>111</v>
      </c>
    </row>
    <row r="194" spans="1:5" ht="15.75" thickBot="1">
      <c r="A194" s="159" t="s">
        <v>7561</v>
      </c>
      <c r="B194" s="159" t="s">
        <v>7562</v>
      </c>
      <c r="C194" s="160" t="s">
        <v>1820</v>
      </c>
      <c r="D194" s="167" t="s">
        <v>473</v>
      </c>
      <c r="E194" s="160" t="s">
        <v>188</v>
      </c>
    </row>
    <row r="195" spans="1:5" ht="15.75" thickBot="1">
      <c r="A195" s="159" t="s">
        <v>7563</v>
      </c>
      <c r="B195" s="159" t="s">
        <v>7564</v>
      </c>
      <c r="C195" s="160" t="s">
        <v>1827</v>
      </c>
      <c r="D195" s="167" t="s">
        <v>172</v>
      </c>
      <c r="E195" s="160" t="s">
        <v>144</v>
      </c>
    </row>
    <row r="196" spans="1:5" ht="15.75" thickBot="1">
      <c r="A196" s="159" t="s">
        <v>7565</v>
      </c>
      <c r="B196" s="159" t="s">
        <v>9911</v>
      </c>
      <c r="C196" s="160" t="s">
        <v>1830</v>
      </c>
      <c r="D196" s="167" t="s">
        <v>3939</v>
      </c>
      <c r="E196" s="160" t="s">
        <v>37</v>
      </c>
    </row>
    <row r="197" spans="1:5" ht="15.75" thickBot="1">
      <c r="A197" s="159" t="s">
        <v>7566</v>
      </c>
      <c r="B197" s="159" t="s">
        <v>7567</v>
      </c>
      <c r="C197" s="160" t="s">
        <v>1833</v>
      </c>
      <c r="D197" s="167" t="s">
        <v>141</v>
      </c>
      <c r="E197" s="160" t="s">
        <v>40</v>
      </c>
    </row>
    <row r="198" spans="1:5" ht="15.75" thickBot="1">
      <c r="A198" s="159" t="s">
        <v>7568</v>
      </c>
      <c r="B198" s="159" t="s">
        <v>7569</v>
      </c>
      <c r="C198" s="160" t="s">
        <v>1836</v>
      </c>
      <c r="D198" s="167" t="s">
        <v>172</v>
      </c>
      <c r="E198" s="160" t="s">
        <v>111</v>
      </c>
    </row>
    <row r="199" spans="1:5" ht="15.75" thickBot="1">
      <c r="A199" s="159" t="s">
        <v>7483</v>
      </c>
      <c r="B199" s="159" t="s">
        <v>7570</v>
      </c>
      <c r="C199" s="160" t="s">
        <v>1847</v>
      </c>
      <c r="D199" s="167" t="s">
        <v>232</v>
      </c>
      <c r="E199" s="160" t="s">
        <v>37</v>
      </c>
    </row>
    <row r="200" spans="1:5" ht="15.75" thickBot="1">
      <c r="A200" s="159" t="s">
        <v>7571</v>
      </c>
      <c r="B200" s="159" t="s">
        <v>7572</v>
      </c>
      <c r="C200" s="160" t="s">
        <v>1854</v>
      </c>
      <c r="D200" s="167" t="s">
        <v>87</v>
      </c>
      <c r="E200" s="160" t="s">
        <v>230</v>
      </c>
    </row>
    <row r="201" spans="1:5" ht="15.75" thickBot="1">
      <c r="A201" s="159" t="s">
        <v>7573</v>
      </c>
      <c r="B201" s="159" t="s">
        <v>7574</v>
      </c>
      <c r="C201" s="160" t="s">
        <v>1866</v>
      </c>
      <c r="D201" s="167" t="s">
        <v>3612</v>
      </c>
      <c r="E201" s="160" t="s">
        <v>230</v>
      </c>
    </row>
    <row r="202" spans="1:5" ht="15.75" thickBot="1">
      <c r="A202" s="159" t="s">
        <v>7575</v>
      </c>
      <c r="B202" s="159" t="s">
        <v>7576</v>
      </c>
      <c r="C202" s="160" t="s">
        <v>1867</v>
      </c>
      <c r="D202" s="167" t="s">
        <v>138</v>
      </c>
      <c r="E202" s="160" t="s">
        <v>144</v>
      </c>
    </row>
    <row r="203" spans="1:5" ht="15.75" thickBot="1">
      <c r="A203" s="159" t="s">
        <v>7577</v>
      </c>
      <c r="B203" s="159" t="s">
        <v>7578</v>
      </c>
      <c r="C203" s="160" t="s">
        <v>1886</v>
      </c>
      <c r="D203" s="167" t="s">
        <v>196</v>
      </c>
      <c r="E203" s="160" t="s">
        <v>230</v>
      </c>
    </row>
    <row r="204" spans="1:5" ht="15.75" thickBot="1">
      <c r="A204" s="159" t="s">
        <v>7579</v>
      </c>
      <c r="B204" s="159" t="s">
        <v>7399</v>
      </c>
      <c r="C204" s="160" t="s">
        <v>1892</v>
      </c>
      <c r="D204" s="167" t="s">
        <v>87</v>
      </c>
      <c r="E204" s="160" t="s">
        <v>230</v>
      </c>
    </row>
    <row r="205" spans="1:5" ht="15.75" thickBot="1">
      <c r="A205" s="159" t="s">
        <v>7580</v>
      </c>
      <c r="B205" s="159" t="s">
        <v>7581</v>
      </c>
      <c r="C205" s="160" t="s">
        <v>1899</v>
      </c>
      <c r="D205" s="167" t="s">
        <v>70</v>
      </c>
      <c r="E205" s="160" t="s">
        <v>230</v>
      </c>
    </row>
    <row r="206" spans="1:5" ht="15.75" thickBot="1">
      <c r="A206" s="159" t="s">
        <v>7582</v>
      </c>
      <c r="B206" s="159" t="s">
        <v>7583</v>
      </c>
      <c r="C206" s="160" t="s">
        <v>1914</v>
      </c>
      <c r="D206" s="167" t="s">
        <v>473</v>
      </c>
      <c r="E206" s="160" t="s">
        <v>37</v>
      </c>
    </row>
    <row r="207" spans="1:5" ht="15.75" thickBot="1">
      <c r="A207" s="159" t="s">
        <v>9912</v>
      </c>
      <c r="B207" s="159" t="s">
        <v>7584</v>
      </c>
      <c r="C207" s="160" t="s">
        <v>1920</v>
      </c>
      <c r="D207" s="167" t="s">
        <v>232</v>
      </c>
      <c r="E207" s="160" t="s">
        <v>37</v>
      </c>
    </row>
    <row r="208" spans="1:5" ht="15.75" thickBot="1">
      <c r="A208" s="159" t="s">
        <v>7585</v>
      </c>
      <c r="B208" s="159" t="s">
        <v>7290</v>
      </c>
      <c r="C208" s="160" t="s">
        <v>1927</v>
      </c>
      <c r="D208" s="167" t="s">
        <v>232</v>
      </c>
      <c r="E208" s="160" t="s">
        <v>40</v>
      </c>
    </row>
    <row r="209" spans="1:5" ht="15.75" thickBot="1">
      <c r="A209" s="159" t="s">
        <v>7586</v>
      </c>
      <c r="B209" s="159" t="s">
        <v>7587</v>
      </c>
      <c r="C209" s="160" t="s">
        <v>1931</v>
      </c>
      <c r="D209" s="167" t="s">
        <v>38</v>
      </c>
      <c r="E209" s="160" t="s">
        <v>40</v>
      </c>
    </row>
    <row r="210" spans="1:5" ht="15.75" thickBot="1">
      <c r="A210" s="159" t="s">
        <v>7588</v>
      </c>
      <c r="B210" s="159" t="s">
        <v>7589</v>
      </c>
      <c r="C210" s="160" t="s">
        <v>1957</v>
      </c>
      <c r="D210" s="167" t="s">
        <v>70</v>
      </c>
      <c r="E210" s="160" t="s">
        <v>111</v>
      </c>
    </row>
    <row r="211" spans="1:5" ht="15.75" thickBot="1">
      <c r="A211" s="159" t="s">
        <v>7590</v>
      </c>
      <c r="B211" s="159" t="s">
        <v>7591</v>
      </c>
      <c r="C211" s="160" t="s">
        <v>1964</v>
      </c>
      <c r="D211" s="167" t="s">
        <v>3612</v>
      </c>
      <c r="E211" s="160" t="s">
        <v>144</v>
      </c>
    </row>
    <row r="212" spans="1:5" ht="15.75" thickBot="1">
      <c r="A212" s="159" t="s">
        <v>7592</v>
      </c>
      <c r="B212" s="159" t="s">
        <v>7242</v>
      </c>
      <c r="C212" s="160" t="s">
        <v>1970</v>
      </c>
      <c r="D212" s="167" t="s">
        <v>3612</v>
      </c>
      <c r="E212" s="160" t="s">
        <v>144</v>
      </c>
    </row>
    <row r="213" spans="1:5" ht="15.75" thickBot="1">
      <c r="A213" s="159" t="s">
        <v>7593</v>
      </c>
      <c r="B213" s="159" t="s">
        <v>7594</v>
      </c>
      <c r="C213" s="160" t="s">
        <v>1988</v>
      </c>
      <c r="D213" s="167" t="s">
        <v>138</v>
      </c>
      <c r="E213" s="160" t="s">
        <v>144</v>
      </c>
    </row>
    <row r="214" spans="1:5" ht="15.75" thickBot="1">
      <c r="A214" s="159" t="s">
        <v>7595</v>
      </c>
      <c r="B214" s="159" t="s">
        <v>7383</v>
      </c>
      <c r="C214" s="160" t="s">
        <v>1990</v>
      </c>
      <c r="D214" s="167" t="s">
        <v>232</v>
      </c>
      <c r="E214" s="160" t="s">
        <v>40</v>
      </c>
    </row>
    <row r="215" spans="1:5" ht="15.75" thickBot="1">
      <c r="A215" s="159" t="s">
        <v>7418</v>
      </c>
      <c r="B215" s="159" t="s">
        <v>9913</v>
      </c>
      <c r="C215" s="160" t="s">
        <v>2008</v>
      </c>
      <c r="D215" s="167" t="s">
        <v>331</v>
      </c>
      <c r="E215" s="160" t="s">
        <v>40</v>
      </c>
    </row>
    <row r="216" spans="1:5" ht="15.75" thickBot="1">
      <c r="A216" s="159" t="s">
        <v>7596</v>
      </c>
      <c r="B216" s="159" t="s">
        <v>7597</v>
      </c>
      <c r="C216" s="160" t="s">
        <v>2023</v>
      </c>
      <c r="D216" s="167" t="s">
        <v>3612</v>
      </c>
      <c r="E216" s="160" t="s">
        <v>188</v>
      </c>
    </row>
    <row r="217" spans="1:5" ht="15.75" thickBot="1">
      <c r="A217" s="159" t="s">
        <v>7598</v>
      </c>
      <c r="B217" s="159" t="s">
        <v>7599</v>
      </c>
      <c r="C217" s="160" t="s">
        <v>2026</v>
      </c>
      <c r="D217" s="167" t="s">
        <v>87</v>
      </c>
      <c r="E217" s="160" t="s">
        <v>230</v>
      </c>
    </row>
    <row r="218" spans="1:5" ht="15.75" thickBot="1">
      <c r="A218" s="159" t="s">
        <v>7600</v>
      </c>
      <c r="B218" s="159" t="s">
        <v>7552</v>
      </c>
      <c r="C218" s="160" t="s">
        <v>2036</v>
      </c>
      <c r="D218" s="167" t="s">
        <v>504</v>
      </c>
      <c r="E218" s="160" t="s">
        <v>230</v>
      </c>
    </row>
    <row r="219" spans="1:5" ht="15.75" thickBot="1">
      <c r="A219" s="159" t="s">
        <v>7601</v>
      </c>
      <c r="B219" s="159" t="s">
        <v>7602</v>
      </c>
      <c r="C219" s="160" t="s">
        <v>2042</v>
      </c>
      <c r="D219" s="167" t="s">
        <v>146</v>
      </c>
      <c r="E219" s="160" t="s">
        <v>40</v>
      </c>
    </row>
    <row r="220" spans="1:5">
      <c r="A220" s="161" t="s">
        <v>7603</v>
      </c>
      <c r="B220" s="161" t="s">
        <v>7604</v>
      </c>
      <c r="C220" s="162" t="s">
        <v>2058</v>
      </c>
      <c r="D220" s="168" t="s">
        <v>208</v>
      </c>
      <c r="E220" s="160" t="s">
        <v>40</v>
      </c>
    </row>
    <row r="221" spans="1:5" ht="15.75" thickBot="1">
      <c r="A221" s="159" t="s">
        <v>7605</v>
      </c>
      <c r="B221" s="159" t="s">
        <v>7562</v>
      </c>
      <c r="C221" s="166" t="s">
        <v>4885</v>
      </c>
      <c r="D221" s="171" t="s">
        <v>473</v>
      </c>
      <c r="E221" s="160" t="s">
        <v>144</v>
      </c>
    </row>
    <row r="222" spans="1:5" ht="15.75" thickBot="1">
      <c r="A222" s="159" t="s">
        <v>7606</v>
      </c>
      <c r="B222" s="159" t="s">
        <v>7607</v>
      </c>
      <c r="C222" s="160" t="s">
        <v>2070</v>
      </c>
      <c r="D222" s="167" t="s">
        <v>141</v>
      </c>
      <c r="E222" s="160" t="s">
        <v>144</v>
      </c>
    </row>
    <row r="223" spans="1:5" ht="15.75" thickBot="1">
      <c r="A223" s="159" t="s">
        <v>7608</v>
      </c>
      <c r="B223" s="159" t="s">
        <v>7609</v>
      </c>
      <c r="C223" s="160" t="s">
        <v>2091</v>
      </c>
      <c r="D223" s="167" t="s">
        <v>87</v>
      </c>
      <c r="E223" s="160" t="s">
        <v>144</v>
      </c>
    </row>
    <row r="224" spans="1:5" ht="15.75" thickBot="1">
      <c r="A224" s="159" t="s">
        <v>7610</v>
      </c>
      <c r="B224" s="159" t="s">
        <v>7611</v>
      </c>
      <c r="C224" s="160" t="s">
        <v>2096</v>
      </c>
      <c r="D224" s="167" t="s">
        <v>146</v>
      </c>
      <c r="E224" s="160" t="s">
        <v>188</v>
      </c>
    </row>
    <row r="225" spans="1:5" ht="15.75" thickBot="1">
      <c r="A225" s="159" t="s">
        <v>7612</v>
      </c>
      <c r="B225" s="159" t="s">
        <v>7613</v>
      </c>
      <c r="C225" s="160" t="s">
        <v>2109</v>
      </c>
      <c r="D225" s="167" t="s">
        <v>232</v>
      </c>
      <c r="E225" s="160" t="s">
        <v>188</v>
      </c>
    </row>
    <row r="226" spans="1:5" ht="15.75" thickBot="1">
      <c r="A226" s="159" t="s">
        <v>7612</v>
      </c>
      <c r="B226" s="159" t="s">
        <v>7614</v>
      </c>
      <c r="C226" s="160" t="s">
        <v>2112</v>
      </c>
      <c r="D226" s="167" t="s">
        <v>232</v>
      </c>
      <c r="E226" s="160" t="s">
        <v>188</v>
      </c>
    </row>
    <row r="227" spans="1:5" ht="15.75" thickBot="1">
      <c r="A227" s="159" t="s">
        <v>7615</v>
      </c>
      <c r="B227" s="159" t="s">
        <v>7616</v>
      </c>
      <c r="C227" s="160" t="s">
        <v>2124</v>
      </c>
      <c r="D227" s="167" t="s">
        <v>70</v>
      </c>
      <c r="E227" s="160" t="s">
        <v>188</v>
      </c>
    </row>
    <row r="228" spans="1:5" ht="15.75" thickBot="1">
      <c r="A228" s="159" t="s">
        <v>7617</v>
      </c>
      <c r="B228" s="159" t="s">
        <v>7618</v>
      </c>
      <c r="C228" s="160" t="s">
        <v>2129</v>
      </c>
      <c r="D228" s="167" t="s">
        <v>172</v>
      </c>
      <c r="E228" s="160" t="s">
        <v>111</v>
      </c>
    </row>
    <row r="229" spans="1:5" ht="15.75" thickBot="1">
      <c r="A229" s="159" t="s">
        <v>7619</v>
      </c>
      <c r="B229" s="159" t="s">
        <v>7620</v>
      </c>
      <c r="C229" s="160" t="s">
        <v>2132</v>
      </c>
      <c r="D229" s="167" t="s">
        <v>336</v>
      </c>
      <c r="E229" s="160" t="s">
        <v>144</v>
      </c>
    </row>
    <row r="230" spans="1:5" ht="15.75" thickBot="1">
      <c r="A230" s="159" t="s">
        <v>7621</v>
      </c>
      <c r="B230" s="159" t="s">
        <v>7622</v>
      </c>
      <c r="C230" s="160" t="s">
        <v>2133</v>
      </c>
      <c r="D230" s="167" t="s">
        <v>208</v>
      </c>
      <c r="E230" s="160" t="s">
        <v>188</v>
      </c>
    </row>
    <row r="231" spans="1:5" ht="15.75" thickBot="1">
      <c r="A231" s="159" t="s">
        <v>7623</v>
      </c>
      <c r="B231" s="159" t="s">
        <v>7624</v>
      </c>
      <c r="C231" s="160" t="s">
        <v>2141</v>
      </c>
      <c r="D231" s="167" t="s">
        <v>3612</v>
      </c>
      <c r="E231" s="160" t="s">
        <v>230</v>
      </c>
    </row>
    <row r="232" spans="1:5" ht="15.75" thickBot="1">
      <c r="A232" s="159" t="s">
        <v>7625</v>
      </c>
      <c r="B232" s="159" t="s">
        <v>7584</v>
      </c>
      <c r="C232" s="160" t="s">
        <v>2151</v>
      </c>
      <c r="D232" s="167" t="s">
        <v>232</v>
      </c>
      <c r="E232" s="160" t="s">
        <v>37</v>
      </c>
    </row>
    <row r="233" spans="1:5" ht="15.75" thickBot="1">
      <c r="A233" s="159" t="s">
        <v>7626</v>
      </c>
      <c r="B233" s="159" t="s">
        <v>7627</v>
      </c>
      <c r="C233" s="160" t="s">
        <v>2155</v>
      </c>
      <c r="D233" s="167" t="s">
        <v>208</v>
      </c>
      <c r="E233" s="160" t="s">
        <v>188</v>
      </c>
    </row>
    <row r="234" spans="1:5" ht="15.75" thickBot="1">
      <c r="A234" s="159" t="s">
        <v>7628</v>
      </c>
      <c r="B234" s="159" t="s">
        <v>7629</v>
      </c>
      <c r="C234" s="160" t="s">
        <v>2163</v>
      </c>
      <c r="D234" s="167" t="s">
        <v>43</v>
      </c>
      <c r="E234" s="160" t="s">
        <v>40</v>
      </c>
    </row>
    <row r="235" spans="1:5" ht="15.75" thickBot="1">
      <c r="A235" s="159" t="s">
        <v>7630</v>
      </c>
      <c r="B235" s="159" t="s">
        <v>7631</v>
      </c>
      <c r="C235" s="160" t="s">
        <v>2171</v>
      </c>
      <c r="D235" s="167" t="s">
        <v>141</v>
      </c>
      <c r="E235" s="160" t="s">
        <v>37</v>
      </c>
    </row>
    <row r="236" spans="1:5" ht="15.75" thickBot="1">
      <c r="A236" s="159" t="s">
        <v>7632</v>
      </c>
      <c r="B236" s="159" t="s">
        <v>7633</v>
      </c>
      <c r="C236" s="160" t="s">
        <v>2176</v>
      </c>
      <c r="D236" s="167" t="s">
        <v>232</v>
      </c>
      <c r="E236" s="160" t="s">
        <v>230</v>
      </c>
    </row>
    <row r="237" spans="1:5" ht="15.75" thickBot="1">
      <c r="A237" s="159" t="s">
        <v>7634</v>
      </c>
      <c r="B237" s="159" t="s">
        <v>7635</v>
      </c>
      <c r="C237" s="160" t="s">
        <v>2182</v>
      </c>
      <c r="D237" s="167" t="s">
        <v>232</v>
      </c>
      <c r="E237" s="160" t="s">
        <v>40</v>
      </c>
    </row>
    <row r="238" spans="1:5" ht="15.75" thickBot="1">
      <c r="A238" s="159" t="s">
        <v>7636</v>
      </c>
      <c r="B238" s="159" t="s">
        <v>7637</v>
      </c>
      <c r="C238" s="160" t="s">
        <v>2198</v>
      </c>
      <c r="D238" s="167" t="s">
        <v>138</v>
      </c>
      <c r="E238" s="160" t="s">
        <v>40</v>
      </c>
    </row>
    <row r="239" spans="1:5" ht="15.75" thickBot="1">
      <c r="A239" s="159" t="s">
        <v>7638</v>
      </c>
      <c r="B239" s="159" t="s">
        <v>7639</v>
      </c>
      <c r="C239" s="160" t="s">
        <v>2207</v>
      </c>
      <c r="D239" s="167" t="s">
        <v>504</v>
      </c>
      <c r="E239" s="160" t="s">
        <v>188</v>
      </c>
    </row>
    <row r="240" spans="1:5" ht="15.75" thickBot="1">
      <c r="A240" s="159" t="s">
        <v>7640</v>
      </c>
      <c r="B240" s="159" t="s">
        <v>7641</v>
      </c>
      <c r="C240" s="160" t="s">
        <v>2220</v>
      </c>
      <c r="D240" s="167" t="s">
        <v>232</v>
      </c>
      <c r="E240" s="160" t="s">
        <v>37</v>
      </c>
    </row>
    <row r="241" spans="1:5" ht="15.75" thickBot="1">
      <c r="A241" s="159" t="s">
        <v>7642</v>
      </c>
      <c r="B241" s="159" t="s">
        <v>7643</v>
      </c>
      <c r="C241" s="160" t="s">
        <v>2237</v>
      </c>
      <c r="D241" s="167" t="s">
        <v>232</v>
      </c>
      <c r="E241" s="160" t="s">
        <v>230</v>
      </c>
    </row>
    <row r="242" spans="1:5" ht="15.75" thickBot="1">
      <c r="A242" s="159" t="s">
        <v>7644</v>
      </c>
      <c r="B242" s="159" t="s">
        <v>7382</v>
      </c>
      <c r="C242" s="160" t="s">
        <v>2242</v>
      </c>
      <c r="D242" s="167" t="s">
        <v>3612</v>
      </c>
      <c r="E242" s="160" t="s">
        <v>230</v>
      </c>
    </row>
    <row r="243" spans="1:5" ht="15.75" thickBot="1">
      <c r="A243" s="159" t="s">
        <v>7645</v>
      </c>
      <c r="B243" s="159" t="s">
        <v>7646</v>
      </c>
      <c r="C243" s="160" t="s">
        <v>2245</v>
      </c>
      <c r="D243" s="167" t="s">
        <v>3612</v>
      </c>
      <c r="E243" s="160" t="s">
        <v>111</v>
      </c>
    </row>
    <row r="244" spans="1:5" ht="15.75" thickBot="1">
      <c r="A244" s="159" t="s">
        <v>7647</v>
      </c>
      <c r="B244" s="159" t="s">
        <v>7648</v>
      </c>
      <c r="C244" s="160" t="s">
        <v>2246</v>
      </c>
      <c r="D244" s="167" t="s">
        <v>3612</v>
      </c>
      <c r="E244" s="160" t="s">
        <v>230</v>
      </c>
    </row>
    <row r="245" spans="1:5" ht="30.75" thickBot="1">
      <c r="A245" s="159" t="s">
        <v>7649</v>
      </c>
      <c r="B245" s="159" t="s">
        <v>7650</v>
      </c>
      <c r="C245" s="160" t="s">
        <v>9645</v>
      </c>
      <c r="D245" s="167" t="s">
        <v>1502</v>
      </c>
      <c r="E245" s="160" t="s">
        <v>188</v>
      </c>
    </row>
    <row r="246" spans="1:5" ht="15.75" thickBot="1">
      <c r="A246" s="159" t="s">
        <v>7651</v>
      </c>
      <c r="B246" s="159" t="s">
        <v>7652</v>
      </c>
      <c r="C246" s="160" t="s">
        <v>2262</v>
      </c>
      <c r="D246" s="167" t="s">
        <v>50</v>
      </c>
      <c r="E246" s="160" t="s">
        <v>144</v>
      </c>
    </row>
    <row r="247" spans="1:5" ht="15.75" thickBot="1">
      <c r="A247" s="159" t="s">
        <v>7653</v>
      </c>
      <c r="B247" s="159" t="s">
        <v>7654</v>
      </c>
      <c r="C247" s="160" t="s">
        <v>2270</v>
      </c>
      <c r="D247" s="167" t="s">
        <v>331</v>
      </c>
      <c r="E247" s="160" t="s">
        <v>40</v>
      </c>
    </row>
    <row r="248" spans="1:5" ht="15.75" thickBot="1">
      <c r="A248" s="159" t="s">
        <v>7655</v>
      </c>
      <c r="B248" s="159" t="s">
        <v>7543</v>
      </c>
      <c r="C248" s="160" t="s">
        <v>2283</v>
      </c>
      <c r="D248" s="167" t="s">
        <v>87</v>
      </c>
      <c r="E248" s="160" t="s">
        <v>230</v>
      </c>
    </row>
    <row r="249" spans="1:5" ht="30.75" thickBot="1">
      <c r="A249" s="159" t="s">
        <v>7656</v>
      </c>
      <c r="B249" s="159" t="s">
        <v>7250</v>
      </c>
      <c r="C249" s="160" t="s">
        <v>9651</v>
      </c>
      <c r="D249" s="167" t="s">
        <v>183</v>
      </c>
      <c r="E249" s="160" t="s">
        <v>40</v>
      </c>
    </row>
    <row r="250" spans="1:5" ht="15.75" thickBot="1">
      <c r="A250" s="159" t="s">
        <v>7657</v>
      </c>
      <c r="B250" s="159" t="s">
        <v>7658</v>
      </c>
      <c r="C250" s="160" t="s">
        <v>2290</v>
      </c>
      <c r="D250" s="167" t="s">
        <v>141</v>
      </c>
      <c r="E250" s="160" t="s">
        <v>230</v>
      </c>
    </row>
    <row r="251" spans="1:5" ht="15.75" thickBot="1">
      <c r="A251" s="159" t="s">
        <v>7659</v>
      </c>
      <c r="B251" s="159" t="s">
        <v>7660</v>
      </c>
      <c r="C251" s="160" t="s">
        <v>2334</v>
      </c>
      <c r="D251" s="167" t="s">
        <v>899</v>
      </c>
      <c r="E251" s="160" t="s">
        <v>144</v>
      </c>
    </row>
    <row r="252" spans="1:5" ht="15.75" thickBot="1">
      <c r="A252" s="159" t="s">
        <v>7661</v>
      </c>
      <c r="B252" s="159" t="s">
        <v>7662</v>
      </c>
      <c r="C252" s="160" t="s">
        <v>2340</v>
      </c>
      <c r="D252" s="167" t="s">
        <v>87</v>
      </c>
      <c r="E252" s="160" t="s">
        <v>40</v>
      </c>
    </row>
    <row r="253" spans="1:5" ht="15.75" thickBot="1">
      <c r="A253" s="159" t="s">
        <v>7377</v>
      </c>
      <c r="B253" s="159" t="s">
        <v>7663</v>
      </c>
      <c r="C253" s="160" t="s">
        <v>2343</v>
      </c>
      <c r="D253" s="167" t="s">
        <v>232</v>
      </c>
      <c r="E253" s="160" t="s">
        <v>144</v>
      </c>
    </row>
    <row r="254" spans="1:5" ht="15.75" thickBot="1">
      <c r="A254" s="159" t="s">
        <v>7377</v>
      </c>
      <c r="B254" s="159" t="s">
        <v>7664</v>
      </c>
      <c r="C254" s="160" t="s">
        <v>2346</v>
      </c>
      <c r="D254" s="167" t="s">
        <v>232</v>
      </c>
      <c r="E254" s="160" t="s">
        <v>188</v>
      </c>
    </row>
    <row r="255" spans="1:5" ht="15.75" thickBot="1">
      <c r="A255" s="159" t="s">
        <v>7377</v>
      </c>
      <c r="B255" s="159" t="s">
        <v>7665</v>
      </c>
      <c r="C255" s="160" t="s">
        <v>2348</v>
      </c>
      <c r="D255" s="167" t="s">
        <v>232</v>
      </c>
      <c r="E255" s="160" t="s">
        <v>188</v>
      </c>
    </row>
    <row r="256" spans="1:5" ht="15.75" thickBot="1">
      <c r="A256" s="159" t="s">
        <v>7377</v>
      </c>
      <c r="B256" s="159" t="s">
        <v>7666</v>
      </c>
      <c r="C256" s="160" t="s">
        <v>2350</v>
      </c>
      <c r="D256" s="167" t="s">
        <v>232</v>
      </c>
      <c r="E256" s="160" t="s">
        <v>40</v>
      </c>
    </row>
    <row r="257" spans="1:5" ht="15.75" thickBot="1">
      <c r="A257" s="159" t="s">
        <v>7667</v>
      </c>
      <c r="B257" s="159" t="s">
        <v>7668</v>
      </c>
      <c r="C257" s="160" t="s">
        <v>2351</v>
      </c>
      <c r="D257" s="167" t="s">
        <v>232</v>
      </c>
      <c r="E257" s="160" t="s">
        <v>188</v>
      </c>
    </row>
    <row r="258" spans="1:5">
      <c r="A258" s="161" t="s">
        <v>7377</v>
      </c>
      <c r="B258" s="161" t="s">
        <v>7669</v>
      </c>
      <c r="C258" s="162" t="s">
        <v>2353</v>
      </c>
      <c r="D258" s="167" t="s">
        <v>232</v>
      </c>
      <c r="E258" s="160" t="s">
        <v>40</v>
      </c>
    </row>
    <row r="259" spans="1:5" ht="15.75" thickBot="1">
      <c r="A259" s="159" t="s">
        <v>7377</v>
      </c>
      <c r="B259" s="159" t="s">
        <v>7670</v>
      </c>
      <c r="C259" s="166" t="s">
        <v>4886</v>
      </c>
      <c r="D259" s="168" t="s">
        <v>232</v>
      </c>
      <c r="E259" s="160" t="s">
        <v>37</v>
      </c>
    </row>
    <row r="260" spans="1:5" ht="15.75" thickBot="1">
      <c r="A260" s="159" t="s">
        <v>7671</v>
      </c>
      <c r="B260" s="159" t="s">
        <v>7672</v>
      </c>
      <c r="C260" s="160" t="s">
        <v>2380</v>
      </c>
      <c r="D260" s="169" t="s">
        <v>196</v>
      </c>
      <c r="E260" s="160" t="s">
        <v>40</v>
      </c>
    </row>
    <row r="261" spans="1:5" ht="15.75" thickBot="1">
      <c r="A261" s="159" t="s">
        <v>7673</v>
      </c>
      <c r="B261" s="159" t="s">
        <v>7674</v>
      </c>
      <c r="C261" s="160" t="s">
        <v>2386</v>
      </c>
      <c r="D261" s="167" t="s">
        <v>232</v>
      </c>
      <c r="E261" s="160" t="s">
        <v>37</v>
      </c>
    </row>
    <row r="262" spans="1:5" ht="15.75" thickBot="1">
      <c r="A262" s="159" t="s">
        <v>7486</v>
      </c>
      <c r="B262" s="159" t="s">
        <v>7675</v>
      </c>
      <c r="C262" s="160" t="s">
        <v>2409</v>
      </c>
      <c r="D262" s="167" t="s">
        <v>232</v>
      </c>
      <c r="E262" s="160" t="s">
        <v>37</v>
      </c>
    </row>
    <row r="263" spans="1:5" ht="15.75" thickBot="1">
      <c r="A263" s="159" t="s">
        <v>9914</v>
      </c>
      <c r="B263" s="159" t="s">
        <v>7262</v>
      </c>
      <c r="C263" s="160" t="s">
        <v>2392</v>
      </c>
      <c r="D263" s="167" t="s">
        <v>232</v>
      </c>
      <c r="E263" s="160" t="s">
        <v>40</v>
      </c>
    </row>
    <row r="264" spans="1:5" ht="15.75" thickBot="1">
      <c r="A264" s="159" t="s">
        <v>7676</v>
      </c>
      <c r="B264" s="159" t="s">
        <v>7677</v>
      </c>
      <c r="C264" s="160" t="s">
        <v>2415</v>
      </c>
      <c r="D264" s="167" t="s">
        <v>232</v>
      </c>
      <c r="E264" s="160" t="s">
        <v>37</v>
      </c>
    </row>
    <row r="265" spans="1:5" ht="15.75" thickBot="1">
      <c r="A265" s="159" t="s">
        <v>9915</v>
      </c>
      <c r="B265" s="159" t="s">
        <v>7678</v>
      </c>
      <c r="C265" s="160" t="s">
        <v>2394</v>
      </c>
      <c r="D265" s="167" t="s">
        <v>232</v>
      </c>
      <c r="E265" s="160" t="s">
        <v>230</v>
      </c>
    </row>
    <row r="266" spans="1:5" ht="15.75" thickBot="1">
      <c r="A266" s="159" t="s">
        <v>7679</v>
      </c>
      <c r="B266" s="159" t="s">
        <v>7680</v>
      </c>
      <c r="C266" s="160" t="s">
        <v>2418</v>
      </c>
      <c r="D266" s="167" t="s">
        <v>232</v>
      </c>
      <c r="E266" s="160" t="s">
        <v>188</v>
      </c>
    </row>
    <row r="267" spans="1:5" ht="15.75" thickBot="1">
      <c r="A267" s="159" t="s">
        <v>7681</v>
      </c>
      <c r="B267" s="159" t="s">
        <v>7612</v>
      </c>
      <c r="C267" s="160" t="s">
        <v>2113</v>
      </c>
      <c r="D267" s="167" t="s">
        <v>232</v>
      </c>
      <c r="E267" s="160" t="s">
        <v>144</v>
      </c>
    </row>
    <row r="268" spans="1:5" ht="15.75" thickBot="1">
      <c r="A268" s="159" t="s">
        <v>7682</v>
      </c>
      <c r="B268" s="159" t="s">
        <v>7325</v>
      </c>
      <c r="C268" s="160" t="s">
        <v>2428</v>
      </c>
      <c r="D268" s="167" t="s">
        <v>232</v>
      </c>
      <c r="E268" s="160" t="s">
        <v>230</v>
      </c>
    </row>
    <row r="269" spans="1:5" ht="15.75" thickBot="1">
      <c r="A269" s="159" t="s">
        <v>7682</v>
      </c>
      <c r="B269" s="159" t="s">
        <v>7683</v>
      </c>
      <c r="C269" s="160" t="s">
        <v>2430</v>
      </c>
      <c r="D269" s="167" t="s">
        <v>481</v>
      </c>
      <c r="E269" s="160" t="s">
        <v>37</v>
      </c>
    </row>
    <row r="270" spans="1:5" ht="15.75" thickBot="1">
      <c r="A270" s="159" t="s">
        <v>7682</v>
      </c>
      <c r="B270" s="159" t="s">
        <v>7684</v>
      </c>
      <c r="C270" s="160" t="s">
        <v>2431</v>
      </c>
      <c r="D270" s="167" t="s">
        <v>232</v>
      </c>
      <c r="E270" s="160" t="s">
        <v>230</v>
      </c>
    </row>
    <row r="271" spans="1:5" ht="15.75" thickBot="1">
      <c r="A271" s="159" t="s">
        <v>7682</v>
      </c>
      <c r="B271" s="159" t="s">
        <v>7685</v>
      </c>
      <c r="C271" s="160" t="s">
        <v>2432</v>
      </c>
      <c r="D271" s="167" t="s">
        <v>232</v>
      </c>
      <c r="E271" s="160" t="s">
        <v>144</v>
      </c>
    </row>
    <row r="272" spans="1:5" ht="15.75" thickBot="1">
      <c r="A272" s="159" t="s">
        <v>7682</v>
      </c>
      <c r="B272" s="159" t="s">
        <v>7682</v>
      </c>
      <c r="C272" s="160" t="s">
        <v>2433</v>
      </c>
      <c r="D272" s="167" t="s">
        <v>232</v>
      </c>
      <c r="E272" s="160" t="s">
        <v>188</v>
      </c>
    </row>
    <row r="273" spans="1:5" ht="15.75" thickBot="1">
      <c r="A273" s="159" t="s">
        <v>7686</v>
      </c>
      <c r="B273" s="159" t="s">
        <v>7687</v>
      </c>
      <c r="C273" s="160" t="s">
        <v>2445</v>
      </c>
      <c r="D273" s="167" t="s">
        <v>146</v>
      </c>
      <c r="E273" s="160" t="s">
        <v>188</v>
      </c>
    </row>
    <row r="274" spans="1:5" ht="15.75" thickBot="1">
      <c r="A274" s="159" t="s">
        <v>7688</v>
      </c>
      <c r="B274" s="159" t="s">
        <v>7689</v>
      </c>
      <c r="C274" s="160" t="s">
        <v>2450</v>
      </c>
      <c r="D274" s="167" t="s">
        <v>350</v>
      </c>
      <c r="E274" s="160" t="s">
        <v>37</v>
      </c>
    </row>
    <row r="275" spans="1:5" ht="15.75" thickBot="1">
      <c r="A275" s="159" t="s">
        <v>7584</v>
      </c>
      <c r="B275" s="159" t="s">
        <v>7690</v>
      </c>
      <c r="C275" s="160" t="s">
        <v>2462</v>
      </c>
      <c r="D275" s="167" t="s">
        <v>232</v>
      </c>
      <c r="E275" s="160" t="s">
        <v>188</v>
      </c>
    </row>
    <row r="276" spans="1:5" ht="15.75" thickBot="1">
      <c r="A276" s="159" t="s">
        <v>7691</v>
      </c>
      <c r="B276" s="159" t="s">
        <v>7692</v>
      </c>
      <c r="C276" s="160" t="s">
        <v>2494</v>
      </c>
      <c r="D276" s="167" t="s">
        <v>3612</v>
      </c>
      <c r="E276" s="160" t="s">
        <v>40</v>
      </c>
    </row>
    <row r="277" spans="1:5" ht="15.75" thickBot="1">
      <c r="A277" s="159" t="s">
        <v>7693</v>
      </c>
      <c r="B277" s="159" t="s">
        <v>7352</v>
      </c>
      <c r="C277" s="160" t="s">
        <v>2500</v>
      </c>
      <c r="D277" s="167" t="s">
        <v>1777</v>
      </c>
      <c r="E277" s="160" t="s">
        <v>40</v>
      </c>
    </row>
    <row r="278" spans="1:5" ht="15.75" thickBot="1">
      <c r="A278" s="159" t="s">
        <v>7694</v>
      </c>
      <c r="B278" s="159" t="s">
        <v>7695</v>
      </c>
      <c r="C278" s="160" t="s">
        <v>2503</v>
      </c>
      <c r="D278" s="167" t="s">
        <v>232</v>
      </c>
      <c r="E278" s="160" t="s">
        <v>37</v>
      </c>
    </row>
    <row r="279" spans="1:5" ht="15.75" thickBot="1">
      <c r="A279" s="159" t="s">
        <v>7694</v>
      </c>
      <c r="B279" s="159" t="s">
        <v>7696</v>
      </c>
      <c r="C279" s="160" t="s">
        <v>2505</v>
      </c>
      <c r="D279" s="167" t="s">
        <v>232</v>
      </c>
      <c r="E279" s="160" t="s">
        <v>37</v>
      </c>
    </row>
    <row r="280" spans="1:5" ht="15.75" thickBot="1">
      <c r="A280" s="159" t="s">
        <v>7697</v>
      </c>
      <c r="B280" s="159" t="s">
        <v>7698</v>
      </c>
      <c r="C280" s="160" t="s">
        <v>2508</v>
      </c>
      <c r="D280" s="167" t="s">
        <v>232</v>
      </c>
      <c r="E280" s="160" t="s">
        <v>37</v>
      </c>
    </row>
    <row r="281" spans="1:5" ht="15.75" thickBot="1">
      <c r="A281" s="159" t="s">
        <v>7290</v>
      </c>
      <c r="B281" s="159" t="s">
        <v>7699</v>
      </c>
      <c r="C281" s="160" t="s">
        <v>2510</v>
      </c>
      <c r="D281" s="167" t="s">
        <v>196</v>
      </c>
      <c r="E281" s="160" t="s">
        <v>188</v>
      </c>
    </row>
    <row r="282" spans="1:5" ht="15.75" thickBot="1">
      <c r="A282" s="159" t="s">
        <v>7290</v>
      </c>
      <c r="B282" s="159" t="s">
        <v>7666</v>
      </c>
      <c r="C282" s="160" t="s">
        <v>2511</v>
      </c>
      <c r="D282" s="167" t="s">
        <v>232</v>
      </c>
      <c r="E282" s="160" t="s">
        <v>37</v>
      </c>
    </row>
    <row r="283" spans="1:5" ht="15.75" thickBot="1">
      <c r="A283" s="159" t="s">
        <v>7290</v>
      </c>
      <c r="B283" s="159" t="s">
        <v>7480</v>
      </c>
      <c r="C283" s="160" t="s">
        <v>2513</v>
      </c>
      <c r="D283" s="167" t="s">
        <v>350</v>
      </c>
      <c r="E283" s="160" t="s">
        <v>37</v>
      </c>
    </row>
    <row r="284" spans="1:5" ht="15.75" thickBot="1">
      <c r="A284" s="159" t="s">
        <v>7290</v>
      </c>
      <c r="B284" s="159" t="s">
        <v>7700</v>
      </c>
      <c r="C284" s="160" t="s">
        <v>2515</v>
      </c>
      <c r="D284" s="167" t="s">
        <v>1382</v>
      </c>
      <c r="E284" s="160" t="s">
        <v>40</v>
      </c>
    </row>
    <row r="285" spans="1:5" ht="15.75" thickBot="1">
      <c r="A285" s="159" t="s">
        <v>7290</v>
      </c>
      <c r="B285" s="159" t="s">
        <v>7701</v>
      </c>
      <c r="C285" s="160" t="s">
        <v>2517</v>
      </c>
      <c r="D285" s="167" t="s">
        <v>232</v>
      </c>
      <c r="E285" s="160" t="s">
        <v>188</v>
      </c>
    </row>
    <row r="286" spans="1:5" ht="15.75" thickBot="1">
      <c r="A286" s="159" t="s">
        <v>7702</v>
      </c>
      <c r="B286" s="159" t="s">
        <v>7703</v>
      </c>
      <c r="C286" s="160" t="s">
        <v>2551</v>
      </c>
      <c r="D286" s="167" t="s">
        <v>232</v>
      </c>
      <c r="E286" s="160" t="s">
        <v>188</v>
      </c>
    </row>
    <row r="287" spans="1:5" ht="15.75" thickBot="1">
      <c r="A287" s="159" t="s">
        <v>7704</v>
      </c>
      <c r="B287" s="159" t="s">
        <v>7641</v>
      </c>
      <c r="C287" s="160" t="s">
        <v>2566</v>
      </c>
      <c r="D287" s="167" t="s">
        <v>232</v>
      </c>
      <c r="E287" s="160" t="s">
        <v>144</v>
      </c>
    </row>
    <row r="288" spans="1:5" ht="15.75" thickBot="1">
      <c r="A288" s="159" t="s">
        <v>7704</v>
      </c>
      <c r="B288" s="159" t="s">
        <v>7705</v>
      </c>
      <c r="C288" s="160" t="s">
        <v>2568</v>
      </c>
      <c r="D288" s="167" t="s">
        <v>232</v>
      </c>
      <c r="E288" s="160" t="s">
        <v>144</v>
      </c>
    </row>
    <row r="289" spans="1:5" ht="15.75" thickBot="1">
      <c r="A289" s="159" t="s">
        <v>7706</v>
      </c>
      <c r="B289" s="159" t="s">
        <v>7707</v>
      </c>
      <c r="C289" s="160" t="s">
        <v>2571</v>
      </c>
      <c r="D289" s="167" t="s">
        <v>232</v>
      </c>
      <c r="E289" s="160" t="s">
        <v>144</v>
      </c>
    </row>
    <row r="290" spans="1:5">
      <c r="A290" s="161" t="s">
        <v>7708</v>
      </c>
      <c r="B290" s="161" t="s">
        <v>7709</v>
      </c>
      <c r="C290" s="162" t="s">
        <v>2583</v>
      </c>
      <c r="D290" s="168" t="s">
        <v>473</v>
      </c>
      <c r="E290" s="162" t="s">
        <v>230</v>
      </c>
    </row>
    <row r="291" spans="1:5">
      <c r="A291" s="280"/>
      <c r="B291" s="281"/>
      <c r="C291" s="282"/>
      <c r="D291" s="283"/>
      <c r="E291" s="282"/>
    </row>
  </sheetData>
  <hyperlinks>
    <hyperlink ref="C221" r:id="rId1" xr:uid="{00000000-0004-0000-0700-000000000000}"/>
    <hyperlink ref="C259" r:id="rId2" xr:uid="{00000000-0004-0000-0700-000001000000}"/>
    <hyperlink ref="C145" r:id="rId3" xr:uid="{00000000-0004-0000-0700-000002000000}"/>
    <hyperlink ref="C183" r:id="rId4" xr:uid="{00000000-0004-0000-07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51"/>
  <sheetViews>
    <sheetView topLeftCell="A118" workbookViewId="0">
      <selection activeCell="A118" sqref="A1:A1048576"/>
    </sheetView>
  </sheetViews>
  <sheetFormatPr defaultColWidth="10.875" defaultRowHeight="15"/>
  <cols>
    <col min="1" max="1" width="15.875" style="285" customWidth="1"/>
    <col min="2" max="2" width="18" style="285" customWidth="1"/>
    <col min="3" max="3" width="60.125" style="285" customWidth="1"/>
    <col min="4" max="16384" width="10.875" style="285"/>
  </cols>
  <sheetData>
    <row r="1" spans="1:7">
      <c r="A1" s="284" t="s">
        <v>8352</v>
      </c>
      <c r="B1" s="284" t="s">
        <v>8353</v>
      </c>
      <c r="C1" s="284" t="s">
        <v>8354</v>
      </c>
      <c r="D1" s="284" t="s">
        <v>3415</v>
      </c>
      <c r="E1" s="284" t="s">
        <v>7222</v>
      </c>
      <c r="F1" s="284"/>
      <c r="G1" s="284"/>
    </row>
    <row r="2" spans="1:7">
      <c r="A2" s="286" t="s">
        <v>2925</v>
      </c>
      <c r="B2" s="286" t="s">
        <v>2924</v>
      </c>
      <c r="C2" s="286" t="s">
        <v>8355</v>
      </c>
      <c r="D2" s="286" t="s">
        <v>43</v>
      </c>
      <c r="E2" s="286" t="s">
        <v>1012</v>
      </c>
      <c r="F2" s="286"/>
      <c r="G2" s="286"/>
    </row>
    <row r="3" spans="1:7">
      <c r="A3" s="286" t="s">
        <v>2978</v>
      </c>
      <c r="B3" s="286" t="s">
        <v>2977</v>
      </c>
      <c r="C3" s="286" t="s">
        <v>8356</v>
      </c>
      <c r="D3" s="286" t="s">
        <v>141</v>
      </c>
      <c r="E3" s="286" t="s">
        <v>8357</v>
      </c>
      <c r="F3" s="286"/>
      <c r="G3" s="286"/>
    </row>
    <row r="4" spans="1:7">
      <c r="A4" s="286" t="s">
        <v>2691</v>
      </c>
      <c r="B4" s="286" t="s">
        <v>2690</v>
      </c>
      <c r="C4" s="286" t="s">
        <v>4208</v>
      </c>
      <c r="D4" s="286" t="s">
        <v>138</v>
      </c>
      <c r="E4" s="286" t="s">
        <v>8358</v>
      </c>
      <c r="F4" s="286"/>
      <c r="G4" s="286"/>
    </row>
    <row r="5" spans="1:7">
      <c r="A5" s="286" t="s">
        <v>187</v>
      </c>
      <c r="B5" s="286" t="s">
        <v>2721</v>
      </c>
      <c r="C5" s="286" t="s">
        <v>4168</v>
      </c>
      <c r="D5" s="286" t="s">
        <v>70</v>
      </c>
      <c r="E5" s="286" t="s">
        <v>8359</v>
      </c>
      <c r="F5" s="286"/>
      <c r="G5" s="286"/>
    </row>
    <row r="6" spans="1:7">
      <c r="A6" s="286" t="s">
        <v>3579</v>
      </c>
      <c r="B6" s="286" t="s">
        <v>4292</v>
      </c>
      <c r="C6" s="286" t="s">
        <v>4294</v>
      </c>
      <c r="D6" s="286" t="s">
        <v>87</v>
      </c>
      <c r="E6" s="286" t="s">
        <v>4293</v>
      </c>
      <c r="F6" s="286"/>
      <c r="G6" s="286"/>
    </row>
    <row r="7" spans="1:7">
      <c r="A7" s="286" t="s">
        <v>875</v>
      </c>
      <c r="B7" s="286" t="s">
        <v>1891</v>
      </c>
      <c r="C7" s="286" t="s">
        <v>4294</v>
      </c>
      <c r="D7" s="286" t="s">
        <v>87</v>
      </c>
      <c r="E7" s="286" t="s">
        <v>1892</v>
      </c>
      <c r="F7" s="286"/>
      <c r="G7" s="286"/>
    </row>
    <row r="8" spans="1:7">
      <c r="A8" s="286" t="s">
        <v>4626</v>
      </c>
      <c r="B8" s="286" t="s">
        <v>4625</v>
      </c>
      <c r="C8" s="286" t="s">
        <v>4294</v>
      </c>
      <c r="D8" s="286" t="s">
        <v>87</v>
      </c>
      <c r="E8" s="286" t="s">
        <v>4627</v>
      </c>
      <c r="F8" s="286"/>
      <c r="G8" s="286"/>
    </row>
    <row r="9" spans="1:7">
      <c r="A9" s="286" t="s">
        <v>4324</v>
      </c>
      <c r="B9" s="286" t="s">
        <v>4323</v>
      </c>
      <c r="C9" s="286" t="s">
        <v>4326</v>
      </c>
      <c r="D9" s="286" t="s">
        <v>141</v>
      </c>
      <c r="E9" s="286" t="s">
        <v>4325</v>
      </c>
      <c r="F9" s="286"/>
      <c r="G9" s="286"/>
    </row>
    <row r="10" spans="1:7">
      <c r="A10" s="286" t="s">
        <v>771</v>
      </c>
      <c r="B10" s="286" t="s">
        <v>3075</v>
      </c>
      <c r="C10" s="286" t="s">
        <v>8360</v>
      </c>
      <c r="D10" s="286" t="s">
        <v>3612</v>
      </c>
      <c r="E10" s="286" t="s">
        <v>1545</v>
      </c>
      <c r="F10" s="286"/>
      <c r="G10" s="286"/>
    </row>
    <row r="11" spans="1:7">
      <c r="A11" s="286" t="s">
        <v>1550</v>
      </c>
      <c r="B11" s="286" t="s">
        <v>4747</v>
      </c>
      <c r="C11" s="286" t="s">
        <v>4749</v>
      </c>
      <c r="D11" s="286" t="s">
        <v>141</v>
      </c>
      <c r="E11" s="286" t="s">
        <v>4748</v>
      </c>
      <c r="F11" s="286"/>
      <c r="G11" s="286"/>
    </row>
    <row r="12" spans="1:7">
      <c r="A12" s="286" t="s">
        <v>4372</v>
      </c>
      <c r="B12" s="286" t="s">
        <v>4371</v>
      </c>
      <c r="C12" s="286" t="s">
        <v>100</v>
      </c>
      <c r="D12" s="286" t="s">
        <v>138</v>
      </c>
      <c r="E12" s="286" t="s">
        <v>4373</v>
      </c>
      <c r="F12" s="286"/>
      <c r="G12" s="286"/>
    </row>
    <row r="13" spans="1:7">
      <c r="A13" s="286" t="s">
        <v>673</v>
      </c>
      <c r="B13" s="286" t="s">
        <v>672</v>
      </c>
      <c r="C13" s="286" t="s">
        <v>8361</v>
      </c>
      <c r="D13" s="286" t="s">
        <v>146</v>
      </c>
      <c r="E13" s="286" t="s">
        <v>653</v>
      </c>
      <c r="F13" s="286"/>
      <c r="G13" s="286"/>
    </row>
    <row r="14" spans="1:7">
      <c r="A14" s="286" t="s">
        <v>1125</v>
      </c>
      <c r="B14" s="286" t="s">
        <v>2892</v>
      </c>
      <c r="C14" s="286" t="s">
        <v>144</v>
      </c>
      <c r="D14" s="286" t="s">
        <v>38</v>
      </c>
      <c r="E14" s="286" t="s">
        <v>8362</v>
      </c>
      <c r="F14" s="286"/>
      <c r="G14" s="286"/>
    </row>
    <row r="15" spans="1:7">
      <c r="A15" s="286" t="s">
        <v>2069</v>
      </c>
      <c r="B15" s="286" t="s">
        <v>2068</v>
      </c>
      <c r="C15" s="286" t="s">
        <v>4278</v>
      </c>
      <c r="D15" s="286" t="s">
        <v>141</v>
      </c>
      <c r="E15" s="286" t="s">
        <v>2070</v>
      </c>
      <c r="F15" s="286"/>
      <c r="G15" s="286"/>
    </row>
    <row r="16" spans="1:7">
      <c r="A16" s="286" t="s">
        <v>4356</v>
      </c>
      <c r="B16" s="286" t="s">
        <v>1023</v>
      </c>
      <c r="C16" s="286" t="s">
        <v>4358</v>
      </c>
      <c r="D16" s="286" t="s">
        <v>350</v>
      </c>
      <c r="E16" s="286" t="s">
        <v>4357</v>
      </c>
      <c r="F16" s="286"/>
      <c r="G16" s="286"/>
    </row>
    <row r="17" spans="1:7">
      <c r="A17" s="286" t="s">
        <v>4595</v>
      </c>
      <c r="B17" s="286" t="s">
        <v>4594</v>
      </c>
      <c r="C17" s="286" t="s">
        <v>4597</v>
      </c>
      <c r="D17" s="286" t="s">
        <v>504</v>
      </c>
      <c r="E17" s="286" t="s">
        <v>4596</v>
      </c>
      <c r="F17" s="286"/>
      <c r="G17" s="286"/>
    </row>
    <row r="18" spans="1:7">
      <c r="A18" s="286" t="s">
        <v>4418</v>
      </c>
      <c r="B18" s="286" t="s">
        <v>4417</v>
      </c>
      <c r="C18" s="286" t="s">
        <v>4420</v>
      </c>
      <c r="D18" s="286" t="s">
        <v>38</v>
      </c>
      <c r="E18" s="286" t="s">
        <v>4419</v>
      </c>
      <c r="F18" s="286"/>
      <c r="G18" s="286"/>
    </row>
    <row r="19" spans="1:7">
      <c r="A19" s="286" t="s">
        <v>375</v>
      </c>
      <c r="B19" s="286" t="s">
        <v>4309</v>
      </c>
      <c r="C19" s="286" t="s">
        <v>144</v>
      </c>
      <c r="D19" s="286" t="s">
        <v>43</v>
      </c>
      <c r="E19" s="286" t="s">
        <v>4310</v>
      </c>
      <c r="F19" s="286"/>
      <c r="G19" s="286"/>
    </row>
    <row r="20" spans="1:7">
      <c r="A20" s="286" t="s">
        <v>3191</v>
      </c>
      <c r="B20" s="286" t="s">
        <v>1773</v>
      </c>
      <c r="C20" s="286" t="s">
        <v>9916</v>
      </c>
      <c r="D20" s="286" t="s">
        <v>146</v>
      </c>
      <c r="E20" s="286" t="s">
        <v>1775</v>
      </c>
      <c r="F20" s="286"/>
      <c r="G20" s="286"/>
    </row>
    <row r="21" spans="1:7">
      <c r="A21" s="286" t="s">
        <v>1534</v>
      </c>
      <c r="B21" s="286" t="s">
        <v>1533</v>
      </c>
      <c r="C21" s="286" t="s">
        <v>9917</v>
      </c>
      <c r="D21" s="286" t="s">
        <v>146</v>
      </c>
      <c r="E21" s="286" t="s">
        <v>1535</v>
      </c>
      <c r="F21" s="286"/>
      <c r="G21" s="286"/>
    </row>
    <row r="22" spans="1:7">
      <c r="A22" s="286" t="s">
        <v>4316</v>
      </c>
      <c r="B22" s="286" t="s">
        <v>4315</v>
      </c>
      <c r="C22" s="286" t="s">
        <v>4318</v>
      </c>
      <c r="D22" s="286" t="s">
        <v>141</v>
      </c>
      <c r="E22" s="286" t="s">
        <v>4317</v>
      </c>
      <c r="F22" s="286"/>
      <c r="G22" s="286"/>
    </row>
    <row r="23" spans="1:7">
      <c r="A23" s="286" t="s">
        <v>4679</v>
      </c>
      <c r="B23" s="286" t="s">
        <v>4678</v>
      </c>
      <c r="C23" s="286" t="s">
        <v>4681</v>
      </c>
      <c r="D23" s="286" t="s">
        <v>4682</v>
      </c>
      <c r="E23" s="286" t="s">
        <v>4680</v>
      </c>
      <c r="F23" s="286"/>
      <c r="G23" s="286"/>
    </row>
    <row r="24" spans="1:7">
      <c r="A24" s="286" t="s">
        <v>187</v>
      </c>
      <c r="B24" s="286" t="s">
        <v>2284</v>
      </c>
      <c r="C24" s="286" t="s">
        <v>8363</v>
      </c>
      <c r="D24" s="286" t="s">
        <v>183</v>
      </c>
      <c r="E24" s="286" t="s">
        <v>8364</v>
      </c>
      <c r="F24" s="286"/>
      <c r="G24" s="286"/>
    </row>
    <row r="25" spans="1:7">
      <c r="A25" s="286" t="s">
        <v>4630</v>
      </c>
      <c r="B25" s="286" t="s">
        <v>4629</v>
      </c>
      <c r="C25" s="286" t="s">
        <v>4632</v>
      </c>
      <c r="D25" s="286" t="s">
        <v>141</v>
      </c>
      <c r="E25" s="286" t="s">
        <v>4631</v>
      </c>
      <c r="F25" s="286"/>
      <c r="G25" s="286"/>
    </row>
    <row r="26" spans="1:7">
      <c r="A26" s="286" t="s">
        <v>3605</v>
      </c>
      <c r="B26" s="286" t="s">
        <v>446</v>
      </c>
      <c r="C26" s="286" t="s">
        <v>8365</v>
      </c>
      <c r="D26" s="286" t="s">
        <v>138</v>
      </c>
      <c r="E26" s="286" t="s">
        <v>450</v>
      </c>
      <c r="F26" s="286"/>
      <c r="G26" s="286"/>
    </row>
    <row r="27" spans="1:7">
      <c r="A27" s="286" t="s">
        <v>2138</v>
      </c>
      <c r="B27" s="286" t="s">
        <v>2137</v>
      </c>
      <c r="C27" s="286" t="s">
        <v>9634</v>
      </c>
      <c r="D27" s="286" t="s">
        <v>208</v>
      </c>
      <c r="E27" s="286" t="s">
        <v>2133</v>
      </c>
      <c r="F27" s="286"/>
      <c r="G27" s="286"/>
    </row>
    <row r="28" spans="1:7">
      <c r="A28" s="286" t="s">
        <v>1584</v>
      </c>
      <c r="B28" s="286" t="s">
        <v>1583</v>
      </c>
      <c r="C28" s="286" t="s">
        <v>9574</v>
      </c>
      <c r="D28" s="286" t="s">
        <v>141</v>
      </c>
      <c r="E28" s="286" t="s">
        <v>1585</v>
      </c>
      <c r="F28" s="286"/>
      <c r="G28" s="286"/>
    </row>
    <row r="29" spans="1:7">
      <c r="A29" s="286" t="s">
        <v>5236</v>
      </c>
      <c r="B29" s="286" t="s">
        <v>5359</v>
      </c>
      <c r="C29" s="286" t="s">
        <v>1050</v>
      </c>
      <c r="D29" s="286" t="s">
        <v>473</v>
      </c>
      <c r="E29" s="286" t="s">
        <v>1051</v>
      </c>
      <c r="F29" s="286"/>
      <c r="G29" s="286"/>
    </row>
    <row r="30" spans="1:7">
      <c r="A30" s="286" t="s">
        <v>8366</v>
      </c>
      <c r="B30" s="286" t="s">
        <v>2174</v>
      </c>
      <c r="C30" s="286" t="s">
        <v>4689</v>
      </c>
      <c r="D30" s="286" t="s">
        <v>232</v>
      </c>
      <c r="E30" s="286" t="s">
        <v>2176</v>
      </c>
      <c r="F30" s="286"/>
      <c r="G30" s="286"/>
    </row>
    <row r="31" spans="1:7">
      <c r="A31" s="286" t="s">
        <v>2997</v>
      </c>
      <c r="B31" s="286" t="s">
        <v>1277</v>
      </c>
      <c r="C31" s="286" t="s">
        <v>8367</v>
      </c>
      <c r="D31" s="286" t="s">
        <v>70</v>
      </c>
      <c r="E31" s="286" t="s">
        <v>1274</v>
      </c>
      <c r="F31" s="286"/>
      <c r="G31" s="286"/>
    </row>
    <row r="32" spans="1:7">
      <c r="A32" s="286" t="s">
        <v>4009</v>
      </c>
      <c r="B32" s="286" t="s">
        <v>4008</v>
      </c>
      <c r="C32" s="286" t="s">
        <v>4010</v>
      </c>
      <c r="D32" s="286" t="s">
        <v>141</v>
      </c>
      <c r="E32" s="286" t="s">
        <v>5562</v>
      </c>
      <c r="F32" s="286"/>
      <c r="G32" s="286"/>
    </row>
    <row r="33" spans="1:7">
      <c r="A33" s="286" t="s">
        <v>4170</v>
      </c>
      <c r="B33" s="286" t="s">
        <v>4169</v>
      </c>
      <c r="C33" s="286" t="s">
        <v>144</v>
      </c>
      <c r="D33" s="286" t="s">
        <v>38</v>
      </c>
      <c r="E33" s="286" t="s">
        <v>4171</v>
      </c>
      <c r="F33" s="286"/>
      <c r="G33" s="286"/>
    </row>
    <row r="34" spans="1:7">
      <c r="A34" s="286" t="s">
        <v>471</v>
      </c>
      <c r="B34" s="286" t="s">
        <v>470</v>
      </c>
      <c r="C34" s="286" t="s">
        <v>474</v>
      </c>
      <c r="D34" s="286" t="s">
        <v>473</v>
      </c>
      <c r="E34" s="286" t="s">
        <v>472</v>
      </c>
      <c r="F34" s="286"/>
      <c r="G34" s="286"/>
    </row>
    <row r="35" spans="1:7">
      <c r="A35" s="286" t="s">
        <v>4098</v>
      </c>
      <c r="B35" s="286" t="s">
        <v>1428</v>
      </c>
      <c r="C35" s="286" t="s">
        <v>4478</v>
      </c>
      <c r="D35" s="286" t="s">
        <v>232</v>
      </c>
      <c r="E35" s="286" t="s">
        <v>4477</v>
      </c>
      <c r="F35" s="286"/>
      <c r="G35" s="286"/>
    </row>
    <row r="36" spans="1:7">
      <c r="A36" s="286" t="s">
        <v>4217</v>
      </c>
      <c r="B36" s="286" t="s">
        <v>4216</v>
      </c>
      <c r="C36" s="286" t="s">
        <v>4168</v>
      </c>
      <c r="D36" s="286" t="s">
        <v>70</v>
      </c>
      <c r="E36" s="286" t="s">
        <v>4218</v>
      </c>
      <c r="F36" s="286"/>
      <c r="G36" s="286"/>
    </row>
    <row r="37" spans="1:7">
      <c r="A37" s="286" t="s">
        <v>4635</v>
      </c>
      <c r="B37" s="286" t="s">
        <v>4634</v>
      </c>
      <c r="C37" s="286" t="s">
        <v>4637</v>
      </c>
      <c r="D37" s="286" t="s">
        <v>38</v>
      </c>
      <c r="E37" s="286" t="s">
        <v>4636</v>
      </c>
      <c r="F37" s="286"/>
      <c r="G37" s="286"/>
    </row>
    <row r="38" spans="1:7">
      <c r="A38" s="286" t="s">
        <v>1727</v>
      </c>
      <c r="B38" s="286" t="s">
        <v>1726</v>
      </c>
      <c r="C38" s="286" t="s">
        <v>3636</v>
      </c>
      <c r="D38" s="286" t="s">
        <v>141</v>
      </c>
      <c r="E38" s="286" t="s">
        <v>1722</v>
      </c>
      <c r="F38" s="286"/>
      <c r="G38" s="286"/>
    </row>
    <row r="39" spans="1:7">
      <c r="A39" s="286" t="s">
        <v>1429</v>
      </c>
      <c r="B39" s="286" t="s">
        <v>1926</v>
      </c>
      <c r="C39" s="286" t="s">
        <v>4397</v>
      </c>
      <c r="D39" s="286" t="s">
        <v>232</v>
      </c>
      <c r="E39" s="286" t="s">
        <v>4811</v>
      </c>
      <c r="F39" s="286"/>
      <c r="G39" s="286"/>
    </row>
    <row r="40" spans="1:7">
      <c r="A40" s="286" t="s">
        <v>8368</v>
      </c>
      <c r="B40" s="286" t="s">
        <v>2035</v>
      </c>
      <c r="C40" s="286" t="s">
        <v>4639</v>
      </c>
      <c r="D40" s="286" t="s">
        <v>504</v>
      </c>
      <c r="E40" s="286" t="s">
        <v>4638</v>
      </c>
      <c r="F40" s="286"/>
      <c r="G40" s="286"/>
    </row>
    <row r="41" spans="1:7">
      <c r="A41" s="286" t="s">
        <v>55</v>
      </c>
      <c r="B41" s="286" t="s">
        <v>8369</v>
      </c>
      <c r="C41" s="286" t="s">
        <v>9918</v>
      </c>
      <c r="D41" s="286" t="s">
        <v>57</v>
      </c>
      <c r="E41" s="286" t="s">
        <v>8370</v>
      </c>
      <c r="F41" s="286"/>
      <c r="G41" s="286"/>
    </row>
    <row r="42" spans="1:7">
      <c r="A42" s="286" t="s">
        <v>4321</v>
      </c>
      <c r="B42" s="286" t="s">
        <v>4320</v>
      </c>
      <c r="C42" s="286" t="s">
        <v>9919</v>
      </c>
      <c r="D42" s="286" t="s">
        <v>57</v>
      </c>
      <c r="E42" s="286" t="s">
        <v>4322</v>
      </c>
      <c r="F42" s="286"/>
      <c r="G42" s="286"/>
    </row>
    <row r="43" spans="1:7">
      <c r="A43" s="286" t="s">
        <v>2267</v>
      </c>
      <c r="B43" s="286" t="s">
        <v>4376</v>
      </c>
      <c r="C43" s="286" t="s">
        <v>4378</v>
      </c>
      <c r="D43" s="286" t="s">
        <v>2497</v>
      </c>
      <c r="E43" s="286" t="s">
        <v>4377</v>
      </c>
      <c r="F43" s="286"/>
      <c r="G43" s="286"/>
    </row>
    <row r="44" spans="1:7">
      <c r="A44" s="286" t="s">
        <v>4124</v>
      </c>
      <c r="B44" s="286" t="s">
        <v>2798</v>
      </c>
      <c r="C44" s="286" t="s">
        <v>4259</v>
      </c>
      <c r="D44" s="286" t="s">
        <v>232</v>
      </c>
      <c r="E44" s="286" t="s">
        <v>4258</v>
      </c>
      <c r="F44" s="286"/>
      <c r="G44" s="286"/>
    </row>
    <row r="45" spans="1:7">
      <c r="A45" s="286" t="s">
        <v>3520</v>
      </c>
      <c r="B45" s="286" t="s">
        <v>531</v>
      </c>
      <c r="C45" s="286" t="s">
        <v>4237</v>
      </c>
      <c r="D45" s="286" t="s">
        <v>232</v>
      </c>
      <c r="E45" s="286" t="s">
        <v>4236</v>
      </c>
      <c r="F45" s="286"/>
      <c r="G45" s="286"/>
    </row>
    <row r="46" spans="1:7">
      <c r="A46" s="286" t="s">
        <v>2967</v>
      </c>
      <c r="B46" s="286" t="s">
        <v>1197</v>
      </c>
      <c r="C46" s="286" t="s">
        <v>1199</v>
      </c>
      <c r="D46" s="286" t="s">
        <v>43</v>
      </c>
      <c r="E46" s="286" t="s">
        <v>1198</v>
      </c>
      <c r="F46" s="286"/>
      <c r="G46" s="286"/>
    </row>
    <row r="47" spans="1:7">
      <c r="A47" s="286" t="s">
        <v>239</v>
      </c>
      <c r="B47" s="286" t="s">
        <v>4324</v>
      </c>
      <c r="C47" s="286" t="s">
        <v>4591</v>
      </c>
      <c r="D47" s="286" t="s">
        <v>38</v>
      </c>
      <c r="E47" s="286" t="s">
        <v>4590</v>
      </c>
      <c r="F47" s="286"/>
      <c r="G47" s="286"/>
    </row>
    <row r="48" spans="1:7">
      <c r="A48" s="286" t="s">
        <v>4816</v>
      </c>
      <c r="B48" s="286" t="s">
        <v>1926</v>
      </c>
      <c r="C48" s="286" t="s">
        <v>4432</v>
      </c>
      <c r="D48" s="286" t="s">
        <v>232</v>
      </c>
      <c r="E48" s="286" t="s">
        <v>4817</v>
      </c>
      <c r="F48" s="286"/>
      <c r="G48" s="286"/>
    </row>
    <row r="49" spans="1:7">
      <c r="A49" s="286" t="s">
        <v>348</v>
      </c>
      <c r="B49" s="286" t="s">
        <v>347</v>
      </c>
      <c r="C49" s="286" t="s">
        <v>4400</v>
      </c>
      <c r="D49" s="286" t="s">
        <v>350</v>
      </c>
      <c r="E49" s="286" t="s">
        <v>349</v>
      </c>
      <c r="F49" s="286"/>
      <c r="G49" s="286"/>
    </row>
    <row r="50" spans="1:7">
      <c r="A50" s="286" t="s">
        <v>2330</v>
      </c>
      <c r="B50" s="286" t="s">
        <v>2329</v>
      </c>
      <c r="C50" s="286" t="s">
        <v>8371</v>
      </c>
      <c r="D50" s="286" t="s">
        <v>87</v>
      </c>
      <c r="E50" s="286" t="s">
        <v>7907</v>
      </c>
      <c r="F50" s="286"/>
      <c r="G50" s="286"/>
    </row>
    <row r="51" spans="1:7">
      <c r="A51" s="286" t="s">
        <v>4454</v>
      </c>
      <c r="B51" s="286" t="s">
        <v>229</v>
      </c>
      <c r="C51" s="286" t="s">
        <v>4456</v>
      </c>
      <c r="D51" s="286" t="s">
        <v>232</v>
      </c>
      <c r="E51" s="286" t="s">
        <v>4455</v>
      </c>
      <c r="F51" s="286"/>
      <c r="G51" s="286"/>
    </row>
    <row r="52" spans="1:7">
      <c r="A52" s="286" t="s">
        <v>3424</v>
      </c>
      <c r="B52" s="286" t="s">
        <v>8372</v>
      </c>
      <c r="C52" s="286" t="s">
        <v>8373</v>
      </c>
      <c r="D52" s="286" t="s">
        <v>138</v>
      </c>
      <c r="E52" s="286" t="s">
        <v>8374</v>
      </c>
      <c r="F52" s="286"/>
      <c r="G52" s="286"/>
    </row>
    <row r="53" spans="1:7">
      <c r="A53" s="286" t="s">
        <v>771</v>
      </c>
      <c r="B53" s="286" t="s">
        <v>2241</v>
      </c>
      <c r="C53" s="286" t="s">
        <v>4706</v>
      </c>
      <c r="D53" s="286" t="s">
        <v>3612</v>
      </c>
      <c r="E53" s="286" t="s">
        <v>2242</v>
      </c>
      <c r="F53" s="286"/>
      <c r="G53" s="286"/>
    </row>
    <row r="54" spans="1:7">
      <c r="A54" s="286" t="s">
        <v>962</v>
      </c>
      <c r="B54" s="286" t="s">
        <v>1477</v>
      </c>
      <c r="C54" s="286" t="s">
        <v>4770</v>
      </c>
      <c r="D54" s="286" t="s">
        <v>232</v>
      </c>
      <c r="E54" s="286" t="s">
        <v>4769</v>
      </c>
      <c r="F54" s="286"/>
      <c r="G54" s="286"/>
    </row>
    <row r="55" spans="1:7">
      <c r="A55" s="286" t="s">
        <v>187</v>
      </c>
      <c r="B55" s="286" t="s">
        <v>4599</v>
      </c>
      <c r="C55" s="286" t="s">
        <v>4601</v>
      </c>
      <c r="D55" s="286" t="s">
        <v>646</v>
      </c>
      <c r="E55" s="286" t="s">
        <v>4600</v>
      </c>
      <c r="F55" s="286"/>
      <c r="G55" s="286"/>
    </row>
    <row r="56" spans="1:7">
      <c r="A56" s="286" t="s">
        <v>8375</v>
      </c>
      <c r="B56" s="286" t="s">
        <v>419</v>
      </c>
      <c r="C56" s="286" t="s">
        <v>144</v>
      </c>
      <c r="D56" s="286" t="s">
        <v>144</v>
      </c>
      <c r="E56" s="286" t="s">
        <v>8376</v>
      </c>
      <c r="F56" s="286"/>
      <c r="G56" s="286"/>
    </row>
    <row r="57" spans="1:7">
      <c r="A57" s="286" t="s">
        <v>484</v>
      </c>
      <c r="B57" s="286" t="s">
        <v>478</v>
      </c>
      <c r="C57" s="286" t="s">
        <v>9920</v>
      </c>
      <c r="D57" s="286" t="s">
        <v>232</v>
      </c>
      <c r="E57" s="286" t="s">
        <v>529</v>
      </c>
      <c r="F57" s="286"/>
      <c r="G57" s="286"/>
    </row>
    <row r="58" spans="1:7">
      <c r="A58" s="286" t="s">
        <v>2766</v>
      </c>
      <c r="B58" s="286" t="s">
        <v>2344</v>
      </c>
      <c r="C58" s="286" t="s">
        <v>4736</v>
      </c>
      <c r="D58" s="286" t="s">
        <v>232</v>
      </c>
      <c r="E58" s="286" t="s">
        <v>4735</v>
      </c>
      <c r="F58" s="286"/>
      <c r="G58" s="286"/>
    </row>
    <row r="59" spans="1:7">
      <c r="A59" s="286" t="s">
        <v>2258</v>
      </c>
      <c r="B59" s="286" t="s">
        <v>4148</v>
      </c>
      <c r="C59" s="286" t="s">
        <v>4711</v>
      </c>
      <c r="D59" s="286" t="s">
        <v>70</v>
      </c>
      <c r="E59" s="286" t="s">
        <v>2256</v>
      </c>
      <c r="F59" s="286"/>
      <c r="G59" s="286"/>
    </row>
    <row r="60" spans="1:7">
      <c r="A60" s="286" t="s">
        <v>5351</v>
      </c>
      <c r="B60" s="286" t="s">
        <v>5477</v>
      </c>
      <c r="C60" s="286" t="s">
        <v>4436</v>
      </c>
      <c r="D60" s="286" t="s">
        <v>9921</v>
      </c>
      <c r="E60" s="286" t="s">
        <v>8377</v>
      </c>
      <c r="F60" s="286"/>
      <c r="G60" s="286"/>
    </row>
    <row r="61" spans="1:7">
      <c r="A61" s="286" t="s">
        <v>1367</v>
      </c>
      <c r="B61" s="286" t="s">
        <v>1366</v>
      </c>
      <c r="C61" s="286" t="s">
        <v>4450</v>
      </c>
      <c r="D61" s="286" t="s">
        <v>196</v>
      </c>
      <c r="E61" s="286" t="s">
        <v>1368</v>
      </c>
      <c r="F61" s="286"/>
      <c r="G61" s="286"/>
    </row>
    <row r="62" spans="1:7">
      <c r="A62" s="286" t="s">
        <v>3302</v>
      </c>
      <c r="B62" s="286" t="s">
        <v>3301</v>
      </c>
      <c r="C62" s="286" t="s">
        <v>8378</v>
      </c>
      <c r="D62" s="286" t="s">
        <v>138</v>
      </c>
      <c r="E62" s="286" t="s">
        <v>8379</v>
      </c>
      <c r="F62" s="286"/>
      <c r="G62" s="286"/>
    </row>
    <row r="63" spans="1:7">
      <c r="A63" s="286" t="s">
        <v>229</v>
      </c>
      <c r="B63" s="286" t="s">
        <v>4127</v>
      </c>
      <c r="C63" s="286" t="s">
        <v>495</v>
      </c>
      <c r="D63" s="286" t="s">
        <v>232</v>
      </c>
      <c r="E63" s="286" t="s">
        <v>5601</v>
      </c>
      <c r="F63" s="286"/>
      <c r="G63" s="286"/>
    </row>
    <row r="64" spans="1:7">
      <c r="A64" s="286" t="s">
        <v>1669</v>
      </c>
      <c r="B64" s="286" t="s">
        <v>1668</v>
      </c>
      <c r="C64" s="286" t="s">
        <v>8380</v>
      </c>
      <c r="D64" s="286" t="s">
        <v>43</v>
      </c>
      <c r="E64" s="286" t="s">
        <v>1670</v>
      </c>
      <c r="F64" s="286"/>
      <c r="G64" s="286"/>
    </row>
    <row r="65" spans="1:7">
      <c r="A65" s="286" t="s">
        <v>4249</v>
      </c>
      <c r="B65" s="286" t="s">
        <v>4248</v>
      </c>
      <c r="C65" s="286" t="s">
        <v>9922</v>
      </c>
      <c r="D65" s="286" t="s">
        <v>138</v>
      </c>
      <c r="E65" s="286" t="s">
        <v>4250</v>
      </c>
      <c r="F65" s="286"/>
      <c r="G65" s="286"/>
    </row>
    <row r="66" spans="1:7">
      <c r="A66" s="286" t="s">
        <v>2269</v>
      </c>
      <c r="B66" s="286" t="s">
        <v>2268</v>
      </c>
      <c r="C66" s="286" t="s">
        <v>8381</v>
      </c>
      <c r="D66" s="286" t="s">
        <v>331</v>
      </c>
      <c r="E66" s="286" t="s">
        <v>2270</v>
      </c>
      <c r="F66" s="286"/>
      <c r="G66" s="286"/>
    </row>
    <row r="67" spans="1:7">
      <c r="A67" s="286" t="s">
        <v>882</v>
      </c>
      <c r="B67" s="286" t="s">
        <v>881</v>
      </c>
      <c r="C67" s="286" t="s">
        <v>876</v>
      </c>
      <c r="D67" s="286" t="s">
        <v>38</v>
      </c>
      <c r="E67" s="286" t="s">
        <v>877</v>
      </c>
      <c r="F67" s="286"/>
      <c r="G67" s="286"/>
    </row>
    <row r="68" spans="1:7">
      <c r="A68" s="286" t="s">
        <v>1924</v>
      </c>
      <c r="B68" s="286" t="s">
        <v>2549</v>
      </c>
      <c r="C68" s="286" t="s">
        <v>4823</v>
      </c>
      <c r="D68" s="286" t="s">
        <v>232</v>
      </c>
      <c r="E68" s="286" t="s">
        <v>4822</v>
      </c>
      <c r="F68" s="286"/>
      <c r="G68" s="286"/>
    </row>
    <row r="69" spans="1:7">
      <c r="A69" s="286" t="s">
        <v>4186</v>
      </c>
      <c r="B69" s="286" t="s">
        <v>4185</v>
      </c>
      <c r="C69" s="286" t="s">
        <v>4188</v>
      </c>
      <c r="D69" s="286" t="s">
        <v>138</v>
      </c>
      <c r="E69" s="286" t="s">
        <v>4187</v>
      </c>
      <c r="F69" s="286"/>
      <c r="G69" s="286"/>
    </row>
    <row r="70" spans="1:7">
      <c r="A70" s="286" t="s">
        <v>2541</v>
      </c>
      <c r="B70" s="286" t="s">
        <v>1926</v>
      </c>
      <c r="C70" s="286" t="s">
        <v>8382</v>
      </c>
      <c r="D70" s="286" t="s">
        <v>232</v>
      </c>
      <c r="E70" s="286" t="s">
        <v>2542</v>
      </c>
      <c r="F70" s="286"/>
      <c r="G70" s="286"/>
    </row>
    <row r="71" spans="1:7">
      <c r="A71" s="286" t="s">
        <v>8383</v>
      </c>
      <c r="B71" s="286" t="s">
        <v>1268</v>
      </c>
      <c r="C71" s="286" t="s">
        <v>8384</v>
      </c>
      <c r="D71" s="286" t="s">
        <v>87</v>
      </c>
      <c r="E71" s="286" t="s">
        <v>8385</v>
      </c>
      <c r="F71" s="286"/>
      <c r="G71" s="286"/>
    </row>
    <row r="72" spans="1:7">
      <c r="A72" s="286" t="s">
        <v>4295</v>
      </c>
      <c r="B72" s="286" t="s">
        <v>791</v>
      </c>
      <c r="C72" s="286" t="s">
        <v>4297</v>
      </c>
      <c r="D72" s="286" t="s">
        <v>146</v>
      </c>
      <c r="E72" s="286" t="s">
        <v>4296</v>
      </c>
      <c r="F72" s="286"/>
      <c r="G72" s="286"/>
    </row>
    <row r="73" spans="1:7">
      <c r="A73" s="286" t="s">
        <v>1182</v>
      </c>
      <c r="B73" s="286" t="s">
        <v>3103</v>
      </c>
      <c r="C73" s="286" t="s">
        <v>4522</v>
      </c>
      <c r="D73" s="286" t="s">
        <v>146</v>
      </c>
      <c r="E73" s="286" t="s">
        <v>4521</v>
      </c>
      <c r="F73" s="286"/>
      <c r="G73" s="286"/>
    </row>
    <row r="74" spans="1:7">
      <c r="A74" s="286" t="s">
        <v>8386</v>
      </c>
      <c r="B74" s="286" t="s">
        <v>2095</v>
      </c>
      <c r="C74" s="286" t="s">
        <v>144</v>
      </c>
      <c r="D74" s="286" t="s">
        <v>138</v>
      </c>
      <c r="E74" s="286" t="s">
        <v>4660</v>
      </c>
      <c r="F74" s="286"/>
      <c r="G74" s="286"/>
    </row>
    <row r="75" spans="1:7">
      <c r="A75" s="286" t="s">
        <v>2267</v>
      </c>
      <c r="B75" s="286" t="s">
        <v>4412</v>
      </c>
      <c r="C75" s="286" t="s">
        <v>4414</v>
      </c>
      <c r="D75" s="286" t="s">
        <v>141</v>
      </c>
      <c r="E75" s="286" t="s">
        <v>4413</v>
      </c>
      <c r="F75" s="286"/>
      <c r="G75" s="286"/>
    </row>
    <row r="76" spans="1:7">
      <c r="A76" s="286" t="s">
        <v>1785</v>
      </c>
      <c r="B76" s="286" t="s">
        <v>4368</v>
      </c>
      <c r="C76" s="286" t="s">
        <v>4370</v>
      </c>
      <c r="D76" s="286" t="s">
        <v>38</v>
      </c>
      <c r="E76" s="286" t="s">
        <v>4369</v>
      </c>
      <c r="F76" s="286"/>
      <c r="G76" s="286"/>
    </row>
    <row r="77" spans="1:7">
      <c r="A77" s="286" t="s">
        <v>1244</v>
      </c>
      <c r="B77" s="286" t="s">
        <v>715</v>
      </c>
      <c r="C77" s="286" t="s">
        <v>9923</v>
      </c>
      <c r="D77" s="286" t="s">
        <v>4423</v>
      </c>
      <c r="E77" s="286" t="s">
        <v>4422</v>
      </c>
      <c r="F77" s="286"/>
      <c r="G77" s="286"/>
    </row>
    <row r="78" spans="1:7">
      <c r="A78" s="286" t="s">
        <v>269</v>
      </c>
      <c r="B78" s="286" t="s">
        <v>268</v>
      </c>
      <c r="C78" s="286" t="s">
        <v>3615</v>
      </c>
      <c r="D78" s="286" t="s">
        <v>3612</v>
      </c>
      <c r="E78" s="286" t="s">
        <v>270</v>
      </c>
      <c r="F78" s="286"/>
      <c r="G78" s="286"/>
    </row>
    <row r="79" spans="1:7">
      <c r="A79" s="286" t="s">
        <v>1182</v>
      </c>
      <c r="B79" s="286" t="s">
        <v>4508</v>
      </c>
      <c r="C79" s="286" t="s">
        <v>4510</v>
      </c>
      <c r="D79" s="286" t="s">
        <v>146</v>
      </c>
      <c r="E79" s="286" t="s">
        <v>4509</v>
      </c>
      <c r="F79" s="286"/>
      <c r="G79" s="286"/>
    </row>
    <row r="80" spans="1:7">
      <c r="A80" s="286" t="s">
        <v>1043</v>
      </c>
      <c r="B80" s="286" t="s">
        <v>1042</v>
      </c>
      <c r="C80" s="286" t="s">
        <v>8387</v>
      </c>
      <c r="D80" s="286" t="s">
        <v>38</v>
      </c>
      <c r="E80" s="286" t="s">
        <v>8388</v>
      </c>
      <c r="F80" s="286"/>
      <c r="G80" s="286"/>
    </row>
    <row r="81" spans="1:7">
      <c r="A81" s="286" t="s">
        <v>4360</v>
      </c>
      <c r="B81" s="286" t="s">
        <v>4359</v>
      </c>
      <c r="C81" s="286" t="s">
        <v>4362</v>
      </c>
      <c r="D81" s="286" t="s">
        <v>504</v>
      </c>
      <c r="E81" s="286" t="s">
        <v>4361</v>
      </c>
      <c r="F81" s="286"/>
      <c r="G81" s="286"/>
    </row>
    <row r="82" spans="1:7">
      <c r="A82" s="286" t="s">
        <v>4364</v>
      </c>
      <c r="B82" s="286" t="s">
        <v>4363</v>
      </c>
      <c r="C82" s="286" t="s">
        <v>4366</v>
      </c>
      <c r="D82" s="286" t="s">
        <v>138</v>
      </c>
      <c r="E82" s="286" t="s">
        <v>4365</v>
      </c>
      <c r="F82" s="286"/>
      <c r="G82" s="286"/>
    </row>
    <row r="83" spans="1:7">
      <c r="A83" s="286" t="s">
        <v>4333</v>
      </c>
      <c r="B83" s="286" t="s">
        <v>4332</v>
      </c>
      <c r="C83" s="286" t="s">
        <v>4335</v>
      </c>
      <c r="D83" s="286" t="s">
        <v>138</v>
      </c>
      <c r="E83" s="286" t="s">
        <v>4334</v>
      </c>
      <c r="F83" s="286"/>
      <c r="G83" s="286"/>
    </row>
    <row r="84" spans="1:7">
      <c r="A84" s="286" t="s">
        <v>2181</v>
      </c>
      <c r="B84" s="286" t="s">
        <v>2180</v>
      </c>
      <c r="C84" s="286" t="s">
        <v>668</v>
      </c>
      <c r="D84" s="286" t="s">
        <v>232</v>
      </c>
      <c r="E84" s="286" t="s">
        <v>2182</v>
      </c>
      <c r="F84" s="286"/>
      <c r="G84" s="286"/>
    </row>
    <row r="85" spans="1:7">
      <c r="A85" s="286" t="s">
        <v>686</v>
      </c>
      <c r="B85" s="286" t="s">
        <v>685</v>
      </c>
      <c r="C85" s="286" t="s">
        <v>668</v>
      </c>
      <c r="D85" s="286" t="s">
        <v>232</v>
      </c>
      <c r="E85" s="286" t="s">
        <v>669</v>
      </c>
      <c r="F85" s="286"/>
      <c r="G85" s="286"/>
    </row>
    <row r="86" spans="1:7">
      <c r="A86" s="286" t="s">
        <v>962</v>
      </c>
      <c r="B86" s="286" t="s">
        <v>961</v>
      </c>
      <c r="C86" s="286" t="s">
        <v>4115</v>
      </c>
      <c r="D86" s="286" t="s">
        <v>977</v>
      </c>
      <c r="E86" s="286" t="s">
        <v>976</v>
      </c>
      <c r="F86" s="286"/>
      <c r="G86" s="286"/>
    </row>
    <row r="87" spans="1:7">
      <c r="A87" s="286" t="s">
        <v>707</v>
      </c>
      <c r="B87" s="286" t="s">
        <v>1061</v>
      </c>
      <c r="C87" s="286" t="s">
        <v>9574</v>
      </c>
      <c r="D87" s="286" t="s">
        <v>141</v>
      </c>
      <c r="E87" s="286" t="s">
        <v>4381</v>
      </c>
      <c r="F87" s="286"/>
      <c r="G87" s="286"/>
    </row>
    <row r="88" spans="1:7">
      <c r="A88" s="286" t="s">
        <v>3846</v>
      </c>
      <c r="B88" s="286" t="s">
        <v>4163</v>
      </c>
      <c r="C88" s="286" t="s">
        <v>144</v>
      </c>
      <c r="D88" s="286" t="s">
        <v>144</v>
      </c>
      <c r="E88" s="286" t="s">
        <v>4164</v>
      </c>
      <c r="F88" s="286"/>
      <c r="G88" s="286"/>
    </row>
    <row r="89" spans="1:7">
      <c r="A89" s="286" t="s">
        <v>4048</v>
      </c>
      <c r="B89" s="286" t="s">
        <v>4298</v>
      </c>
      <c r="C89" s="286" t="s">
        <v>4300</v>
      </c>
      <c r="D89" s="286" t="s">
        <v>3612</v>
      </c>
      <c r="E89" s="286" t="s">
        <v>4299</v>
      </c>
      <c r="F89" s="286"/>
      <c r="G89" s="286"/>
    </row>
    <row r="90" spans="1:7">
      <c r="A90" s="286" t="s">
        <v>2025</v>
      </c>
      <c r="B90" s="286" t="s">
        <v>2032</v>
      </c>
      <c r="C90" s="286" t="s">
        <v>8389</v>
      </c>
      <c r="D90" s="286" t="s">
        <v>87</v>
      </c>
      <c r="E90" s="286" t="s">
        <v>2026</v>
      </c>
      <c r="F90" s="286"/>
      <c r="G90" s="286"/>
    </row>
    <row r="91" spans="1:7">
      <c r="A91" s="286" t="s">
        <v>229</v>
      </c>
      <c r="B91" s="286" t="s">
        <v>228</v>
      </c>
      <c r="C91" s="286" t="s">
        <v>1609</v>
      </c>
      <c r="D91" s="286" t="s">
        <v>232</v>
      </c>
      <c r="E91" s="286" t="s">
        <v>231</v>
      </c>
      <c r="F91" s="286"/>
      <c r="G91" s="286"/>
    </row>
    <row r="92" spans="1:7">
      <c r="A92" s="286" t="s">
        <v>1905</v>
      </c>
      <c r="B92" s="286" t="s">
        <v>3961</v>
      </c>
      <c r="C92" s="286" t="s">
        <v>4604</v>
      </c>
      <c r="D92" s="286" t="s">
        <v>445</v>
      </c>
      <c r="E92" s="286" t="s">
        <v>1906</v>
      </c>
      <c r="F92" s="286"/>
      <c r="G92" s="286"/>
    </row>
    <row r="93" spans="1:7">
      <c r="A93" s="286" t="s">
        <v>2140</v>
      </c>
      <c r="B93" s="286" t="s">
        <v>2139</v>
      </c>
      <c r="C93" s="286" t="s">
        <v>8390</v>
      </c>
      <c r="D93" s="286" t="s">
        <v>3612</v>
      </c>
      <c r="E93" s="286" t="s">
        <v>8391</v>
      </c>
      <c r="F93" s="286"/>
      <c r="G93" s="286"/>
    </row>
    <row r="94" spans="1:7">
      <c r="A94" s="286" t="s">
        <v>1073</v>
      </c>
      <c r="B94" s="286" t="s">
        <v>1072</v>
      </c>
      <c r="C94" s="286" t="s">
        <v>1068</v>
      </c>
      <c r="D94" s="286" t="s">
        <v>232</v>
      </c>
      <c r="E94" s="286" t="s">
        <v>1074</v>
      </c>
      <c r="F94" s="286"/>
      <c r="G94" s="286"/>
    </row>
    <row r="95" spans="1:7">
      <c r="A95" s="286" t="s">
        <v>3161</v>
      </c>
      <c r="B95" s="286" t="s">
        <v>3160</v>
      </c>
      <c r="C95" s="286" t="s">
        <v>8392</v>
      </c>
      <c r="D95" s="286" t="s">
        <v>138</v>
      </c>
      <c r="E95" s="286" t="s">
        <v>934</v>
      </c>
      <c r="F95" s="286"/>
      <c r="G95" s="286"/>
    </row>
    <row r="96" spans="1:7">
      <c r="A96" s="286" t="s">
        <v>8393</v>
      </c>
      <c r="B96" s="286" t="s">
        <v>8394</v>
      </c>
      <c r="C96" s="286" t="s">
        <v>4500</v>
      </c>
      <c r="D96" s="286" t="s">
        <v>3090</v>
      </c>
      <c r="E96" s="286" t="s">
        <v>1567</v>
      </c>
      <c r="F96" s="286"/>
      <c r="G96" s="286"/>
    </row>
    <row r="97" spans="1:7">
      <c r="A97" s="286" t="s">
        <v>1449</v>
      </c>
      <c r="B97" s="286" t="s">
        <v>1448</v>
      </c>
      <c r="C97" s="286" t="s">
        <v>8395</v>
      </c>
      <c r="D97" s="286" t="s">
        <v>3612</v>
      </c>
      <c r="E97" s="286" t="s">
        <v>8396</v>
      </c>
      <c r="F97" s="286"/>
      <c r="G97" s="286"/>
    </row>
    <row r="98" spans="1:7">
      <c r="A98" s="286" t="s">
        <v>4142</v>
      </c>
      <c r="B98" s="286" t="s">
        <v>4489</v>
      </c>
      <c r="C98" s="286" t="s">
        <v>4491</v>
      </c>
      <c r="D98" s="286" t="s">
        <v>232</v>
      </c>
      <c r="E98" s="286" t="s">
        <v>4490</v>
      </c>
      <c r="F98" s="286"/>
      <c r="G98" s="286"/>
    </row>
    <row r="99" spans="1:7">
      <c r="A99" s="286" t="s">
        <v>558</v>
      </c>
      <c r="B99" s="286" t="s">
        <v>557</v>
      </c>
      <c r="C99" s="286" t="s">
        <v>565</v>
      </c>
      <c r="D99" s="286" t="s">
        <v>50</v>
      </c>
      <c r="E99" s="286" t="s">
        <v>559</v>
      </c>
      <c r="F99" s="286"/>
      <c r="G99" s="286"/>
    </row>
    <row r="100" spans="1:7">
      <c r="A100" s="286" t="s">
        <v>691</v>
      </c>
      <c r="B100" s="286" t="s">
        <v>8397</v>
      </c>
      <c r="C100" s="286" t="s">
        <v>8398</v>
      </c>
      <c r="D100" s="286" t="s">
        <v>353</v>
      </c>
      <c r="E100" s="286" t="s">
        <v>692</v>
      </c>
      <c r="F100" s="286"/>
      <c r="G100" s="286"/>
    </row>
    <row r="101" spans="1:7">
      <c r="A101" s="286" t="s">
        <v>482</v>
      </c>
      <c r="B101" s="286" t="s">
        <v>478</v>
      </c>
      <c r="C101" s="286" t="s">
        <v>514</v>
      </c>
      <c r="D101" s="286" t="s">
        <v>87</v>
      </c>
      <c r="E101" s="286" t="s">
        <v>483</v>
      </c>
      <c r="F101" s="286"/>
      <c r="G101" s="286"/>
    </row>
    <row r="102" spans="1:7">
      <c r="A102" s="286" t="s">
        <v>3751</v>
      </c>
      <c r="B102" s="286" t="s">
        <v>9776</v>
      </c>
      <c r="C102" s="286" t="s">
        <v>8399</v>
      </c>
      <c r="D102" s="286" t="s">
        <v>3612</v>
      </c>
      <c r="E102" s="286" t="s">
        <v>7778</v>
      </c>
      <c r="F102" s="286"/>
      <c r="G102" s="286"/>
    </row>
    <row r="103" spans="1:7">
      <c r="A103" s="286" t="s">
        <v>239</v>
      </c>
      <c r="B103" s="286" t="s">
        <v>238</v>
      </c>
      <c r="C103" s="286" t="s">
        <v>2291</v>
      </c>
      <c r="D103" s="286" t="s">
        <v>87</v>
      </c>
      <c r="E103" s="286" t="s">
        <v>241</v>
      </c>
      <c r="F103" s="286"/>
      <c r="G103" s="286"/>
    </row>
    <row r="104" spans="1:7">
      <c r="A104" s="286" t="s">
        <v>1332</v>
      </c>
      <c r="B104" s="286" t="s">
        <v>1331</v>
      </c>
      <c r="C104" s="286" t="s">
        <v>4445</v>
      </c>
      <c r="D104" s="286" t="s">
        <v>87</v>
      </c>
      <c r="E104" s="286" t="s">
        <v>1333</v>
      </c>
      <c r="F104" s="286"/>
      <c r="G104" s="286"/>
    </row>
    <row r="105" spans="1:7">
      <c r="A105" s="286" t="s">
        <v>1785</v>
      </c>
      <c r="B105" s="286" t="s">
        <v>1784</v>
      </c>
      <c r="C105" s="286" t="s">
        <v>144</v>
      </c>
      <c r="D105" s="286" t="s">
        <v>504</v>
      </c>
      <c r="E105" s="286" t="s">
        <v>1786</v>
      </c>
      <c r="F105" s="286"/>
      <c r="G105" s="286"/>
    </row>
    <row r="106" spans="1:7">
      <c r="A106" s="286" t="s">
        <v>9558</v>
      </c>
      <c r="B106" s="286" t="s">
        <v>1284</v>
      </c>
      <c r="C106" s="286" t="s">
        <v>144</v>
      </c>
      <c r="D106" s="286" t="s">
        <v>1365</v>
      </c>
      <c r="E106" s="286" t="s">
        <v>1281</v>
      </c>
      <c r="F106" s="286"/>
      <c r="G106" s="286"/>
    </row>
    <row r="107" spans="1:7">
      <c r="A107" s="286" t="s">
        <v>434</v>
      </c>
      <c r="B107" s="286" t="s">
        <v>433</v>
      </c>
      <c r="C107" s="286" t="s">
        <v>8400</v>
      </c>
      <c r="D107" s="286" t="s">
        <v>3612</v>
      </c>
      <c r="E107" s="286" t="s">
        <v>429</v>
      </c>
      <c r="F107" s="286"/>
      <c r="G107" s="286"/>
    </row>
    <row r="108" spans="1:7">
      <c r="A108" s="286" t="s">
        <v>603</v>
      </c>
      <c r="B108" s="286" t="s">
        <v>602</v>
      </c>
      <c r="C108" s="286" t="s">
        <v>3636</v>
      </c>
      <c r="D108" s="286" t="s">
        <v>141</v>
      </c>
      <c r="E108" s="286" t="s">
        <v>604</v>
      </c>
      <c r="F108" s="286"/>
      <c r="G108" s="286"/>
    </row>
    <row r="109" spans="1:7">
      <c r="A109" s="286" t="s">
        <v>187</v>
      </c>
      <c r="B109" s="286" t="s">
        <v>5111</v>
      </c>
      <c r="C109" s="286" t="s">
        <v>144</v>
      </c>
      <c r="D109" s="286" t="s">
        <v>183</v>
      </c>
      <c r="E109" s="286" t="s">
        <v>8401</v>
      </c>
      <c r="F109" s="286"/>
      <c r="G109" s="286"/>
    </row>
    <row r="110" spans="1:7">
      <c r="A110" s="286" t="s">
        <v>4203</v>
      </c>
      <c r="B110" s="286" t="s">
        <v>304</v>
      </c>
      <c r="C110" s="286" t="s">
        <v>4205</v>
      </c>
      <c r="D110" s="286" t="s">
        <v>70</v>
      </c>
      <c r="E110" s="286" t="s">
        <v>4204</v>
      </c>
      <c r="F110" s="286"/>
      <c r="G110" s="286"/>
    </row>
    <row r="111" spans="1:7">
      <c r="A111" s="286" t="s">
        <v>4199</v>
      </c>
      <c r="B111" s="286" t="s">
        <v>4198</v>
      </c>
      <c r="C111" s="286" t="s">
        <v>4201</v>
      </c>
      <c r="D111" s="286" t="s">
        <v>138</v>
      </c>
      <c r="E111" s="286" t="s">
        <v>4200</v>
      </c>
      <c r="F111" s="286"/>
      <c r="G111" s="286"/>
    </row>
    <row r="112" spans="1:7">
      <c r="A112" s="286" t="s">
        <v>2485</v>
      </c>
      <c r="B112" s="286" t="s">
        <v>2484</v>
      </c>
      <c r="C112" s="286" t="s">
        <v>1050</v>
      </c>
      <c r="D112" s="286" t="s">
        <v>473</v>
      </c>
      <c r="E112" s="286" t="s">
        <v>1229</v>
      </c>
      <c r="F112" s="286"/>
      <c r="G112" s="286"/>
    </row>
    <row r="113" spans="1:7">
      <c r="A113" s="286" t="s">
        <v>1264</v>
      </c>
      <c r="B113" s="286" t="s">
        <v>1263</v>
      </c>
      <c r="C113" s="286" t="s">
        <v>144</v>
      </c>
      <c r="D113" s="286" t="s">
        <v>38</v>
      </c>
      <c r="E113" s="286" t="s">
        <v>1258</v>
      </c>
      <c r="F113" s="286"/>
      <c r="G113" s="286"/>
    </row>
    <row r="114" spans="1:7">
      <c r="A114" s="286" t="s">
        <v>1761</v>
      </c>
      <c r="B114" s="286" t="s">
        <v>1760</v>
      </c>
      <c r="C114" s="286" t="s">
        <v>4355</v>
      </c>
      <c r="D114" s="286" t="s">
        <v>9594</v>
      </c>
      <c r="E114" s="286" t="s">
        <v>1762</v>
      </c>
      <c r="F114" s="286"/>
      <c r="G114" s="286"/>
    </row>
    <row r="115" spans="1:7">
      <c r="A115" s="286" t="s">
        <v>5349</v>
      </c>
      <c r="B115" s="286" t="s">
        <v>4122</v>
      </c>
      <c r="C115" s="286" t="s">
        <v>144</v>
      </c>
      <c r="D115" s="286" t="s">
        <v>144</v>
      </c>
      <c r="E115" s="286" t="s">
        <v>5597</v>
      </c>
      <c r="F115" s="286"/>
      <c r="G115" s="286"/>
    </row>
    <row r="116" spans="1:7">
      <c r="A116" s="286" t="s">
        <v>143</v>
      </c>
      <c r="B116" s="286" t="s">
        <v>1745</v>
      </c>
      <c r="C116" s="286" t="s">
        <v>144</v>
      </c>
      <c r="D116" s="286" t="s">
        <v>144</v>
      </c>
      <c r="E116" s="286" t="s">
        <v>8402</v>
      </c>
      <c r="F116" s="286"/>
      <c r="G116" s="286"/>
    </row>
    <row r="117" spans="1:7">
      <c r="A117" s="286" t="s">
        <v>4530</v>
      </c>
      <c r="B117" s="286" t="s">
        <v>4529</v>
      </c>
      <c r="C117" s="286" t="s">
        <v>144</v>
      </c>
      <c r="D117" s="286" t="s">
        <v>141</v>
      </c>
      <c r="E117" s="286" t="s">
        <v>4531</v>
      </c>
      <c r="F117" s="286"/>
      <c r="G117" s="286"/>
    </row>
    <row r="118" spans="1:7">
      <c r="A118" s="286" t="s">
        <v>4363</v>
      </c>
      <c r="B118" s="286" t="s">
        <v>4044</v>
      </c>
      <c r="C118" s="286" t="s">
        <v>144</v>
      </c>
      <c r="D118" s="286" t="s">
        <v>144</v>
      </c>
      <c r="E118" s="286" t="s">
        <v>4698</v>
      </c>
      <c r="F118" s="286"/>
      <c r="G118" s="286"/>
    </row>
    <row r="119" spans="1:7">
      <c r="A119" s="286" t="s">
        <v>4580</v>
      </c>
      <c r="B119" s="286" t="s">
        <v>4579</v>
      </c>
      <c r="C119" s="286" t="s">
        <v>144</v>
      </c>
      <c r="D119" s="286" t="s">
        <v>87</v>
      </c>
      <c r="E119" s="286" t="s">
        <v>4581</v>
      </c>
      <c r="F119" s="286"/>
      <c r="G119" s="286"/>
    </row>
    <row r="120" spans="1:7">
      <c r="A120" s="286" t="s">
        <v>4648</v>
      </c>
      <c r="B120" s="286" t="s">
        <v>4647</v>
      </c>
      <c r="C120" s="286" t="s">
        <v>144</v>
      </c>
      <c r="D120" s="286" t="s">
        <v>138</v>
      </c>
      <c r="E120" s="286" t="s">
        <v>4649</v>
      </c>
      <c r="F120" s="286"/>
      <c r="G120" s="286"/>
    </row>
    <row r="121" spans="1:7">
      <c r="A121" s="286" t="s">
        <v>4271</v>
      </c>
      <c r="B121" s="286" t="s">
        <v>4270</v>
      </c>
      <c r="C121" s="286" t="s">
        <v>144</v>
      </c>
      <c r="D121" s="286" t="s">
        <v>38</v>
      </c>
      <c r="E121" s="286" t="s">
        <v>4272</v>
      </c>
      <c r="F121" s="286"/>
      <c r="G121" s="286"/>
    </row>
    <row r="122" spans="1:7">
      <c r="A122" s="286" t="s">
        <v>4166</v>
      </c>
      <c r="B122" s="286" t="s">
        <v>4165</v>
      </c>
      <c r="C122" s="286" t="s">
        <v>144</v>
      </c>
      <c r="D122" s="286" t="s">
        <v>70</v>
      </c>
      <c r="E122" s="286" t="s">
        <v>4167</v>
      </c>
      <c r="F122" s="286"/>
      <c r="G122" s="286"/>
    </row>
    <row r="123" spans="1:7">
      <c r="A123" s="286" t="s">
        <v>1703</v>
      </c>
      <c r="B123" s="286" t="s">
        <v>1702</v>
      </c>
      <c r="C123" s="286" t="s">
        <v>8403</v>
      </c>
      <c r="D123" s="286" t="s">
        <v>43</v>
      </c>
      <c r="E123" s="286" t="s">
        <v>1704</v>
      </c>
      <c r="F123" s="286"/>
      <c r="G123" s="286"/>
    </row>
    <row r="124" spans="1:7">
      <c r="A124" s="286" t="s">
        <v>2550</v>
      </c>
      <c r="B124" s="286" t="s">
        <v>4127</v>
      </c>
      <c r="C124" s="286" t="s">
        <v>144</v>
      </c>
      <c r="D124" s="286" t="s">
        <v>144</v>
      </c>
      <c r="E124" s="286" t="s">
        <v>5598</v>
      </c>
      <c r="F124" s="286"/>
      <c r="G124" s="286"/>
    </row>
    <row r="125" spans="1:7">
      <c r="A125" s="286" t="s">
        <v>4818</v>
      </c>
      <c r="B125" s="286" t="s">
        <v>1926</v>
      </c>
      <c r="C125" s="286" t="s">
        <v>144</v>
      </c>
      <c r="D125" s="286" t="s">
        <v>232</v>
      </c>
      <c r="E125" s="286" t="s">
        <v>4819</v>
      </c>
      <c r="F125" s="286"/>
      <c r="G125" s="286"/>
    </row>
    <row r="126" spans="1:7">
      <c r="A126" s="286" t="s">
        <v>4722</v>
      </c>
      <c r="B126" s="286" t="s">
        <v>558</v>
      </c>
      <c r="C126" s="286" t="s">
        <v>144</v>
      </c>
      <c r="D126" s="286" t="s">
        <v>144</v>
      </c>
      <c r="E126" s="286" t="s">
        <v>4723</v>
      </c>
      <c r="F126" s="286"/>
      <c r="G126" s="286"/>
    </row>
    <row r="127" spans="1:7">
      <c r="A127" s="286" t="s">
        <v>5886</v>
      </c>
      <c r="B127" s="286" t="s">
        <v>8404</v>
      </c>
      <c r="C127" s="286" t="s">
        <v>144</v>
      </c>
      <c r="D127" s="286" t="s">
        <v>70</v>
      </c>
      <c r="E127" s="286" t="s">
        <v>4569</v>
      </c>
      <c r="F127" s="286"/>
      <c r="G127" s="286"/>
    </row>
    <row r="128" spans="1:7">
      <c r="A128" s="286" t="s">
        <v>4302</v>
      </c>
      <c r="B128" s="286" t="s">
        <v>4301</v>
      </c>
      <c r="C128" s="286" t="s">
        <v>144</v>
      </c>
      <c r="D128" s="286" t="s">
        <v>70</v>
      </c>
      <c r="E128" s="286" t="s">
        <v>4303</v>
      </c>
      <c r="F128" s="286"/>
      <c r="G128" s="286"/>
    </row>
    <row r="129" spans="1:7">
      <c r="A129" s="286" t="s">
        <v>4543</v>
      </c>
      <c r="B129" s="286" t="s">
        <v>4542</v>
      </c>
      <c r="C129" s="286" t="s">
        <v>144</v>
      </c>
      <c r="D129" s="286" t="s">
        <v>144</v>
      </c>
      <c r="E129" s="286" t="s">
        <v>2290</v>
      </c>
      <c r="F129" s="286"/>
      <c r="G129" s="286"/>
    </row>
    <row r="130" spans="1:7">
      <c r="A130" s="286" t="s">
        <v>4306</v>
      </c>
      <c r="B130" s="286" t="s">
        <v>4305</v>
      </c>
      <c r="C130" s="286" t="s">
        <v>4278</v>
      </c>
      <c r="D130" s="286" t="s">
        <v>141</v>
      </c>
      <c r="E130" s="286" t="s">
        <v>4307</v>
      </c>
      <c r="F130" s="286"/>
      <c r="G130" s="286"/>
    </row>
    <row r="131" spans="1:7">
      <c r="A131" s="286" t="s">
        <v>4089</v>
      </c>
      <c r="B131" s="286" t="s">
        <v>4088</v>
      </c>
      <c r="C131" s="286" t="s">
        <v>144</v>
      </c>
      <c r="D131" s="286" t="s">
        <v>87</v>
      </c>
      <c r="E131" s="286" t="s">
        <v>8405</v>
      </c>
      <c r="F131" s="286"/>
      <c r="G131" s="286"/>
    </row>
    <row r="132" spans="1:7">
      <c r="A132" s="286" t="s">
        <v>2514</v>
      </c>
      <c r="B132" s="286" t="s">
        <v>1926</v>
      </c>
      <c r="C132" s="286" t="s">
        <v>8406</v>
      </c>
      <c r="D132" s="286" t="s">
        <v>1382</v>
      </c>
      <c r="E132" s="286" t="s">
        <v>2515</v>
      </c>
      <c r="F132" s="286"/>
      <c r="G132" s="286"/>
    </row>
    <row r="133" spans="1:7">
      <c r="A133" s="286" t="s">
        <v>3129</v>
      </c>
      <c r="B133" s="286" t="s">
        <v>4774</v>
      </c>
      <c r="C133" s="286" t="s">
        <v>4776</v>
      </c>
      <c r="D133" s="286" t="s">
        <v>3090</v>
      </c>
      <c r="E133" s="286" t="s">
        <v>4775</v>
      </c>
      <c r="F133" s="286"/>
      <c r="G133" s="286"/>
    </row>
    <row r="134" spans="1:7">
      <c r="A134" s="286" t="s">
        <v>4503</v>
      </c>
      <c r="B134" s="286" t="s">
        <v>4502</v>
      </c>
      <c r="C134" s="286" t="s">
        <v>4505</v>
      </c>
      <c r="D134" s="286" t="s">
        <v>331</v>
      </c>
      <c r="E134" s="286" t="s">
        <v>4504</v>
      </c>
      <c r="F134" s="286"/>
      <c r="G134" s="286"/>
    </row>
    <row r="135" spans="1:7">
      <c r="A135" s="286" t="s">
        <v>2333</v>
      </c>
      <c r="B135" s="286" t="s">
        <v>2332</v>
      </c>
      <c r="C135" s="286" t="s">
        <v>8407</v>
      </c>
      <c r="D135" s="286" t="s">
        <v>899</v>
      </c>
      <c r="E135" s="286" t="s">
        <v>2301</v>
      </c>
      <c r="F135" s="286"/>
      <c r="G135" s="286"/>
    </row>
    <row r="136" spans="1:7">
      <c r="A136" s="286" t="s">
        <v>783</v>
      </c>
      <c r="B136" s="286" t="s">
        <v>2110</v>
      </c>
      <c r="C136" s="286" t="s">
        <v>4667</v>
      </c>
      <c r="D136" s="286" t="s">
        <v>232</v>
      </c>
      <c r="E136" s="286" t="s">
        <v>7786</v>
      </c>
      <c r="F136" s="286"/>
      <c r="G136" s="286"/>
    </row>
    <row r="137" spans="1:7">
      <c r="A137" s="286" t="s">
        <v>6948</v>
      </c>
      <c r="B137" s="286" t="s">
        <v>8408</v>
      </c>
      <c r="C137" s="286" t="s">
        <v>144</v>
      </c>
      <c r="D137" s="286" t="s">
        <v>144</v>
      </c>
      <c r="E137" s="286" t="s">
        <v>137</v>
      </c>
      <c r="F137" s="286"/>
      <c r="G137" s="286"/>
    </row>
    <row r="138" spans="1:7">
      <c r="A138" s="286" t="s">
        <v>1166</v>
      </c>
      <c r="B138" s="286" t="s">
        <v>1165</v>
      </c>
      <c r="C138" s="286" t="s">
        <v>4402</v>
      </c>
      <c r="D138" s="286" t="s">
        <v>232</v>
      </c>
      <c r="E138" s="286" t="s">
        <v>4401</v>
      </c>
      <c r="F138" s="286"/>
      <c r="G138" s="286"/>
    </row>
    <row r="139" spans="1:7">
      <c r="A139" s="286" t="s">
        <v>1672</v>
      </c>
      <c r="B139" s="286" t="s">
        <v>1671</v>
      </c>
      <c r="C139" s="286" t="s">
        <v>4541</v>
      </c>
      <c r="D139" s="286" t="s">
        <v>1132</v>
      </c>
      <c r="E139" s="286" t="s">
        <v>1673</v>
      </c>
      <c r="F139" s="286"/>
      <c r="G139" s="286"/>
    </row>
    <row r="140" spans="1:7">
      <c r="A140" s="286" t="s">
        <v>4193</v>
      </c>
      <c r="B140" s="286" t="s">
        <v>4192</v>
      </c>
      <c r="C140" s="286" t="s">
        <v>4195</v>
      </c>
      <c r="D140" s="286" t="s">
        <v>4196</v>
      </c>
      <c r="E140" s="286" t="s">
        <v>4194</v>
      </c>
      <c r="F140" s="286"/>
      <c r="G140" s="286"/>
    </row>
    <row r="141" spans="1:7">
      <c r="A141" s="286" t="s">
        <v>4133</v>
      </c>
      <c r="B141" s="286" t="s">
        <v>2349</v>
      </c>
      <c r="C141" s="286" t="s">
        <v>8409</v>
      </c>
      <c r="D141" s="286" t="s">
        <v>232</v>
      </c>
      <c r="E141" s="286" t="s">
        <v>8410</v>
      </c>
      <c r="F141" s="286"/>
      <c r="G141" s="286"/>
    </row>
    <row r="142" spans="1:7">
      <c r="A142" s="286" t="s">
        <v>2382</v>
      </c>
      <c r="B142" s="286" t="s">
        <v>2381</v>
      </c>
      <c r="C142" s="286" t="s">
        <v>2291</v>
      </c>
      <c r="D142" s="286" t="s">
        <v>87</v>
      </c>
      <c r="E142" s="286" t="s">
        <v>8411</v>
      </c>
      <c r="F142" s="286"/>
      <c r="G142" s="286"/>
    </row>
    <row r="143" spans="1:7">
      <c r="A143" s="286" t="s">
        <v>4617</v>
      </c>
      <c r="B143" s="286" t="s">
        <v>4616</v>
      </c>
      <c r="C143" s="286" t="s">
        <v>144</v>
      </c>
      <c r="D143" s="286" t="s">
        <v>144</v>
      </c>
      <c r="E143" s="286" t="s">
        <v>4618</v>
      </c>
      <c r="F143" s="286"/>
      <c r="G143" s="286"/>
    </row>
    <row r="144" spans="1:7">
      <c r="A144" s="286" t="s">
        <v>4183</v>
      </c>
      <c r="B144" s="286" t="s">
        <v>4182</v>
      </c>
      <c r="C144" s="286" t="s">
        <v>144</v>
      </c>
      <c r="D144" s="286" t="s">
        <v>144</v>
      </c>
      <c r="E144" s="286" t="s">
        <v>4184</v>
      </c>
      <c r="F144" s="286"/>
      <c r="G144" s="286"/>
    </row>
    <row r="145" spans="1:7">
      <c r="A145" s="286" t="s">
        <v>4718</v>
      </c>
      <c r="B145" s="286" t="s">
        <v>4717</v>
      </c>
      <c r="C145" s="286" t="s">
        <v>9924</v>
      </c>
      <c r="D145" s="286" t="s">
        <v>57</v>
      </c>
      <c r="E145" s="286" t="s">
        <v>4719</v>
      </c>
      <c r="F145" s="286"/>
      <c r="G145" s="286"/>
    </row>
    <row r="146" spans="1:7">
      <c r="A146" s="286" t="s">
        <v>4704</v>
      </c>
      <c r="B146" s="286" t="s">
        <v>4703</v>
      </c>
      <c r="C146" s="286" t="s">
        <v>144</v>
      </c>
      <c r="D146" s="286" t="s">
        <v>2497</v>
      </c>
      <c r="E146" s="286" t="s">
        <v>4705</v>
      </c>
      <c r="F146" s="286"/>
      <c r="G146" s="286"/>
    </row>
    <row r="147" spans="1:7">
      <c r="A147" s="286" t="s">
        <v>1168</v>
      </c>
      <c r="B147" s="286" t="s">
        <v>2563</v>
      </c>
      <c r="C147" s="286" t="s">
        <v>944</v>
      </c>
      <c r="D147" s="286" t="s">
        <v>232</v>
      </c>
      <c r="E147" s="286" t="s">
        <v>2560</v>
      </c>
      <c r="F147" s="286"/>
      <c r="G147" s="286"/>
    </row>
    <row r="148" spans="1:7">
      <c r="A148" s="286" t="s">
        <v>558</v>
      </c>
      <c r="B148" s="286" t="s">
        <v>2823</v>
      </c>
      <c r="C148" s="286" t="s">
        <v>144</v>
      </c>
      <c r="D148" s="286" t="s">
        <v>144</v>
      </c>
      <c r="E148" s="286" t="s">
        <v>8412</v>
      </c>
      <c r="F148" s="286"/>
      <c r="G148" s="286"/>
    </row>
    <row r="149" spans="1:7">
      <c r="A149" s="286" t="s">
        <v>4276</v>
      </c>
      <c r="B149" s="286" t="s">
        <v>4275</v>
      </c>
      <c r="C149" s="286" t="s">
        <v>4278</v>
      </c>
      <c r="D149" s="286" t="s">
        <v>141</v>
      </c>
      <c r="E149" s="286" t="s">
        <v>4277</v>
      </c>
      <c r="F149" s="286"/>
      <c r="G149" s="286"/>
    </row>
    <row r="150" spans="1:7">
      <c r="A150" s="286" t="s">
        <v>4565</v>
      </c>
      <c r="B150" s="286" t="s">
        <v>4564</v>
      </c>
      <c r="C150" s="286" t="s">
        <v>144</v>
      </c>
      <c r="D150" s="286" t="s">
        <v>144</v>
      </c>
      <c r="E150" s="286" t="s">
        <v>4566</v>
      </c>
      <c r="F150" s="286"/>
      <c r="G150" s="286"/>
    </row>
    <row r="151" spans="1:7">
      <c r="A151" s="286" t="s">
        <v>4440</v>
      </c>
      <c r="B151" s="286" t="s">
        <v>4439</v>
      </c>
      <c r="C151" s="286" t="s">
        <v>144</v>
      </c>
      <c r="D151" s="286" t="s">
        <v>144</v>
      </c>
      <c r="E151" s="286" t="s">
        <v>4441</v>
      </c>
      <c r="F151" s="286"/>
      <c r="G151" s="286"/>
    </row>
    <row r="152" spans="1:7">
      <c r="A152" s="286" t="s">
        <v>8413</v>
      </c>
      <c r="B152" s="286" t="s">
        <v>8414</v>
      </c>
      <c r="C152" s="286" t="s">
        <v>144</v>
      </c>
      <c r="D152" s="286" t="s">
        <v>144</v>
      </c>
      <c r="E152" s="286" t="s">
        <v>5503</v>
      </c>
      <c r="F152" s="286"/>
      <c r="G152" s="286"/>
    </row>
    <row r="153" spans="1:7">
      <c r="A153" s="286" t="s">
        <v>4473</v>
      </c>
      <c r="B153" s="286" t="s">
        <v>1428</v>
      </c>
      <c r="C153" s="286" t="s">
        <v>144</v>
      </c>
      <c r="D153" s="286" t="s">
        <v>87</v>
      </c>
      <c r="E153" s="286" t="s">
        <v>4474</v>
      </c>
      <c r="F153" s="286"/>
      <c r="G153" s="286"/>
    </row>
    <row r="154" spans="1:7">
      <c r="A154" s="286" t="s">
        <v>2349</v>
      </c>
      <c r="B154" s="286" t="s">
        <v>2344</v>
      </c>
      <c r="C154" s="286" t="s">
        <v>144</v>
      </c>
      <c r="D154" s="286" t="s">
        <v>144</v>
      </c>
      <c r="E154" s="286" t="s">
        <v>2350</v>
      </c>
      <c r="F154" s="286"/>
      <c r="G154" s="286"/>
    </row>
    <row r="155" spans="1:7">
      <c r="A155" s="286" t="s">
        <v>1056</v>
      </c>
      <c r="B155" s="286" t="s">
        <v>1058</v>
      </c>
      <c r="C155" s="286" t="s">
        <v>9925</v>
      </c>
      <c r="D155" s="286" t="s">
        <v>445</v>
      </c>
      <c r="E155" s="286" t="s">
        <v>8415</v>
      </c>
      <c r="F155" s="286"/>
      <c r="G155" s="286"/>
    </row>
    <row r="156" spans="1:7">
      <c r="A156" s="286" t="s">
        <v>755</v>
      </c>
      <c r="B156" s="286" t="s">
        <v>5374</v>
      </c>
      <c r="C156" s="286" t="s">
        <v>144</v>
      </c>
      <c r="D156" s="286" t="s">
        <v>144</v>
      </c>
      <c r="E156" s="286" t="s">
        <v>8416</v>
      </c>
      <c r="F156" s="286"/>
      <c r="G156" s="286"/>
    </row>
    <row r="157" spans="1:7">
      <c r="A157" s="286" t="s">
        <v>4390</v>
      </c>
      <c r="B157" s="286" t="s">
        <v>4389</v>
      </c>
      <c r="C157" s="286" t="s">
        <v>4392</v>
      </c>
      <c r="D157" s="286" t="s">
        <v>3939</v>
      </c>
      <c r="E157" s="286" t="s">
        <v>4391</v>
      </c>
      <c r="F157" s="286"/>
      <c r="G157" s="286"/>
    </row>
    <row r="158" spans="1:7">
      <c r="A158" s="286" t="s">
        <v>3767</v>
      </c>
      <c r="B158" s="286" t="s">
        <v>4611</v>
      </c>
      <c r="C158" s="286" t="s">
        <v>144</v>
      </c>
      <c r="D158" s="286" t="s">
        <v>38</v>
      </c>
      <c r="E158" s="286" t="s">
        <v>4612</v>
      </c>
      <c r="F158" s="286"/>
      <c r="G158" s="286"/>
    </row>
    <row r="159" spans="1:7">
      <c r="A159" s="286" t="s">
        <v>4558</v>
      </c>
      <c r="B159" s="286" t="s">
        <v>4557</v>
      </c>
      <c r="C159" s="286" t="s">
        <v>4560</v>
      </c>
      <c r="D159" s="286" t="s">
        <v>38</v>
      </c>
      <c r="E159" s="286" t="s">
        <v>4559</v>
      </c>
      <c r="F159" s="286"/>
      <c r="G159" s="286"/>
    </row>
    <row r="160" spans="1:7">
      <c r="A160" s="286" t="s">
        <v>681</v>
      </c>
      <c r="B160" s="286" t="s">
        <v>3659</v>
      </c>
      <c r="C160" s="286" t="s">
        <v>8417</v>
      </c>
      <c r="D160" s="286" t="s">
        <v>107</v>
      </c>
      <c r="E160" s="286" t="s">
        <v>665</v>
      </c>
      <c r="F160" s="286"/>
      <c r="G160" s="286"/>
    </row>
    <row r="161" spans="1:7">
      <c r="A161" s="286" t="s">
        <v>1712</v>
      </c>
      <c r="B161" s="286" t="s">
        <v>1711</v>
      </c>
      <c r="C161" s="286" t="s">
        <v>144</v>
      </c>
      <c r="D161" s="286" t="s">
        <v>38</v>
      </c>
      <c r="E161" s="286" t="s">
        <v>1714</v>
      </c>
      <c r="F161" s="286"/>
      <c r="G161" s="286"/>
    </row>
    <row r="162" spans="1:7">
      <c r="A162" s="286" t="s">
        <v>9926</v>
      </c>
      <c r="B162" s="286" t="s">
        <v>4570</v>
      </c>
      <c r="C162" s="286" t="s">
        <v>9927</v>
      </c>
      <c r="D162" s="286" t="s">
        <v>138</v>
      </c>
      <c r="E162" s="286" t="s">
        <v>4571</v>
      </c>
      <c r="F162" s="286"/>
      <c r="G162" s="286"/>
    </row>
    <row r="163" spans="1:7">
      <c r="A163" s="286" t="s">
        <v>4673</v>
      </c>
      <c r="B163" s="286" t="s">
        <v>4672</v>
      </c>
      <c r="C163" s="286" t="s">
        <v>144</v>
      </c>
      <c r="D163" s="286" t="s">
        <v>144</v>
      </c>
      <c r="E163" s="286" t="s">
        <v>4674</v>
      </c>
      <c r="F163" s="286"/>
      <c r="G163" s="286"/>
    </row>
    <row r="164" spans="1:7">
      <c r="A164" s="286" t="s">
        <v>4281</v>
      </c>
      <c r="B164" s="286" t="s">
        <v>8418</v>
      </c>
      <c r="C164" s="286" t="s">
        <v>4283</v>
      </c>
      <c r="D164" s="286" t="s">
        <v>473</v>
      </c>
      <c r="E164" s="286" t="s">
        <v>4282</v>
      </c>
      <c r="F164" s="286"/>
      <c r="G164" s="286"/>
    </row>
    <row r="165" spans="1:7">
      <c r="A165" s="286" t="s">
        <v>379</v>
      </c>
      <c r="B165" s="286" t="s">
        <v>1171</v>
      </c>
      <c r="C165" s="286" t="s">
        <v>144</v>
      </c>
      <c r="D165" s="286" t="s">
        <v>144</v>
      </c>
      <c r="E165" s="286" t="s">
        <v>4405</v>
      </c>
      <c r="F165" s="286"/>
      <c r="G165" s="286"/>
    </row>
    <row r="166" spans="1:7">
      <c r="A166" s="286" t="s">
        <v>1853</v>
      </c>
      <c r="B166" s="286" t="s">
        <v>4511</v>
      </c>
      <c r="C166" s="286" t="s">
        <v>144</v>
      </c>
      <c r="D166" s="286" t="s">
        <v>9594</v>
      </c>
      <c r="E166" s="286" t="s">
        <v>4512</v>
      </c>
      <c r="F166" s="286"/>
      <c r="G166" s="286"/>
    </row>
    <row r="167" spans="1:7">
      <c r="A167" s="286" t="s">
        <v>819</v>
      </c>
      <c r="B167" s="286" t="s">
        <v>818</v>
      </c>
      <c r="C167" s="286" t="s">
        <v>4308</v>
      </c>
      <c r="D167" s="286" t="s">
        <v>87</v>
      </c>
      <c r="E167" s="286" t="s">
        <v>820</v>
      </c>
      <c r="F167" s="286"/>
      <c r="G167" s="286"/>
    </row>
    <row r="168" spans="1:7">
      <c r="A168" s="286" t="s">
        <v>1160</v>
      </c>
      <c r="B168" s="286" t="s">
        <v>1159</v>
      </c>
      <c r="C168" s="286" t="s">
        <v>668</v>
      </c>
      <c r="D168" s="286" t="s">
        <v>232</v>
      </c>
      <c r="E168" s="286" t="s">
        <v>4393</v>
      </c>
      <c r="F168" s="286"/>
      <c r="G168" s="286"/>
    </row>
    <row r="169" spans="1:7">
      <c r="A169" s="286" t="s">
        <v>4585</v>
      </c>
      <c r="B169" s="286" t="s">
        <v>1429</v>
      </c>
      <c r="C169" s="286" t="s">
        <v>4400</v>
      </c>
      <c r="D169" s="286" t="s">
        <v>350</v>
      </c>
      <c r="E169" s="286" t="s">
        <v>4586</v>
      </c>
      <c r="F169" s="286"/>
      <c r="G169" s="286"/>
    </row>
    <row r="170" spans="1:7">
      <c r="A170" s="286" t="s">
        <v>4231</v>
      </c>
      <c r="B170" s="286" t="s">
        <v>4230</v>
      </c>
      <c r="C170" s="286" t="s">
        <v>4233</v>
      </c>
      <c r="D170" s="286" t="s">
        <v>141</v>
      </c>
      <c r="E170" s="286" t="s">
        <v>4232</v>
      </c>
      <c r="F170" s="286"/>
      <c r="G170" s="286"/>
    </row>
    <row r="171" spans="1:7">
      <c r="A171" s="286" t="s">
        <v>4537</v>
      </c>
      <c r="B171" s="286" t="s">
        <v>4536</v>
      </c>
      <c r="C171" s="286" t="s">
        <v>4539</v>
      </c>
      <c r="D171" s="286" t="s">
        <v>38</v>
      </c>
      <c r="E171" s="286" t="s">
        <v>4538</v>
      </c>
      <c r="F171" s="286"/>
      <c r="G171" s="286"/>
    </row>
    <row r="172" spans="1:7">
      <c r="A172" s="286" t="s">
        <v>9928</v>
      </c>
      <c r="B172" s="286" t="s">
        <v>1165</v>
      </c>
      <c r="C172" s="286" t="s">
        <v>4400</v>
      </c>
      <c r="D172" s="286" t="s">
        <v>350</v>
      </c>
      <c r="E172" s="286" t="s">
        <v>4399</v>
      </c>
      <c r="F172" s="286"/>
      <c r="G172" s="286"/>
    </row>
    <row r="173" spans="1:7">
      <c r="A173" s="286" t="s">
        <v>4281</v>
      </c>
      <c r="B173" s="286" t="s">
        <v>229</v>
      </c>
      <c r="C173" s="286" t="s">
        <v>4460</v>
      </c>
      <c r="D173" s="286" t="s">
        <v>4423</v>
      </c>
      <c r="E173" s="286" t="s">
        <v>4459</v>
      </c>
      <c r="F173" s="286"/>
      <c r="G173" s="286"/>
    </row>
    <row r="174" spans="1:7">
      <c r="A174" s="286" t="s">
        <v>1732</v>
      </c>
      <c r="B174" s="286" t="s">
        <v>1731</v>
      </c>
      <c r="C174" s="286" t="s">
        <v>4400</v>
      </c>
      <c r="D174" s="286" t="s">
        <v>350</v>
      </c>
      <c r="E174" s="286" t="s">
        <v>1733</v>
      </c>
      <c r="F174" s="286"/>
      <c r="G174" s="286"/>
    </row>
    <row r="175" spans="1:7">
      <c r="A175" s="286" t="s">
        <v>2170</v>
      </c>
      <c r="B175" s="286" t="s">
        <v>2169</v>
      </c>
      <c r="C175" s="286" t="s">
        <v>4278</v>
      </c>
      <c r="D175" s="286" t="s">
        <v>141</v>
      </c>
      <c r="E175" s="286" t="s">
        <v>2171</v>
      </c>
      <c r="F175" s="286"/>
      <c r="G175" s="286"/>
    </row>
    <row r="176" spans="1:7">
      <c r="A176" s="286" t="s">
        <v>595</v>
      </c>
      <c r="B176" s="286" t="s">
        <v>594</v>
      </c>
      <c r="C176" s="286" t="s">
        <v>9929</v>
      </c>
      <c r="D176" s="286" t="s">
        <v>146</v>
      </c>
      <c r="E176" s="286" t="s">
        <v>596</v>
      </c>
      <c r="F176" s="286"/>
      <c r="G176" s="286"/>
    </row>
    <row r="177" spans="1:7">
      <c r="A177" s="286" t="s">
        <v>4348</v>
      </c>
      <c r="B177" s="286" t="s">
        <v>4134</v>
      </c>
      <c r="C177" s="286" t="s">
        <v>4350</v>
      </c>
      <c r="D177" s="286" t="s">
        <v>232</v>
      </c>
      <c r="E177" s="286" t="s">
        <v>4349</v>
      </c>
      <c r="F177" s="286"/>
      <c r="G177" s="286"/>
    </row>
    <row r="178" spans="1:7">
      <c r="A178" s="286" t="s">
        <v>239</v>
      </c>
      <c r="B178" s="286" t="s">
        <v>4353</v>
      </c>
      <c r="C178" s="286" t="s">
        <v>4355</v>
      </c>
      <c r="D178" s="286" t="s">
        <v>9594</v>
      </c>
      <c r="E178" s="286" t="s">
        <v>4354</v>
      </c>
      <c r="F178" s="286"/>
      <c r="G178" s="286"/>
    </row>
    <row r="179" spans="1:7">
      <c r="A179" s="286" t="s">
        <v>4461</v>
      </c>
      <c r="B179" s="286" t="s">
        <v>229</v>
      </c>
      <c r="C179" s="286" t="s">
        <v>4463</v>
      </c>
      <c r="D179" s="286" t="s">
        <v>232</v>
      </c>
      <c r="E179" s="286" t="s">
        <v>4462</v>
      </c>
      <c r="F179" s="286"/>
      <c r="G179" s="286"/>
    </row>
    <row r="180" spans="1:7">
      <c r="A180" s="286" t="s">
        <v>4771</v>
      </c>
      <c r="B180" s="286" t="s">
        <v>1477</v>
      </c>
      <c r="C180" s="286" t="s">
        <v>1609</v>
      </c>
      <c r="D180" s="286" t="s">
        <v>232</v>
      </c>
      <c r="E180" s="286" t="s">
        <v>4772</v>
      </c>
      <c r="F180" s="286"/>
      <c r="G180" s="286"/>
    </row>
    <row r="181" spans="1:7">
      <c r="A181" s="286" t="s">
        <v>8419</v>
      </c>
      <c r="B181" s="286" t="s">
        <v>3028</v>
      </c>
      <c r="C181" s="286" t="s">
        <v>4340</v>
      </c>
      <c r="D181" s="286" t="s">
        <v>3612</v>
      </c>
      <c r="E181" s="286" t="s">
        <v>1422</v>
      </c>
      <c r="F181" s="286"/>
      <c r="G181" s="286"/>
    </row>
    <row r="182" spans="1:7">
      <c r="A182" s="286" t="s">
        <v>272</v>
      </c>
      <c r="B182" s="286" t="s">
        <v>271</v>
      </c>
      <c r="C182" s="286" t="s">
        <v>3615</v>
      </c>
      <c r="D182" s="286" t="s">
        <v>3612</v>
      </c>
      <c r="E182" s="286" t="s">
        <v>273</v>
      </c>
      <c r="F182" s="286"/>
      <c r="G182" s="286"/>
    </row>
    <row r="183" spans="1:7">
      <c r="A183" s="286" t="s">
        <v>9930</v>
      </c>
      <c r="B183" s="286" t="s">
        <v>2417</v>
      </c>
      <c r="C183" s="286" t="s">
        <v>2362</v>
      </c>
      <c r="D183" s="286" t="s">
        <v>977</v>
      </c>
      <c r="E183" s="286" t="s">
        <v>4767</v>
      </c>
      <c r="F183" s="286"/>
      <c r="G183" s="286"/>
    </row>
    <row r="184" spans="1:7">
      <c r="A184" s="286" t="s">
        <v>8420</v>
      </c>
      <c r="B184" s="286" t="s">
        <v>634</v>
      </c>
      <c r="C184" s="286" t="s">
        <v>4267</v>
      </c>
      <c r="D184" s="286" t="s">
        <v>232</v>
      </c>
      <c r="E184" s="286" t="s">
        <v>4266</v>
      </c>
      <c r="F184" s="286"/>
      <c r="G184" s="286"/>
    </row>
    <row r="185" spans="1:7">
      <c r="A185" s="286" t="s">
        <v>1301</v>
      </c>
      <c r="B185" s="286" t="s">
        <v>4438</v>
      </c>
      <c r="C185" s="286" t="s">
        <v>9931</v>
      </c>
      <c r="D185" s="286" t="s">
        <v>70</v>
      </c>
      <c r="E185" s="286" t="s">
        <v>1302</v>
      </c>
      <c r="F185" s="286"/>
      <c r="G185" s="286"/>
    </row>
    <row r="186" spans="1:7">
      <c r="A186" s="286" t="s">
        <v>3028</v>
      </c>
      <c r="B186" s="286" t="s">
        <v>2549</v>
      </c>
      <c r="C186" s="286" t="s">
        <v>4463</v>
      </c>
      <c r="D186" s="286" t="s">
        <v>232</v>
      </c>
      <c r="E186" s="286" t="s">
        <v>4821</v>
      </c>
      <c r="F186" s="286"/>
      <c r="G186" s="286"/>
    </row>
    <row r="187" spans="1:7">
      <c r="A187" s="286" t="s">
        <v>8421</v>
      </c>
      <c r="B187" s="286" t="s">
        <v>7307</v>
      </c>
      <c r="C187" s="286" t="s">
        <v>613</v>
      </c>
      <c r="D187" s="286" t="s">
        <v>138</v>
      </c>
      <c r="E187" s="286" t="s">
        <v>406</v>
      </c>
      <c r="F187" s="286"/>
      <c r="G187" s="286"/>
    </row>
    <row r="188" spans="1:7">
      <c r="A188" s="286" t="s">
        <v>4685</v>
      </c>
      <c r="B188" s="286" t="s">
        <v>4684</v>
      </c>
      <c r="C188" s="286" t="s">
        <v>4687</v>
      </c>
      <c r="D188" s="286" t="s">
        <v>331</v>
      </c>
      <c r="E188" s="286" t="s">
        <v>4686</v>
      </c>
      <c r="F188" s="286"/>
      <c r="G188" s="286"/>
    </row>
    <row r="189" spans="1:7">
      <c r="A189" s="286" t="s">
        <v>4808</v>
      </c>
      <c r="B189" s="286" t="s">
        <v>1926</v>
      </c>
      <c r="C189" s="286" t="s">
        <v>4810</v>
      </c>
      <c r="D189" s="286" t="s">
        <v>232</v>
      </c>
      <c r="E189" s="286" t="s">
        <v>4809</v>
      </c>
      <c r="F189" s="286"/>
      <c r="G189" s="286"/>
    </row>
    <row r="190" spans="1:7">
      <c r="A190" s="286" t="s">
        <v>9678</v>
      </c>
      <c r="B190" s="286" t="s">
        <v>4174</v>
      </c>
      <c r="C190" s="286" t="s">
        <v>9932</v>
      </c>
      <c r="D190" s="286" t="s">
        <v>138</v>
      </c>
      <c r="E190" s="286" t="s">
        <v>4175</v>
      </c>
      <c r="F190" s="286"/>
      <c r="G190" s="286"/>
    </row>
    <row r="191" spans="1:7">
      <c r="A191" s="286" t="s">
        <v>2345</v>
      </c>
      <c r="B191" s="286" t="s">
        <v>2344</v>
      </c>
      <c r="C191" s="286" t="s">
        <v>4733</v>
      </c>
      <c r="D191" s="286" t="s">
        <v>232</v>
      </c>
      <c r="E191" s="286" t="s">
        <v>2346</v>
      </c>
      <c r="F191" s="286"/>
      <c r="G191" s="286"/>
    </row>
    <row r="192" spans="1:7">
      <c r="A192" s="286" t="s">
        <v>8422</v>
      </c>
      <c r="B192" s="286" t="s">
        <v>8423</v>
      </c>
      <c r="C192" s="286" t="s">
        <v>3636</v>
      </c>
      <c r="D192" s="286" t="s">
        <v>141</v>
      </c>
      <c r="E192" s="286" t="s">
        <v>8424</v>
      </c>
      <c r="F192" s="286"/>
      <c r="G192" s="286"/>
    </row>
    <row r="193" spans="1:7">
      <c r="A193" s="286" t="s">
        <v>685</v>
      </c>
      <c r="B193" s="286" t="s">
        <v>2565</v>
      </c>
      <c r="C193" s="286" t="s">
        <v>4689</v>
      </c>
      <c r="D193" s="286" t="s">
        <v>232</v>
      </c>
      <c r="E193" s="286" t="s">
        <v>4829</v>
      </c>
      <c r="F193" s="286"/>
      <c r="G193" s="286"/>
    </row>
    <row r="194" spans="1:7">
      <c r="A194" s="286" t="s">
        <v>4695</v>
      </c>
      <c r="B194" s="286" t="s">
        <v>2180</v>
      </c>
      <c r="C194" s="286" t="s">
        <v>4689</v>
      </c>
      <c r="D194" s="286" t="s">
        <v>232</v>
      </c>
      <c r="E194" s="286" t="s">
        <v>4696</v>
      </c>
      <c r="F194" s="286"/>
      <c r="G194" s="286"/>
    </row>
    <row r="195" spans="1:7">
      <c r="A195" s="286" t="s">
        <v>4726</v>
      </c>
      <c r="B195" s="286" t="s">
        <v>4725</v>
      </c>
      <c r="C195" s="286" t="s">
        <v>4728</v>
      </c>
      <c r="D195" s="286" t="s">
        <v>141</v>
      </c>
      <c r="E195" s="286" t="s">
        <v>4727</v>
      </c>
      <c r="F195" s="286"/>
      <c r="G195" s="286"/>
    </row>
    <row r="196" spans="1:7">
      <c r="A196" s="286" t="s">
        <v>4920</v>
      </c>
      <c r="B196" s="286" t="s">
        <v>2371</v>
      </c>
      <c r="C196" s="286" t="s">
        <v>4278</v>
      </c>
      <c r="D196" s="286" t="s">
        <v>141</v>
      </c>
      <c r="E196" s="286" t="s">
        <v>4743</v>
      </c>
      <c r="F196" s="286"/>
      <c r="G196" s="286"/>
    </row>
    <row r="197" spans="1:7">
      <c r="A197" s="286" t="s">
        <v>4608</v>
      </c>
      <c r="B197" s="286" t="s">
        <v>1924</v>
      </c>
      <c r="C197" s="286" t="s">
        <v>4610</v>
      </c>
      <c r="D197" s="286" t="s">
        <v>3612</v>
      </c>
      <c r="E197" s="286" t="s">
        <v>4609</v>
      </c>
      <c r="F197" s="286"/>
      <c r="G197" s="286"/>
    </row>
    <row r="198" spans="1:7">
      <c r="A198" s="286" t="s">
        <v>478</v>
      </c>
      <c r="B198" s="286" t="s">
        <v>2429</v>
      </c>
      <c r="C198" s="286" t="s">
        <v>144</v>
      </c>
      <c r="D198" s="286" t="s">
        <v>38</v>
      </c>
      <c r="E198" s="286" t="s">
        <v>4777</v>
      </c>
      <c r="F198" s="286"/>
      <c r="G198" s="286"/>
    </row>
    <row r="199" spans="1:7">
      <c r="A199" s="286" t="s">
        <v>4895</v>
      </c>
      <c r="B199" s="286" t="s">
        <v>1926</v>
      </c>
      <c r="C199" s="286" t="s">
        <v>4432</v>
      </c>
      <c r="D199" s="286" t="s">
        <v>232</v>
      </c>
      <c r="E199" s="286" t="s">
        <v>4815</v>
      </c>
      <c r="F199" s="286"/>
      <c r="G199" s="286"/>
    </row>
    <row r="200" spans="1:7">
      <c r="A200" s="286" t="s">
        <v>784</v>
      </c>
      <c r="B200" s="286" t="s">
        <v>783</v>
      </c>
      <c r="C200" s="286" t="s">
        <v>144</v>
      </c>
      <c r="D200" s="286" t="s">
        <v>144</v>
      </c>
      <c r="E200" s="286" t="s">
        <v>785</v>
      </c>
      <c r="F200" s="286"/>
      <c r="G200" s="286"/>
    </row>
    <row r="201" spans="1:7">
      <c r="A201" s="286" t="s">
        <v>4675</v>
      </c>
      <c r="B201" s="286" t="s">
        <v>2150</v>
      </c>
      <c r="C201" s="286" t="s">
        <v>4677</v>
      </c>
      <c r="D201" s="286" t="s">
        <v>232</v>
      </c>
      <c r="E201" s="286" t="s">
        <v>4676</v>
      </c>
      <c r="F201" s="286"/>
      <c r="G201" s="286"/>
    </row>
    <row r="202" spans="1:7">
      <c r="A202" s="286" t="s">
        <v>4469</v>
      </c>
      <c r="B202" s="286" t="s">
        <v>1428</v>
      </c>
      <c r="C202" s="286" t="s">
        <v>638</v>
      </c>
      <c r="D202" s="286" t="s">
        <v>232</v>
      </c>
      <c r="E202" s="286" t="s">
        <v>4470</v>
      </c>
      <c r="F202" s="286"/>
      <c r="G202" s="286"/>
    </row>
    <row r="203" spans="1:7">
      <c r="A203" s="286" t="s">
        <v>2955</v>
      </c>
      <c r="B203" s="286" t="s">
        <v>229</v>
      </c>
      <c r="C203" s="286" t="s">
        <v>638</v>
      </c>
      <c r="D203" s="286" t="s">
        <v>232</v>
      </c>
      <c r="E203" s="286" t="s">
        <v>4453</v>
      </c>
      <c r="F203" s="286"/>
      <c r="G203" s="286"/>
    </row>
    <row r="204" spans="1:7">
      <c r="A204" s="286" t="s">
        <v>695</v>
      </c>
      <c r="B204" s="286" t="s">
        <v>694</v>
      </c>
      <c r="C204" s="286" t="s">
        <v>8398</v>
      </c>
      <c r="D204" s="286" t="s">
        <v>353</v>
      </c>
      <c r="E204" s="286" t="s">
        <v>696</v>
      </c>
      <c r="F204" s="286"/>
      <c r="G204" s="286"/>
    </row>
    <row r="205" spans="1:7">
      <c r="A205" s="286" t="s">
        <v>4806</v>
      </c>
      <c r="B205" s="286" t="s">
        <v>1926</v>
      </c>
      <c r="C205" s="286" t="s">
        <v>4397</v>
      </c>
      <c r="D205" s="286" t="s">
        <v>232</v>
      </c>
      <c r="E205" s="286" t="s">
        <v>4807</v>
      </c>
      <c r="F205" s="286"/>
      <c r="G205" s="286"/>
    </row>
    <row r="206" spans="1:7">
      <c r="A206" s="286" t="s">
        <v>4514</v>
      </c>
      <c r="B206" s="286" t="s">
        <v>4513</v>
      </c>
      <c r="C206" s="286" t="s">
        <v>4516</v>
      </c>
      <c r="D206" s="286" t="s">
        <v>141</v>
      </c>
      <c r="E206" s="286" t="s">
        <v>4515</v>
      </c>
      <c r="F206" s="286"/>
      <c r="G206" s="286"/>
    </row>
    <row r="207" spans="1:7">
      <c r="A207" s="286" t="s">
        <v>4430</v>
      </c>
      <c r="B207" s="286" t="s">
        <v>4429</v>
      </c>
      <c r="C207" s="286" t="s">
        <v>4432</v>
      </c>
      <c r="D207" s="286" t="s">
        <v>232</v>
      </c>
      <c r="E207" s="286" t="s">
        <v>4431</v>
      </c>
      <c r="F207" s="286"/>
      <c r="G207" s="286"/>
    </row>
    <row r="208" spans="1:7">
      <c r="A208" s="286" t="s">
        <v>2429</v>
      </c>
      <c r="B208" s="286" t="s">
        <v>2429</v>
      </c>
      <c r="C208" s="286" t="s">
        <v>4779</v>
      </c>
      <c r="D208" s="286" t="s">
        <v>87</v>
      </c>
      <c r="E208" s="286" t="s">
        <v>2433</v>
      </c>
      <c r="F208" s="286"/>
      <c r="G208" s="286"/>
    </row>
    <row r="209" spans="1:7">
      <c r="A209" s="286" t="s">
        <v>8425</v>
      </c>
      <c r="B209" s="286" t="s">
        <v>979</v>
      </c>
      <c r="C209" s="286" t="s">
        <v>4746</v>
      </c>
      <c r="D209" s="286" t="s">
        <v>232</v>
      </c>
      <c r="E209" s="286" t="s">
        <v>4745</v>
      </c>
      <c r="F209" s="286"/>
      <c r="G209" s="286"/>
    </row>
    <row r="210" spans="1:7">
      <c r="A210" s="286" t="s">
        <v>4782</v>
      </c>
      <c r="B210" s="286" t="s">
        <v>2429</v>
      </c>
      <c r="C210" s="286" t="s">
        <v>533</v>
      </c>
      <c r="D210" s="286" t="s">
        <v>232</v>
      </c>
      <c r="E210" s="286" t="s">
        <v>4783</v>
      </c>
      <c r="F210" s="286"/>
      <c r="G210" s="286"/>
    </row>
    <row r="211" spans="1:7">
      <c r="A211" s="286" t="s">
        <v>1846</v>
      </c>
      <c r="B211" s="286" t="s">
        <v>1429</v>
      </c>
      <c r="C211" s="286" t="s">
        <v>4402</v>
      </c>
      <c r="D211" s="286" t="s">
        <v>232</v>
      </c>
      <c r="E211" s="286" t="s">
        <v>8426</v>
      </c>
      <c r="F211" s="286"/>
      <c r="G211" s="286"/>
    </row>
    <row r="212" spans="1:7">
      <c r="A212" s="286" t="s">
        <v>4587</v>
      </c>
      <c r="B212" s="286" t="s">
        <v>1429</v>
      </c>
      <c r="C212" s="286" t="s">
        <v>1321</v>
      </c>
      <c r="D212" s="286" t="s">
        <v>3090</v>
      </c>
      <c r="E212" s="286" t="s">
        <v>4588</v>
      </c>
      <c r="F212" s="286"/>
      <c r="G212" s="286"/>
    </row>
    <row r="213" spans="1:7">
      <c r="A213" s="286" t="s">
        <v>707</v>
      </c>
      <c r="B213" s="286" t="s">
        <v>2429</v>
      </c>
      <c r="C213" s="286" t="s">
        <v>721</v>
      </c>
      <c r="D213" s="286" t="s">
        <v>232</v>
      </c>
      <c r="E213" s="286" t="s">
        <v>4778</v>
      </c>
      <c r="F213" s="286"/>
      <c r="G213" s="286"/>
    </row>
    <row r="214" spans="1:7">
      <c r="A214" s="286" t="s">
        <v>5291</v>
      </c>
      <c r="B214" s="286" t="s">
        <v>634</v>
      </c>
      <c r="C214" s="286" t="s">
        <v>4733</v>
      </c>
      <c r="D214" s="286" t="s">
        <v>232</v>
      </c>
      <c r="E214" s="286" t="s">
        <v>637</v>
      </c>
      <c r="F214" s="286"/>
      <c r="G214" s="286"/>
    </row>
    <row r="215" spans="1:7">
      <c r="A215" s="286" t="s">
        <v>4801</v>
      </c>
      <c r="B215" s="286" t="s">
        <v>4800</v>
      </c>
      <c r="C215" s="286" t="s">
        <v>4746</v>
      </c>
      <c r="D215" s="286" t="s">
        <v>232</v>
      </c>
      <c r="E215" s="286" t="s">
        <v>4802</v>
      </c>
      <c r="F215" s="286"/>
      <c r="G215" s="286"/>
    </row>
    <row r="216" spans="1:7">
      <c r="A216" s="286" t="s">
        <v>2385</v>
      </c>
      <c r="B216" s="286" t="s">
        <v>2384</v>
      </c>
      <c r="C216" s="286" t="s">
        <v>8427</v>
      </c>
      <c r="D216" s="286" t="s">
        <v>232</v>
      </c>
      <c r="E216" s="286" t="s">
        <v>2386</v>
      </c>
      <c r="F216" s="286"/>
      <c r="G216" s="286"/>
    </row>
    <row r="217" spans="1:7">
      <c r="A217" s="286" t="s">
        <v>4759</v>
      </c>
      <c r="B217" s="286" t="s">
        <v>707</v>
      </c>
      <c r="C217" s="286" t="s">
        <v>4761</v>
      </c>
      <c r="D217" s="286" t="s">
        <v>232</v>
      </c>
      <c r="E217" s="286" t="s">
        <v>4760</v>
      </c>
      <c r="F217" s="286"/>
      <c r="G217" s="286"/>
    </row>
    <row r="218" spans="1:7">
      <c r="A218" s="286" t="s">
        <v>4756</v>
      </c>
      <c r="B218" s="286" t="s">
        <v>2384</v>
      </c>
      <c r="C218" s="286" t="s">
        <v>4278</v>
      </c>
      <c r="D218" s="286" t="s">
        <v>141</v>
      </c>
      <c r="E218" s="286" t="s">
        <v>4757</v>
      </c>
      <c r="F218" s="286"/>
      <c r="G218" s="286"/>
    </row>
    <row r="219" spans="1:7">
      <c r="A219" s="286" t="s">
        <v>4527</v>
      </c>
      <c r="B219" s="286" t="s">
        <v>3114</v>
      </c>
      <c r="C219" s="286" t="s">
        <v>9933</v>
      </c>
      <c r="D219" s="286" t="s">
        <v>3939</v>
      </c>
      <c r="E219" s="286" t="s">
        <v>4528</v>
      </c>
      <c r="F219" s="286"/>
      <c r="G219" s="286"/>
    </row>
    <row r="220" spans="1:7">
      <c r="A220" s="286" t="s">
        <v>8428</v>
      </c>
      <c r="B220" s="286" t="s">
        <v>2243</v>
      </c>
      <c r="C220" s="286" t="s">
        <v>4610</v>
      </c>
      <c r="D220" s="286" t="s">
        <v>3612</v>
      </c>
      <c r="E220" s="286" t="s">
        <v>2245</v>
      </c>
      <c r="F220" s="286"/>
      <c r="G220" s="286"/>
    </row>
    <row r="221" spans="1:7">
      <c r="A221" s="286" t="s">
        <v>143</v>
      </c>
      <c r="B221" s="286" t="s">
        <v>1969</v>
      </c>
      <c r="C221" s="286" t="s">
        <v>4340</v>
      </c>
      <c r="D221" s="286" t="s">
        <v>3612</v>
      </c>
      <c r="E221" s="286" t="s">
        <v>1970</v>
      </c>
      <c r="F221" s="286"/>
      <c r="G221" s="286"/>
    </row>
    <row r="222" spans="1:7">
      <c r="A222" s="286" t="s">
        <v>4575</v>
      </c>
      <c r="B222" s="286" t="s">
        <v>4574</v>
      </c>
      <c r="C222" s="286" t="s">
        <v>4577</v>
      </c>
      <c r="D222" s="286" t="s">
        <v>70</v>
      </c>
      <c r="E222" s="286" t="s">
        <v>4576</v>
      </c>
      <c r="F222" s="286"/>
      <c r="G222" s="286"/>
    </row>
    <row r="223" spans="1:7">
      <c r="A223" s="286" t="s">
        <v>4784</v>
      </c>
      <c r="B223" s="286" t="s">
        <v>2429</v>
      </c>
      <c r="C223" s="286" t="s">
        <v>4786</v>
      </c>
      <c r="D223" s="286" t="s">
        <v>232</v>
      </c>
      <c r="E223" s="286" t="s">
        <v>4785</v>
      </c>
      <c r="F223" s="286"/>
      <c r="G223" s="286"/>
    </row>
    <row r="224" spans="1:7">
      <c r="A224" s="286" t="s">
        <v>4754</v>
      </c>
      <c r="B224" s="286" t="s">
        <v>2384</v>
      </c>
      <c r="C224" s="286" t="s">
        <v>9934</v>
      </c>
      <c r="D224" s="286" t="s">
        <v>232</v>
      </c>
      <c r="E224" s="286" t="s">
        <v>4755</v>
      </c>
      <c r="F224" s="286"/>
      <c r="G224" s="286"/>
    </row>
    <row r="225" spans="1:7">
      <c r="A225" s="286" t="s">
        <v>4652</v>
      </c>
      <c r="B225" s="286" t="s">
        <v>4651</v>
      </c>
      <c r="C225" s="286" t="s">
        <v>4654</v>
      </c>
      <c r="D225" s="286" t="s">
        <v>87</v>
      </c>
      <c r="E225" s="286" t="s">
        <v>4653</v>
      </c>
      <c r="F225" s="286"/>
      <c r="G225" s="286"/>
    </row>
    <row r="226" spans="1:7">
      <c r="A226" s="286" t="s">
        <v>4693</v>
      </c>
      <c r="B226" s="286" t="s">
        <v>2180</v>
      </c>
      <c r="C226" s="286" t="s">
        <v>638</v>
      </c>
      <c r="D226" s="286" t="s">
        <v>232</v>
      </c>
      <c r="E226" s="286" t="s">
        <v>4694</v>
      </c>
      <c r="F226" s="286"/>
      <c r="G226" s="286"/>
    </row>
    <row r="227" spans="1:7">
      <c r="A227" s="286" t="s">
        <v>3647</v>
      </c>
      <c r="B227" s="286" t="s">
        <v>4338</v>
      </c>
      <c r="C227" s="286" t="s">
        <v>4340</v>
      </c>
      <c r="D227" s="286" t="s">
        <v>3612</v>
      </c>
      <c r="E227" s="286" t="s">
        <v>4339</v>
      </c>
      <c r="F227" s="286"/>
      <c r="G227" s="286"/>
    </row>
    <row r="228" spans="1:7">
      <c r="A228" s="286" t="s">
        <v>392</v>
      </c>
      <c r="B228" s="286" t="s">
        <v>4251</v>
      </c>
      <c r="C228" s="286" t="s">
        <v>4253</v>
      </c>
      <c r="D228" s="286" t="s">
        <v>3612</v>
      </c>
      <c r="E228" s="286" t="s">
        <v>4252</v>
      </c>
      <c r="F228" s="286"/>
      <c r="G228" s="286"/>
    </row>
    <row r="229" spans="1:7">
      <c r="A229" s="286" t="s">
        <v>4517</v>
      </c>
      <c r="B229" s="286" t="s">
        <v>1597</v>
      </c>
      <c r="C229" s="286" t="s">
        <v>4519</v>
      </c>
      <c r="D229" s="286" t="s">
        <v>232</v>
      </c>
      <c r="E229" s="286" t="s">
        <v>4518</v>
      </c>
      <c r="F229" s="286"/>
      <c r="G229" s="286"/>
    </row>
    <row r="230" spans="1:7">
      <c r="A230" s="286" t="s">
        <v>4734</v>
      </c>
      <c r="B230" s="286" t="s">
        <v>2344</v>
      </c>
      <c r="C230" s="286" t="s">
        <v>4115</v>
      </c>
      <c r="D230" s="286" t="s">
        <v>977</v>
      </c>
      <c r="E230" s="286" t="s">
        <v>2363</v>
      </c>
      <c r="F230" s="286"/>
      <c r="G230" s="286"/>
    </row>
    <row r="231" spans="1:7">
      <c r="A231" s="286" t="s">
        <v>4804</v>
      </c>
      <c r="B231" s="286" t="s">
        <v>1926</v>
      </c>
      <c r="C231" s="286" t="s">
        <v>4397</v>
      </c>
      <c r="D231" s="286" t="s">
        <v>232</v>
      </c>
      <c r="E231" s="286" t="s">
        <v>4805</v>
      </c>
      <c r="F231" s="286"/>
      <c r="G231" s="286"/>
    </row>
    <row r="232" spans="1:7">
      <c r="A232" s="286" t="s">
        <v>4690</v>
      </c>
      <c r="B232" s="286" t="s">
        <v>2174</v>
      </c>
      <c r="C232" s="286" t="s">
        <v>2362</v>
      </c>
      <c r="D232" s="286" t="s">
        <v>977</v>
      </c>
      <c r="E232" s="286" t="s">
        <v>4691</v>
      </c>
      <c r="F232" s="286"/>
      <c r="G232" s="286"/>
    </row>
    <row r="233" spans="1:7">
      <c r="A233" s="286" t="s">
        <v>4395</v>
      </c>
      <c r="B233" s="286" t="s">
        <v>3756</v>
      </c>
      <c r="C233" s="286" t="s">
        <v>4397</v>
      </c>
      <c r="D233" s="286" t="s">
        <v>232</v>
      </c>
      <c r="E233" s="286" t="s">
        <v>4396</v>
      </c>
      <c r="F233" s="286"/>
      <c r="G233" s="286"/>
    </row>
    <row r="234" spans="1:7">
      <c r="A234" s="286" t="s">
        <v>8429</v>
      </c>
      <c r="B234" s="286" t="s">
        <v>5660</v>
      </c>
      <c r="C234" s="286" t="s">
        <v>100</v>
      </c>
      <c r="D234" s="286" t="s">
        <v>138</v>
      </c>
      <c r="E234" s="286" t="s">
        <v>101</v>
      </c>
      <c r="F234" s="286"/>
      <c r="G234" s="286"/>
    </row>
    <row r="235" spans="1:7">
      <c r="A235" s="286" t="s">
        <v>4812</v>
      </c>
      <c r="B235" s="286" t="s">
        <v>1926</v>
      </c>
      <c r="C235" s="286" t="s">
        <v>4814</v>
      </c>
      <c r="D235" s="286" t="s">
        <v>232</v>
      </c>
      <c r="E235" s="286" t="s">
        <v>4813</v>
      </c>
      <c r="F235" s="286"/>
      <c r="G235" s="286"/>
    </row>
    <row r="236" spans="1:7">
      <c r="A236" s="286" t="s">
        <v>4582</v>
      </c>
      <c r="B236" s="286" t="s">
        <v>1785</v>
      </c>
      <c r="C236" s="286" t="s">
        <v>4584</v>
      </c>
      <c r="D236" s="286" t="s">
        <v>3939</v>
      </c>
      <c r="E236" s="286" t="s">
        <v>4583</v>
      </c>
      <c r="F236" s="286"/>
      <c r="G236" s="286"/>
    </row>
    <row r="237" spans="1:7">
      <c r="A237" s="286" t="s">
        <v>1578</v>
      </c>
      <c r="B237" s="286" t="s">
        <v>1577</v>
      </c>
      <c r="C237" s="286" t="s">
        <v>8430</v>
      </c>
      <c r="D237" s="286" t="s">
        <v>141</v>
      </c>
      <c r="E237" s="286" t="s">
        <v>1579</v>
      </c>
      <c r="F237" s="286"/>
      <c r="G237" s="286"/>
    </row>
    <row r="238" spans="1:7">
      <c r="A238" s="286" t="s">
        <v>4730</v>
      </c>
      <c r="B238" s="286" t="s">
        <v>4729</v>
      </c>
      <c r="C238" s="286" t="s">
        <v>4732</v>
      </c>
      <c r="D238" s="286" t="s">
        <v>350</v>
      </c>
      <c r="E238" s="286" t="s">
        <v>4731</v>
      </c>
      <c r="F238" s="286"/>
      <c r="G238" s="286"/>
    </row>
    <row r="239" spans="1:7">
      <c r="A239" s="286" t="s">
        <v>2567</v>
      </c>
      <c r="B239" s="286" t="s">
        <v>2565</v>
      </c>
      <c r="C239" s="286" t="s">
        <v>4733</v>
      </c>
      <c r="D239" s="286" t="s">
        <v>232</v>
      </c>
      <c r="E239" s="286" t="s">
        <v>2568</v>
      </c>
      <c r="F239" s="286"/>
      <c r="G239" s="286"/>
    </row>
    <row r="240" spans="1:7">
      <c r="A240" s="286" t="s">
        <v>4406</v>
      </c>
      <c r="B240" s="286" t="s">
        <v>1171</v>
      </c>
      <c r="C240" s="286" t="s">
        <v>4408</v>
      </c>
      <c r="D240" s="286" t="s">
        <v>232</v>
      </c>
      <c r="E240" s="286" t="s">
        <v>4407</v>
      </c>
      <c r="F240" s="286"/>
      <c r="G240" s="286"/>
    </row>
    <row r="241" spans="1:7">
      <c r="A241" s="286" t="s">
        <v>341</v>
      </c>
      <c r="B241" s="286" t="s">
        <v>340</v>
      </c>
      <c r="C241" s="286" t="s">
        <v>8431</v>
      </c>
      <c r="D241" s="286" t="s">
        <v>237</v>
      </c>
      <c r="E241" s="286" t="s">
        <v>342</v>
      </c>
      <c r="F241" s="286"/>
      <c r="G241" s="286"/>
    </row>
    <row r="242" spans="1:7">
      <c r="A242" s="286" t="s">
        <v>4623</v>
      </c>
      <c r="B242" s="286" t="s">
        <v>4622</v>
      </c>
      <c r="C242" s="286" t="s">
        <v>100</v>
      </c>
      <c r="D242" s="286" t="s">
        <v>138</v>
      </c>
      <c r="E242" s="286" t="s">
        <v>4624</v>
      </c>
      <c r="F242" s="286"/>
      <c r="G242" s="286"/>
    </row>
    <row r="243" spans="1:7">
      <c r="A243" s="286" t="s">
        <v>4134</v>
      </c>
      <c r="B243" s="286" t="s">
        <v>857</v>
      </c>
      <c r="C243" s="286" t="s">
        <v>4313</v>
      </c>
      <c r="D243" s="286" t="s">
        <v>232</v>
      </c>
      <c r="E243" s="286" t="s">
        <v>4312</v>
      </c>
      <c r="F243" s="286"/>
      <c r="G243" s="286"/>
    </row>
    <row r="244" spans="1:7">
      <c r="A244" s="286" t="s">
        <v>4792</v>
      </c>
      <c r="B244" s="286" t="s">
        <v>4152</v>
      </c>
      <c r="C244" s="286" t="s">
        <v>4794</v>
      </c>
      <c r="D244" s="286" t="s">
        <v>232</v>
      </c>
      <c r="E244" s="286" t="s">
        <v>4793</v>
      </c>
      <c r="F244" s="286"/>
      <c r="G244" s="286"/>
    </row>
    <row r="245" spans="1:7">
      <c r="A245" s="286" t="s">
        <v>688</v>
      </c>
      <c r="B245" s="286" t="s">
        <v>2626</v>
      </c>
      <c r="C245" s="286" t="s">
        <v>144</v>
      </c>
      <c r="D245" s="286" t="s">
        <v>138</v>
      </c>
      <c r="E245" s="286" t="s">
        <v>4177</v>
      </c>
      <c r="F245" s="286"/>
      <c r="G245" s="286"/>
    </row>
    <row r="246" spans="1:7">
      <c r="A246" s="286" t="s">
        <v>4471</v>
      </c>
      <c r="B246" s="286" t="s">
        <v>1428</v>
      </c>
      <c r="C246" s="286" t="s">
        <v>144</v>
      </c>
      <c r="D246" s="286" t="s">
        <v>144</v>
      </c>
      <c r="E246" s="286" t="s">
        <v>4472</v>
      </c>
      <c r="F246" s="286"/>
      <c r="G246" s="286"/>
    </row>
    <row r="247" spans="1:7">
      <c r="A247" s="286" t="s">
        <v>1924</v>
      </c>
      <c r="B247" s="286" t="s">
        <v>1926</v>
      </c>
      <c r="C247" s="286" t="s">
        <v>8432</v>
      </c>
      <c r="D247" s="286" t="s">
        <v>232</v>
      </c>
      <c r="E247" s="286" t="s">
        <v>8433</v>
      </c>
      <c r="F247" s="286"/>
      <c r="G247" s="286"/>
    </row>
    <row r="248" spans="1:7">
      <c r="A248" s="286" t="s">
        <v>4641</v>
      </c>
      <c r="B248" s="286" t="s">
        <v>4640</v>
      </c>
      <c r="C248" s="286" t="s">
        <v>144</v>
      </c>
      <c r="D248" s="286" t="s">
        <v>144</v>
      </c>
      <c r="E248" s="286" t="s">
        <v>4642</v>
      </c>
      <c r="F248" s="286"/>
      <c r="G248" s="286"/>
    </row>
    <row r="249" spans="1:7">
      <c r="A249" s="286" t="s">
        <v>8434</v>
      </c>
      <c r="B249" s="286" t="s">
        <v>4140</v>
      </c>
      <c r="C249" s="286" t="s">
        <v>4397</v>
      </c>
      <c r="D249" s="286" t="s">
        <v>232</v>
      </c>
      <c r="E249" s="286" t="s">
        <v>4525</v>
      </c>
      <c r="F249" s="286"/>
      <c r="G249" s="286"/>
    </row>
    <row r="250" spans="1:7">
      <c r="A250" s="286" t="s">
        <v>4663</v>
      </c>
      <c r="B250" s="286" t="s">
        <v>4662</v>
      </c>
      <c r="C250" s="286" t="s">
        <v>144</v>
      </c>
      <c r="D250" s="286" t="s">
        <v>196</v>
      </c>
      <c r="E250" s="286" t="s">
        <v>4664</v>
      </c>
      <c r="F250" s="286"/>
      <c r="G250" s="286"/>
    </row>
    <row r="251" spans="1:7">
      <c r="A251" s="286" t="s">
        <v>5302</v>
      </c>
      <c r="B251" s="286" t="s">
        <v>5418</v>
      </c>
      <c r="C251" s="286" t="s">
        <v>144</v>
      </c>
      <c r="D251" s="286" t="s">
        <v>144</v>
      </c>
      <c r="E251" s="286" t="s">
        <v>4447</v>
      </c>
      <c r="F251" s="286"/>
      <c r="G251" s="28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X g Q V 1 Z K 0 0 S k A A A A 9 Q A A A B I A H A B D b 2 5 m a W c v U G F j a 2 F n Z S 5 4 b W w g o h g A K K A U A A A A A A A A A A A A A A A A A A A A A A A A A A A A h Y 8 x D o I w G I W v Q r r T 1 m o M k p 8 y s E p i Y m J 0 b K B C I x T T F s v d H D y S V x C j q J v j + 9 4 3 v H e / 3 i A d 2 i a 4 S G N V p x M 0 w x Q F U h d d q X S V o N 4 d w w i l H D a i O I l K B q O s b T z Y M k G 1 c + e Y E O 8 9 9 n P c m Y o w S m d k n 6 + 3 R S 1 b g T 6 y + i + H S l s n d C E R h 9 1 r D G d 4 t c T R g m E K Z G K Q K / 3 t 2 T j 3 2 f 5 A y P r G 9 U Z y Z 8 L s A G S K Q N 4 X + A N Q S w M E F A A C A A g A m X g Q 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l 4 E F c o i k e 4 D g A A A B E A A A A T A B w A R m 9 y b X V s Y X M v U 2 V j d G l v b j E u b S C i G A A o o B Q A A A A A A A A A A A A A A A A A A A A A A A A A A A A r T k 0 u y c z P U w i G 0 I b W A F B L A Q I t A B Q A A g A I A J l 4 E F d W S t N E p A A A A P U A A A A S A A A A A A A A A A A A A A A A A A A A A A B D b 2 5 m a W c v U G F j a 2 F n Z S 5 4 b W x Q S w E C L Q A U A A I A C A C Z e B B X D 8 r p q 6 Q A A A D p A A A A E w A A A A A A A A A A A A A A A A D w A A A A W 0 N v b n R l b n R f V H l w Z X N d L n h t b F B L A Q I t A B Q A A g A I A J l 4 E 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Q / k u Y 3 u H Q I A S T A g g 4 l U a A A A A A A I A A A A A A B B m A A A A A Q A A I A A A A K j 3 w 6 X N X Q O G u W r M J W Z 5 3 4 + h g u V t b 8 W Y 4 W 8 h Q z 2 M H 9 g h A A A A A A 6 A A A A A A g A A I A A A A A G b X H 1 n c 3 f O B G 9 t s Q c J D A y A I E 5 Q S l H J S w / z q E F y 8 N x f U A A A A G B P u q Y u z e e J v v 3 x T M v I C J s t 0 s w o Z f U j 6 U a I f 0 6 4 b u 3 Y n E V S O S x h Z z K R X s Q Y U m h q F K m Z f c a X J c T 4 v S S I 7 r g Y T f W F U u 9 w 5 u T j u E Z r D h 3 T R U 2 i Q A A A A J g j v K g j A 1 G t 4 B P 2 0 U + L G H s 4 U 6 n N P R E L Y s S Q Y i O j x k P 9 q W c j R b g b z F o G e r V h 5 K E T / o p / q P 7 B Y H m A F 8 q 8 + l n O Q F Y = < / D a t a M a s h u p > 
</file>

<file path=customXml/itemProps1.xml><?xml version="1.0" encoding="utf-8"?>
<ds:datastoreItem xmlns:ds="http://schemas.openxmlformats.org/officeDocument/2006/customXml" ds:itemID="{80A4B046-FCD7-4998-8E19-C122C59C01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18</vt:i4>
      </vt:variant>
    </vt:vector>
  </HeadingPairs>
  <TitlesOfParts>
    <vt:vector size="18" baseType="lpstr">
      <vt:lpstr>Export Summary</vt:lpstr>
      <vt:lpstr>Raw Data-17_18_19</vt:lpstr>
      <vt:lpstr>Porto 2014</vt:lpstr>
      <vt:lpstr>Italy-2015</vt:lpstr>
      <vt:lpstr>Nanjing-2016</vt:lpstr>
      <vt:lpstr>Valencia-2017</vt:lpstr>
      <vt:lpstr>Siberia-2018</vt:lpstr>
      <vt:lpstr>Nicosia-2019</vt:lpstr>
      <vt:lpstr>Utaha-2020</vt:lpstr>
      <vt:lpstr>Glasgow-2021</vt:lpstr>
      <vt:lpstr>Belgrade-2023</vt:lpstr>
      <vt:lpstr>Lodz_Krakow-2022</vt:lpstr>
      <vt:lpstr>Merged list - Table 1</vt:lpstr>
      <vt:lpstr>Merged list - Total attendance</vt:lpstr>
      <vt:lpstr>Merged list - Gender</vt:lpstr>
      <vt:lpstr>Merged list - Attendance by 23</vt:lpstr>
      <vt:lpstr>Sheet2</vt:lpstr>
      <vt:lpstr>The number of participant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Turgut</dc:creator>
  <cp:lastModifiedBy>arda</cp:lastModifiedBy>
  <cp:lastPrinted>2023-08-16T14:31:02Z</cp:lastPrinted>
  <dcterms:created xsi:type="dcterms:W3CDTF">2023-08-16T13:57:53Z</dcterms:created>
  <dcterms:modified xsi:type="dcterms:W3CDTF">2024-08-14T14:59:37Z</dcterms:modified>
</cp:coreProperties>
</file>