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ythonProjs\TAG\dataset\TAG\test\whiteBalanced\"/>
    </mc:Choice>
  </mc:AlternateContent>
  <xr:revisionPtr revIDLastSave="0" documentId="13_ncr:1_{3E47C18A-836D-4024-9FE3-A9BC33E79DE3}" xr6:coauthVersionLast="47" xr6:coauthVersionMax="47" xr10:uidLastSave="{00000000-0000-0000-0000-000000000000}"/>
  <bookViews>
    <workbookView xWindow="3980" yWindow="333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1" i="1" l="1"/>
  <c r="M83" i="1"/>
  <c r="M101" i="1"/>
  <c r="L101" i="1"/>
  <c r="N83" i="1"/>
  <c r="L83" i="1"/>
  <c r="N82" i="1"/>
  <c r="M82" i="1"/>
  <c r="L82" i="1"/>
  <c r="I101" i="1"/>
  <c r="H101" i="1"/>
  <c r="G101" i="1"/>
  <c r="I82" i="1"/>
  <c r="H82" i="1"/>
  <c r="G82" i="1"/>
  <c r="N5" i="1"/>
  <c r="M6" i="1"/>
  <c r="M5" i="1"/>
  <c r="N6" i="1"/>
  <c r="L6" i="1"/>
  <c r="L20" i="1"/>
  <c r="N36" i="1"/>
  <c r="M36" i="1"/>
  <c r="L36" i="1"/>
  <c r="N67" i="1"/>
  <c r="M67" i="1"/>
  <c r="L67" i="1"/>
  <c r="N51" i="1"/>
  <c r="M51" i="1"/>
  <c r="L51" i="1"/>
  <c r="M20" i="1"/>
  <c r="N20" i="1"/>
  <c r="L5" i="1"/>
  <c r="H67" i="1"/>
  <c r="I67" i="1"/>
  <c r="G67" i="1"/>
  <c r="H51" i="1"/>
  <c r="I51" i="1"/>
  <c r="G51" i="1"/>
  <c r="H36" i="1"/>
  <c r="I36" i="1"/>
  <c r="G36" i="1"/>
  <c r="H20" i="1"/>
  <c r="I20" i="1"/>
  <c r="G20" i="1"/>
  <c r="H5" i="1"/>
  <c r="I5" i="1"/>
  <c r="G5" i="1"/>
</calcChain>
</file>

<file path=xl/sharedStrings.xml><?xml version="1.0" encoding="utf-8"?>
<sst xmlns="http://schemas.openxmlformats.org/spreadsheetml/2006/main" count="94" uniqueCount="22">
  <si>
    <t>序号</t>
    <phoneticPr fontId="1" type="noConversion"/>
  </si>
  <si>
    <t>camera position</t>
    <phoneticPr fontId="1" type="noConversion"/>
  </si>
  <si>
    <t>tag position mm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</si>
  <si>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</si>
  <si>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</si>
  <si>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</si>
  <si>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11*</t>
    <phoneticPr fontId="1" type="noConversion"/>
  </si>
  <si>
    <t>13*</t>
    <phoneticPr fontId="1" type="noConversion"/>
  </si>
  <si>
    <t xml:space="preserve">average </t>
  </si>
  <si>
    <t>#</t>
    <phoneticPr fontId="1" type="noConversion"/>
  </si>
  <si>
    <t>√</t>
    <phoneticPr fontId="1" type="noConversion"/>
  </si>
  <si>
    <t>！</t>
    <phoneticPr fontId="1" type="noConversion"/>
  </si>
  <si>
    <t>原始tvel</t>
    <phoneticPr fontId="1" type="noConversion"/>
  </si>
  <si>
    <t>×</t>
  </si>
  <si>
    <t>×</t>
    <phoneticPr fontId="1" type="noConversion"/>
  </si>
  <si>
    <t>神经网络tvel</t>
    <phoneticPr fontId="1" type="noConversion"/>
  </si>
  <si>
    <t>average</t>
    <phoneticPr fontId="1" type="noConversion"/>
  </si>
  <si>
    <t>缺少近距离数据</t>
    <phoneticPr fontId="1" type="noConversion"/>
  </si>
  <si>
    <t>~</t>
    <phoneticPr fontId="1" type="noConversion"/>
  </si>
  <si>
    <t>缺少远距离数据集</t>
    <phoneticPr fontId="1" type="noConversion"/>
  </si>
  <si>
    <t>实际距离</t>
  </si>
  <si>
    <t>实际距离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</si>
</sst>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673725</xdr:colOff>
      <xdr:row>3</xdr:row>
      <xdr:rowOff>0</xdr:rowOff>
    </xdr:from>
    <xdr:to>
      <xdr:col>1</xdr:col>
      <xdr:colOff>659925</xdr:colOff>
      <xdr:row>5</xdr:row>
      <xdr:rowOff>142050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848614-8BDE-83E8-A306-7B2E299C7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25" y="542925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683250</xdr:colOff>
      <xdr:row>6</xdr:row>
      <xdr:rowOff>5844</xdr:rowOff>
    </xdr:from>
    <xdr:to>
      <xdr:col>2</xdr:col>
      <xdr:colOff>7425</xdr:colOff>
      <xdr:row>8</xdr:row>
      <xdr:rowOff>165725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0FCFEE0-4163-5DC4-0CE3-A67E173FD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0" y="1091694"/>
          <a:ext cx="695775" cy="521831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9</xdr:row>
      <xdr:rowOff>39044</xdr:rowOff>
    </xdr:from>
    <xdr:to>
      <xdr:col>1</xdr:col>
      <xdr:colOff>659925</xdr:colOff>
      <xdr:row>12</xdr:row>
      <xdr:rowOff>119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5DBA4A1-5EFE-662F-B0B0-258F9A17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1667819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12</xdr:row>
      <xdr:rowOff>35363</xdr:rowOff>
    </xdr:from>
    <xdr:to>
      <xdr:col>2</xdr:col>
      <xdr:colOff>2700</xdr:colOff>
      <xdr:row>14</xdr:row>
      <xdr:rowOff>177413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34651AB-9590-013A-6E26-46896C2A3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2207063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15</xdr:row>
      <xdr:rowOff>31682</xdr:rowOff>
    </xdr:from>
    <xdr:to>
      <xdr:col>1</xdr:col>
      <xdr:colOff>659925</xdr:colOff>
      <xdr:row>17</xdr:row>
      <xdr:rowOff>173732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E6608D0-DA03-FCF0-2C02-2336B35F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2746307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18</xdr:row>
      <xdr:rowOff>37526</xdr:rowOff>
    </xdr:from>
    <xdr:to>
      <xdr:col>2</xdr:col>
      <xdr:colOff>2700</xdr:colOff>
      <xdr:row>21</xdr:row>
      <xdr:rowOff>1776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AE32B83-06FB-F749-90B8-621AE2300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3295076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20</xdr:row>
      <xdr:rowOff>176720</xdr:rowOff>
    </xdr:from>
    <xdr:to>
      <xdr:col>2</xdr:col>
      <xdr:colOff>2700</xdr:colOff>
      <xdr:row>23</xdr:row>
      <xdr:rowOff>137795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9FF8A7E-9085-FBE0-E032-1050627F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3796220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24</xdr:row>
      <xdr:rowOff>39689</xdr:rowOff>
    </xdr:from>
    <xdr:to>
      <xdr:col>2</xdr:col>
      <xdr:colOff>2700</xdr:colOff>
      <xdr:row>27</xdr:row>
      <xdr:rowOff>764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2983001-8791-2EC9-8E8D-F0C19BDB9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4383089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28</xdr:row>
      <xdr:rowOff>7433</xdr:rowOff>
    </xdr:from>
    <xdr:to>
      <xdr:col>1</xdr:col>
      <xdr:colOff>659925</xdr:colOff>
      <xdr:row>30</xdr:row>
      <xdr:rowOff>149483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ABD75277-9CF8-772A-0538-183F4F9F9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5074733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31</xdr:row>
      <xdr:rowOff>32327</xdr:rowOff>
    </xdr:from>
    <xdr:to>
      <xdr:col>1</xdr:col>
      <xdr:colOff>659925</xdr:colOff>
      <xdr:row>33</xdr:row>
      <xdr:rowOff>174377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E8AF17F-8CD9-20D5-2366-FD0C089B1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5642552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34</xdr:row>
      <xdr:rowOff>19121</xdr:rowOff>
    </xdr:from>
    <xdr:to>
      <xdr:col>2</xdr:col>
      <xdr:colOff>2700</xdr:colOff>
      <xdr:row>36</xdr:row>
      <xdr:rowOff>161171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3B38961B-E3E1-AFC7-8296-A4EA61356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6172271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37</xdr:row>
      <xdr:rowOff>15440</xdr:rowOff>
    </xdr:from>
    <xdr:to>
      <xdr:col>1</xdr:col>
      <xdr:colOff>659925</xdr:colOff>
      <xdr:row>39</xdr:row>
      <xdr:rowOff>157490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03C65A5-85F8-722C-5384-2FE91F754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6711515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39</xdr:row>
      <xdr:rowOff>164159</xdr:rowOff>
    </xdr:from>
    <xdr:to>
      <xdr:col>2</xdr:col>
      <xdr:colOff>2700</xdr:colOff>
      <xdr:row>42</xdr:row>
      <xdr:rowOff>125234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83356D0-BBDC-C43F-0E27-08A911D66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7222184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43</xdr:row>
      <xdr:rowOff>55703</xdr:rowOff>
    </xdr:from>
    <xdr:to>
      <xdr:col>2</xdr:col>
      <xdr:colOff>2700</xdr:colOff>
      <xdr:row>46</xdr:row>
      <xdr:rowOff>16778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970FF99A-9D18-A175-2175-6AFB4E6A8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7837628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46</xdr:row>
      <xdr:rowOff>61547</xdr:rowOff>
    </xdr:from>
    <xdr:to>
      <xdr:col>2</xdr:col>
      <xdr:colOff>2700</xdr:colOff>
      <xdr:row>49</xdr:row>
      <xdr:rowOff>22622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AB3C8518-4EFD-6711-ED5F-BE563576A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8386397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49</xdr:row>
      <xdr:rowOff>57866</xdr:rowOff>
    </xdr:from>
    <xdr:to>
      <xdr:col>2</xdr:col>
      <xdr:colOff>2700</xdr:colOff>
      <xdr:row>52</xdr:row>
      <xdr:rowOff>18941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5600AF2F-3BDB-D90A-357A-2DC842C13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8925641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683250</xdr:colOff>
      <xdr:row>52</xdr:row>
      <xdr:rowOff>35135</xdr:rowOff>
    </xdr:from>
    <xdr:to>
      <xdr:col>2</xdr:col>
      <xdr:colOff>2700</xdr:colOff>
      <xdr:row>54</xdr:row>
      <xdr:rowOff>177185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CC96E11B-AB22-B882-C314-E4CF70750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0" y="9445835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673725</xdr:colOff>
      <xdr:row>55</xdr:row>
      <xdr:rowOff>60029</xdr:rowOff>
    </xdr:from>
    <xdr:to>
      <xdr:col>1</xdr:col>
      <xdr:colOff>659925</xdr:colOff>
      <xdr:row>58</xdr:row>
      <xdr:rowOff>21104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E1C7478A-8EC0-23C2-092F-636EBB41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25" y="10013654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58</xdr:row>
      <xdr:rowOff>46823</xdr:rowOff>
    </xdr:from>
    <xdr:to>
      <xdr:col>2</xdr:col>
      <xdr:colOff>2700</xdr:colOff>
      <xdr:row>61</xdr:row>
      <xdr:rowOff>7898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2FE071CC-20F8-E297-B641-9B99B8808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10543373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673725</xdr:colOff>
      <xdr:row>62</xdr:row>
      <xdr:rowOff>14567</xdr:rowOff>
    </xdr:from>
    <xdr:to>
      <xdr:col>1</xdr:col>
      <xdr:colOff>659925</xdr:colOff>
      <xdr:row>64</xdr:row>
      <xdr:rowOff>156617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DD586BD5-A414-DE86-3186-7C0D0562E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25" y="11235017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65</xdr:row>
      <xdr:rowOff>39461</xdr:rowOff>
    </xdr:from>
    <xdr:to>
      <xdr:col>1</xdr:col>
      <xdr:colOff>659925</xdr:colOff>
      <xdr:row>68</xdr:row>
      <xdr:rowOff>536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F09713F1-A3CB-4FD6-1F10-99ED87D32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11802836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68</xdr:row>
      <xdr:rowOff>7205</xdr:rowOff>
    </xdr:from>
    <xdr:to>
      <xdr:col>2</xdr:col>
      <xdr:colOff>2700</xdr:colOff>
      <xdr:row>70</xdr:row>
      <xdr:rowOff>149255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90A1CE24-A6B4-B2F0-A6FD-834B1910D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12313505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71</xdr:row>
      <xdr:rowOff>41624</xdr:rowOff>
    </xdr:from>
    <xdr:to>
      <xdr:col>2</xdr:col>
      <xdr:colOff>2700</xdr:colOff>
      <xdr:row>74</xdr:row>
      <xdr:rowOff>2699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181B8B93-49B5-424F-C734-D6CD34C8D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12890849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673725</xdr:colOff>
      <xdr:row>74</xdr:row>
      <xdr:rowOff>76043</xdr:rowOff>
    </xdr:from>
    <xdr:to>
      <xdr:col>1</xdr:col>
      <xdr:colOff>659925</xdr:colOff>
      <xdr:row>77</xdr:row>
      <xdr:rowOff>37118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A68AC990-376B-9782-73CC-0E538AC59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25" y="13468193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77</xdr:row>
      <xdr:rowOff>62837</xdr:rowOff>
    </xdr:from>
    <xdr:to>
      <xdr:col>1</xdr:col>
      <xdr:colOff>659925</xdr:colOff>
      <xdr:row>80</xdr:row>
      <xdr:rowOff>23912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4B424E72-AAD0-66F9-5D66-EF90C2E13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13997912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80</xdr:row>
      <xdr:rowOff>49631</xdr:rowOff>
    </xdr:from>
    <xdr:to>
      <xdr:col>1</xdr:col>
      <xdr:colOff>659925</xdr:colOff>
      <xdr:row>83</xdr:row>
      <xdr:rowOff>10706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B047784-4F8E-816A-8A2F-7599399AB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14527631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683250</xdr:colOff>
      <xdr:row>83</xdr:row>
      <xdr:rowOff>55475</xdr:rowOff>
    </xdr:from>
    <xdr:to>
      <xdr:col>2</xdr:col>
      <xdr:colOff>2700</xdr:colOff>
      <xdr:row>86</xdr:row>
      <xdr:rowOff>16550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0DAE1CE-9F6D-B2B4-9E6C-434A04994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0" y="15076400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683250</xdr:colOff>
      <xdr:row>87</xdr:row>
      <xdr:rowOff>61319</xdr:rowOff>
    </xdr:from>
    <xdr:to>
      <xdr:col>2</xdr:col>
      <xdr:colOff>2700</xdr:colOff>
      <xdr:row>90</xdr:row>
      <xdr:rowOff>22394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D23AB28-5443-75A8-8FF2-5B87120E5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0" y="15806144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91</xdr:row>
      <xdr:rowOff>48113</xdr:rowOff>
    </xdr:from>
    <xdr:to>
      <xdr:col>1</xdr:col>
      <xdr:colOff>659925</xdr:colOff>
      <xdr:row>94</xdr:row>
      <xdr:rowOff>9188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775146A9-1E52-0000-0D40-4BA96A8B3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16516838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95</xdr:row>
      <xdr:rowOff>53957</xdr:rowOff>
    </xdr:from>
    <xdr:to>
      <xdr:col>2</xdr:col>
      <xdr:colOff>2700</xdr:colOff>
      <xdr:row>98</xdr:row>
      <xdr:rowOff>15032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123A9BF5-AC90-E3FF-8488-53B52B58C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17246582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683250</xdr:colOff>
      <xdr:row>99</xdr:row>
      <xdr:rowOff>50276</xdr:rowOff>
    </xdr:from>
    <xdr:to>
      <xdr:col>2</xdr:col>
      <xdr:colOff>2700</xdr:colOff>
      <xdr:row>102</xdr:row>
      <xdr:rowOff>11351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76DD90DB-58D3-9EF7-2787-E8C4D336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0" y="17966801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16500</xdr:colOff>
      <xdr:row>103</xdr:row>
      <xdr:rowOff>27545</xdr:rowOff>
    </xdr:from>
    <xdr:to>
      <xdr:col>2</xdr:col>
      <xdr:colOff>2700</xdr:colOff>
      <xdr:row>105</xdr:row>
      <xdr:rowOff>169595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CCF1C510-D3CD-E2AB-CD61-EDAEB73D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00" y="18667970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683250</xdr:colOff>
      <xdr:row>107</xdr:row>
      <xdr:rowOff>14339</xdr:rowOff>
    </xdr:from>
    <xdr:to>
      <xdr:col>2</xdr:col>
      <xdr:colOff>2700</xdr:colOff>
      <xdr:row>109</xdr:row>
      <xdr:rowOff>156389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4E44C4F-022E-7242-DE0B-9E84958E2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250" y="19378664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6975</xdr:colOff>
      <xdr:row>111</xdr:row>
      <xdr:rowOff>20183</xdr:rowOff>
    </xdr:from>
    <xdr:to>
      <xdr:col>1</xdr:col>
      <xdr:colOff>659925</xdr:colOff>
      <xdr:row>113</xdr:row>
      <xdr:rowOff>162233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9F4B2394-D16A-A296-5A41-EF80BC67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75" y="20108408"/>
          <a:ext cx="672000" cy="504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673725</xdr:colOff>
      <xdr:row>115</xdr:row>
      <xdr:rowOff>26025</xdr:rowOff>
    </xdr:from>
    <xdr:to>
      <xdr:col>1</xdr:col>
      <xdr:colOff>659925</xdr:colOff>
      <xdr:row>117</xdr:row>
      <xdr:rowOff>168075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177A33E-E297-183B-1E48-CC2BAEFB8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25" y="20838150"/>
          <a:ext cx="672000" cy="5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8"/>
  <sheetViews>
    <sheetView tabSelected="1" topLeftCell="A106" workbookViewId="0">
      <selection activeCell="F101" sqref="F101"/>
    </sheetView>
  </sheetViews>
  <sheetFormatPr defaultRowHeight="14" x14ac:dyDescent="0.3"/>
  <cols>
    <col min="4" max="4" width="10.08203125" bestFit="1" customWidth="1"/>
    <col min="12" max="12" width="10.08203125" bestFit="1" customWidth="1"/>
    <col min="13" max="13" width="9.83203125" bestFit="1" customWidth="1"/>
    <col min="16" max="16" width="11.5" customWidth="1"/>
    <col min="17" max="17" width="11" customWidth="1"/>
    <col min="18" max="18" width="11.58203125" customWidth="1"/>
    <col min="19" max="19" width="11" customWidth="1"/>
    <col min="20" max="20" width="12.75" customWidth="1"/>
  </cols>
  <sheetData>
    <row r="1" spans="1:23" x14ac:dyDescent="0.3">
      <c r="F1" t="s">
        <v>2</v>
      </c>
      <c r="G1" t="s">
        <v>3</v>
      </c>
      <c r="H1" t="s">
        <v>4</v>
      </c>
      <c r="I1" t="s">
        <v>5</v>
      </c>
      <c r="L1" t="s">
        <v>3</v>
      </c>
      <c r="M1" t="s">
        <v>4</v>
      </c>
      <c r="N1" t="s">
        <v>5</v>
      </c>
    </row>
    <row r="2" spans="1:23" x14ac:dyDescent="0.3">
      <c r="G2">
        <v>2108.2559999999999</v>
      </c>
      <c r="H2">
        <v>1973.288</v>
      </c>
      <c r="I2">
        <v>1129.53</v>
      </c>
    </row>
    <row r="3" spans="1:23" x14ac:dyDescent="0.3">
      <c r="A3" t="s">
        <v>0</v>
      </c>
      <c r="D3" t="s">
        <v>12</v>
      </c>
      <c r="F3" t="s">
        <v>1</v>
      </c>
      <c r="P3" t="s">
        <v>15</v>
      </c>
      <c r="Q3" t="s">
        <v>3</v>
      </c>
      <c r="R3" t="s">
        <v>4</v>
      </c>
      <c r="S3" t="s">
        <v>5</v>
      </c>
      <c r="T3" t="s">
        <v>16</v>
      </c>
      <c r="U3" t="s">
        <v>3</v>
      </c>
      <c r="V3" t="s">
        <v>4</v>
      </c>
      <c r="W3" t="s">
        <v>5</v>
      </c>
    </row>
    <row r="4" spans="1:23" x14ac:dyDescent="0.3">
      <c r="A4">
        <v>1</v>
      </c>
      <c r="C4" t="s">
        <v>3</v>
      </c>
      <c r="D4">
        <v>-52.159366480000003</v>
      </c>
      <c r="E4">
        <v>-42.268713910000002</v>
      </c>
      <c r="G4">
        <v>1249.6669999999999</v>
      </c>
      <c r="H4">
        <v>1989.2750000000001</v>
      </c>
      <c r="I4">
        <v>1117.7539999999999</v>
      </c>
      <c r="Q4">
        <v>-1.72</v>
      </c>
      <c r="R4">
        <v>-13.222</v>
      </c>
      <c r="S4">
        <v>111.95</v>
      </c>
      <c r="W4" s="2"/>
    </row>
    <row r="5" spans="1:23" x14ac:dyDescent="0.3">
      <c r="A5" t="s">
        <v>11</v>
      </c>
      <c r="C5" t="s">
        <v>4</v>
      </c>
      <c r="D5">
        <v>81.441952580000006</v>
      </c>
      <c r="E5">
        <v>-15.989583400000001</v>
      </c>
      <c r="F5" t="s">
        <v>21</v>
      </c>
      <c r="G5">
        <f>G2-G4</f>
        <v>858.58899999999994</v>
      </c>
      <c r="H5">
        <f t="shared" ref="H5:I5" si="0">H2-H4</f>
        <v>-15.98700000000008</v>
      </c>
      <c r="I5">
        <f t="shared" si="0"/>
        <v>11.776000000000067</v>
      </c>
      <c r="K5" t="s">
        <v>8</v>
      </c>
      <c r="L5">
        <f>(D6+D9+D12+D15+D18)/5</f>
        <v>162.932766254</v>
      </c>
      <c r="M5">
        <f>(D4+D7+D10+D13+D16)/5</f>
        <v>-58.663965614000006</v>
      </c>
      <c r="N5">
        <f>(D5+D8+D11+D14+D17)/5</f>
        <v>73.217992625999997</v>
      </c>
    </row>
    <row r="6" spans="1:23" x14ac:dyDescent="0.3">
      <c r="A6" t="s">
        <v>9</v>
      </c>
      <c r="C6" t="s">
        <v>5</v>
      </c>
      <c r="D6">
        <v>171.63977876000001</v>
      </c>
      <c r="E6">
        <v>136.51943606</v>
      </c>
      <c r="L6">
        <f>(E12+E15)/2</f>
        <v>93.299279719999987</v>
      </c>
      <c r="M6">
        <f>(E10+E13)/2</f>
        <v>3.8005575000000014E-2</v>
      </c>
      <c r="N6">
        <f>(E11+E14)/2</f>
        <v>-10.257455175</v>
      </c>
    </row>
    <row r="7" spans="1:23" x14ac:dyDescent="0.3">
      <c r="A7">
        <v>2</v>
      </c>
      <c r="D7">
        <v>-49.499073789999997</v>
      </c>
      <c r="E7">
        <v>-8.5848461999999994</v>
      </c>
      <c r="Q7">
        <v>0.122</v>
      </c>
      <c r="R7">
        <v>-11.311999999999999</v>
      </c>
      <c r="S7">
        <v>103.23</v>
      </c>
    </row>
    <row r="8" spans="1:23" x14ac:dyDescent="0.3">
      <c r="A8" t="s">
        <v>11</v>
      </c>
      <c r="D8">
        <v>83.974731849999998</v>
      </c>
      <c r="E8">
        <v>-15.4317531</v>
      </c>
    </row>
    <row r="9" spans="1:23" x14ac:dyDescent="0.3">
      <c r="A9" t="s">
        <v>9</v>
      </c>
      <c r="D9">
        <v>171.79929903999999</v>
      </c>
      <c r="E9">
        <v>140.06710884</v>
      </c>
    </row>
    <row r="10" spans="1:23" x14ac:dyDescent="0.3">
      <c r="A10">
        <v>3</v>
      </c>
      <c r="D10">
        <v>-68.371569550000004</v>
      </c>
      <c r="E10">
        <v>0.78992934999999997</v>
      </c>
      <c r="Q10">
        <v>6.0000000000000001E-3</v>
      </c>
      <c r="R10">
        <v>-11.54</v>
      </c>
      <c r="S10">
        <v>104.24</v>
      </c>
    </row>
    <row r="11" spans="1:23" x14ac:dyDescent="0.3">
      <c r="A11" t="s">
        <v>11</v>
      </c>
      <c r="D11">
        <v>59.036205279999997</v>
      </c>
      <c r="E11">
        <v>-9.9519349800000008</v>
      </c>
    </row>
    <row r="12" spans="1:23" x14ac:dyDescent="0.3">
      <c r="A12" t="s">
        <v>10</v>
      </c>
      <c r="D12">
        <v>146.82139898</v>
      </c>
      <c r="E12">
        <v>93.233119239999994</v>
      </c>
    </row>
    <row r="13" spans="1:23" x14ac:dyDescent="0.3">
      <c r="A13">
        <v>4</v>
      </c>
      <c r="D13">
        <v>-50.838201120000001</v>
      </c>
      <c r="E13">
        <v>-0.71391819999999995</v>
      </c>
      <c r="Q13" s="1">
        <v>-0.24</v>
      </c>
      <c r="R13" s="1">
        <v>-13.31</v>
      </c>
      <c r="S13" s="1">
        <v>113.1</v>
      </c>
      <c r="W13" s="3">
        <v>0.318</v>
      </c>
    </row>
    <row r="14" spans="1:23" x14ac:dyDescent="0.3">
      <c r="A14" t="s">
        <v>11</v>
      </c>
      <c r="D14">
        <v>82.549213539999997</v>
      </c>
      <c r="E14">
        <v>-10.56297537</v>
      </c>
    </row>
    <row r="15" spans="1:23" x14ac:dyDescent="0.3">
      <c r="A15" t="s">
        <v>10</v>
      </c>
      <c r="D15">
        <v>173.56007198</v>
      </c>
      <c r="E15">
        <v>93.365440199999995</v>
      </c>
    </row>
    <row r="16" spans="1:23" x14ac:dyDescent="0.3">
      <c r="A16">
        <v>5</v>
      </c>
      <c r="D16">
        <v>-72.451617130000002</v>
      </c>
      <c r="Q16">
        <v>-0.85</v>
      </c>
      <c r="R16">
        <v>-15.13</v>
      </c>
      <c r="S16">
        <v>126.46</v>
      </c>
    </row>
    <row r="17" spans="1:23" x14ac:dyDescent="0.3">
      <c r="A17" t="s">
        <v>11</v>
      </c>
      <c r="D17">
        <v>59.087859880000003</v>
      </c>
    </row>
    <row r="18" spans="1:23" x14ac:dyDescent="0.3">
      <c r="A18" t="s">
        <v>13</v>
      </c>
      <c r="D18">
        <v>150.84328250999999</v>
      </c>
    </row>
    <row r="19" spans="1:23" x14ac:dyDescent="0.3">
      <c r="A19">
        <v>6</v>
      </c>
      <c r="D19">
        <v>-8.46263392</v>
      </c>
      <c r="G19">
        <v>1590.8440000000001</v>
      </c>
      <c r="H19">
        <v>1974.2560000000001</v>
      </c>
      <c r="I19">
        <v>1109.6590000000001</v>
      </c>
      <c r="Q19" s="1">
        <v>0.97</v>
      </c>
      <c r="R19" s="1">
        <v>3.06</v>
      </c>
      <c r="S19" s="1">
        <v>66.11</v>
      </c>
      <c r="W19" s="3">
        <v>0.27800000000000002</v>
      </c>
    </row>
    <row r="20" spans="1:23" x14ac:dyDescent="0.3">
      <c r="A20" t="s">
        <v>9</v>
      </c>
      <c r="D20">
        <v>4.4078892099999996</v>
      </c>
      <c r="F20" t="s">
        <v>21</v>
      </c>
      <c r="G20">
        <f>G2-G19</f>
        <v>517.41199999999981</v>
      </c>
      <c r="H20">
        <f t="shared" ref="H20:I20" si="1">H2-H19</f>
        <v>-0.96800000000007458</v>
      </c>
      <c r="I20">
        <f t="shared" si="1"/>
        <v>19.870999999999867</v>
      </c>
      <c r="K20" t="s">
        <v>8</v>
      </c>
      <c r="L20">
        <f>(D21+D24+D27+D31+D34)/5</f>
        <v>89.299792327999995</v>
      </c>
      <c r="M20">
        <f>(D19+D22+D25+D29+D32)/5</f>
        <v>-6.5836490839999993</v>
      </c>
      <c r="N20">
        <f>(D20+D23+D26+D30+D33)/5</f>
        <v>4.4674842759999995</v>
      </c>
    </row>
    <row r="21" spans="1:23" x14ac:dyDescent="0.3">
      <c r="D21">
        <v>97.205477290000005</v>
      </c>
      <c r="L21">
        <v>61.917170120000002</v>
      </c>
      <c r="M21">
        <v>0.67341656000000005</v>
      </c>
      <c r="N21">
        <v>2.87406162</v>
      </c>
    </row>
    <row r="22" spans="1:23" x14ac:dyDescent="0.3">
      <c r="A22">
        <v>7</v>
      </c>
      <c r="D22">
        <v>-8.5130332000000006</v>
      </c>
      <c r="Q22">
        <v>0.98</v>
      </c>
      <c r="R22">
        <v>2.96</v>
      </c>
      <c r="S22">
        <v>64.900000000000006</v>
      </c>
    </row>
    <row r="23" spans="1:23" x14ac:dyDescent="0.3">
      <c r="A23" t="s">
        <v>9</v>
      </c>
      <c r="D23">
        <v>4.5653094300000001</v>
      </c>
    </row>
    <row r="24" spans="1:23" x14ac:dyDescent="0.3">
      <c r="D24">
        <v>95.617103119999996</v>
      </c>
    </row>
    <row r="25" spans="1:23" x14ac:dyDescent="0.3">
      <c r="A25">
        <v>8</v>
      </c>
      <c r="D25">
        <v>0.67341656000000005</v>
      </c>
      <c r="Q25">
        <v>0.67</v>
      </c>
      <c r="R25">
        <v>2.84</v>
      </c>
      <c r="S25">
        <v>63.4</v>
      </c>
    </row>
    <row r="26" spans="1:23" x14ac:dyDescent="0.3">
      <c r="A26" t="s">
        <v>10</v>
      </c>
      <c r="D26">
        <v>2.87406162</v>
      </c>
    </row>
    <row r="27" spans="1:23" x14ac:dyDescent="0.3">
      <c r="D27">
        <v>61.917170120000002</v>
      </c>
    </row>
    <row r="29" spans="1:23" x14ac:dyDescent="0.3">
      <c r="A29">
        <v>9</v>
      </c>
      <c r="D29">
        <v>-8.5221765999999999</v>
      </c>
      <c r="Q29">
        <v>0.76</v>
      </c>
      <c r="R29">
        <v>3.67</v>
      </c>
      <c r="S29">
        <v>65.260000000000005</v>
      </c>
    </row>
    <row r="30" spans="1:23" x14ac:dyDescent="0.3">
      <c r="A30" t="s">
        <v>9</v>
      </c>
      <c r="D30">
        <v>5.6757154999999999</v>
      </c>
    </row>
    <row r="31" spans="1:23" x14ac:dyDescent="0.3">
      <c r="D31">
        <v>97.445427960000004</v>
      </c>
    </row>
    <row r="32" spans="1:23" x14ac:dyDescent="0.3">
      <c r="A32">
        <v>10</v>
      </c>
      <c r="D32">
        <v>-8.0938182600000008</v>
      </c>
      <c r="Q32" s="1">
        <v>0.91</v>
      </c>
      <c r="R32" s="1">
        <v>3.42</v>
      </c>
      <c r="S32" s="1">
        <v>67.34</v>
      </c>
      <c r="W32" s="3">
        <v>0.30099999999999999</v>
      </c>
    </row>
    <row r="33" spans="1:23" x14ac:dyDescent="0.3">
      <c r="A33" t="s">
        <v>9</v>
      </c>
      <c r="D33">
        <v>4.8144456199999999</v>
      </c>
    </row>
    <row r="34" spans="1:23" x14ac:dyDescent="0.3">
      <c r="D34">
        <v>94.313783150000006</v>
      </c>
    </row>
    <row r="35" spans="1:23" x14ac:dyDescent="0.3">
      <c r="A35" t="s">
        <v>6</v>
      </c>
      <c r="D35">
        <v>-11.50677802</v>
      </c>
      <c r="G35">
        <v>1801.241</v>
      </c>
      <c r="H35">
        <v>1988.4280000000001</v>
      </c>
      <c r="I35">
        <v>1110.847</v>
      </c>
      <c r="Q35" s="1">
        <v>-0.56000000000000005</v>
      </c>
      <c r="R35" s="1">
        <v>1.43</v>
      </c>
      <c r="S35" s="1">
        <v>40.72</v>
      </c>
      <c r="W35" s="3">
        <v>0.32600000000000001</v>
      </c>
    </row>
    <row r="36" spans="1:23" x14ac:dyDescent="0.3">
      <c r="A36" t="s">
        <v>9</v>
      </c>
      <c r="D36">
        <v>1.80425671</v>
      </c>
      <c r="F36" t="s">
        <v>20</v>
      </c>
      <c r="G36">
        <f>G2-G35</f>
        <v>307.01499999999987</v>
      </c>
      <c r="H36">
        <f t="shared" ref="H36:I36" si="2">H2-H35</f>
        <v>-15.1400000000001</v>
      </c>
      <c r="I36">
        <f t="shared" si="2"/>
        <v>18.682999999999993</v>
      </c>
      <c r="K36" t="s">
        <v>8</v>
      </c>
      <c r="L36">
        <f>(D40+D46+D49)/3</f>
        <v>37.487319159999998</v>
      </c>
      <c r="M36">
        <f>(D38+D41+D47)/3</f>
        <v>-6.7860250300000002</v>
      </c>
      <c r="N36">
        <f>(D39+D45+D48)/3</f>
        <v>1.3755923333333333</v>
      </c>
    </row>
    <row r="37" spans="1:23" x14ac:dyDescent="0.3">
      <c r="D37">
        <v>64.153411550000001</v>
      </c>
    </row>
    <row r="38" spans="1:23" x14ac:dyDescent="0.3">
      <c r="A38">
        <v>12</v>
      </c>
      <c r="D38">
        <v>-1.8918932500000001</v>
      </c>
      <c r="Q38" s="1">
        <v>-1.89</v>
      </c>
      <c r="R38" s="1">
        <v>1.1299999999999999</v>
      </c>
      <c r="S38" s="1">
        <v>39.933999999999997</v>
      </c>
      <c r="W38" s="3">
        <v>0.30099999999999999</v>
      </c>
    </row>
    <row r="39" spans="1:23" x14ac:dyDescent="0.3">
      <c r="A39" t="s">
        <v>10</v>
      </c>
      <c r="D39">
        <v>1.24267247</v>
      </c>
    </row>
    <row r="40" spans="1:23" x14ac:dyDescent="0.3">
      <c r="D40">
        <v>38.01570753</v>
      </c>
    </row>
    <row r="41" spans="1:23" x14ac:dyDescent="0.3">
      <c r="A41" t="s">
        <v>7</v>
      </c>
      <c r="D41">
        <v>-14.974126350000001</v>
      </c>
      <c r="Q41">
        <v>-2.99</v>
      </c>
      <c r="R41">
        <v>1.4</v>
      </c>
      <c r="S41">
        <v>39.090000000000003</v>
      </c>
    </row>
    <row r="42" spans="1:23" x14ac:dyDescent="0.3">
      <c r="A42" t="s">
        <v>9</v>
      </c>
      <c r="D42">
        <v>1.46287707</v>
      </c>
    </row>
    <row r="43" spans="1:23" x14ac:dyDescent="0.3">
      <c r="D43">
        <v>67.058232989999993</v>
      </c>
    </row>
    <row r="44" spans="1:23" x14ac:dyDescent="0.3">
      <c r="A44">
        <v>14</v>
      </c>
      <c r="D44">
        <v>-2.6738989399999999</v>
      </c>
      <c r="Q44">
        <v>-2.71</v>
      </c>
      <c r="R44">
        <v>1.23</v>
      </c>
      <c r="S44">
        <v>38.549999999999997</v>
      </c>
    </row>
    <row r="45" spans="1:23" x14ac:dyDescent="0.3">
      <c r="A45" t="s">
        <v>10</v>
      </c>
      <c r="D45">
        <v>1.3151520699999999</v>
      </c>
    </row>
    <row r="46" spans="1:23" x14ac:dyDescent="0.3">
      <c r="D46">
        <v>37.907050550000001</v>
      </c>
    </row>
    <row r="47" spans="1:23" x14ac:dyDescent="0.3">
      <c r="A47">
        <v>15</v>
      </c>
      <c r="D47">
        <v>-3.4920554899999998</v>
      </c>
      <c r="Q47" s="1">
        <v>-3.89</v>
      </c>
      <c r="R47" s="1">
        <v>1.44</v>
      </c>
      <c r="S47" s="1">
        <v>39.89</v>
      </c>
      <c r="W47" s="3">
        <v>0.30099999999999999</v>
      </c>
    </row>
    <row r="48" spans="1:23" x14ac:dyDescent="0.3">
      <c r="A48" t="s">
        <v>10</v>
      </c>
      <c r="D48">
        <v>1.56895246</v>
      </c>
    </row>
    <row r="49" spans="1:23" x14ac:dyDescent="0.3">
      <c r="D49">
        <v>36.539199400000001</v>
      </c>
    </row>
    <row r="50" spans="1:23" x14ac:dyDescent="0.3">
      <c r="A50">
        <v>16</v>
      </c>
      <c r="D50">
        <v>-10.51706327</v>
      </c>
      <c r="G50">
        <v>1977</v>
      </c>
      <c r="H50">
        <v>1975.67</v>
      </c>
      <c r="I50">
        <v>1104.7</v>
      </c>
      <c r="Q50">
        <v>-0.04</v>
      </c>
      <c r="R50">
        <v>-0.55000000000000004</v>
      </c>
      <c r="S50">
        <v>20.010000000000002</v>
      </c>
      <c r="T50" s="1" t="s">
        <v>17</v>
      </c>
    </row>
    <row r="51" spans="1:23" x14ac:dyDescent="0.3">
      <c r="A51" t="s">
        <v>9</v>
      </c>
      <c r="D51">
        <v>7.0763699999999999E-2</v>
      </c>
      <c r="F51" t="s">
        <v>20</v>
      </c>
      <c r="G51">
        <f>G2-G50</f>
        <v>131.25599999999986</v>
      </c>
      <c r="H51">
        <f t="shared" ref="H51:I51" si="3">H2-H50</f>
        <v>-2.3820000000000618</v>
      </c>
      <c r="I51">
        <f t="shared" si="3"/>
        <v>24.829999999999927</v>
      </c>
      <c r="K51" t="s">
        <v>8</v>
      </c>
      <c r="L51">
        <f>(D52+D55+D58+D61+D64)/5</f>
        <v>42.889819943999996</v>
      </c>
      <c r="M51">
        <f>(D50+D53+D56+D59+D62)/5</f>
        <v>-10.876365099999997</v>
      </c>
      <c r="N51">
        <f>(D51+D54+D57+D60+D63)/5</f>
        <v>-0.18783541200000003</v>
      </c>
    </row>
    <row r="52" spans="1:23" x14ac:dyDescent="0.3">
      <c r="D52">
        <v>43.653228230000003</v>
      </c>
    </row>
    <row r="53" spans="1:23" x14ac:dyDescent="0.3">
      <c r="A53">
        <v>17</v>
      </c>
      <c r="D53">
        <v>-10.69928166</v>
      </c>
      <c r="Q53">
        <v>0.15</v>
      </c>
      <c r="R53">
        <v>-1.0900000000000001</v>
      </c>
      <c r="S53">
        <v>19.04</v>
      </c>
    </row>
    <row r="54" spans="1:23" x14ac:dyDescent="0.3">
      <c r="A54" t="s">
        <v>9</v>
      </c>
      <c r="D54">
        <v>-0.4863904</v>
      </c>
    </row>
    <row r="55" spans="1:23" x14ac:dyDescent="0.3">
      <c r="D55">
        <v>42.774795869999998</v>
      </c>
    </row>
    <row r="56" spans="1:23" x14ac:dyDescent="0.3">
      <c r="A56">
        <v>18</v>
      </c>
      <c r="D56">
        <v>-10.950023310000001</v>
      </c>
      <c r="Q56">
        <v>-0.17</v>
      </c>
      <c r="R56">
        <v>-1.05</v>
      </c>
      <c r="S56">
        <v>18.87</v>
      </c>
    </row>
    <row r="57" spans="1:23" x14ac:dyDescent="0.3">
      <c r="A57" t="s">
        <v>9</v>
      </c>
      <c r="D57">
        <v>-0.34536431000000001</v>
      </c>
    </row>
    <row r="58" spans="1:23" x14ac:dyDescent="0.3">
      <c r="D58">
        <v>42.990117689999998</v>
      </c>
    </row>
    <row r="59" spans="1:23" x14ac:dyDescent="0.3">
      <c r="A59">
        <v>19</v>
      </c>
      <c r="D59">
        <v>-11.135199999999999</v>
      </c>
      <c r="Q59">
        <v>-0.24</v>
      </c>
      <c r="R59">
        <v>-1</v>
      </c>
      <c r="S59">
        <v>18.5</v>
      </c>
    </row>
    <row r="60" spans="1:23" x14ac:dyDescent="0.3">
      <c r="A60" t="s">
        <v>9</v>
      </c>
      <c r="D60">
        <v>3.7217E-2</v>
      </c>
    </row>
    <row r="61" spans="1:23" x14ac:dyDescent="0.3">
      <c r="D61">
        <v>42.38</v>
      </c>
    </row>
    <row r="62" spans="1:23" x14ac:dyDescent="0.3">
      <c r="D62">
        <v>-11.08025726</v>
      </c>
    </row>
    <row r="63" spans="1:23" x14ac:dyDescent="0.3">
      <c r="A63">
        <v>20</v>
      </c>
      <c r="D63">
        <v>-0.21540305000000001</v>
      </c>
      <c r="Q63" s="1">
        <v>-0.15</v>
      </c>
      <c r="R63" s="1">
        <v>-0.91</v>
      </c>
      <c r="S63" s="1">
        <v>18.440000000000001</v>
      </c>
      <c r="W63" s="3">
        <v>0.40400000000000003</v>
      </c>
    </row>
    <row r="64" spans="1:23" x14ac:dyDescent="0.3">
      <c r="A64" t="s">
        <v>9</v>
      </c>
      <c r="D64">
        <v>42.650957929999997</v>
      </c>
    </row>
    <row r="66" spans="1:20" x14ac:dyDescent="0.3">
      <c r="A66">
        <v>21</v>
      </c>
      <c r="D66">
        <v>-44.412059970000001</v>
      </c>
      <c r="E66">
        <v>-14.856200230000001</v>
      </c>
      <c r="G66">
        <v>354.30599999999998</v>
      </c>
      <c r="H66">
        <v>1964.578</v>
      </c>
      <c r="I66">
        <v>1146.3810000000001</v>
      </c>
      <c r="T66" s="1" t="s">
        <v>19</v>
      </c>
    </row>
    <row r="67" spans="1:20" x14ac:dyDescent="0.3">
      <c r="A67" t="s">
        <v>11</v>
      </c>
      <c r="D67">
        <v>56.427799819999997</v>
      </c>
      <c r="E67">
        <v>-19.313790740000002</v>
      </c>
      <c r="F67" t="s">
        <v>20</v>
      </c>
      <c r="G67">
        <f>G2-G66</f>
        <v>1753.9499999999998</v>
      </c>
      <c r="H67">
        <f t="shared" ref="H67:I67" si="4">H2-H66</f>
        <v>8.7100000000000364</v>
      </c>
      <c r="I67">
        <f t="shared" si="4"/>
        <v>-16.851000000000113</v>
      </c>
      <c r="K67" t="s">
        <v>8</v>
      </c>
      <c r="L67">
        <f>(D68+D71+D74+D77+D80)/5</f>
        <v>173.16811705399999</v>
      </c>
      <c r="M67">
        <f>(D66+D69+D72+D75+D78)/5</f>
        <v>-39.533513810000002</v>
      </c>
      <c r="N67">
        <f>(D67+D70+D73+D76+D79)/5</f>
        <v>58.82348365</v>
      </c>
    </row>
    <row r="68" spans="1:20" x14ac:dyDescent="0.3">
      <c r="A68" t="s">
        <v>10</v>
      </c>
      <c r="D68">
        <v>166.90910431</v>
      </c>
      <c r="E68">
        <v>177.55478565999999</v>
      </c>
      <c r="L68">
        <v>177.55478565999999</v>
      </c>
      <c r="M68">
        <v>-19.313790740000002</v>
      </c>
      <c r="N68">
        <v>-14.856200230000001</v>
      </c>
    </row>
    <row r="69" spans="1:20" x14ac:dyDescent="0.3">
      <c r="A69">
        <v>22</v>
      </c>
      <c r="D69">
        <v>-39.995785509999997</v>
      </c>
    </row>
    <row r="70" spans="1:20" x14ac:dyDescent="0.3">
      <c r="A70" t="s">
        <v>11</v>
      </c>
      <c r="D70">
        <v>58.124203940000001</v>
      </c>
    </row>
    <row r="71" spans="1:20" x14ac:dyDescent="0.3">
      <c r="A71" t="s">
        <v>14</v>
      </c>
      <c r="D71">
        <v>166.92360980000001</v>
      </c>
    </row>
    <row r="72" spans="1:20" x14ac:dyDescent="0.3">
      <c r="A72">
        <v>23</v>
      </c>
      <c r="D72">
        <v>-38.849733809999996</v>
      </c>
    </row>
    <row r="73" spans="1:20" x14ac:dyDescent="0.3">
      <c r="A73" t="s">
        <v>11</v>
      </c>
      <c r="D73">
        <v>53.718682149999999</v>
      </c>
    </row>
    <row r="74" spans="1:20" x14ac:dyDescent="0.3">
      <c r="A74" t="s">
        <v>13</v>
      </c>
      <c r="D74">
        <v>161.61116799000001</v>
      </c>
    </row>
    <row r="75" spans="1:20" x14ac:dyDescent="0.3">
      <c r="A75">
        <v>24</v>
      </c>
      <c r="D75">
        <v>-33.242651930000001</v>
      </c>
    </row>
    <row r="76" spans="1:20" x14ac:dyDescent="0.3">
      <c r="A76" t="s">
        <v>11</v>
      </c>
      <c r="D76">
        <v>69.772681160000005</v>
      </c>
    </row>
    <row r="77" spans="1:20" x14ac:dyDescent="0.3">
      <c r="A77" t="s">
        <v>13</v>
      </c>
      <c r="D77">
        <v>203.22902937999999</v>
      </c>
    </row>
    <row r="78" spans="1:20" x14ac:dyDescent="0.3">
      <c r="A78">
        <v>25</v>
      </c>
      <c r="D78">
        <v>-41.167337830000001</v>
      </c>
    </row>
    <row r="79" spans="1:20" x14ac:dyDescent="0.3">
      <c r="A79" t="s">
        <v>11</v>
      </c>
      <c r="D79">
        <v>56.074051179999998</v>
      </c>
    </row>
    <row r="80" spans="1:20" x14ac:dyDescent="0.3">
      <c r="A80" t="s">
        <v>13</v>
      </c>
      <c r="D80">
        <v>167.16767379000001</v>
      </c>
    </row>
    <row r="81" spans="1:23" x14ac:dyDescent="0.3">
      <c r="A81">
        <v>26</v>
      </c>
      <c r="D81">
        <v>-5.2741101600000002</v>
      </c>
      <c r="G81">
        <v>1060.567</v>
      </c>
      <c r="H81">
        <v>1989.538</v>
      </c>
      <c r="I81">
        <v>1088.135</v>
      </c>
      <c r="Q81" s="1">
        <v>-6.24</v>
      </c>
      <c r="R81" s="1">
        <v>-1.52</v>
      </c>
      <c r="S81" s="1">
        <v>141.68</v>
      </c>
      <c r="W81" s="3">
        <v>0.34200000000000003</v>
      </c>
    </row>
    <row r="82" spans="1:23" x14ac:dyDescent="0.3">
      <c r="A82" t="s">
        <v>10</v>
      </c>
      <c r="D82">
        <v>-1.0906269399999999</v>
      </c>
      <c r="F82" t="s">
        <v>20</v>
      </c>
      <c r="G82">
        <f>G2-G81</f>
        <v>1047.6889999999999</v>
      </c>
      <c r="H82">
        <f>H2-H81</f>
        <v>-16.25</v>
      </c>
      <c r="I82">
        <f>I2-I81</f>
        <v>41.394999999999982</v>
      </c>
      <c r="K82" t="s">
        <v>8</v>
      </c>
      <c r="L82">
        <f>(D83+D98)/2</f>
        <v>124.68251495999999</v>
      </c>
      <c r="M82">
        <f>(D81+D96)/2</f>
        <v>-7.2381897849999994</v>
      </c>
      <c r="N82">
        <f>(D82+D97)/2</f>
        <v>-0.77930794999999997</v>
      </c>
    </row>
    <row r="83" spans="1:23" x14ac:dyDescent="0.3">
      <c r="D83">
        <v>124.19054235</v>
      </c>
      <c r="L83">
        <f>AVERAGE(E86,E90)</f>
        <v>123.15363471000001</v>
      </c>
      <c r="M83">
        <f>AVERAGE(E84,E88)</f>
        <v>-29.23156509</v>
      </c>
      <c r="N83">
        <f>AVERAGE(E85,E89)</f>
        <v>-11.15855122</v>
      </c>
    </row>
    <row r="84" spans="1:23" x14ac:dyDescent="0.3">
      <c r="A84">
        <v>27</v>
      </c>
      <c r="D84">
        <v>-62.032510469999998</v>
      </c>
      <c r="E84">
        <v>-23.318602720000001</v>
      </c>
      <c r="Q84">
        <v>-9.7799999999999994</v>
      </c>
      <c r="R84">
        <v>0.79</v>
      </c>
      <c r="S84">
        <v>112.58</v>
      </c>
    </row>
    <row r="85" spans="1:23" x14ac:dyDescent="0.3">
      <c r="A85" t="s">
        <v>11</v>
      </c>
      <c r="D85">
        <v>112.44411913</v>
      </c>
      <c r="E85">
        <v>1.1369178200000001</v>
      </c>
    </row>
    <row r="86" spans="1:23" x14ac:dyDescent="0.3">
      <c r="A86" t="s">
        <v>10</v>
      </c>
      <c r="D86">
        <v>174.66689004</v>
      </c>
      <c r="E86">
        <v>119.68333527999999</v>
      </c>
    </row>
    <row r="88" spans="1:23" x14ac:dyDescent="0.3">
      <c r="A88">
        <v>28</v>
      </c>
      <c r="D88">
        <v>-63.398181940000001</v>
      </c>
      <c r="E88">
        <v>-35.144527459999999</v>
      </c>
      <c r="Q88">
        <v>-6.87</v>
      </c>
      <c r="R88">
        <v>-2.02</v>
      </c>
      <c r="S88">
        <v>108.79</v>
      </c>
    </row>
    <row r="89" spans="1:23" x14ac:dyDescent="0.3">
      <c r="A89" t="s">
        <v>11</v>
      </c>
      <c r="D89">
        <v>109.49288418</v>
      </c>
      <c r="E89">
        <v>-23.45402026</v>
      </c>
    </row>
    <row r="90" spans="1:23" x14ac:dyDescent="0.3">
      <c r="A90" t="s">
        <v>10</v>
      </c>
      <c r="D90">
        <v>182.37297547</v>
      </c>
      <c r="E90">
        <v>126.62393414</v>
      </c>
    </row>
    <row r="92" spans="1:23" x14ac:dyDescent="0.3">
      <c r="A92">
        <v>29</v>
      </c>
      <c r="D92">
        <v>-18.359092159999999</v>
      </c>
      <c r="Q92">
        <v>-7.87</v>
      </c>
      <c r="R92">
        <v>-1.59</v>
      </c>
      <c r="S92">
        <v>104.74</v>
      </c>
    </row>
    <row r="93" spans="1:23" x14ac:dyDescent="0.3">
      <c r="A93" t="s">
        <v>9</v>
      </c>
      <c r="D93">
        <v>-0.99893966999999995</v>
      </c>
    </row>
    <row r="94" spans="1:23" x14ac:dyDescent="0.3">
      <c r="D94">
        <v>145.21680713999999</v>
      </c>
    </row>
    <row r="96" spans="1:23" x14ac:dyDescent="0.3">
      <c r="A96">
        <v>30</v>
      </c>
      <c r="D96">
        <v>-9.2022694099999995</v>
      </c>
      <c r="Q96">
        <v>-7.05</v>
      </c>
      <c r="R96">
        <v>-0.6</v>
      </c>
      <c r="S96">
        <v>93.82</v>
      </c>
    </row>
    <row r="97" spans="1:23" x14ac:dyDescent="0.3">
      <c r="A97" t="s">
        <v>10</v>
      </c>
      <c r="D97">
        <v>-0.46798896000000001</v>
      </c>
    </row>
    <row r="98" spans="1:23" x14ac:dyDescent="0.3">
      <c r="D98">
        <v>125.17448757</v>
      </c>
    </row>
    <row r="100" spans="1:23" x14ac:dyDescent="0.3">
      <c r="A100">
        <v>31</v>
      </c>
      <c r="D100">
        <v>-68.569222229999994</v>
      </c>
      <c r="E100">
        <v>-71.880508340000006</v>
      </c>
      <c r="G100">
        <v>859.85199999999998</v>
      </c>
      <c r="H100">
        <v>1954.87</v>
      </c>
      <c r="I100">
        <v>1121.57</v>
      </c>
      <c r="K100" t="s">
        <v>8</v>
      </c>
      <c r="Q100" s="1">
        <v>-10.76</v>
      </c>
      <c r="R100" s="1">
        <v>-6.07</v>
      </c>
      <c r="S100" s="1">
        <v>154.49</v>
      </c>
      <c r="W100" s="3">
        <v>0.23699999999999999</v>
      </c>
    </row>
    <row r="101" spans="1:23" x14ac:dyDescent="0.3">
      <c r="A101" t="s">
        <v>11</v>
      </c>
      <c r="D101">
        <v>108.32925416</v>
      </c>
      <c r="E101">
        <v>-50.23478866</v>
      </c>
      <c r="F101" t="s">
        <v>20</v>
      </c>
      <c r="G101">
        <f>G2-G100</f>
        <v>1248.404</v>
      </c>
      <c r="H101">
        <f>H2-H100</f>
        <v>18.41800000000012</v>
      </c>
      <c r="I101">
        <f>I2-I100</f>
        <v>7.9600000000000364</v>
      </c>
      <c r="L101">
        <f>AVERAGE(E102,E106,E110,E114)</f>
        <v>141.59774390999999</v>
      </c>
      <c r="M101">
        <f>AVERAGE(E100,E104,E108,E112)</f>
        <v>-54.071754462499996</v>
      </c>
      <c r="N101">
        <f>AVERAGE(E101,E105,E109,E113)</f>
        <v>-21.848591419999998</v>
      </c>
    </row>
    <row r="102" spans="1:23" x14ac:dyDescent="0.3">
      <c r="A102" t="s">
        <v>10</v>
      </c>
      <c r="D102">
        <v>224.66525970000001</v>
      </c>
      <c r="E102">
        <v>143.79979363999999</v>
      </c>
    </row>
    <row r="104" spans="1:23" x14ac:dyDescent="0.3">
      <c r="A104">
        <v>32</v>
      </c>
      <c r="D104">
        <v>-73.151943720000006</v>
      </c>
      <c r="E104">
        <v>-42.059838079999999</v>
      </c>
      <c r="Q104">
        <v>-11.262</v>
      </c>
      <c r="R104">
        <v>-6.9530000000000003</v>
      </c>
      <c r="S104">
        <v>121.73</v>
      </c>
    </row>
    <row r="105" spans="1:23" x14ac:dyDescent="0.3">
      <c r="A105" t="s">
        <v>11</v>
      </c>
      <c r="D105">
        <v>102.04093437</v>
      </c>
      <c r="E105">
        <v>-7.7999835099999997</v>
      </c>
    </row>
    <row r="106" spans="1:23" x14ac:dyDescent="0.3">
      <c r="A106" t="s">
        <v>10</v>
      </c>
      <c r="D106">
        <v>219.04112964999999</v>
      </c>
      <c r="E106">
        <v>145.19943742999999</v>
      </c>
    </row>
    <row r="108" spans="1:23" x14ac:dyDescent="0.3">
      <c r="A108">
        <v>33</v>
      </c>
      <c r="D108">
        <v>-69.172693179999996</v>
      </c>
      <c r="E108">
        <v>-56.974670009999997</v>
      </c>
      <c r="Q108" t="s">
        <v>18</v>
      </c>
      <c r="R108" t="s">
        <v>18</v>
      </c>
      <c r="S108" t="s">
        <v>18</v>
      </c>
    </row>
    <row r="109" spans="1:23" x14ac:dyDescent="0.3">
      <c r="A109" t="s">
        <v>11</v>
      </c>
      <c r="D109">
        <v>103.48360399000001</v>
      </c>
      <c r="E109">
        <v>-22.550995919999998</v>
      </c>
    </row>
    <row r="110" spans="1:23" x14ac:dyDescent="0.3">
      <c r="A110" t="s">
        <v>10</v>
      </c>
      <c r="D110">
        <v>218.04308784</v>
      </c>
      <c r="E110">
        <v>139.24443224999999</v>
      </c>
    </row>
    <row r="112" spans="1:23" x14ac:dyDescent="0.3">
      <c r="A112">
        <v>34</v>
      </c>
      <c r="D112">
        <v>-69.251748939999999</v>
      </c>
      <c r="E112">
        <v>-45.372001419999997</v>
      </c>
      <c r="Q112">
        <v>-9.5649999999999995</v>
      </c>
      <c r="R112">
        <v>-6.7408999999999999</v>
      </c>
      <c r="S112">
        <v>122.82</v>
      </c>
    </row>
    <row r="113" spans="1:19" x14ac:dyDescent="0.3">
      <c r="A113" t="s">
        <v>11</v>
      </c>
      <c r="D113">
        <v>102.55522943</v>
      </c>
      <c r="E113">
        <v>-6.8085975899999998</v>
      </c>
    </row>
    <row r="114" spans="1:19" x14ac:dyDescent="0.3">
      <c r="A114" t="s">
        <v>10</v>
      </c>
      <c r="D114">
        <v>217.12548767000001</v>
      </c>
      <c r="E114">
        <v>138.14731232</v>
      </c>
    </row>
    <row r="116" spans="1:19" x14ac:dyDescent="0.3">
      <c r="A116">
        <v>35</v>
      </c>
      <c r="D116">
        <v>-71.691602399999994</v>
      </c>
      <c r="Q116">
        <v>-10.787000000000001</v>
      </c>
      <c r="R116">
        <v>-6.2173999999999996</v>
      </c>
      <c r="S116">
        <v>140.47</v>
      </c>
    </row>
    <row r="117" spans="1:19" x14ac:dyDescent="0.3">
      <c r="A117" t="s">
        <v>11</v>
      </c>
      <c r="D117">
        <v>107.19618783</v>
      </c>
    </row>
    <row r="118" spans="1:19" x14ac:dyDescent="0.3">
      <c r="A118" t="s">
        <v>14</v>
      </c>
      <c r="D118">
        <v>225.39690173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hanchar C</dc:creator>
  <cp:lastModifiedBy>黄天逸</cp:lastModifiedBy>
  <dcterms:created xsi:type="dcterms:W3CDTF">2015-06-05T18:19:34Z</dcterms:created>
  <dcterms:modified xsi:type="dcterms:W3CDTF">2023-03-01T08:13:13Z</dcterms:modified>
</cp:coreProperties>
</file>