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anxiaowei\大学\大三下\工科创4A\code\documents\"/>
    </mc:Choice>
  </mc:AlternateContent>
  <xr:revisionPtr revIDLastSave="0" documentId="13_ncr:40009_{BE4AEE0D-7DEE-40B7-B8A5-8157AFD34B55}" xr6:coauthVersionLast="47" xr6:coauthVersionMax="47" xr10:uidLastSave="{00000000-0000-0000-0000-000000000000}"/>
  <bookViews>
    <workbookView xWindow="-108" yWindow="-108" windowWidth="30936" windowHeight="16776"/>
  </bookViews>
  <sheets>
    <sheet name="log.xlsx" sheetId="1" r:id="rId1"/>
  </sheets>
  <calcPr calcId="0"/>
</workbook>
</file>

<file path=xl/calcChain.xml><?xml version="1.0" encoding="utf-8"?>
<calcChain xmlns="http://schemas.openxmlformats.org/spreadsheetml/2006/main">
  <c r="V3" i="1" l="1" a="1"/>
  <c r="V3" i="1" s="1"/>
  <c r="U3" i="1" a="1"/>
  <c r="U3" i="1" s="1"/>
  <c r="T3" i="1" a="1"/>
  <c r="T3" i="1"/>
  <c r="S3" i="1" a="1"/>
  <c r="S3" i="1" s="1"/>
  <c r="R3" i="1" a="1"/>
  <c r="R3" i="1" s="1"/>
  <c r="Q3" i="1" a="1"/>
  <c r="Q3" i="1" s="1"/>
  <c r="R2" i="1" a="1"/>
  <c r="R2" i="1" s="1"/>
  <c r="P3" i="1" a="1"/>
  <c r="P3" i="1" s="1"/>
  <c r="O3" i="1"/>
  <c r="O2" i="1"/>
  <c r="V2" i="1" a="1"/>
  <c r="V2" i="1" s="1"/>
  <c r="U2" i="1" a="1"/>
  <c r="U2" i="1" s="1"/>
  <c r="T2" i="1" a="1"/>
  <c r="T2" i="1" s="1"/>
  <c r="S2" i="1" a="1"/>
  <c r="S2" i="1" s="1"/>
  <c r="P2" i="1" a="1"/>
  <c r="P2" i="1" s="1"/>
  <c r="Q2" i="1" a="1"/>
  <c r="Q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" i="1"/>
  <c r="K34" i="1"/>
  <c r="K35" i="1"/>
  <c r="K29" i="1"/>
  <c r="K30" i="1"/>
  <c r="K31" i="1"/>
  <c r="K32" i="1"/>
  <c r="K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<sst xmlns="http://schemas.openxmlformats.org/spreadsheetml/2006/main" count="22" uniqueCount="22">
  <si>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area</t>
  </si>
  <si>
    <t>h</t>
  </si>
  <si>
    <t>true x</t>
  </si>
  <si>
    <t>compute_x</t>
  </si>
  <si>
    <t>true y</t>
  </si>
  <si>
    <t>compute_y</t>
  </si>
  <si>
    <t xml:space="preserve">delta_y </t>
  </si>
  <si>
    <t>point</t>
    <phoneticPr fontId="18" type="noConversion"/>
  </si>
  <si>
    <t>delta_x%</t>
    <phoneticPr fontId="18" type="noConversion"/>
  </si>
  <si>
    <t>delta_y%</t>
    <phoneticPr fontId="18" type="noConversion"/>
  </si>
  <si>
    <t>35cm</t>
    <phoneticPr fontId="18" type="noConversion"/>
  </si>
  <si>
    <t>45cm</t>
    <phoneticPr fontId="18" type="noConversion"/>
  </si>
  <si>
    <t>55cm</t>
  </si>
  <si>
    <t>65cm</t>
  </si>
  <si>
    <t>75cm</t>
  </si>
  <si>
    <t>x轴距离</t>
    <phoneticPr fontId="18" type="noConversion"/>
  </si>
  <si>
    <t>x轴平均误差</t>
    <phoneticPr fontId="18" type="noConversion"/>
  </si>
  <si>
    <t>y轴平均误差</t>
    <phoneticPr fontId="18" type="noConversion"/>
  </si>
  <si>
    <t>15cm</t>
  </si>
  <si>
    <t>25cm</t>
  </si>
  <si>
    <t>5cm</t>
    <phoneticPr fontId="18" type="noConversion"/>
  </si>
  <si>
    <t>delta_x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</si>
</sst>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绝对误差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log.xlsx!$I$1</c:f>
              <c:strCache>
                <c:ptCount val="1"/>
                <c:pt idx="0">
                  <c:v>delta_x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log.xlsx!$H$2:$H$35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log.xlsx!$I$2:$I$35</c:f>
              <c:numCache>
                <c:formatCode>General</c:formatCode>
                <c:ptCount val="34"/>
                <c:pt idx="0">
                  <c:v>1.8324557493218398E-2</c:v>
                </c:pt>
                <c:pt idx="1">
                  <c:v>-4.8591063985353899E-2</c:v>
                </c:pt>
                <c:pt idx="2">
                  <c:v>0.127712692222575</c:v>
                </c:pt>
                <c:pt idx="3">
                  <c:v>-3.57894304526791E-2</c:v>
                </c:pt>
                <c:pt idx="4">
                  <c:v>-4.5551903279436701E-2</c:v>
                </c:pt>
                <c:pt idx="5">
                  <c:v>-5.28254666385716E-2</c:v>
                </c:pt>
                <c:pt idx="6">
                  <c:v>8.2088788262066004E-2</c:v>
                </c:pt>
                <c:pt idx="7">
                  <c:v>-2.9660001084323501E-2</c:v>
                </c:pt>
                <c:pt idx="8">
                  <c:v>8.2350619173073597E-2</c:v>
                </c:pt>
                <c:pt idx="9">
                  <c:v>0.172482782598777</c:v>
                </c:pt>
                <c:pt idx="10">
                  <c:v>0.22863205187212099</c:v>
                </c:pt>
                <c:pt idx="11">
                  <c:v>0.155035559110697</c:v>
                </c:pt>
                <c:pt idx="12">
                  <c:v>0.11294476989150901</c:v>
                </c:pt>
                <c:pt idx="13">
                  <c:v>-7.2016741117451405E-2</c:v>
                </c:pt>
                <c:pt idx="14">
                  <c:v>-0.15713383169940401</c:v>
                </c:pt>
                <c:pt idx="15">
                  <c:v>-1.4998206189900901E-2</c:v>
                </c:pt>
                <c:pt idx="16">
                  <c:v>-0.204790589642733</c:v>
                </c:pt>
                <c:pt idx="17">
                  <c:v>-0.12874165060880199</c:v>
                </c:pt>
                <c:pt idx="18">
                  <c:v>-0.18629630970216399</c:v>
                </c:pt>
                <c:pt idx="19">
                  <c:v>-0.260234528840875</c:v>
                </c:pt>
                <c:pt idx="20">
                  <c:v>-6.99136366492112E-2</c:v>
                </c:pt>
                <c:pt idx="21">
                  <c:v>-0.377566657454941</c:v>
                </c:pt>
                <c:pt idx="22">
                  <c:v>-0.37657000618786801</c:v>
                </c:pt>
                <c:pt idx="23">
                  <c:v>4.2695650916570502E-2</c:v>
                </c:pt>
                <c:pt idx="24">
                  <c:v>-9.8521483112243402E-2</c:v>
                </c:pt>
                <c:pt idx="25">
                  <c:v>-0.37737382620494397</c:v>
                </c:pt>
                <c:pt idx="26">
                  <c:v>-0.62722953019435501</c:v>
                </c:pt>
                <c:pt idx="27">
                  <c:v>0.360417092455662</c:v>
                </c:pt>
                <c:pt idx="28">
                  <c:v>7.3161701055013795E-2</c:v>
                </c:pt>
                <c:pt idx="29">
                  <c:v>-2.1484410827923701E-2</c:v>
                </c:pt>
                <c:pt idx="30">
                  <c:v>0.75732102912631605</c:v>
                </c:pt>
                <c:pt idx="31">
                  <c:v>0.164035663686945</c:v>
                </c:pt>
                <c:pt idx="32">
                  <c:v>0.96155941959639701</c:v>
                </c:pt>
                <c:pt idx="33">
                  <c:v>1.7543478836230898E-2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C-4F56-B73B-DC98DFB8BE16}"/>
            </c:ext>
          </c:extLst>
        </c:ser>
        <c:ser>
          <c:idx val="1"/>
          <c:order val="1"/>
          <c:tx>
            <c:strRef>
              <c:f>log.xlsx!$J$1</c:f>
              <c:strCache>
                <c:ptCount val="1"/>
                <c:pt idx="0">
                  <c:v>delta_y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log.xlsx!$H$2:$H$35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log.xlsx!$J$2:$J$35</c:f>
              <c:numCache>
                <c:formatCode>General</c:formatCode>
                <c:ptCount val="34"/>
                <c:pt idx="0">
                  <c:v>-0.28650331676964402</c:v>
                </c:pt>
                <c:pt idx="1">
                  <c:v>-9.2559111513732903E-2</c:v>
                </c:pt>
                <c:pt idx="2">
                  <c:v>-0.30407703714192402</c:v>
                </c:pt>
                <c:pt idx="3">
                  <c:v>-0.11542130992104301</c:v>
                </c:pt>
                <c:pt idx="4">
                  <c:v>-0.31086577798506598</c:v>
                </c:pt>
                <c:pt idx="5">
                  <c:v>-0.50691923741239497</c:v>
                </c:pt>
                <c:pt idx="6">
                  <c:v>-7.6946384281554897E-2</c:v>
                </c:pt>
                <c:pt idx="7">
                  <c:v>-0.191658328441356</c:v>
                </c:pt>
                <c:pt idx="8">
                  <c:v>-9.9598263426940503E-2</c:v>
                </c:pt>
                <c:pt idx="9">
                  <c:v>-0.10894308301302399</c:v>
                </c:pt>
                <c:pt idx="10">
                  <c:v>-0.16443508417620301</c:v>
                </c:pt>
                <c:pt idx="11">
                  <c:v>-0.21649986180153299</c:v>
                </c:pt>
                <c:pt idx="12">
                  <c:v>-0.103235279457039</c:v>
                </c:pt>
                <c:pt idx="13">
                  <c:v>6.5788891810535599E-2</c:v>
                </c:pt>
                <c:pt idx="14">
                  <c:v>-0.131130738483833</c:v>
                </c:pt>
                <c:pt idx="15">
                  <c:v>-0.168369676438858</c:v>
                </c:pt>
                <c:pt idx="16">
                  <c:v>-0.324017613371125</c:v>
                </c:pt>
                <c:pt idx="17">
                  <c:v>-0.64057012788927203</c:v>
                </c:pt>
                <c:pt idx="18">
                  <c:v>-0.14884792980875899</c:v>
                </c:pt>
                <c:pt idx="19">
                  <c:v>-0.20446150506031999</c:v>
                </c:pt>
                <c:pt idx="20">
                  <c:v>-0.22700492111255599</c:v>
                </c:pt>
                <c:pt idx="21">
                  <c:v>-0.58786319336857595</c:v>
                </c:pt>
                <c:pt idx="22">
                  <c:v>-0.18441795181943901</c:v>
                </c:pt>
                <c:pt idx="23">
                  <c:v>-0.175211719163202</c:v>
                </c:pt>
                <c:pt idx="24">
                  <c:v>-0.15124138026549599</c:v>
                </c:pt>
                <c:pt idx="25">
                  <c:v>-0.50797138730674196</c:v>
                </c:pt>
                <c:pt idx="26">
                  <c:v>-0.168230356243597</c:v>
                </c:pt>
                <c:pt idx="27">
                  <c:v>4.9404077945176504E-3</c:v>
                </c:pt>
                <c:pt idx="28">
                  <c:v>-0.159487175443732</c:v>
                </c:pt>
                <c:pt idx="29">
                  <c:v>-0.28597134272478097</c:v>
                </c:pt>
                <c:pt idx="30">
                  <c:v>-5.61650362814489E-2</c:v>
                </c:pt>
                <c:pt idx="31">
                  <c:v>-0.148486853698717</c:v>
                </c:pt>
                <c:pt idx="32">
                  <c:v>-7.5468075614679702E-3</c:v>
                </c:pt>
                <c:pt idx="33">
                  <c:v>-0.29823369304272501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2C-4F56-B73B-DC98DFB8B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241872"/>
        <c:axId val="1285240208"/>
      </c:scatterChart>
      <c:valAx>
        <c:axId val="128524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图像编号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240208"/>
        <c:crosses val="autoZero"/>
        <c:crossBetween val="midCat"/>
      </c:valAx>
      <c:valAx>
        <c:axId val="12852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误差值</a:t>
                </a:r>
                <a:r>
                  <a:rPr lang="en-US" altLang="zh-CN"/>
                  <a:t>(cm)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24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误差百分比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log.xlsx!$K$1</c:f>
              <c:strCache>
                <c:ptCount val="1"/>
                <c:pt idx="0">
                  <c:v>delta_x%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log.xlsx!$H$2:$H$35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log.xlsx!$K$2:$K$35</c:f>
              <c:numCache>
                <c:formatCode>General</c:formatCode>
                <c:ptCount val="34"/>
                <c:pt idx="0">
                  <c:v>3.6649114986436796E-3</c:v>
                </c:pt>
                <c:pt idx="1">
                  <c:v>-4.8591063985353898E-3</c:v>
                </c:pt>
                <c:pt idx="2">
                  <c:v>1.2771269222257501E-2</c:v>
                </c:pt>
                <c:pt idx="3">
                  <c:v>-2.3859620301786067E-3</c:v>
                </c:pt>
                <c:pt idx="4">
                  <c:v>-3.0367935519624465E-3</c:v>
                </c:pt>
                <c:pt idx="5">
                  <c:v>-3.5216977759047734E-3</c:v>
                </c:pt>
                <c:pt idx="6">
                  <c:v>4.1044394131033004E-3</c:v>
                </c:pt>
                <c:pt idx="7">
                  <c:v>-1.4830000542161751E-3</c:v>
                </c:pt>
                <c:pt idx="8">
                  <c:v>3.294024766922944E-3</c:v>
                </c:pt>
                <c:pt idx="9">
                  <c:v>6.8993113039510804E-3</c:v>
                </c:pt>
                <c:pt idx="10">
                  <c:v>9.145282074884839E-3</c:v>
                </c:pt>
                <c:pt idx="11">
                  <c:v>6.2014223644278801E-3</c:v>
                </c:pt>
                <c:pt idx="12">
                  <c:v>3.7648256630503003E-3</c:v>
                </c:pt>
                <c:pt idx="13">
                  <c:v>-2.0576211747843258E-3</c:v>
                </c:pt>
                <c:pt idx="14">
                  <c:v>-4.4895380485544005E-3</c:v>
                </c:pt>
                <c:pt idx="15">
                  <c:v>-4.2852017685431147E-4</c:v>
                </c:pt>
                <c:pt idx="16">
                  <c:v>-5.8511597040780856E-3</c:v>
                </c:pt>
                <c:pt idx="17">
                  <c:v>-3.6783328745371999E-3</c:v>
                </c:pt>
                <c:pt idx="18">
                  <c:v>-4.1399179933814222E-3</c:v>
                </c:pt>
                <c:pt idx="19">
                  <c:v>-5.7829895297972223E-3</c:v>
                </c:pt>
                <c:pt idx="20">
                  <c:v>-1.553636369982471E-3</c:v>
                </c:pt>
                <c:pt idx="21">
                  <c:v>-8.3903701656653559E-3</c:v>
                </c:pt>
                <c:pt idx="22">
                  <c:v>-6.846727385233964E-3</c:v>
                </c:pt>
                <c:pt idx="23">
                  <c:v>7.7628456211946363E-4</c:v>
                </c:pt>
                <c:pt idx="24">
                  <c:v>-1.7912996929498801E-3</c:v>
                </c:pt>
                <c:pt idx="25">
                  <c:v>-6.8613422946353451E-3</c:v>
                </c:pt>
                <c:pt idx="26">
                  <c:v>-9.6496850799131541E-3</c:v>
                </c:pt>
                <c:pt idx="27">
                  <c:v>5.5448783454717229E-3</c:v>
                </c:pt>
                <c:pt idx="28">
                  <c:v>1.1255646316155968E-3</c:v>
                </c:pt>
                <c:pt idx="29">
                  <c:v>-3.3052939735267234E-4</c:v>
                </c:pt>
                <c:pt idx="30">
                  <c:v>1.0097613721684214E-2</c:v>
                </c:pt>
                <c:pt idx="31">
                  <c:v>2.1871421824926E-3</c:v>
                </c:pt>
                <c:pt idx="32">
                  <c:v>1.2820792261285293E-2</c:v>
                </c:pt>
                <c:pt idx="33">
                  <c:v>2.3391305114974531E-4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CA-4F97-84C6-27A32E6842C4}"/>
            </c:ext>
          </c:extLst>
        </c:ser>
        <c:ser>
          <c:idx val="1"/>
          <c:order val="1"/>
          <c:tx>
            <c:strRef>
              <c:f>log.xlsx!$L$1</c:f>
              <c:strCache>
                <c:ptCount val="1"/>
                <c:pt idx="0">
                  <c:v>delta_y%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log.xlsx!$H$2:$H$35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log.xlsx!$L$2:$L$35</c:f>
              <c:numCache>
                <c:formatCode>General</c:formatCode>
                <c:ptCount val="34"/>
                <c:pt idx="0">
                  <c:v>-0.11460132670785761</c:v>
                </c:pt>
                <c:pt idx="1">
                  <c:v>-3.7023644605493164E-2</c:v>
                </c:pt>
                <c:pt idx="2">
                  <c:v>-4.0543604952256534E-2</c:v>
                </c:pt>
                <c:pt idx="3">
                  <c:v>-4.6168523968417204E-2</c:v>
                </c:pt>
                <c:pt idx="4">
                  <c:v>-4.1448770398008795E-2</c:v>
                </c:pt>
                <c:pt idx="5">
                  <c:v>-4.0553538992991599E-2</c:v>
                </c:pt>
                <c:pt idx="6">
                  <c:v>-3.0778553712621958E-2</c:v>
                </c:pt>
                <c:pt idx="7">
                  <c:v>-2.55544437921808E-2</c:v>
                </c:pt>
                <c:pt idx="8">
                  <c:v>-3.98393053707762E-2</c:v>
                </c:pt>
                <c:pt idx="9">
                  <c:v>-1.4525744401736533E-2</c:v>
                </c:pt>
                <c:pt idx="10">
                  <c:v>-1.315480673409624E-2</c:v>
                </c:pt>
                <c:pt idx="11">
                  <c:v>-1.2371420674373313E-2</c:v>
                </c:pt>
                <c:pt idx="12">
                  <c:v>-4.1294111782815598E-2</c:v>
                </c:pt>
                <c:pt idx="13">
                  <c:v>2.6315556724214241E-2</c:v>
                </c:pt>
                <c:pt idx="14">
                  <c:v>-1.7484098464511065E-2</c:v>
                </c:pt>
                <c:pt idx="15">
                  <c:v>-1.3469574115108639E-2</c:v>
                </c:pt>
                <c:pt idx="16">
                  <c:v>-1.8515292192635716E-2</c:v>
                </c:pt>
                <c:pt idx="17">
                  <c:v>-2.3293459195973528E-2</c:v>
                </c:pt>
                <c:pt idx="18">
                  <c:v>-1.9846390641167867E-2</c:v>
                </c:pt>
                <c:pt idx="19">
                  <c:v>-1.6356920404825601E-2</c:v>
                </c:pt>
                <c:pt idx="20">
                  <c:v>-1.2971709777860342E-2</c:v>
                </c:pt>
                <c:pt idx="21">
                  <c:v>-2.1376843395220942E-2</c:v>
                </c:pt>
                <c:pt idx="22">
                  <c:v>-2.458906024259187E-2</c:v>
                </c:pt>
                <c:pt idx="23">
                  <c:v>-1.401693753305616E-2</c:v>
                </c:pt>
                <c:pt idx="24">
                  <c:v>-8.6423645865997718E-3</c:v>
                </c:pt>
                <c:pt idx="25">
                  <c:v>-1.8471686811154252E-2</c:v>
                </c:pt>
                <c:pt idx="26">
                  <c:v>-2.2430714165812934E-2</c:v>
                </c:pt>
                <c:pt idx="27">
                  <c:v>3.9523262356141206E-4</c:v>
                </c:pt>
                <c:pt idx="28">
                  <c:v>-9.1135528824989719E-3</c:v>
                </c:pt>
                <c:pt idx="29">
                  <c:v>-1.0398957917264763E-2</c:v>
                </c:pt>
                <c:pt idx="30">
                  <c:v>-7.4886715041931869E-3</c:v>
                </c:pt>
                <c:pt idx="31">
                  <c:v>-1.1878948295897361E-2</c:v>
                </c:pt>
                <c:pt idx="32">
                  <c:v>-4.3124614636959828E-4</c:v>
                </c:pt>
                <c:pt idx="33">
                  <c:v>-1.084486156519E-2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CA-4F97-84C6-27A32E68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883296"/>
        <c:axId val="1236877888"/>
      </c:scatterChart>
      <c:valAx>
        <c:axId val="12368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图像编号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877888"/>
        <c:crosses val="autoZero"/>
        <c:crossBetween val="midCat"/>
      </c:valAx>
      <c:valAx>
        <c:axId val="12368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误差百分比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88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4</xdr:row>
      <xdr:rowOff>22860</xdr:rowOff>
    </xdr:from>
    <xdr:to>
      <xdr:col>21</xdr:col>
      <xdr:colOff>312420</xdr:colOff>
      <xdr:row>19</xdr:row>
      <xdr:rowOff>137160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8F45726-D8A5-40A8-97F3-6E8480203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60960</xdr:colOff>
      <xdr:row>20</xdr:row>
      <xdr:rowOff>83820</xdr:rowOff>
    </xdr:from>
    <xdr:to>
      <xdr:col>21</xdr:col>
      <xdr:colOff>365760</xdr:colOff>
      <xdr:row>36</xdr:row>
      <xdr:rowOff>22860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E410559-65E5-4AAE-A572-778547A54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M10" sqref="M10"/>
    </sheetView>
  </sheetViews>
  <sheetFormatPr defaultRowHeight="13.8" x14ac:dyDescent="0.25"/>
  <cols>
    <col min="4" max="4" width="10.44140625" customWidth="1"/>
    <col min="7" max="7" width="12.88671875" customWidth="1"/>
    <col min="14" max="14" width="11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21</v>
      </c>
      <c r="J1" t="s">
        <v>6</v>
      </c>
      <c r="K1" t="s">
        <v>8</v>
      </c>
      <c r="L1" t="s">
        <v>9</v>
      </c>
      <c r="N1" t="s">
        <v>15</v>
      </c>
      <c r="O1" t="s">
        <v>20</v>
      </c>
      <c r="P1" t="s">
        <v>18</v>
      </c>
      <c r="Q1" t="s">
        <v>19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>
        <v>385.48050000000001</v>
      </c>
      <c r="B2">
        <v>0.72793290682394995</v>
      </c>
      <c r="C2">
        <v>5</v>
      </c>
      <c r="D2">
        <v>5.0183245574932096</v>
      </c>
      <c r="E2">
        <v>2.5</v>
      </c>
      <c r="F2">
        <v>2.2134966832303502</v>
      </c>
      <c r="H2">
        <v>1</v>
      </c>
      <c r="I2">
        <v>1.8324557493218398E-2</v>
      </c>
      <c r="J2">
        <v>-0.28650331676964402</v>
      </c>
      <c r="K2">
        <f>I2/C2</f>
        <v>3.6649114986436796E-3</v>
      </c>
      <c r="L2">
        <f>J2/E2</f>
        <v>-0.11460132670785761</v>
      </c>
      <c r="N2" t="s">
        <v>16</v>
      </c>
      <c r="O2">
        <f>AVERAGE(ABS(I2))</f>
        <v>1.8324557493218398E-2</v>
      </c>
      <c r="P2" cm="1">
        <f t="array" ref="P2">AVERAGE(ABS(I5:I7))</f>
        <v>4.4722266790229136E-2</v>
      </c>
      <c r="Q2" cm="1">
        <f t="array" ref="Q2">AVERAGE(ABS(I10:I13))</f>
        <v>0.15962525318866716</v>
      </c>
      <c r="R2" cm="1">
        <f t="array" ref="R2">AVERAGE(ABS(I15:I19))</f>
        <v>0.11553620385165826</v>
      </c>
      <c r="S2" cm="1">
        <f t="array" ref="S2">AVERAGE(ABS(I20:I23))</f>
        <v>0.22350278316179781</v>
      </c>
      <c r="T2" cm="1">
        <f t="array" ref="T2">AVERAGE(ABS(I24:I27))</f>
        <v>0.22379024160540648</v>
      </c>
      <c r="U2" cm="1">
        <f t="array" ref="U2">AVERAGE(ABS(I28:I31))</f>
        <v>0.27057318363323862</v>
      </c>
      <c r="V2" cm="1">
        <f t="array" ref="V2">AVERAGE(ABS(I32:I35))</f>
        <v>0.47511489781147226</v>
      </c>
    </row>
    <row r="3" spans="1:22" x14ac:dyDescent="0.25">
      <c r="A3">
        <v>109.81100000000001</v>
      </c>
      <c r="B3">
        <v>0.78280720885580002</v>
      </c>
      <c r="C3">
        <v>10</v>
      </c>
      <c r="D3">
        <v>9.9514089360146407</v>
      </c>
      <c r="E3">
        <v>2.5</v>
      </c>
      <c r="F3">
        <v>2.4074408884862599</v>
      </c>
      <c r="H3">
        <v>2</v>
      </c>
      <c r="I3">
        <v>-4.8591063985353899E-2</v>
      </c>
      <c r="J3">
        <v>-9.2559111513732903E-2</v>
      </c>
      <c r="K3">
        <f>I3/C3</f>
        <v>-4.8591063985353898E-3</v>
      </c>
      <c r="L3">
        <f>J3/E3</f>
        <v>-3.7023644605493164E-2</v>
      </c>
      <c r="N3" t="s">
        <v>17</v>
      </c>
      <c r="O3">
        <f>AVERAGE(ABS(J2))</f>
        <v>0.28650331676964402</v>
      </c>
      <c r="P3" cm="1">
        <f t="array" ref="P3">AVERAGE(ABS(J5:J7))</f>
        <v>0.31106877510616798</v>
      </c>
      <c r="Q3" cm="1">
        <f t="array" ref="Q3">AVERAGE(ABS(J10:J13))</f>
        <v>0.14736907310442512</v>
      </c>
      <c r="R3" cm="1">
        <f t="array" ref="R3">AVERAGE(ABS(J15:J19))</f>
        <v>0.26597540959872468</v>
      </c>
      <c r="S3" cm="1">
        <f t="array" ref="S3">AVERAGE(ABS(J20:J23))</f>
        <v>0.29204438733755272</v>
      </c>
      <c r="T3" cm="1">
        <f t="array" ref="T3">AVERAGE(ABS(J24:J27))</f>
        <v>0.25471060963871972</v>
      </c>
      <c r="U3" cm="1">
        <f t="array" ref="U3">AVERAGE(ABS(J28:J31))</f>
        <v>0.1546573205516569</v>
      </c>
      <c r="V3" cm="1">
        <f t="array" ref="V3">AVERAGE(ABS(J32:J35))</f>
        <v>0.12760809764608971</v>
      </c>
    </row>
    <row r="4" spans="1:22" x14ac:dyDescent="0.25">
      <c r="A4">
        <v>107.1645</v>
      </c>
      <c r="B4">
        <v>0.78318670398794998</v>
      </c>
      <c r="C4">
        <v>10</v>
      </c>
      <c r="D4">
        <v>10.1277126922225</v>
      </c>
      <c r="E4">
        <v>7.5</v>
      </c>
      <c r="F4">
        <v>7.1959229628580701</v>
      </c>
      <c r="H4">
        <v>3</v>
      </c>
      <c r="I4">
        <v>0.127712692222575</v>
      </c>
      <c r="J4">
        <v>-0.30407703714192402</v>
      </c>
      <c r="K4">
        <f>I4/C4</f>
        <v>1.2771269222257501E-2</v>
      </c>
      <c r="L4">
        <f>J4/E4</f>
        <v>-4.0543604952256534E-2</v>
      </c>
    </row>
    <row r="5" spans="1:22" x14ac:dyDescent="0.25">
      <c r="A5">
        <v>49.420999999999999</v>
      </c>
      <c r="B5">
        <v>0.79076941295180003</v>
      </c>
      <c r="C5">
        <v>15</v>
      </c>
      <c r="D5">
        <v>14.9642105695473</v>
      </c>
      <c r="E5">
        <v>2.5</v>
      </c>
      <c r="F5">
        <v>2.3845786900789498</v>
      </c>
      <c r="H5">
        <v>4</v>
      </c>
      <c r="I5">
        <v>-3.57894304526791E-2</v>
      </c>
      <c r="J5">
        <v>-0.11542130992104301</v>
      </c>
      <c r="K5">
        <f>I5/C5</f>
        <v>-2.3859620301786067E-3</v>
      </c>
      <c r="L5">
        <f>J5/E5</f>
        <v>-4.6168523968417204E-2</v>
      </c>
    </row>
    <row r="6" spans="1:22" x14ac:dyDescent="0.25">
      <c r="A6">
        <v>51.338000000000001</v>
      </c>
      <c r="B6">
        <v>0.79053908195120004</v>
      </c>
      <c r="C6">
        <v>15</v>
      </c>
      <c r="D6">
        <v>14.954448096720499</v>
      </c>
      <c r="E6">
        <v>7.5</v>
      </c>
      <c r="F6">
        <v>7.1891342220149301</v>
      </c>
      <c r="H6">
        <v>5</v>
      </c>
      <c r="I6">
        <v>-4.5551903279436701E-2</v>
      </c>
      <c r="J6">
        <v>-0.31086577798506598</v>
      </c>
      <c r="K6">
        <f>I6/C6</f>
        <v>-3.0367935519624465E-3</v>
      </c>
      <c r="L6">
        <f>J6/E6</f>
        <v>-4.1448770398008795E-2</v>
      </c>
    </row>
    <row r="7" spans="1:22" x14ac:dyDescent="0.25">
      <c r="A7">
        <v>48.634999999999998</v>
      </c>
      <c r="B7">
        <v>0.79086342735500004</v>
      </c>
      <c r="C7">
        <v>15</v>
      </c>
      <c r="D7">
        <v>14.9471745333614</v>
      </c>
      <c r="E7">
        <v>12.5</v>
      </c>
      <c r="F7">
        <v>11.993080762587599</v>
      </c>
      <c r="H7">
        <v>6</v>
      </c>
      <c r="I7">
        <v>-5.28254666385716E-2</v>
      </c>
      <c r="J7">
        <v>-0.50691923741239497</v>
      </c>
      <c r="K7">
        <f>I7/C7</f>
        <v>-3.5216977759047734E-3</v>
      </c>
      <c r="L7">
        <f>J7/E7</f>
        <v>-4.0553538992991599E-2</v>
      </c>
    </row>
    <row r="8" spans="1:22" x14ac:dyDescent="0.25">
      <c r="A8">
        <v>27.738</v>
      </c>
      <c r="B8">
        <v>0.79327232067120002</v>
      </c>
      <c r="C8">
        <v>20</v>
      </c>
      <c r="D8">
        <v>20.082088788261999</v>
      </c>
      <c r="E8">
        <v>2.5</v>
      </c>
      <c r="F8">
        <v>2.4230536157184401</v>
      </c>
      <c r="H8">
        <v>7</v>
      </c>
      <c r="I8">
        <v>8.2088788262066004E-2</v>
      </c>
      <c r="J8">
        <v>-7.6946384281554897E-2</v>
      </c>
      <c r="K8">
        <f>I8/C8</f>
        <v>4.1044394131033004E-3</v>
      </c>
      <c r="L8">
        <f>J8/E8</f>
        <v>-3.0778553712621958E-2</v>
      </c>
    </row>
    <row r="9" spans="1:22" x14ac:dyDescent="0.25">
      <c r="A9">
        <v>28.658999999999999</v>
      </c>
      <c r="B9">
        <v>0.79316983234380001</v>
      </c>
      <c r="C9">
        <v>20</v>
      </c>
      <c r="D9">
        <v>19.970339998915598</v>
      </c>
      <c r="E9">
        <v>7.5</v>
      </c>
      <c r="F9">
        <v>7.3083416715586402</v>
      </c>
      <c r="H9">
        <v>8</v>
      </c>
      <c r="I9">
        <v>-2.9660001084323501E-2</v>
      </c>
      <c r="J9">
        <v>-0.191658328441356</v>
      </c>
      <c r="K9">
        <f>I9/C9</f>
        <v>-1.4830000542161751E-3</v>
      </c>
      <c r="L9">
        <f>J9/E9</f>
        <v>-2.55544437921808E-2</v>
      </c>
    </row>
    <row r="10" spans="1:22" x14ac:dyDescent="0.25">
      <c r="A10">
        <v>17.562999999999999</v>
      </c>
      <c r="B10">
        <v>0.79438200820619997</v>
      </c>
      <c r="C10">
        <v>25</v>
      </c>
      <c r="D10">
        <v>25.082350619172999</v>
      </c>
      <c r="E10">
        <v>2.5</v>
      </c>
      <c r="F10">
        <v>2.4004017365730501</v>
      </c>
      <c r="H10">
        <v>9</v>
      </c>
      <c r="I10">
        <v>8.2350619173073597E-2</v>
      </c>
      <c r="J10">
        <v>-9.9598263426940503E-2</v>
      </c>
      <c r="K10">
        <f>I10/C10</f>
        <v>3.294024766922944E-3</v>
      </c>
      <c r="L10">
        <f>J10/E10</f>
        <v>-3.98393053707762E-2</v>
      </c>
    </row>
    <row r="11" spans="1:22" x14ac:dyDescent="0.25">
      <c r="A11">
        <v>117.703</v>
      </c>
      <c r="B11">
        <v>2.0295113324842</v>
      </c>
      <c r="C11">
        <v>25</v>
      </c>
      <c r="D11">
        <v>25.172482782598699</v>
      </c>
      <c r="E11">
        <v>7.5</v>
      </c>
      <c r="F11">
        <v>7.3910569169869698</v>
      </c>
      <c r="H11">
        <v>10</v>
      </c>
      <c r="I11">
        <v>0.172482782598777</v>
      </c>
      <c r="J11">
        <v>-0.10894308301302399</v>
      </c>
      <c r="K11">
        <f>I11/C11</f>
        <v>6.8993113039510804E-3</v>
      </c>
      <c r="L11">
        <f>J11/E11</f>
        <v>-1.4525744401736533E-2</v>
      </c>
    </row>
    <row r="12" spans="1:22" x14ac:dyDescent="0.25">
      <c r="A12">
        <v>119.944</v>
      </c>
      <c r="B12">
        <v>2.03053545571855</v>
      </c>
      <c r="C12">
        <v>25</v>
      </c>
      <c r="D12">
        <v>25.228632051872101</v>
      </c>
      <c r="E12">
        <v>12.5</v>
      </c>
      <c r="F12">
        <v>12.335564915823699</v>
      </c>
      <c r="H12">
        <v>11</v>
      </c>
      <c r="I12">
        <v>0.22863205187212099</v>
      </c>
      <c r="J12">
        <v>-0.16443508417620301</v>
      </c>
      <c r="K12">
        <f>I12/C12</f>
        <v>9.145282074884839E-3</v>
      </c>
      <c r="L12">
        <f>J12/E12</f>
        <v>-1.315480673409624E-2</v>
      </c>
    </row>
    <row r="13" spans="1:22" x14ac:dyDescent="0.25">
      <c r="A13">
        <v>120.8115</v>
      </c>
      <c r="B13">
        <v>2.0309267693447199</v>
      </c>
      <c r="C13">
        <v>25</v>
      </c>
      <c r="D13">
        <v>25.155035559110601</v>
      </c>
      <c r="E13">
        <v>17.5</v>
      </c>
      <c r="F13">
        <v>17.283500138198399</v>
      </c>
      <c r="H13">
        <v>12</v>
      </c>
      <c r="I13">
        <v>0.155035559110697</v>
      </c>
      <c r="J13">
        <v>-0.21649986180153299</v>
      </c>
      <c r="K13">
        <f>I13/C13</f>
        <v>6.2014223644278801E-3</v>
      </c>
      <c r="L13">
        <f>J13/E13</f>
        <v>-1.2371420674373313E-2</v>
      </c>
    </row>
    <row r="14" spans="1:22" x14ac:dyDescent="0.25">
      <c r="A14">
        <v>78.995999999999995</v>
      </c>
      <c r="B14">
        <v>2.0078582689522602</v>
      </c>
      <c r="C14">
        <v>30</v>
      </c>
      <c r="D14">
        <v>30.112944769891499</v>
      </c>
      <c r="E14">
        <v>2.5</v>
      </c>
      <c r="F14">
        <v>2.3967647205429601</v>
      </c>
      <c r="H14">
        <v>13</v>
      </c>
      <c r="I14">
        <v>0.11294476989150901</v>
      </c>
      <c r="J14">
        <v>-0.103235279457039</v>
      </c>
      <c r="K14">
        <f>I14/C14</f>
        <v>3.7648256630503003E-3</v>
      </c>
      <c r="L14">
        <f>J14/E14</f>
        <v>-4.1294111782815598E-2</v>
      </c>
    </row>
    <row r="15" spans="1:22" x14ac:dyDescent="0.25">
      <c r="A15">
        <v>57.624000000000002</v>
      </c>
      <c r="B15">
        <v>1.9907288957139699</v>
      </c>
      <c r="C15">
        <v>35</v>
      </c>
      <c r="D15">
        <v>34.927983258882499</v>
      </c>
      <c r="E15">
        <v>2.5</v>
      </c>
      <c r="F15">
        <v>2.5657888918105298</v>
      </c>
      <c r="H15">
        <v>14</v>
      </c>
      <c r="I15">
        <v>-7.2016741117451405E-2</v>
      </c>
      <c r="J15">
        <v>6.5788891810535599E-2</v>
      </c>
      <c r="K15">
        <f>I15/C15</f>
        <v>-2.0576211747843258E-3</v>
      </c>
      <c r="L15">
        <f>J15/E15</f>
        <v>2.6315556724214241E-2</v>
      </c>
    </row>
    <row r="16" spans="1:22" x14ac:dyDescent="0.25">
      <c r="A16">
        <v>58.223999999999997</v>
      </c>
      <c r="B16">
        <v>1.9912913618992301</v>
      </c>
      <c r="C16">
        <v>35</v>
      </c>
      <c r="D16">
        <v>34.842866168300503</v>
      </c>
      <c r="E16">
        <v>7.5</v>
      </c>
      <c r="F16">
        <v>7.36886926151616</v>
      </c>
      <c r="H16">
        <v>15</v>
      </c>
      <c r="I16">
        <v>-0.15713383169940401</v>
      </c>
      <c r="J16">
        <v>-0.131130738483833</v>
      </c>
      <c r="K16">
        <f>I16/C16</f>
        <v>-4.4895380485544005E-3</v>
      </c>
      <c r="L16">
        <f>J16/E16</f>
        <v>-1.7484098464511065E-2</v>
      </c>
    </row>
    <row r="17" spans="1:12" x14ac:dyDescent="0.25">
      <c r="A17">
        <v>59.444000000000003</v>
      </c>
      <c r="B17">
        <v>1.99241738382427</v>
      </c>
      <c r="C17">
        <v>35</v>
      </c>
      <c r="D17">
        <v>34.985001793810099</v>
      </c>
      <c r="E17">
        <v>12.5</v>
      </c>
      <c r="F17">
        <v>12.3316303235611</v>
      </c>
      <c r="H17">
        <v>16</v>
      </c>
      <c r="I17">
        <v>-1.4998206189900901E-2</v>
      </c>
      <c r="J17">
        <v>-0.168369676438858</v>
      </c>
      <c r="K17">
        <f>I17/C17</f>
        <v>-4.2852017685431147E-4</v>
      </c>
      <c r="L17">
        <f>J17/E17</f>
        <v>-1.3469574115108639E-2</v>
      </c>
    </row>
    <row r="18" spans="1:12" x14ac:dyDescent="0.25">
      <c r="A18">
        <v>60.784999999999997</v>
      </c>
      <c r="B18">
        <v>1.9936287275068201</v>
      </c>
      <c r="C18">
        <v>35</v>
      </c>
      <c r="D18">
        <v>34.795209410357202</v>
      </c>
      <c r="E18">
        <v>17.5</v>
      </c>
      <c r="F18">
        <v>17.1759823866288</v>
      </c>
      <c r="H18">
        <v>17</v>
      </c>
      <c r="I18">
        <v>-0.204790589642733</v>
      </c>
      <c r="J18">
        <v>-0.324017613371125</v>
      </c>
      <c r="K18">
        <f>I18/C18</f>
        <v>-5.8511597040780856E-3</v>
      </c>
      <c r="L18">
        <f>J18/E18</f>
        <v>-1.8515292192635716E-2</v>
      </c>
    </row>
    <row r="19" spans="1:12" x14ac:dyDescent="0.25">
      <c r="A19">
        <v>60.540999999999997</v>
      </c>
      <c r="B19">
        <v>1.9934103206053699</v>
      </c>
      <c r="C19">
        <v>35</v>
      </c>
      <c r="D19">
        <v>34.871258349391198</v>
      </c>
      <c r="E19">
        <v>27.5</v>
      </c>
      <c r="F19">
        <v>26.859429872110699</v>
      </c>
      <c r="H19">
        <v>18</v>
      </c>
      <c r="I19">
        <v>-0.12874165060880199</v>
      </c>
      <c r="J19">
        <v>-0.64057012788927203</v>
      </c>
      <c r="K19">
        <f>I19/C19</f>
        <v>-3.6783328745371999E-3</v>
      </c>
      <c r="L19">
        <f>J19/E19</f>
        <v>-2.3293459195973528E-2</v>
      </c>
    </row>
    <row r="20" spans="1:12" x14ac:dyDescent="0.25">
      <c r="A20">
        <v>34.25</v>
      </c>
      <c r="B20">
        <v>1.9624791804636501</v>
      </c>
      <c r="C20">
        <v>45</v>
      </c>
      <c r="D20">
        <v>44.8137036902978</v>
      </c>
      <c r="E20">
        <v>7.5</v>
      </c>
      <c r="F20">
        <v>7.3511520701912403</v>
      </c>
      <c r="H20">
        <v>19</v>
      </c>
      <c r="I20">
        <v>-0.18629630970216399</v>
      </c>
      <c r="J20">
        <v>-0.14884792980875899</v>
      </c>
      <c r="K20">
        <f>I20/C20</f>
        <v>-4.1399179933814222E-3</v>
      </c>
      <c r="L20">
        <f>J20/E20</f>
        <v>-1.9846390641167867E-2</v>
      </c>
    </row>
    <row r="21" spans="1:12" x14ac:dyDescent="0.25">
      <c r="A21">
        <v>34.616</v>
      </c>
      <c r="B21">
        <v>1.96305635895869</v>
      </c>
      <c r="C21">
        <v>45</v>
      </c>
      <c r="D21">
        <v>44.739765471159103</v>
      </c>
      <c r="E21">
        <v>12.5</v>
      </c>
      <c r="F21">
        <v>12.295538494939599</v>
      </c>
      <c r="H21">
        <v>20</v>
      </c>
      <c r="I21">
        <v>-0.260234528840875</v>
      </c>
      <c r="J21">
        <v>-0.20446150506031999</v>
      </c>
      <c r="K21">
        <f>I21/C21</f>
        <v>-5.7829895297972223E-3</v>
      </c>
      <c r="L21">
        <f>J21/E21</f>
        <v>-1.6356920404825601E-2</v>
      </c>
    </row>
    <row r="22" spans="1:12" x14ac:dyDescent="0.25">
      <c r="A22">
        <v>35.261000000000003</v>
      </c>
      <c r="B22">
        <v>1.9640588202762701</v>
      </c>
      <c r="C22">
        <v>45</v>
      </c>
      <c r="D22">
        <v>44.930086363350703</v>
      </c>
      <c r="E22">
        <v>17.5</v>
      </c>
      <c r="F22">
        <v>17.272995078887401</v>
      </c>
      <c r="H22">
        <v>21</v>
      </c>
      <c r="I22">
        <v>-6.99136366492112E-2</v>
      </c>
      <c r="J22">
        <v>-0.22700492111255599</v>
      </c>
      <c r="K22">
        <f>I22/C22</f>
        <v>-1.553636369982471E-3</v>
      </c>
      <c r="L22">
        <f>J22/E22</f>
        <v>-1.2971709777860342E-2</v>
      </c>
    </row>
    <row r="23" spans="1:12" x14ac:dyDescent="0.25">
      <c r="A23">
        <v>36.204000000000001</v>
      </c>
      <c r="B23">
        <v>1.9654919098210899</v>
      </c>
      <c r="C23">
        <v>45</v>
      </c>
      <c r="D23">
        <v>44.622433342545001</v>
      </c>
      <c r="E23">
        <v>27.5</v>
      </c>
      <c r="F23">
        <v>26.912136806631398</v>
      </c>
      <c r="H23">
        <v>22</v>
      </c>
      <c r="I23">
        <v>-0.377566657454941</v>
      </c>
      <c r="J23">
        <v>-0.58786319336857595</v>
      </c>
      <c r="K23">
        <f>I23/C23</f>
        <v>-8.3903701656653559E-3</v>
      </c>
      <c r="L23">
        <f>J23/E23</f>
        <v>-2.1376843395220942E-2</v>
      </c>
    </row>
    <row r="24" spans="1:12" x14ac:dyDescent="0.25">
      <c r="A24">
        <v>22.359000000000002</v>
      </c>
      <c r="B24">
        <v>1.93932253060402</v>
      </c>
      <c r="C24">
        <v>55</v>
      </c>
      <c r="D24">
        <v>54.623429993812103</v>
      </c>
      <c r="E24">
        <v>7.5</v>
      </c>
      <c r="F24">
        <v>7.31558204818056</v>
      </c>
      <c r="H24">
        <v>23</v>
      </c>
      <c r="I24">
        <v>-0.37657000618786801</v>
      </c>
      <c r="J24">
        <v>-0.18441795181943901</v>
      </c>
      <c r="K24">
        <f>I24/C24</f>
        <v>-6.846727385233964E-3</v>
      </c>
      <c r="L24">
        <f>J24/E24</f>
        <v>-2.458906024259187E-2</v>
      </c>
    </row>
    <row r="25" spans="1:12" x14ac:dyDescent="0.25">
      <c r="A25">
        <v>22.286000000000001</v>
      </c>
      <c r="B25">
        <v>1.9391449562493299</v>
      </c>
      <c r="C25">
        <v>55</v>
      </c>
      <c r="D25">
        <v>55.0426956509165</v>
      </c>
      <c r="E25">
        <v>12.5</v>
      </c>
      <c r="F25">
        <v>12.3247882808367</v>
      </c>
      <c r="H25">
        <v>24</v>
      </c>
      <c r="I25">
        <v>4.2695650916570502E-2</v>
      </c>
      <c r="J25">
        <v>-0.175211719163202</v>
      </c>
      <c r="K25">
        <f>I25/C25</f>
        <v>7.7628456211946363E-4</v>
      </c>
      <c r="L25">
        <f>J25/E25</f>
        <v>-1.401693753305616E-2</v>
      </c>
    </row>
    <row r="26" spans="1:12" x14ac:dyDescent="0.25">
      <c r="A26">
        <v>22.73</v>
      </c>
      <c r="B26">
        <v>1.9402161301360299</v>
      </c>
      <c r="C26">
        <v>55</v>
      </c>
      <c r="D26">
        <v>54.9014785168877</v>
      </c>
      <c r="E26">
        <v>17.5</v>
      </c>
      <c r="F26">
        <v>17.3487586197345</v>
      </c>
      <c r="H26">
        <v>25</v>
      </c>
      <c r="I26">
        <v>-9.8521483112243402E-2</v>
      </c>
      <c r="J26">
        <v>-0.15124138026549599</v>
      </c>
      <c r="K26">
        <f>I26/C26</f>
        <v>-1.7912996929498801E-3</v>
      </c>
      <c r="L26">
        <f>J26/E26</f>
        <v>-8.6423645865997718E-3</v>
      </c>
    </row>
    <row r="27" spans="1:12" x14ac:dyDescent="0.25">
      <c r="A27">
        <v>23.267499999999998</v>
      </c>
      <c r="B27">
        <v>1.94148522426332</v>
      </c>
      <c r="C27">
        <v>55</v>
      </c>
      <c r="D27">
        <v>54.622626173794998</v>
      </c>
      <c r="E27">
        <v>27.5</v>
      </c>
      <c r="F27">
        <v>26.992028612693201</v>
      </c>
      <c r="H27">
        <v>26</v>
      </c>
      <c r="I27">
        <v>-0.37737382620494397</v>
      </c>
      <c r="J27">
        <v>-0.50797138730674196</v>
      </c>
      <c r="K27">
        <f>I27/C27</f>
        <v>-6.8613422946353451E-3</v>
      </c>
      <c r="L27">
        <f>J27/E27</f>
        <v>-1.8471686811154252E-2</v>
      </c>
    </row>
    <row r="28" spans="1:12" x14ac:dyDescent="0.25">
      <c r="A28">
        <v>15.632999999999999</v>
      </c>
      <c r="B28">
        <v>1.9198915547075099</v>
      </c>
      <c r="C28">
        <v>65</v>
      </c>
      <c r="D28">
        <v>64.372770469805602</v>
      </c>
      <c r="E28">
        <v>7.5</v>
      </c>
      <c r="F28">
        <v>7.3317696437563997</v>
      </c>
      <c r="H28">
        <v>27</v>
      </c>
      <c r="I28">
        <v>-0.62722953019435501</v>
      </c>
      <c r="J28">
        <v>-0.168230356243597</v>
      </c>
      <c r="K28">
        <f>I28/C28</f>
        <v>-9.6496850799131541E-3</v>
      </c>
      <c r="L28">
        <f>J28/E28</f>
        <v>-2.2430714165812934E-2</v>
      </c>
    </row>
    <row r="29" spans="1:12" x14ac:dyDescent="0.25">
      <c r="A29">
        <v>15.445499999999999</v>
      </c>
      <c r="B29">
        <v>1.9192363510438999</v>
      </c>
      <c r="C29">
        <v>65</v>
      </c>
      <c r="D29">
        <v>65.360417092455606</v>
      </c>
      <c r="E29">
        <v>12.5</v>
      </c>
      <c r="F29">
        <v>12.5049404077945</v>
      </c>
      <c r="H29">
        <v>28</v>
      </c>
      <c r="I29">
        <v>0.360417092455662</v>
      </c>
      <c r="J29">
        <v>4.9404077945176504E-3</v>
      </c>
      <c r="K29">
        <f>I29/C29</f>
        <v>5.5448783454717229E-3</v>
      </c>
      <c r="L29">
        <f>J29/E29</f>
        <v>3.9523262356141206E-4</v>
      </c>
    </row>
    <row r="30" spans="1:12" x14ac:dyDescent="0.25">
      <c r="A30">
        <v>15.695</v>
      </c>
      <c r="B30">
        <v>1.92010648093295</v>
      </c>
      <c r="C30">
        <v>65</v>
      </c>
      <c r="D30">
        <v>65.073161701055</v>
      </c>
      <c r="E30">
        <v>17.5</v>
      </c>
      <c r="F30">
        <v>17.3405128245562</v>
      </c>
      <c r="H30">
        <v>29</v>
      </c>
      <c r="I30">
        <v>7.3161701055013795E-2</v>
      </c>
      <c r="J30">
        <v>-0.159487175443732</v>
      </c>
      <c r="K30">
        <f>I30/C30</f>
        <v>1.1255646316155968E-3</v>
      </c>
      <c r="L30">
        <f>J30/E30</f>
        <v>-9.1135528824989719E-3</v>
      </c>
    </row>
    <row r="31" spans="1:12" x14ac:dyDescent="0.25">
      <c r="A31">
        <v>16.204999999999998</v>
      </c>
      <c r="B31">
        <v>1.92184286712702</v>
      </c>
      <c r="C31">
        <v>65</v>
      </c>
      <c r="D31">
        <v>64.978515589172005</v>
      </c>
      <c r="E31">
        <v>27.5</v>
      </c>
      <c r="F31">
        <v>27.2140286572752</v>
      </c>
      <c r="H31">
        <v>30</v>
      </c>
      <c r="I31">
        <v>-2.1484410827923701E-2</v>
      </c>
      <c r="J31">
        <v>-0.28597134272478097</v>
      </c>
      <c r="K31">
        <f>I31/C31</f>
        <v>-3.3052939735267234E-4</v>
      </c>
      <c r="L31">
        <f>J31/E31</f>
        <v>-1.0398957917264763E-2</v>
      </c>
    </row>
    <row r="32" spans="1:12" x14ac:dyDescent="0.25">
      <c r="A32">
        <v>11.134</v>
      </c>
      <c r="B32">
        <v>1.9014631894940299</v>
      </c>
      <c r="C32">
        <v>75</v>
      </c>
      <c r="D32">
        <v>75.757321029126302</v>
      </c>
      <c r="E32">
        <v>7.5</v>
      </c>
      <c r="F32">
        <v>7.4438349637185501</v>
      </c>
      <c r="H32">
        <v>31</v>
      </c>
      <c r="I32">
        <v>0.75732102912631605</v>
      </c>
      <c r="J32">
        <v>-5.61650362814489E-2</v>
      </c>
      <c r="K32">
        <f>I32/C32</f>
        <v>1.0097613721684214E-2</v>
      </c>
      <c r="L32">
        <f>J32/E32</f>
        <v>-7.4886715041931869E-3</v>
      </c>
    </row>
    <row r="33" spans="1:12" x14ac:dyDescent="0.25">
      <c r="A33">
        <v>11.242000000000001</v>
      </c>
      <c r="B33">
        <v>1.9019873623166801</v>
      </c>
      <c r="C33">
        <v>75</v>
      </c>
      <c r="D33">
        <v>75.164035663686903</v>
      </c>
      <c r="E33">
        <v>12.5</v>
      </c>
      <c r="F33">
        <v>12.351513146301199</v>
      </c>
      <c r="H33">
        <v>32</v>
      </c>
      <c r="I33">
        <v>0.164035663686945</v>
      </c>
      <c r="J33">
        <v>-0.148486853698717</v>
      </c>
      <c r="K33">
        <f>I33/C33</f>
        <v>2.1871421824926E-3</v>
      </c>
      <c r="L33">
        <f>J33/E33</f>
        <v>-1.1878948295897361E-2</v>
      </c>
    </row>
    <row r="34" spans="1:12" x14ac:dyDescent="0.25">
      <c r="A34">
        <v>11.24</v>
      </c>
      <c r="B34">
        <v>1.9019777012544701</v>
      </c>
      <c r="C34">
        <v>75</v>
      </c>
      <c r="D34">
        <v>75.961559419596398</v>
      </c>
      <c r="E34">
        <v>17.5</v>
      </c>
      <c r="F34">
        <v>17.4924531924385</v>
      </c>
      <c r="H34">
        <v>33</v>
      </c>
      <c r="I34">
        <v>0.96155941959639701</v>
      </c>
      <c r="J34">
        <v>-7.5468075614679702E-3</v>
      </c>
      <c r="K34">
        <f>I34/C34</f>
        <v>1.2820792261285293E-2</v>
      </c>
      <c r="L34">
        <f>J34/E34</f>
        <v>-4.3124614636959828E-4</v>
      </c>
    </row>
    <row r="35" spans="1:12" x14ac:dyDescent="0.25">
      <c r="A35">
        <v>11.776</v>
      </c>
      <c r="B35">
        <v>1.9045072514158601</v>
      </c>
      <c r="C35">
        <v>75</v>
      </c>
      <c r="D35">
        <v>75.017543478836203</v>
      </c>
      <c r="E35">
        <v>27.5</v>
      </c>
      <c r="F35">
        <v>27.2017663069572</v>
      </c>
      <c r="H35">
        <v>34</v>
      </c>
      <c r="I35">
        <v>1.7543478836230898E-2</v>
      </c>
      <c r="J35">
        <v>-0.29823369304272501</v>
      </c>
      <c r="K35">
        <f>I35/C35</f>
        <v>2.3391305114974531E-4</v>
      </c>
      <c r="L35">
        <f>J35/E35</f>
        <v>-1.084486156519E-2</v>
      </c>
    </row>
  </sheetData>
  <sortState xmlns:xlrd2="http://schemas.microsoft.com/office/spreadsheetml/2017/richdata2" ref="A2:G35">
    <sortCondition ref="C2:C35"/>
    <sortCondition ref="E2:E35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袁晓威</dc:creator>
  <cp:lastModifiedBy>晓威 袁</cp:lastModifiedBy>
  <dcterms:created xsi:type="dcterms:W3CDTF">2024-04-11T14:19:01Z</dcterms:created>
  <dcterms:modified xsi:type="dcterms:W3CDTF">2024-04-11T14:35:42Z</dcterms:modified>
</cp:coreProperties>
</file>