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_de_trabalho"/>
  <mc:AlternateContent xmlns:mc="http://schemas.openxmlformats.org/markup-compatibility/2006">
    <mc:Choice Requires="x15">
      <x15ac:absPath xmlns:x15ac="http://schemas.microsoft.com/office/spreadsheetml/2010/11/ac" url="C:\Users\laramirez\Documents\git\ilu\onborarding\"/>
    </mc:Choice>
  </mc:AlternateContent>
  <xr:revisionPtr revIDLastSave="0" documentId="13_ncr:1_{ECB03CE1-39C1-4CA5-A426-D2D0A408DF55}" xr6:coauthVersionLast="47" xr6:coauthVersionMax="47" xr10:uidLastSave="{00000000-0000-0000-0000-000000000000}"/>
  <bookViews>
    <workbookView minimized="1" xWindow="1884" yWindow="1884" windowWidth="17280" windowHeight="8964" tabRatio="855" firstSheet="10" activeTab="11" xr2:uid="{00000000-000D-0000-FFFF-FFFF00000000}"/>
  </bookViews>
  <sheets>
    <sheet name="Carátula" sheetId="13" state="hidden" r:id="rId1"/>
    <sheet name="Definición (2)" sheetId="22" state="hidden" r:id="rId2"/>
    <sheet name="Lic. Letona" sheetId="17" state="hidden" r:id="rId3"/>
    <sheet name="Ideas" sheetId="18" state="hidden" r:id="rId4"/>
    <sheet name="Agenda" sheetId="14" state="hidden" r:id="rId5"/>
    <sheet name="1. Propósito" sheetId="12" state="hidden" r:id="rId6"/>
    <sheet name="Menu" sheetId="6" state="hidden" r:id="rId7"/>
    <sheet name="2. Definición" sheetId="15" state="hidden" r:id="rId8"/>
    <sheet name="4. Beneficios" sheetId="16" state="hidden" r:id="rId9"/>
    <sheet name="5. Base de datos" sheetId="11" state="hidden" r:id="rId10"/>
    <sheet name="3. Proceso" sheetId="23" r:id="rId11"/>
    <sheet name="Hoja de Asignaciones" sheetId="31" r:id="rId12"/>
    <sheet name="Hoja2" sheetId="20" state="hidden" r:id="rId13"/>
    <sheet name="Base_Avaliações" sheetId="5" state="hidden" r:id="rId14"/>
    <sheet name="Hoja de inducción al puesto" sheetId="24" state="hidden" r:id="rId15"/>
    <sheet name="Objetivos OB" sheetId="26" r:id="rId16"/>
    <sheet name="Matriz" sheetId="1" r:id="rId17"/>
    <sheet name="EVIDENCIA PLAN" sheetId="25" state="hidden" r:id="rId18"/>
    <sheet name="dia 1" sheetId="27" state="hidden" r:id="rId19"/>
    <sheet name="GDT" sheetId="28" state="hidden" r:id="rId20"/>
    <sheet name="INDUCCION" sheetId="29" r:id="rId21"/>
    <sheet name="SEGUIMIENTO SEMANAL" sheetId="32" state="hidden" r:id="rId22"/>
    <sheet name="Agrícola" sheetId="30" state="hidden" r:id="rId23"/>
  </sheets>
  <definedNames>
    <definedName name="_xlnm._FilterDatabase" localSheetId="9" hidden="1">#N/A</definedName>
    <definedName name="_xlnm._FilterDatabase" localSheetId="20" hidden="1">#N/A</definedName>
    <definedName name="_xlnm._FilterDatabase" localSheetId="15" hidden="1">#N/A</definedName>
    <definedName name="_xlnm._FilterDatabase" localSheetId="21" hidden="1">#N/A</definedName>
    <definedName name="_xlnm.Extract" localSheetId="15">#N/A</definedName>
    <definedName name="_xlnm.Print_Area" localSheetId="0">#N/A</definedName>
    <definedName name="_xlnm.Print_Area" localSheetId="11">'Hoja de Asignaciones'!$A$1:$C$32</definedName>
    <definedName name="_xlnm.Print_Area" localSheetId="16">#N/A</definedName>
    <definedName name="_xlnm.Print_Area" localSheetId="6">#N/A</definedName>
    <definedName name="_xlnm.Print_Area" localSheetId="15">#N/A</definedName>
    <definedName name="COLABORADOR" localSheetId="15">#N/A</definedName>
    <definedName name="COLABORADOR">#N/A</definedName>
    <definedName name="Depto">#N/A</definedName>
    <definedName name="Jefe">#N/A</definedName>
    <definedName name="seismeses">#N/A</definedName>
    <definedName name="tresmeses">#N/A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82" i="29" l="1"/>
  <c r="B2" i="1"/>
  <c r="P2" i="1"/>
  <c r="B3" i="1"/>
  <c r="D13" i="24"/>
  <c r="D15" i="24"/>
  <c r="I13" i="24"/>
  <c r="D12" i="24"/>
  <c r="I12" i="24"/>
  <c r="D14" i="24"/>
  <c r="G15" i="24"/>
  <c r="D16" i="24"/>
  <c r="AC19" i="26"/>
  <c r="AH19" i="26"/>
  <c r="AC20" i="26"/>
  <c r="AH20" i="26"/>
  <c r="AC21" i="26"/>
  <c r="AH21" i="26"/>
  <c r="AC22" i="26"/>
  <c r="AH22" i="26"/>
  <c r="AC25" i="26"/>
  <c r="AH25" i="26"/>
  <c r="AC26" i="26"/>
  <c r="AH26" i="26"/>
  <c r="AC27" i="26"/>
  <c r="AH27" i="26"/>
  <c r="AC28" i="26"/>
  <c r="AH28" i="26"/>
  <c r="AC29" i="26"/>
  <c r="AC30" i="26"/>
  <c r="AC31" i="26"/>
  <c r="AH31" i="26"/>
  <c r="AC33" i="26"/>
  <c r="AH33" i="26"/>
  <c r="AC36" i="26"/>
  <c r="AH36" i="26"/>
  <c r="AC46" i="26"/>
  <c r="AD46" i="26"/>
  <c r="AH46" i="26"/>
  <c r="AI46" i="26"/>
  <c r="AI57" i="26"/>
  <c r="AI58" i="26" s="1"/>
  <c r="AC47" i="26"/>
  <c r="AD47" i="26" s="1"/>
  <c r="AD57" i="26" s="1"/>
  <c r="AD58" i="26" s="1"/>
  <c r="AH47" i="26"/>
  <c r="AI47" i="26"/>
  <c r="AC48" i="26"/>
  <c r="AD48" i="26" s="1"/>
  <c r="AH48" i="26"/>
  <c r="AI48" i="26"/>
  <c r="AC49" i="26"/>
  <c r="AD49" i="26" s="1"/>
  <c r="AH49" i="26"/>
  <c r="AI49" i="26"/>
  <c r="AC50" i="26"/>
  <c r="AD50" i="26"/>
  <c r="AH50" i="26"/>
  <c r="AI50" i="26"/>
  <c r="AC51" i="26"/>
  <c r="AD51" i="26" s="1"/>
  <c r="AH51" i="26"/>
  <c r="AI51" i="26"/>
  <c r="AC52" i="26"/>
  <c r="AD52" i="26"/>
  <c r="AH52" i="26"/>
  <c r="AI52" i="26"/>
  <c r="AD53" i="26"/>
  <c r="AH53" i="26"/>
  <c r="AI53" i="26"/>
  <c r="AD54" i="26"/>
  <c r="AD55" i="26"/>
  <c r="AH55" i="26"/>
  <c r="AI55" i="26"/>
  <c r="AD56" i="26"/>
  <c r="AH56" i="26"/>
  <c r="AI56" i="26"/>
  <c r="Y57" i="26"/>
  <c r="Y58" i="26"/>
  <c r="H2" i="11"/>
  <c r="O7" i="11"/>
  <c r="O8" i="11"/>
  <c r="O9" i="11"/>
  <c r="O10" i="11"/>
  <c r="O11" i="11"/>
  <c r="O12" i="11"/>
  <c r="O13" i="11"/>
  <c r="O14" i="11"/>
  <c r="O15" i="11"/>
  <c r="O16" i="11"/>
  <c r="O17" i="11"/>
  <c r="B7" i="13"/>
  <c r="B19" i="13"/>
  <c r="AH40" i="26"/>
  <c r="AH42" i="26"/>
  <c r="T76" i="26"/>
  <c r="AC40" i="26"/>
  <c r="AC42" i="26"/>
  <c r="D76" i="26"/>
  <c r="AI61" i="26" l="1"/>
  <c r="AI59" i="26"/>
  <c r="X76" i="26" s="1"/>
  <c r="AD61" i="26"/>
  <c r="AD59" i="26"/>
  <c r="F80" i="26" l="1"/>
  <c r="D79" i="26"/>
  <c r="F82" i="26"/>
  <c r="F79" i="26"/>
  <c r="D81" i="26"/>
  <c r="H76" i="26"/>
  <c r="F81" i="26"/>
  <c r="E79" i="26"/>
  <c r="D80" i="26"/>
  <c r="G79" i="26"/>
  <c r="E80" i="26"/>
  <c r="G80" i="26"/>
  <c r="E81" i="26"/>
  <c r="G81" i="26"/>
  <c r="E82" i="26"/>
  <c r="G82" i="26"/>
  <c r="D82" i="26"/>
  <c r="U79" i="26"/>
  <c r="T81" i="26"/>
  <c r="U80" i="26"/>
  <c r="W80" i="26"/>
  <c r="W81" i="26"/>
  <c r="U82" i="26"/>
  <c r="W82" i="26"/>
  <c r="T82" i="26"/>
  <c r="U81" i="26"/>
  <c r="W79" i="26"/>
  <c r="V79" i="26"/>
  <c r="V82" i="26"/>
  <c r="T79" i="26"/>
  <c r="T80" i="26"/>
  <c r="V81" i="26"/>
  <c r="V80" i="26"/>
  <c r="B83" i="26" l="1"/>
  <c r="C83" i="26"/>
  <c r="B84" i="26"/>
  <c r="C84" i="26"/>
  <c r="S84" i="26"/>
  <c r="R84" i="26"/>
  <c r="R83" i="26"/>
  <c r="S83" i="26"/>
</calcChain>
</file>

<file path=xl/sharedStrings.xml><?xml version="1.0" encoding="utf-8"?>
<sst xmlns="http://schemas.openxmlformats.org/spreadsheetml/2006/main" count="1547" uniqueCount="667">
  <si>
    <t>TRABAJO EN EQUIPO</t>
  </si>
  <si>
    <t>No Cumple</t>
  </si>
  <si>
    <t>DESCRIPCION</t>
  </si>
  <si>
    <t>1a. Evaluación</t>
  </si>
  <si>
    <t>2a. Evaluación</t>
  </si>
  <si>
    <t>Cuadrante resultante:</t>
  </si>
  <si>
    <t>&gt;90%</t>
  </si>
  <si>
    <t>&gt;70%</t>
  </si>
  <si>
    <t>&lt;50%</t>
  </si>
  <si>
    <t>1a.12</t>
  </si>
  <si>
    <t>1a.61</t>
  </si>
  <si>
    <t>1a.22</t>
  </si>
  <si>
    <t>1a.9</t>
  </si>
  <si>
    <t>1a.57</t>
  </si>
  <si>
    <t>1a.30</t>
  </si>
  <si>
    <t>1a.34</t>
  </si>
  <si>
    <t>1a.51</t>
  </si>
  <si>
    <t>1a.21</t>
  </si>
  <si>
    <t>1a.55</t>
  </si>
  <si>
    <t>1a.26</t>
  </si>
  <si>
    <t>1a.23</t>
  </si>
  <si>
    <t>MATRIZ DE COACHING</t>
  </si>
  <si>
    <t>Peso</t>
  </si>
  <si>
    <t>ESCALA</t>
  </si>
  <si>
    <t>DATA TRANSFERÊNCIA:</t>
  </si>
  <si>
    <t>ESCALA TÉCNICA</t>
  </si>
  <si>
    <t>MATRÍCULA</t>
  </si>
  <si>
    <t>Técnico</t>
  </si>
  <si>
    <t>COMENTÁRIOS AVALIADOR:</t>
  </si>
  <si>
    <t>COMENTÁRIOS AVALIADO:</t>
  </si>
  <si>
    <t>PONTOS A DESENVOLVER:</t>
  </si>
  <si>
    <t>PONTOS FORTES:</t>
  </si>
  <si>
    <t>DATA DA AVALIAÇÃO:</t>
  </si>
  <si>
    <t>RESULTADO FINAL</t>
  </si>
  <si>
    <t>Total</t>
  </si>
  <si>
    <t>1a.</t>
  </si>
  <si>
    <t>Conc</t>
  </si>
  <si>
    <t>1T</t>
  </si>
  <si>
    <t>2R</t>
  </si>
  <si>
    <t>3R</t>
  </si>
  <si>
    <t>4R</t>
  </si>
  <si>
    <t>5R</t>
  </si>
  <si>
    <t>1C</t>
  </si>
  <si>
    <t>2C</t>
  </si>
  <si>
    <t>3C</t>
  </si>
  <si>
    <t>4C</t>
  </si>
  <si>
    <t>5C</t>
  </si>
  <si>
    <t>6C</t>
  </si>
  <si>
    <t>AVALIAÇÃO</t>
  </si>
  <si>
    <t>PUESTO</t>
  </si>
  <si>
    <t>PUESTO:</t>
  </si>
  <si>
    <t>Entrenar</t>
  </si>
  <si>
    <t>PUNTOS FUERTES:</t>
  </si>
  <si>
    <t>PUNTOS A DESARROLLAR:</t>
  </si>
  <si>
    <t>COMENTARIOS DEL EVALUADOR</t>
  </si>
  <si>
    <t>COMENTARIOS DEL EVALUADO:</t>
  </si>
  <si>
    <t>FIRMA DEL EVALUADOR</t>
  </si>
  <si>
    <t>FIRMA DEL EVALUADO</t>
  </si>
  <si>
    <t>}</t>
  </si>
  <si>
    <t>1a.52</t>
  </si>
  <si>
    <t>1a.10</t>
  </si>
  <si>
    <t>1a.63</t>
  </si>
  <si>
    <t>1a.11</t>
  </si>
  <si>
    <t>1a.49</t>
  </si>
  <si>
    <t>1a.19</t>
  </si>
  <si>
    <t>1a.18</t>
  </si>
  <si>
    <t>1a.54</t>
  </si>
  <si>
    <t>1a.29</t>
  </si>
  <si>
    <t>1a.60</t>
  </si>
  <si>
    <t>1a.40</t>
  </si>
  <si>
    <t>1a.3</t>
  </si>
  <si>
    <t>1a.25</t>
  </si>
  <si>
    <t>1a.31</t>
  </si>
  <si>
    <t>1a.2</t>
  </si>
  <si>
    <t>1a.6</t>
  </si>
  <si>
    <t>1a.7</t>
  </si>
  <si>
    <t>1a.27</t>
  </si>
  <si>
    <t>1a.56</t>
  </si>
  <si>
    <t>1a.8</t>
  </si>
  <si>
    <t>1a.36</t>
  </si>
  <si>
    <t>1a.4</t>
  </si>
  <si>
    <t>1a.13</t>
  </si>
  <si>
    <t>1a.33</t>
  </si>
  <si>
    <t>1a.28</t>
  </si>
  <si>
    <t>1a.59</t>
  </si>
  <si>
    <t>1a.5</t>
  </si>
  <si>
    <t>1a.58</t>
  </si>
  <si>
    <t>1a.14</t>
  </si>
  <si>
    <t>1a.15</t>
  </si>
  <si>
    <t>1a.20</t>
  </si>
  <si>
    <t>1a.62</t>
  </si>
  <si>
    <t>1a.53</t>
  </si>
  <si>
    <t>1a.1</t>
  </si>
  <si>
    <t>1a.17</t>
  </si>
  <si>
    <t>1a.39</t>
  </si>
  <si>
    <t>1a.38</t>
  </si>
  <si>
    <t>ACOMPAÑAMIENTO DE DESEMPEÑO</t>
  </si>
  <si>
    <t>PREGUNTAS MÁS FRECUENTES</t>
  </si>
  <si>
    <t>INSTRUCCIONES</t>
  </si>
  <si>
    <t xml:space="preserve">1) ¿Cómo es la evaluación de los vendedores de soporte y reserva ya que no tienen una ruta definida?
Deben evaluarse en los posibles aspectos, los otros deben considerarse NA
2) ¿Se debe evaluar al vendedor en el período de prueba?
No es necesario
3) ¿Cómo debo proceder para evaluar aspectos medibles de manera más simple?
Como sugerencia, la Unidad puede adoptar el formulario adjunto (modelo CDD BH)
rendimiento mensual del vendedor (portal disponible). Con este formulario SV asegura
requerido para llevar a cabo la evaluación, necesita seguir algunos
datos mensuales
</t>
  </si>
  <si>
    <r>
      <t xml:space="preserve">1) ACCEDE AL FORMULARIO HACIENDO CLIC EN EL LOGOTIPO DE AMBEV ARRIBA.
2) HAGA CLIC EN LA ACTUALIZACIÓN EFECTIVA Y REGISTRE A LOS EMPLEADOS.
3) Regrese al formulario y complete el puntaje de evaluación deseado.
4) HAGA CLIC EN EL FORMULARIO DE COMENTARIOS / INGRESE COMENTARIOS (¡CAMBIE SOLO LAS CÉLULAS AMARILLAS!)
5) EVALUACIÓN DE REGISTROS
DIRECTRICES PARA COMPLETAR EL FORMULARIO DE EVALUACIÓN DEL VENDEDOR
Frecuencia: la evaluación debe realizarse cada seis meses.
La evaluación debe realizarse dos veces al año para el 100% de la función de operación.
a) El SV explicará al Vendedor los aspectos del trabajo que se está evaluando y, en función de los hechos y datos, discutirá el desempeño de acuerdo con cada aspecto, aportando comentarios y destacando las oportunidades de mejora. Debe quedar claro para el vendedor que la evaluación está dirigida a un plan de desarrollo, así como a una oportunidad profesional a corto, mediano o largo plazo. Tiempo sugerido para la evaluación individual: 20 minutos.
(Los artículos deben tenerse en cuenta al menos en el promedio de los últimos 03 meses).
b) El SV debe explicar que cada aspecto tiene un peso diferente y que
Su evaluación a este respecto puede ser Cumple (5 puntos), Responde parcialmente (3 puntos), No responde (0 puntos).
c) El SV debe leer cada aspecto (título y concepto) y pedirle al empleado que evalúe por sí mismo el ítem. Entonces el
SV deberá, basándose en hechos y datos, declarar su evaluación para el artículo, esté o no de acuerdo con la nota indicada por
clasificado. Por lo tanto, cada ítem será discutido uno por uno, siendo el consenso de todos los involucrados en la evaluación. Caso
Si no hay consenso, la calificación será dada por el SV y el Vendedor hará la excepción a
para comentarios / sugerencias.
d) O peso de cada item será multiplicado pela pontuação recebida, e ao final serão somadas todas os pontos, chegando a 
uma porcentagem em  relação ao total de pontos possíveis:
e) O formulário deve ser assinado pelo Vendedor e pelo SV. O GV deve ler e assinar todos os formulários
de avaliação de sua equipe de vendas.
f) Após todas as assinaturas o formulário deverá ser arquivado. A logística de controle e realização da avaliação deve ser
estipulada pela Unidade, conforme sua conveniência e realidade. 
</t>
    </r>
    <r>
      <rPr>
        <b/>
        <sz val="9"/>
        <rFont val="Arial"/>
        <family val="2"/>
      </rPr>
      <t>OBS.: PARA CONSULTAR OS DADOS DOS AVALIADOS - CLICAR 
EM CONSULTA DADOS NO MENU</t>
    </r>
    <r>
      <rPr>
        <sz val="9"/>
        <rFont val="Arial"/>
        <family val="2"/>
      </rPr>
      <t xml:space="preserve">
</t>
    </r>
    <r>
      <rPr>
        <b/>
        <i/>
        <sz val="9"/>
        <color indexed="10"/>
        <rFont val="Arial"/>
        <family val="2"/>
      </rPr>
      <t xml:space="preserve">
BOA AVALIAÇÃO!!!</t>
    </r>
  </si>
  <si>
    <t>Propósito</t>
  </si>
  <si>
    <t>Menú</t>
  </si>
  <si>
    <t>COLABORADOR</t>
  </si>
  <si>
    <t>Base de datos</t>
  </si>
  <si>
    <t>INSTRUCCIONES:</t>
  </si>
  <si>
    <t>COLABORADOR:</t>
  </si>
  <si>
    <t>WILL: ASPECTOS CONDUCTUALES</t>
  </si>
  <si>
    <t xml:space="preserve">SKILL: ASPECTOS TÉCNICOS </t>
  </si>
  <si>
    <t>INTEGRIDAD</t>
  </si>
  <si>
    <t>PUNTUACIÓN TOTAL</t>
  </si>
  <si>
    <t>PUNTUACIÓN  %</t>
  </si>
  <si>
    <t>ESCALA CONDUCTUAL</t>
  </si>
  <si>
    <t>Definición</t>
  </si>
  <si>
    <t>Formulario</t>
  </si>
  <si>
    <t>Definiciones</t>
  </si>
  <si>
    <t>CONDUCTUAL</t>
  </si>
  <si>
    <t>Conductual</t>
  </si>
  <si>
    <t>PUNTUACIÓN %</t>
  </si>
  <si>
    <t>ONBOARDING</t>
  </si>
  <si>
    <t>Registro</t>
  </si>
  <si>
    <t>Ronda 1</t>
  </si>
  <si>
    <t>Ronda 2</t>
  </si>
  <si>
    <t>Canasta</t>
  </si>
  <si>
    <t>Vale 250</t>
  </si>
  <si>
    <t>Vale 500</t>
  </si>
  <si>
    <t>Ronda1</t>
  </si>
  <si>
    <t>Ronda2</t>
  </si>
  <si>
    <t>Ronda3</t>
  </si>
  <si>
    <t>Ronda4</t>
  </si>
  <si>
    <t>TV 32</t>
  </si>
  <si>
    <t>TV 40</t>
  </si>
  <si>
    <t>Vale MAX 250</t>
  </si>
  <si>
    <t>TV 32 plg</t>
  </si>
  <si>
    <t>Vale MAX 500</t>
  </si>
  <si>
    <t>Canastas</t>
  </si>
  <si>
    <t>Ronda5</t>
  </si>
  <si>
    <t>Beneficios</t>
  </si>
  <si>
    <t>Onboarding ILU</t>
  </si>
  <si>
    <t>Nombre del puesto</t>
  </si>
  <si>
    <t>Nombre del ocupante</t>
  </si>
  <si>
    <t>Fecha de ingreso</t>
  </si>
  <si>
    <t>Fecha de finalización del programa</t>
  </si>
  <si>
    <t>Propósito del puesto</t>
  </si>
  <si>
    <t>NEGOCIO</t>
  </si>
  <si>
    <t>SI</t>
  </si>
  <si>
    <t>NO</t>
  </si>
  <si>
    <t>CONOCIMIENTOS</t>
  </si>
  <si>
    <t>HABILIDADES</t>
  </si>
  <si>
    <t>ACTITUDES</t>
  </si>
  <si>
    <t>POLITICA DE CALIDAD</t>
  </si>
  <si>
    <t>CULTURA ILU</t>
  </si>
  <si>
    <t>VISIÓN Y MISION</t>
  </si>
  <si>
    <t>VALORES</t>
  </si>
  <si>
    <t>CODIGO DE ETICA</t>
  </si>
  <si>
    <t>ADN ILU</t>
  </si>
  <si>
    <t>PROCEDIMIENTOS</t>
  </si>
  <si>
    <t>EXPECTATIVAS DEL PUESTO</t>
  </si>
  <si>
    <t>30 DIAS</t>
  </si>
  <si>
    <t>60 DIAS</t>
  </si>
  <si>
    <t>90 DIAS</t>
  </si>
  <si>
    <t>EVALUACIÓN</t>
  </si>
  <si>
    <t>INDICADORES DE CUMPLIMIENTO (APLICA)</t>
  </si>
  <si>
    <t>RETROALIMENTACIÓN</t>
  </si>
  <si>
    <t>ACCIONES DE ACOMPAÑAMIENTO</t>
  </si>
  <si>
    <t>PERSONA ON BOARDING</t>
  </si>
  <si>
    <t>Ideas</t>
  </si>
  <si>
    <t>Inducción al puesto es la idea</t>
  </si>
  <si>
    <t>Hacer una mezcla entre skill will, donde de una sea posible evaluarlos con una metodología similar</t>
  </si>
  <si>
    <t>will</t>
  </si>
  <si>
    <t>Liderazgo , competencia usadas en la empresa</t>
  </si>
  <si>
    <t>Cutura, valores de la compañía</t>
  </si>
  <si>
    <t>RESPETO</t>
  </si>
  <si>
    <t>RESPONSABILIDAD</t>
  </si>
  <si>
    <t>COMPROMISO</t>
  </si>
  <si>
    <t>SUPERACIÓN</t>
  </si>
  <si>
    <t>3 MESES</t>
  </si>
  <si>
    <t>6 MESES</t>
  </si>
  <si>
    <t>Es más que laborioso y va más allá de sus tareas para trascender.</t>
  </si>
  <si>
    <t>Plantilla de indicadores</t>
  </si>
  <si>
    <t>1. Trabajo que se hace en que consiste, tipo inducción</t>
  </si>
  <si>
    <t>2. Propósito</t>
  </si>
  <si>
    <t>3. Indicadores</t>
  </si>
  <si>
    <t>1ra semana de enero</t>
  </si>
  <si>
    <t>4. Materiales de proyectos de Inducción y Capacitación</t>
  </si>
  <si>
    <t>Una presentación profunda de los procesos (cómo se hace?)</t>
  </si>
  <si>
    <t>Que hacemos, Como hacemos, Como se gestiona indicadores</t>
  </si>
  <si>
    <t>Proceso</t>
  </si>
  <si>
    <t xml:space="preserve">INDUCCION </t>
  </si>
  <si>
    <t>Demuestra transparencia, rectitud y congruencia en su actuar en cualquier situación.</t>
  </si>
  <si>
    <t>Promueve la mejora continua y el aprendizaje constante como empresa y como personas.</t>
  </si>
  <si>
    <t>Demuestra creencia en la dignidad de la persona y en su capacidad de desarrollo.</t>
  </si>
  <si>
    <t>VIDEO DE CARICATURA SOBRE COMO SE HACE LA CAÑA Y EL AZUCAR</t>
  </si>
  <si>
    <t>RESULTADOS PRUEBA DISC</t>
  </si>
  <si>
    <t>DEPARTAMENTO</t>
  </si>
  <si>
    <t>JEFE INMEDIATO</t>
  </si>
  <si>
    <t>BRECHAS DISC</t>
  </si>
  <si>
    <t>FECHA DE INGRESO O CAMBIO</t>
  </si>
  <si>
    <t>OBJETIVOS B
"DE INDICADORES"</t>
  </si>
  <si>
    <t>OBJETIVOS C " GESTION DE RECURSOS"</t>
  </si>
  <si>
    <t>N°</t>
  </si>
  <si>
    <t>Ingrese los datos actualizados de los colaboradores</t>
  </si>
  <si>
    <t>Cumple con su deber y responde a lo acordado.</t>
  </si>
  <si>
    <t>Demuestra influencia de acción positiva y genera resultados, sobre sus colaboradores (cuando aplica), compañeros y clientes.</t>
  </si>
  <si>
    <t>Skill/Técnico</t>
  </si>
  <si>
    <t>Will/Conductual</t>
  </si>
  <si>
    <t>DEPARTAMENTO:</t>
  </si>
  <si>
    <t>JEFE INMEDIATO:</t>
  </si>
  <si>
    <t>GERENCIA:</t>
  </si>
  <si>
    <t>FECHA DE INGRESO O CAMBIO:</t>
  </si>
  <si>
    <t>PROCESO:</t>
  </si>
  <si>
    <t>EVALUACIÓN EN LIBRO O TRIFOLIAR QUE INCLUYA INDUCCIÓN CORPORATIVA Y AL PUESTO</t>
  </si>
  <si>
    <t>CAPACITACION  A LOS JEFES DE COMO LLENAR EL FORMATO</t>
  </si>
  <si>
    <t>CURSO PARA ENSEÑAR LA METODOLOGÍA DE ONBOARDING</t>
  </si>
  <si>
    <t>MATERIAL DE FEEDBACK</t>
  </si>
  <si>
    <t>pendiente</t>
  </si>
  <si>
    <t>Mach de base de datos con formulario y matriz</t>
  </si>
  <si>
    <t>Capacitación a Jefes sobre el uso de la metodología</t>
  </si>
  <si>
    <t>Listado de personal para Onboarding en diciembre se detectaron 8</t>
  </si>
  <si>
    <t>Incompleto</t>
  </si>
  <si>
    <t>Completo</t>
  </si>
  <si>
    <t>Evaluación 1</t>
  </si>
  <si>
    <t>Evaluación 2</t>
  </si>
  <si>
    <t>RESULTADO DISC
PRECONTRATACIÓN</t>
  </si>
  <si>
    <t>NOTA 1</t>
  </si>
  <si>
    <t>NOTA 2</t>
  </si>
  <si>
    <t>ESTADO</t>
  </si>
  <si>
    <t>SKILL - WILL</t>
  </si>
  <si>
    <t>ONBOARDING N°</t>
  </si>
  <si>
    <t>GERENCIA</t>
  </si>
  <si>
    <t>PROCESO</t>
  </si>
  <si>
    <t>FECHA DE EVALUACIÓN:</t>
  </si>
  <si>
    <t>LIDERAZGO/INFLUENCIA</t>
  </si>
  <si>
    <t>Resultado</t>
  </si>
  <si>
    <t>Escala</t>
  </si>
  <si>
    <t>Acción</t>
  </si>
  <si>
    <t>FECHA EVALUACIÓN 1
(3 MESES)</t>
  </si>
  <si>
    <t>FECHA EVALUACIÓN 2
(6 MESES)</t>
  </si>
  <si>
    <t>3 meses</t>
  </si>
  <si>
    <t>6 meses</t>
  </si>
  <si>
    <t>Retroalimentación</t>
  </si>
  <si>
    <t>Desvincular</t>
  </si>
  <si>
    <r>
      <rPr>
        <b/>
        <sz val="16"/>
        <color indexed="63"/>
        <rFont val="Calibri"/>
        <family val="2"/>
      </rPr>
      <t>≥</t>
    </r>
    <r>
      <rPr>
        <b/>
        <sz val="16"/>
        <color indexed="63"/>
        <rFont val="Calibri"/>
        <family val="2"/>
      </rPr>
      <t>50%</t>
    </r>
  </si>
  <si>
    <t>≥70%</t>
  </si>
  <si>
    <t>≥90%</t>
  </si>
  <si>
    <t>Will</t>
  </si>
  <si>
    <t>Skill</t>
  </si>
  <si>
    <t>%</t>
  </si>
  <si>
    <t>Onboarding</t>
  </si>
  <si>
    <t>Fecha 3 meses</t>
  </si>
  <si>
    <t>Fecha 6 meses</t>
  </si>
  <si>
    <t>FECHA PROPUESTA</t>
  </si>
  <si>
    <t>INDUCCION AL PUESTO</t>
  </si>
  <si>
    <t>Documento de apoyo</t>
  </si>
  <si>
    <t>Edición 01</t>
  </si>
  <si>
    <t>Fecha: 01-DIC-2017</t>
  </si>
  <si>
    <t>Pagina 1 de 1</t>
  </si>
  <si>
    <t>DATOS GENERALES DE LA INDUCCIÓN O ENTRENAMIENTO</t>
  </si>
  <si>
    <t>Nombre del colaborador</t>
  </si>
  <si>
    <t>Codigo</t>
  </si>
  <si>
    <t>Puesto</t>
  </si>
  <si>
    <t>Fecha de movimiento</t>
  </si>
  <si>
    <t>Origen de la inducción</t>
  </si>
  <si>
    <t>Jefe inmediato</t>
  </si>
  <si>
    <t>Acompañante asignado</t>
  </si>
  <si>
    <t>Este programa inducción debe ser impartido durante los primeros dos meses del colaborador dentro de la empresa o en la nueva función y debe ser entregado a la coordinación de talento de su área, para ser resguardo en el expediente.</t>
  </si>
  <si>
    <t>FECHA INICIO</t>
  </si>
  <si>
    <t>FECHA FIN</t>
  </si>
  <si>
    <r>
      <rPr>
        <b/>
        <sz val="22"/>
        <color indexed="8"/>
        <rFont val="CGIL"/>
      </rPr>
      <t xml:space="preserve">Instrucciones: </t>
    </r>
    <r>
      <rPr>
        <sz val="22"/>
        <color indexed="8"/>
        <rFont val="CGIL"/>
      </rPr>
      <t xml:space="preserve">Para confirmar que se impartió cada una de las actividades marque con una "X" en la columna "SI" de ejecución. </t>
    </r>
  </si>
  <si>
    <t>EJES</t>
  </si>
  <si>
    <t>ACTIVIDADES</t>
  </si>
  <si>
    <t>APLICA</t>
  </si>
  <si>
    <t>EJECUCIÓN</t>
  </si>
  <si>
    <t>OBSERVACIONES</t>
  </si>
  <si>
    <r>
      <t xml:space="preserve">GESTION DEL NEGOCIO
</t>
    </r>
    <r>
      <rPr>
        <sz val="22"/>
        <rFont val="CGIL"/>
      </rPr>
      <t>(Impartida por equipo multidiciplinario)</t>
    </r>
  </si>
  <si>
    <t>Presentación General de  ILU (Video)</t>
  </si>
  <si>
    <t>X</t>
  </si>
  <si>
    <t>Cultura Organizacional de ILU (Misión, visión, valores)</t>
  </si>
  <si>
    <t>Estructura de ILU (Organigrama General áreas)</t>
  </si>
  <si>
    <t>Reglamento interior de trabajo</t>
  </si>
  <si>
    <t>Recorrido por las instalaciones</t>
  </si>
  <si>
    <t>Procedimientos de Gestión de personal (movimientos, vacaciones,permisos,otros)</t>
  </si>
  <si>
    <t>Beneficios de Ley y adicionales (IGSS, ASTILU, Uniformes, clinica, Seguro de vida)</t>
  </si>
  <si>
    <t>Salud y Seguridad en el trabajo</t>
  </si>
  <si>
    <t xml:space="preserve">Sistemas de Gestión </t>
  </si>
  <si>
    <r>
      <t xml:space="preserve">DEL PUESTO
</t>
    </r>
    <r>
      <rPr>
        <sz val="22"/>
        <rFont val="CGIL"/>
      </rPr>
      <t>(Impartida por el jefe inmediato)</t>
    </r>
  </si>
  <si>
    <t>Presentación del equipo de trabajo (compañeros)</t>
  </si>
  <si>
    <t>Entrega del puesto de trabajo (espacio fisico, correo, extensión, equipo, uniforme, carnet)</t>
  </si>
  <si>
    <t>Perfil y funciones del cargo o procedimientos de trabajo</t>
  </si>
  <si>
    <t>Estructura del proceso, organigrama (Jefes, pares y personal a cargo)</t>
  </si>
  <si>
    <t>Mapa de procesos ( caracterización, proveedores y clientes internos)</t>
  </si>
  <si>
    <t>Objetivos e indicadores del proceso y del puesto</t>
  </si>
  <si>
    <t>Interacción o relaciones con otros procesos</t>
  </si>
  <si>
    <t>Sistemas de información aplicables 
(SAP, Biosalc, Desempeño,Webdoc, Acciones de mejora, Portal entre otros)</t>
  </si>
  <si>
    <t>Firma del colaborador</t>
  </si>
  <si>
    <t>Firma del Jefe inmediato</t>
  </si>
  <si>
    <t>Vo. Bo. C&amp;D</t>
  </si>
  <si>
    <t>Matriz</t>
  </si>
  <si>
    <t>Dar Acompañamiento</t>
  </si>
  <si>
    <t>OBEJTIVOS A "DE CONOCIMIENTO"</t>
  </si>
  <si>
    <t>No lo puede hacer</t>
  </si>
  <si>
    <t>Lo hace con ayuda</t>
  </si>
  <si>
    <t>Lo hace solo</t>
  </si>
  <si>
    <t>Lo hace y enseña</t>
  </si>
  <si>
    <t>x</t>
  </si>
  <si>
    <t>Actividades prioritarias del perfil</t>
  </si>
  <si>
    <t>Cumple Parcialmente</t>
  </si>
  <si>
    <t>Cumple totalmente</t>
  </si>
  <si>
    <t>1ra  evaluación</t>
  </si>
  <si>
    <t>Primera evaluación</t>
  </si>
  <si>
    <t>Punteo</t>
  </si>
  <si>
    <t>2da  evaluación</t>
  </si>
  <si>
    <t>TECNICO</t>
  </si>
  <si>
    <t>Necesidades de Formación (Enfoque en Sistemas de Gestión)</t>
  </si>
  <si>
    <t>PROGRAMA DE INDUCCIÓN AL PUESTO DE TRABAJO
(Documento de apoyo)</t>
  </si>
  <si>
    <t>Puesto:</t>
  </si>
  <si>
    <t>Tipo de movimiento:</t>
  </si>
  <si>
    <t>Nuevo</t>
  </si>
  <si>
    <t>Promoción</t>
  </si>
  <si>
    <t>Dirigido a:</t>
  </si>
  <si>
    <t>Codigo:</t>
  </si>
  <si>
    <t>Pendiente</t>
  </si>
  <si>
    <t>Fecha de ingreso:</t>
  </si>
  <si>
    <t>Ubicación:</t>
  </si>
  <si>
    <t>Propósito:</t>
  </si>
  <si>
    <t>La finalidad de este programa Inducción es brindarle al colaborador en mención información general, amplia y suficiente que favorezca su adaptación a la nueva posición. Adicionalmente le permitirá conocer los nuevos procesos de trabajo, su ubicación y su rol dentro la empresa de tal manera que le permita fortalecer su sentido de pertenencia y facilitarle la adecuación a la nueva posición de trabajo</t>
  </si>
  <si>
    <t>El presente programa puede tener una duración de 1 a 2 Semanas de acuerdo al caso y puede variar la agenda propuesta.</t>
  </si>
  <si>
    <t>Duración:</t>
  </si>
  <si>
    <t>40 horas aproximadamente</t>
  </si>
  <si>
    <t>Eje</t>
  </si>
  <si>
    <t>Día</t>
  </si>
  <si>
    <t>Fecha</t>
  </si>
  <si>
    <t>Horario</t>
  </si>
  <si>
    <t>Ubicación</t>
  </si>
  <si>
    <t>Tema</t>
  </si>
  <si>
    <t>Actividades</t>
  </si>
  <si>
    <t>Contacto</t>
  </si>
  <si>
    <t>P</t>
  </si>
  <si>
    <t>C</t>
  </si>
  <si>
    <t>FIRMA / COLABORADOR</t>
  </si>
  <si>
    <t>FIRMA / FACILITADOR</t>
  </si>
  <si>
    <t>de</t>
  </si>
  <si>
    <t>a</t>
  </si>
  <si>
    <t>GESTION DEL PROCESO</t>
  </si>
  <si>
    <t>Bienvenida</t>
  </si>
  <si>
    <t>CONFIRMADO</t>
  </si>
  <si>
    <t>VIRTUAL / FÍSICO</t>
  </si>
  <si>
    <t>Bladimir Díaz</t>
  </si>
  <si>
    <t>4215-3495</t>
  </si>
  <si>
    <t>Sistemas de Gestión</t>
  </si>
  <si>
    <t>CAPACITACION Y DESARROLLO</t>
  </si>
  <si>
    <t>Inducción al Puesto</t>
  </si>
  <si>
    <t>Estrategia GDT</t>
  </si>
  <si>
    <t>SANDRA NOEMI DE LEON LOPEZ</t>
  </si>
  <si>
    <t>Analista RSE</t>
  </si>
  <si>
    <t>Responsabilidad Social Empresarial</t>
  </si>
  <si>
    <t>Lda. Wendy Del Cid</t>
  </si>
  <si>
    <t>Wendy Del Cid</t>
  </si>
  <si>
    <t>Virtual</t>
  </si>
  <si>
    <t>ASTILU</t>
  </si>
  <si>
    <t>Lusvin Carmajá</t>
  </si>
  <si>
    <t>HOTEL Y CLUB</t>
  </si>
  <si>
    <t>Pavel Montenegro</t>
  </si>
  <si>
    <t>Oscar Monney</t>
  </si>
  <si>
    <t>ALEJANDRO JOSE ECHEVERRIA FLORES</t>
  </si>
  <si>
    <t>SUPERINTENDENTE DE COSTOS Y PRESUPUESTOS</t>
  </si>
  <si>
    <t>GERENCIA FINANCIERA</t>
  </si>
  <si>
    <t>COSTOS Y PRESUPUETOS</t>
  </si>
  <si>
    <t>COSTOS Y PRESUPUESTOS</t>
  </si>
  <si>
    <t>Lda. Mónica López</t>
  </si>
  <si>
    <t>Superintendente de Costos y Presupuestos</t>
  </si>
  <si>
    <t>Gerencia Financiera</t>
  </si>
  <si>
    <t>Costos y Presupuestos</t>
  </si>
  <si>
    <t>Oficinas Guatemala</t>
  </si>
  <si>
    <t>Estrategia Gerencia de Finanzas</t>
  </si>
  <si>
    <t>1. Presentación con el Equipo de Costos y Presupuestos.</t>
  </si>
  <si>
    <t>Ing. Guillermo Méndez</t>
  </si>
  <si>
    <t>Virtual / Costos y Presupuestos</t>
  </si>
  <si>
    <t>Dia 1</t>
  </si>
  <si>
    <t>Proceso de transición  y recepción del puesto.</t>
  </si>
  <si>
    <t>Walter Gramajo</t>
  </si>
  <si>
    <t>1. Bienvenida a la empresa.
2. Entrega de Kit de Bienvenida
3. Tallaje de uniformes.
4. Inducción a la compañía
5. Fotografía de carné
6. APP ILU
7. Charla del seguro
8. Firma del contrato
9. Entrega de Equipo</t>
  </si>
  <si>
    <t>Bladimir Díaz / Marlon Monzón / Bryan Polanco</t>
  </si>
  <si>
    <t>Procesos relacionados con Contabilidad</t>
  </si>
  <si>
    <t>Procesos relacionados con Planeación Financiera</t>
  </si>
  <si>
    <t>Planeación Financiera - Oficinas Guatemala.</t>
  </si>
  <si>
    <t>1. Procesos de Contabilidad</t>
  </si>
  <si>
    <t>1. Procesos de Planeación Financiera</t>
  </si>
  <si>
    <t>Tesorería</t>
  </si>
  <si>
    <t>Legal</t>
  </si>
  <si>
    <t>1. Procesos relacionados con el área Jurídica.</t>
  </si>
  <si>
    <t>Gely Castañeda</t>
  </si>
  <si>
    <t>Alejandro Díaz</t>
  </si>
  <si>
    <t>Jose Carlos Puertas</t>
  </si>
  <si>
    <t>Compras - Oficinas Guatemala</t>
  </si>
  <si>
    <t>Procesos Compras</t>
  </si>
  <si>
    <t>1. Procesos relacionados con el área de Compras.</t>
  </si>
  <si>
    <t>Dia 2</t>
  </si>
  <si>
    <t>Dia 3</t>
  </si>
  <si>
    <t>Clínica Médica Ingenio Costa</t>
  </si>
  <si>
    <t>Chequeo Médico y Pre-Covid</t>
  </si>
  <si>
    <t>1. Chequeo Médico
2. Chequeo Pre-Covid</t>
  </si>
  <si>
    <t>Finca Belén</t>
  </si>
  <si>
    <t>Recorrido por la finca</t>
  </si>
  <si>
    <t xml:space="preserve">Oficinas Costos y presupuestos </t>
  </si>
  <si>
    <t>Reunión con Equipo de trabajo</t>
  </si>
  <si>
    <t>Diana Cruz</t>
  </si>
  <si>
    <t>Ing. Guillermo Méndez / Lda. Mónica López</t>
  </si>
  <si>
    <t>Día 4</t>
  </si>
  <si>
    <t>Capacitación y Desarrollo</t>
  </si>
  <si>
    <t>Lic. Fernando Letona</t>
  </si>
  <si>
    <t>Gestión de Talento Industrial y Administrativo</t>
  </si>
  <si>
    <t>Pedro Trangay</t>
  </si>
  <si>
    <t>Gestión de Talento Agrícula</t>
  </si>
  <si>
    <t>1. Presentación RSE</t>
  </si>
  <si>
    <t>MEI</t>
  </si>
  <si>
    <t>Mantenimiento e Infraestructura</t>
  </si>
  <si>
    <t>1. Procesos MeI
2. Recorrido Área de Reciclaje</t>
  </si>
  <si>
    <t>Lda. Frances Escobar</t>
  </si>
  <si>
    <t>Gestión de Talento y Desarrollo Organizacional</t>
  </si>
  <si>
    <t>1. Presentación de la Asociación Solidarista</t>
  </si>
  <si>
    <t>1. Procesos de Atracción
2. Programas de clima: Minuto de Confianza, ILU te escucha y  Auditorias Laborales
3. OnBoarding
4. GESPILU</t>
  </si>
  <si>
    <t>1. Presentación de los servicios del Hotel y Club.</t>
  </si>
  <si>
    <t>Marvin Rivera</t>
  </si>
  <si>
    <t>1. Procesos de GDTA
2. Zonas de producción</t>
  </si>
  <si>
    <t>Recepción del puesto</t>
  </si>
  <si>
    <t>Dia 5</t>
  </si>
  <si>
    <t>Oficina Técnica Industrial</t>
  </si>
  <si>
    <t>Fabricación</t>
  </si>
  <si>
    <t>Extracción y Molienda</t>
  </si>
  <si>
    <t>Ing. Enrique Velásquez</t>
  </si>
  <si>
    <t>Ing. Mynor Estrada</t>
  </si>
  <si>
    <t>Generación</t>
  </si>
  <si>
    <t>Generación de Energía</t>
  </si>
  <si>
    <t>Gerencia Industrial</t>
  </si>
  <si>
    <t>Cultivo</t>
  </si>
  <si>
    <t>Cosecha</t>
  </si>
  <si>
    <t>Taller</t>
  </si>
  <si>
    <t>Ing. Jorge Sandoval</t>
  </si>
  <si>
    <t>Gerente de Operaciones Agrícola</t>
  </si>
  <si>
    <t>Negocios de Caña</t>
  </si>
  <si>
    <t>Ing. Roberto de León</t>
  </si>
  <si>
    <t>Ing. Arturo Lam</t>
  </si>
  <si>
    <t>Ing. Juan Jose Reyes</t>
  </si>
  <si>
    <t>1. Procolo COVID
2. Jornadas de Vacunación</t>
  </si>
  <si>
    <t>CLINICA</t>
  </si>
  <si>
    <t>1. Objetivos del puesto (Indicadores)
2. Descriptor de puesto
3. Estrategia Gerencia de Finanzas
4. Políticas y Procedimientos
5. Estructura de Organizativa de Costos y Presupuestos.</t>
  </si>
  <si>
    <t>Presentación con Equipo de trabajo</t>
  </si>
  <si>
    <t>Procesos relacionados con Tesorería</t>
  </si>
  <si>
    <t>Procesos relacionados con el área Legal</t>
  </si>
  <si>
    <t>1. Procesos relacionados con Tesorería</t>
  </si>
  <si>
    <t>Luis Calderon</t>
  </si>
  <si>
    <t>1. Instalación en el Hotel 
2. Desayuno
3. Recorrido en Finca Belén</t>
  </si>
  <si>
    <t>Ing. Guillermo Mendez</t>
  </si>
  <si>
    <t>1. Ubicación en oficina
2. Reunión con el Equipo de Costos y Presupuestos 
3. Entrevista a su equipo de trabajo.</t>
  </si>
  <si>
    <t>1. Clima laboral
2. Código de ética 
3. Planes de Sucesión
4. Evaluación de Desempeño</t>
  </si>
  <si>
    <t>1. Inducción uso de plataformas:
      a. Executión
      b. Cornestone
2. Plan de capacitación
3. Organigrama</t>
  </si>
  <si>
    <t>1. Estrategia y Proceso de GDT.
2. Estructura Organizacional
3. ADN Ingenio La Unión
4. Competencias de los líderes en ILU</t>
  </si>
  <si>
    <t>1. Proceso de Extracción
2. Proceso relacionado con Costos y presupuestos.
3. Recorrido en el área de Extracción</t>
  </si>
  <si>
    <t>1. Proceso de Fabricación
2. Proceso relacionado con Costos y presupuestos.
3. Recorrido en el área de Fabricación</t>
  </si>
  <si>
    <t>Ing. Arturo Bautista</t>
  </si>
  <si>
    <t>1. Presentación Gerencia Industrial y procesos relacionados con Costos y Presupuestos.</t>
  </si>
  <si>
    <t>1. Proceso de Generación de Energía
2. Proceso relacionado con Costos y presupuestos.
3. Recorrido en el área de Generación.</t>
  </si>
  <si>
    <t>Ing. Yuri Brol</t>
  </si>
  <si>
    <t>Transición de puesto</t>
  </si>
  <si>
    <t>Recepción de puesto</t>
  </si>
  <si>
    <t>Oficina de Mantenimiento Fábrica</t>
  </si>
  <si>
    <t>Mantenimiento Fábrica</t>
  </si>
  <si>
    <t>1. Proceso de Mantenimiento Fábrica
2. Proceso relacionado con Costos y presupuestos.</t>
  </si>
  <si>
    <t>Ing. Omar Escobar</t>
  </si>
  <si>
    <t>Ing. Edwin Delgado</t>
  </si>
  <si>
    <t>Investigación y Desarrollo Industrial</t>
  </si>
  <si>
    <t>1. Proceso de Investigación y Desarrollo Industrial
2. Proceso relacionado con Costos y presupuestos.</t>
  </si>
  <si>
    <t>Administración Fábrica</t>
  </si>
  <si>
    <t>Ing. Ennio Melgar</t>
  </si>
  <si>
    <t>1. Proceso de Administración Industrial
2. Proceso relacionado con Costos y presupuestos.</t>
  </si>
  <si>
    <t>Ing. Fernando Saravia</t>
  </si>
  <si>
    <t>Módulo de Seguridad</t>
  </si>
  <si>
    <t>Seguridad Física</t>
  </si>
  <si>
    <t>1. Presentación Seguridad Física</t>
  </si>
  <si>
    <t>Gerencia TI</t>
  </si>
  <si>
    <t>1. Procesos relacionados con TI
2. Cultura de Innovación</t>
  </si>
  <si>
    <t>Ing. Ricardo Cuevas</t>
  </si>
  <si>
    <t>Comercialización de Energía</t>
  </si>
  <si>
    <t>Comercialización de Azúcar</t>
  </si>
  <si>
    <t>1. Proceso de Comercialización de Energía
2. Proceso relacionado con Costos y presupuestos.</t>
  </si>
  <si>
    <t>Ing. José Luis Alfaro</t>
  </si>
  <si>
    <t>1. Proceso de Comercialización de Azúcar
2. Proceso relacionado con Costos y presupuestos.</t>
  </si>
  <si>
    <t>Auditoria</t>
  </si>
  <si>
    <t>Lic. Harold Valdez</t>
  </si>
  <si>
    <t>1. Proceso de Auditoria Interna
2. Proceso relacionado con Costos y presupuestos.</t>
  </si>
  <si>
    <t>1. Sistemas de Gestión: Calidad, Inocuidad y SSO
2. Inducción a plataformas:
      a. Webdoc
      b. Acciones de Mejora
3. Auditorias y Certificaciones</t>
  </si>
  <si>
    <t>Dia 10</t>
  </si>
  <si>
    <t>Dia 11</t>
  </si>
  <si>
    <t>Dia 12</t>
  </si>
  <si>
    <t>Dia 13</t>
  </si>
  <si>
    <t>Salida a Campo</t>
  </si>
  <si>
    <t>Dia 14</t>
  </si>
  <si>
    <t>1. Presentación Gerencia Agrícola y procesos relacionados con Costos y Presupuestos.</t>
  </si>
  <si>
    <t>Gerencia Agrícola</t>
  </si>
  <si>
    <t>1. Proceso de Cultivo
2. Procesos relacionados con Costos y Presupuestos</t>
  </si>
  <si>
    <t>1. Proceso de Taller
2. Procesos relacionados con Costos y Presupuestos</t>
  </si>
  <si>
    <t>1. Cosecha
     a. Corte Manual y Mecanizado - Frente 23
     b. Alce / Planificación
     c. Transporte (CAT)
2. Procesos relacionados con costos y presupuestos.</t>
  </si>
  <si>
    <t>Ing. Jose Félix</t>
  </si>
  <si>
    <t>1. Proceso de Cultivo
2. Procesos relacionados 
3. Distribución de Zonas de producción
4. Aplicaciones de agroinsumos
5. Finca Monte Alegre y Margaritas
6. Procesos relacionados con costos y presupuestos.</t>
  </si>
  <si>
    <t>Aseguramiento de la Calidad</t>
  </si>
  <si>
    <t>1. Proceso de la Gerencia de Aseguramiento de la Calidad y relacionados con Costos y Presupuestos.</t>
  </si>
  <si>
    <t>Ing. Milton Cifuentes</t>
  </si>
  <si>
    <t>Gerencia de Comercialización de Azúcar</t>
  </si>
  <si>
    <t>Auditoria Interna</t>
  </si>
  <si>
    <t>Lic. Alejandro Castellanos</t>
  </si>
  <si>
    <t>1. Proceso de Cultivo
2. Procesos relacionados 
3. Distribución de Zonas de producción
4. Aplicaciones de agroinsumos
5. Finca Monte Alegre y Margaritas
6. Procesos relacionados con costos y presupuestos.
7. Laboratorio Manejo Integrado de Plagas
8. Riegos</t>
  </si>
  <si>
    <t>Dia 15</t>
  </si>
  <si>
    <t>Dia 16</t>
  </si>
  <si>
    <t>1. Proceso de Negocio de Caña
2. Procesos relacionados con Costos y Presupuestos</t>
  </si>
  <si>
    <t>Negocios de caña</t>
  </si>
  <si>
    <t>Lic. Walter Gramajo</t>
  </si>
  <si>
    <t>Lic Gely Castañeda</t>
  </si>
  <si>
    <t>Lic. Alejandro Díaz</t>
  </si>
  <si>
    <t>Lic. Luis Calderon</t>
  </si>
  <si>
    <t>Lic. Jose Carlos Puertas</t>
  </si>
  <si>
    <t>ALEJANDRO JOSE ECHEVERRIA</t>
  </si>
  <si>
    <t>Inicia el 01 de abril y concluye el 27 de abril</t>
  </si>
  <si>
    <t>Duración</t>
  </si>
  <si>
    <t>Dia 01</t>
  </si>
  <si>
    <t>Dia 02</t>
  </si>
  <si>
    <t>Dia 03</t>
  </si>
  <si>
    <t>Día 04</t>
  </si>
  <si>
    <t>Día 05</t>
  </si>
  <si>
    <t>Día 06</t>
  </si>
  <si>
    <t>Día 07</t>
  </si>
  <si>
    <t>Día 08</t>
  </si>
  <si>
    <t>Día 09</t>
  </si>
  <si>
    <t>5541-6583</t>
  </si>
  <si>
    <t>DESARROLLO DE COMPETENCIAS (Actividades Críticas)</t>
  </si>
  <si>
    <t xml:space="preserve">OBJETIVOS DE APRENDIZAJE
(Plan de Inducción)
</t>
  </si>
  <si>
    <t>OBJETIVOS DE DESEMPEÑO
(Indicadores de Gestión)</t>
  </si>
  <si>
    <t>Conocimiento del Negocio y Estructuras Organizacionales</t>
  </si>
  <si>
    <r>
      <t xml:space="preserve">Demuestra la unión de voluntades y el conocimiento compartido genera mejores soluciones.                                                                                                                             </t>
    </r>
    <r>
      <rPr>
        <b/>
        <sz val="10"/>
        <color indexed="10"/>
        <rFont val="Calibri"/>
        <family val="2"/>
      </rPr>
      <t/>
    </r>
  </si>
  <si>
    <t>Seguimiento a la ejecución presupuestaria de las unidades de la Compañía.</t>
  </si>
  <si>
    <t>Ejecución acumulada a la fecha y proyección de cierre de Presupuesto del periodo 2021-2022</t>
  </si>
  <si>
    <t>Margen Operativo (Ponderación)</t>
  </si>
  <si>
    <t>Costo Total (US$ t d azúcar) (Ponderación)</t>
  </si>
  <si>
    <t>Solvencia Financiera (rentabilidad + eficiencia ) (Ponderación)</t>
  </si>
  <si>
    <t>Cumplimiento Planes de Clima Laboral en toda la organización por medio de asegurar la ejecución del programa "Minuto de Confianza".</t>
  </si>
  <si>
    <t>Evacuación de observaciones de auditoria con relación a Costos y Presupuestos.</t>
  </si>
  <si>
    <t>Cumplimiento de Proyectos de Innovación Costos y Presupuestos.</t>
  </si>
  <si>
    <t>Cumplimiento del Plan de formación establecido en la plataforma ILU-Cornestone.</t>
  </si>
  <si>
    <t>índice de variación de la proyección GNF del periodo.</t>
  </si>
  <si>
    <t>Cumplimiento de las Acciones de Mejora.</t>
  </si>
  <si>
    <t>1. Estrategia y Proceso de GDT.
2. Estructura Organizacional
3. ADN Ingenio La Unión
4. Competencias de los líderes en ILU
5. RSE</t>
  </si>
  <si>
    <t>SAP</t>
  </si>
  <si>
    <t>Marion Lili Pineda</t>
  </si>
  <si>
    <t>HOJA DE VERIFICACION DE DOCUMENTOS</t>
  </si>
  <si>
    <t>Contrato de trabajo</t>
  </si>
  <si>
    <t>Asignación de Computadora</t>
  </si>
  <si>
    <t>Asignación de Uniformes</t>
  </si>
  <si>
    <t>Responsable</t>
  </si>
  <si>
    <t>Fecha de Cumplimiento</t>
  </si>
  <si>
    <t>Y REGISTROS</t>
  </si>
  <si>
    <t>Carnet IRTRA</t>
  </si>
  <si>
    <t>Carnet de la Empresa</t>
  </si>
  <si>
    <t xml:space="preserve">Usuario de internet </t>
  </si>
  <si>
    <t>Usuario de mail</t>
  </si>
  <si>
    <t>Usuario de SAP</t>
  </si>
  <si>
    <t>Asignación de Teléfono</t>
  </si>
  <si>
    <t>Asignación de Vehiculo</t>
  </si>
  <si>
    <t>INGENIO LA UNION</t>
  </si>
  <si>
    <t>GESTION DE TALENTO HUMANO</t>
  </si>
  <si>
    <t>Usuario de sistema propio de su área</t>
  </si>
  <si>
    <t>Usuario de Webdoc</t>
  </si>
  <si>
    <t>Usuario de Execution</t>
  </si>
  <si>
    <t>Política de Préstamo</t>
  </si>
  <si>
    <t>Política de Estudios</t>
  </si>
  <si>
    <t>Hoja de Asociacion Solidarita</t>
  </si>
  <si>
    <t>Hoja de Contactos internos</t>
  </si>
  <si>
    <t>SEGUIMIENTO SEMANAL PROCESO DE INDUCCIÓN
(Documento de apoyo)</t>
  </si>
  <si>
    <t>30 minutos</t>
  </si>
  <si>
    <t>Aspectos a mejorar o para seguimiento</t>
  </si>
  <si>
    <t>Aspectos positivos identificados</t>
  </si>
  <si>
    <t>Brindar el seguimiento semanal al proceso de inducción del personal de nuevo ingreso a la compañía, para establecer los aspectos positivos, los aspectos a mejorar y asegurar el cumplimiento del plan.</t>
  </si>
  <si>
    <r>
      <t>1. Inducción uso de SAP
2</t>
    </r>
    <r>
      <rPr>
        <sz val="20"/>
        <rFont val="Calibri"/>
        <family val="2"/>
      </rPr>
      <t>. Responsables de presupuestos de las otras unidades.
3. Usuario y perfil en SAP
4. Roles y perfiles del equipo de Costos y Presupuestos.</t>
    </r>
  </si>
  <si>
    <t>Evalúe al colaborador de acuerdo con los aspectos técnicos y conductuales indicados.</t>
  </si>
  <si>
    <t>Alejandro Echeverria</t>
  </si>
  <si>
    <t>Conocimiento de la Cultura ILU / Valores organizacionales y Código de Ética</t>
  </si>
  <si>
    <t>Tarjeta de seguro de vida y gastos médicos</t>
  </si>
  <si>
    <t>Formulario de Auxilio Póstumo</t>
  </si>
  <si>
    <t>Usuario de Acciones de Mejora</t>
  </si>
  <si>
    <t>Carnet de Vacunación COVID el que entrega ILU</t>
  </si>
  <si>
    <t>Usuario APP ILU</t>
  </si>
  <si>
    <t>EPP</t>
  </si>
  <si>
    <t>Procesos de la Gerencia Financiera y procesos de Costos y Presupuestos.</t>
  </si>
  <si>
    <r>
      <t>Conocimiento y adecuado manejo de las diferentes plataformas electrónicas que existen en la compañía.
1. SAP
2. Webdoc
3. Execution
4. Acciones de mejora</t>
    </r>
    <r>
      <rPr>
        <sz val="12"/>
        <color indexed="63"/>
        <rFont val="Calibri"/>
        <family val="2"/>
      </rPr>
      <t xml:space="preserve"> 
5. APP ILU</t>
    </r>
    <r>
      <rPr>
        <sz val="12"/>
        <color indexed="63"/>
        <rFont val="Calibri"/>
        <family val="2"/>
      </rPr>
      <t xml:space="preserve">
6. SAS</t>
    </r>
  </si>
  <si>
    <t xml:space="preserve"> Políticas presupuestaría y premisaspara la elaboración de presupuestos.</t>
  </si>
  <si>
    <t>Modelo de Costos en SAS</t>
  </si>
  <si>
    <t>Definición de políticas y seguimient de presupuesto de Operación de la siguiente Zafra 2022-2023</t>
  </si>
  <si>
    <t>Implementación de modelos de costos y su seguimiento para determinar los costos de la empresa y de cada unidad.</t>
  </si>
  <si>
    <t>Gerencia Financiera
Nivel 14</t>
  </si>
  <si>
    <t>Ana Karina Lopez</t>
  </si>
  <si>
    <t>Ing. Guillermo Mendez / Lda Mónica López</t>
  </si>
  <si>
    <t>Producto Terminado</t>
  </si>
  <si>
    <t>Bodegas de Producto Terminado</t>
  </si>
  <si>
    <t>Lic. Widmarck</t>
  </si>
  <si>
    <t>1. Sistema de Gestión del área de Finanzas</t>
  </si>
  <si>
    <t>Ricardo Solares</t>
  </si>
  <si>
    <t>135.5  horas aproximadamente</t>
  </si>
  <si>
    <t>¿Qué Aprendió?</t>
  </si>
  <si>
    <t>¿Cómo se sintió?</t>
  </si>
  <si>
    <t>Conversatorio</t>
  </si>
  <si>
    <t>https://us06web.zoom.us/j/84066664308?pwd=UDE4SFBnL2tXcEFldE81T3BkbkdlZz09</t>
  </si>
  <si>
    <t>1.Proceso Producto Terminado
2. Procesos relacionados con Costos y Presupuestos.
3. Recorrido en bodegas</t>
  </si>
  <si>
    <t>5217-7647</t>
  </si>
  <si>
    <t>OONFIRMADO</t>
  </si>
  <si>
    <t>5104-1431</t>
  </si>
  <si>
    <t>4739-8348</t>
  </si>
  <si>
    <t>4778-2617</t>
  </si>
  <si>
    <t>4219-0274</t>
  </si>
  <si>
    <t>3511-5453</t>
  </si>
  <si>
    <t>5650-8444</t>
  </si>
  <si>
    <t>5394-4550</t>
  </si>
  <si>
    <t>5632-8126</t>
  </si>
  <si>
    <t>5608-3187</t>
  </si>
  <si>
    <t>5918-4481</t>
  </si>
  <si>
    <t>PENDIENTE DE CONFIRMAR</t>
  </si>
  <si>
    <t xml:space="preserve">1. Presentación con el Equipo de Costos y Presupuestos.
2. Organigrama </t>
  </si>
  <si>
    <t>1. Bienvenida a la empresa.
2. Plan de Inducción y OnBoarding</t>
  </si>
  <si>
    <t>Lda. Mónica López /
Lda. Frances Escobar /
Bladimir Díaz</t>
  </si>
  <si>
    <t>1. Entrega de Kit de Bienvenida
2. Tallaje de uniformes.
3. Inducción a la compañía
4. Fotografía de carné
5. APP ILU
6. Charla del seguro
7. Firma del contrato</t>
  </si>
  <si>
    <t>5297-1267</t>
  </si>
  <si>
    <t>5892-0826
3755-6751</t>
  </si>
  <si>
    <t>5204-2405</t>
  </si>
  <si>
    <t>3755-2247</t>
  </si>
  <si>
    <t>4504-3698
3400-7165</t>
  </si>
  <si>
    <t>5504-6582</t>
  </si>
  <si>
    <t>5917-5387
3096-7607</t>
  </si>
  <si>
    <t>5017-5868</t>
  </si>
  <si>
    <t>5312-2232
3483-6689</t>
  </si>
  <si>
    <t>3483-6693
4472-0646</t>
  </si>
  <si>
    <t>3400-5210</t>
  </si>
  <si>
    <t>3431-6768</t>
  </si>
  <si>
    <t>3533-0654</t>
  </si>
  <si>
    <t>5917-5384</t>
  </si>
  <si>
    <t>3483-6686</t>
  </si>
  <si>
    <t>4211-5885</t>
  </si>
  <si>
    <t>3105-3159</t>
  </si>
  <si>
    <t>3483-6687</t>
  </si>
  <si>
    <t>3483-6688</t>
  </si>
  <si>
    <t>5505-0668</t>
  </si>
  <si>
    <t>5293-0058</t>
  </si>
  <si>
    <t>5917-5992</t>
  </si>
  <si>
    <t>5630-2922</t>
  </si>
  <si>
    <t>3022-5172
4391-9013</t>
  </si>
  <si>
    <t>5297-1453</t>
  </si>
  <si>
    <t>Guillermo Mendez 5297-1267
Monica Lopez 5541-6583</t>
  </si>
  <si>
    <t>Jaime Chumil</t>
  </si>
  <si>
    <t>Erick Poitan</t>
  </si>
  <si>
    <t>Moises Us</t>
  </si>
  <si>
    <t>Receptor de bodega</t>
  </si>
  <si>
    <t>Compras y Suministros</t>
  </si>
  <si>
    <t>Nuevo ingreso</t>
  </si>
  <si>
    <t>Compensaciones y Beneficios</t>
  </si>
  <si>
    <t>Gestión de Talento</t>
  </si>
  <si>
    <t>Tecnología de la Información</t>
  </si>
  <si>
    <t>ING. ALEJANDRO ECHEVERRIA</t>
  </si>
  <si>
    <t>Descripción</t>
  </si>
  <si>
    <t xml:space="preserve">Lda. Monica Lopez </t>
  </si>
  <si>
    <t>Valor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</si>
</sst>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00_);_(* \(#,##0.00\);_(* &quot;-&quot;??_);_(@_)"/>
    <numFmt numFmtId="165" formatCode="dd/mm/yy"/>
    <numFmt numFmtId="166" formatCode="dd/mm/yyyy;@"/>
    <numFmt numFmtId="167" formatCode="&quot;Sí&quot;;&quot;Sí&quot;;&quot;No&quot;"/>
    <numFmt numFmtId="168" formatCode="&quot;Q&quot;#,##0.00"/>
    <numFmt numFmtId="169" formatCode="[$-F800]dddd\,\ mmmm\ dd\,\ yyyy"/>
    <numFmt numFmtId="170" formatCode="0.000%"/>
    <numFmt numFmtId="171" formatCode="[$-100A]dddd\ d&quot; de &quot;mmmm&quot; de &quot;yyyy;@"/>
  </numFmts>
  <fonts count="129">
    <font>
      <sz val="10"/>
      <name val="Arial"/>
    </font>
    <font>
      <sz val="10"/>
      <name val="Arial"/>
      <family val="2"/>
    </font>
    <font>
      <sz val="10"/>
      <name val="Arial"/>
      <family val="2"/>
    </font>
    <font>
      <sz val="17"/>
      <name val="Arial"/>
      <family val="2"/>
    </font>
    <font>
      <b/>
      <sz val="15"/>
      <color indexed="9"/>
      <name val="Arial"/>
      <family val="2"/>
    </font>
    <font>
      <sz val="10"/>
      <name val="Arial Narrow"/>
      <family val="2"/>
    </font>
    <font>
      <sz val="9"/>
      <name val="Arial"/>
      <family val="2"/>
    </font>
    <font>
      <b/>
      <sz val="9"/>
      <name val="Arial"/>
      <family val="2"/>
    </font>
    <font>
      <b/>
      <sz val="11"/>
      <name val="Arial"/>
      <family val="2"/>
    </font>
    <font>
      <b/>
      <i/>
      <sz val="9"/>
      <color indexed="10"/>
      <name val="Arial"/>
      <family val="2"/>
    </font>
    <font>
      <sz val="8"/>
      <name val="Arial Narrow"/>
      <family val="2"/>
    </font>
    <font>
      <u/>
      <sz val="10"/>
      <color indexed="12"/>
      <name val="Arial"/>
      <family val="2"/>
    </font>
    <font>
      <b/>
      <sz val="10"/>
      <name val="Arial Narrow"/>
      <family val="2"/>
    </font>
    <font>
      <b/>
      <sz val="20"/>
      <color indexed="62"/>
      <name val="Arial"/>
      <family val="2"/>
    </font>
    <font>
      <sz val="9"/>
      <color indexed="8"/>
      <name val="Arial"/>
      <family val="2"/>
    </font>
    <font>
      <sz val="9"/>
      <color indexed="8"/>
      <name val="Arial"/>
      <family val="2"/>
    </font>
    <font>
      <b/>
      <sz val="10"/>
      <color indexed="10"/>
      <name val="Calibri"/>
      <family val="2"/>
    </font>
    <font>
      <b/>
      <sz val="10"/>
      <name val="Arial"/>
      <family val="2"/>
    </font>
    <font>
      <b/>
      <sz val="16"/>
      <color indexed="63"/>
      <name val="Calibri"/>
      <family val="2"/>
    </font>
    <font>
      <sz val="12"/>
      <name val="Arial Narrow"/>
      <family val="2"/>
    </font>
    <font>
      <b/>
      <sz val="28"/>
      <name val="CGIL"/>
    </font>
    <font>
      <sz val="20"/>
      <name val="CGIL"/>
    </font>
    <font>
      <b/>
      <sz val="24"/>
      <name val="CGIL"/>
    </font>
    <font>
      <b/>
      <sz val="22"/>
      <name val="CGIL"/>
    </font>
    <font>
      <sz val="16"/>
      <name val="Calibri Light"/>
      <family val="2"/>
    </font>
    <font>
      <b/>
      <sz val="22"/>
      <name val="CCIL"/>
    </font>
    <font>
      <sz val="22"/>
      <color indexed="8"/>
      <name val="CGIL"/>
    </font>
    <font>
      <b/>
      <sz val="22"/>
      <color indexed="8"/>
      <name val="CGIL"/>
    </font>
    <font>
      <sz val="22"/>
      <name val="CGIL"/>
    </font>
    <font>
      <sz val="18"/>
      <name val="CGIL"/>
    </font>
    <font>
      <b/>
      <sz val="22"/>
      <name val="Gill Sans MT"/>
      <family val="2"/>
    </font>
    <font>
      <sz val="20"/>
      <name val="Calibri"/>
      <family val="2"/>
    </font>
    <font>
      <b/>
      <sz val="18"/>
      <name val="Arial"/>
      <family val="2"/>
    </font>
    <font>
      <sz val="12"/>
      <color indexed="63"/>
      <name val="Calibri"/>
      <family val="2"/>
    </font>
    <font>
      <b/>
      <sz val="20"/>
      <color theme="2" tint="-0.89999084444715716"/>
      <name val="Calibri"/>
      <family val="2"/>
      <scheme val="minor"/>
    </font>
    <font>
      <sz val="28"/>
      <color rgb="FF595959"/>
      <name val="Calibri"/>
      <family val="2"/>
      <scheme val="minor"/>
    </font>
    <font>
      <b/>
      <sz val="20"/>
      <color theme="3" tint="-0.499984740745262"/>
      <name val="Calibri"/>
      <family val="2"/>
      <scheme val="minor"/>
    </font>
    <font>
      <b/>
      <sz val="8"/>
      <color theme="0"/>
      <name val="Arial"/>
      <family val="2"/>
    </font>
    <font>
      <sz val="10"/>
      <name val="Calibri"/>
      <family val="2"/>
      <scheme val="minor"/>
    </font>
    <font>
      <b/>
      <sz val="10"/>
      <name val="Calibri"/>
      <family val="2"/>
      <scheme val="minor"/>
    </font>
    <font>
      <sz val="17"/>
      <name val="Calibri"/>
      <family val="2"/>
      <scheme val="minor"/>
    </font>
    <font>
      <b/>
      <sz val="17"/>
      <color indexed="9"/>
      <name val="Calibri"/>
      <family val="2"/>
      <scheme val="minor"/>
    </font>
    <font>
      <sz val="10"/>
      <color indexed="9"/>
      <name val="Calibri"/>
      <family val="2"/>
      <scheme val="minor"/>
    </font>
    <font>
      <sz val="9"/>
      <color indexed="8"/>
      <name val="Calibri"/>
      <family val="2"/>
      <scheme val="minor"/>
    </font>
    <font>
      <b/>
      <sz val="10"/>
      <color indexed="10"/>
      <name val="Calibri"/>
      <family val="2"/>
      <scheme val="minor"/>
    </font>
    <font>
      <sz val="12"/>
      <name val="Calibri"/>
      <family val="2"/>
      <scheme val="minor"/>
    </font>
    <font>
      <sz val="10"/>
      <color theme="0"/>
      <name val="Calibri"/>
      <family val="2"/>
      <scheme val="minor"/>
    </font>
    <font>
      <b/>
      <sz val="10"/>
      <color theme="0"/>
      <name val="Calibri"/>
      <family val="2"/>
      <scheme val="minor"/>
    </font>
    <font>
      <b/>
      <sz val="10"/>
      <color theme="3" tint="-0.499984740745262"/>
      <name val="Calibri"/>
      <family val="2"/>
      <scheme val="minor"/>
    </font>
    <font>
      <b/>
      <sz val="12"/>
      <color theme="0"/>
      <name val="Calibri"/>
      <family val="2"/>
      <scheme val="minor"/>
    </font>
    <font>
      <sz val="16"/>
      <color theme="1" tint="0.34998626667073579"/>
      <name val="Calibri"/>
      <family val="2"/>
      <scheme val="minor"/>
    </font>
    <font>
      <b/>
      <sz val="12"/>
      <color theme="3" tint="-0.499984740745262"/>
      <name val="Calibri"/>
      <family val="2"/>
      <scheme val="minor"/>
    </font>
    <font>
      <b/>
      <sz val="12"/>
      <name val="Calibri"/>
      <family val="2"/>
      <scheme val="minor"/>
    </font>
    <font>
      <sz val="8"/>
      <color indexed="62"/>
      <name val="Calibri"/>
      <family val="2"/>
      <scheme val="minor"/>
    </font>
    <font>
      <b/>
      <sz val="15"/>
      <color indexed="62"/>
      <name val="Calibri"/>
      <family val="2"/>
      <scheme val="minor"/>
    </font>
    <font>
      <b/>
      <sz val="17"/>
      <color indexed="62"/>
      <name val="Calibri"/>
      <family val="2"/>
      <scheme val="minor"/>
    </font>
    <font>
      <sz val="11"/>
      <color indexed="62"/>
      <name val="Calibri"/>
      <family val="2"/>
      <scheme val="minor"/>
    </font>
    <font>
      <b/>
      <sz val="11"/>
      <color indexed="18"/>
      <name val="Calibri"/>
      <family val="2"/>
      <scheme val="minor"/>
    </font>
    <font>
      <sz val="14"/>
      <color indexed="62"/>
      <name val="Calibri"/>
      <family val="2"/>
      <scheme val="minor"/>
    </font>
    <font>
      <sz val="11"/>
      <color theme="1" tint="0.34998626667073579"/>
      <name val="Calibri"/>
      <family val="2"/>
      <scheme val="minor"/>
    </font>
    <font>
      <b/>
      <sz val="15"/>
      <color theme="1" tint="0.34998626667073579"/>
      <name val="Calibri"/>
      <family val="2"/>
      <scheme val="minor"/>
    </font>
    <font>
      <b/>
      <sz val="11"/>
      <color theme="1" tint="0.34998626667073579"/>
      <name val="Calibri"/>
      <family val="2"/>
      <scheme val="minor"/>
    </font>
    <font>
      <b/>
      <sz val="11"/>
      <color theme="3" tint="-0.499984740745262"/>
      <name val="Calibri"/>
      <family val="2"/>
      <scheme val="minor"/>
    </font>
    <font>
      <b/>
      <sz val="18"/>
      <color theme="0"/>
      <name val="Calibri"/>
      <family val="2"/>
      <scheme val="minor"/>
    </font>
    <font>
      <sz val="10"/>
      <color theme="0"/>
      <name val="Arial"/>
      <family val="2"/>
    </font>
    <font>
      <b/>
      <sz val="10"/>
      <color rgb="FF002060"/>
      <name val="Calibri"/>
      <family val="2"/>
      <scheme val="minor"/>
    </font>
    <font>
      <sz val="11"/>
      <color theme="0"/>
      <name val="Arial"/>
      <family val="2"/>
    </font>
    <font>
      <b/>
      <sz val="16"/>
      <color theme="0"/>
      <name val="Calibri"/>
      <family val="2"/>
      <scheme val="minor"/>
    </font>
    <font>
      <b/>
      <sz val="16"/>
      <color theme="1" tint="0.34998626667073579"/>
      <name val="Calibri"/>
      <family val="2"/>
      <scheme val="minor"/>
    </font>
    <font>
      <b/>
      <sz val="12"/>
      <color indexed="51"/>
      <name val="Calibri"/>
      <family val="2"/>
      <scheme val="minor"/>
    </font>
    <font>
      <b/>
      <sz val="12"/>
      <color rgb="FF002060"/>
      <name val="Calibri"/>
      <family val="2"/>
      <scheme val="minor"/>
    </font>
    <font>
      <sz val="9"/>
      <color theme="1"/>
      <name val="Calibri"/>
      <family val="2"/>
      <scheme val="minor"/>
    </font>
    <font>
      <sz val="16"/>
      <color theme="1"/>
      <name val="Calibri"/>
      <family val="2"/>
      <scheme val="minor"/>
    </font>
    <font>
      <sz val="22"/>
      <color theme="1"/>
      <name val="Calibri"/>
      <family val="2"/>
      <scheme val="minor"/>
    </font>
    <font>
      <b/>
      <sz val="18"/>
      <color theme="0" tint="-4.9989318521683403E-2"/>
      <name val="Calibri"/>
      <family val="2"/>
      <scheme val="minor"/>
    </font>
    <font>
      <b/>
      <sz val="16"/>
      <color theme="0" tint="-0.499984740745262"/>
      <name val="Gill Sans MT"/>
      <family val="2"/>
    </font>
    <font>
      <b/>
      <sz val="22"/>
      <color theme="0" tint="-0.499984740745262"/>
      <name val="Gill Sans MT"/>
      <family val="2"/>
    </font>
    <font>
      <sz val="9"/>
      <color theme="1"/>
      <name val="Calibri Light"/>
      <family val="2"/>
    </font>
    <font>
      <sz val="16"/>
      <color theme="1"/>
      <name val="Calibri Light"/>
      <family val="2"/>
    </font>
    <font>
      <sz val="13"/>
      <color theme="1"/>
      <name val="Calibri Light"/>
      <family val="2"/>
    </font>
    <font>
      <sz val="22"/>
      <color theme="1" tint="0.34998626667073579"/>
      <name val="Calibri Light"/>
      <family val="2"/>
    </font>
    <font>
      <sz val="16"/>
      <color theme="1" tint="0.34998626667073579"/>
      <name val="Calibri Light"/>
      <family val="2"/>
    </font>
    <font>
      <sz val="22"/>
      <color theme="1"/>
      <name val="CGIL"/>
    </font>
    <font>
      <sz val="18"/>
      <color theme="1"/>
      <name val="Calibri"/>
      <family val="2"/>
      <scheme val="minor"/>
    </font>
    <font>
      <b/>
      <sz val="18"/>
      <color theme="1"/>
      <name val="CGIL"/>
    </font>
    <font>
      <sz val="18"/>
      <color theme="1"/>
      <name val="CGIL"/>
    </font>
    <font>
      <sz val="12"/>
      <color theme="1" tint="0.34998626667073579"/>
      <name val="Calibri"/>
      <family val="2"/>
      <scheme val="minor"/>
    </font>
    <font>
      <b/>
      <sz val="12"/>
      <color rgb="FF92D050"/>
      <name val="Calibri"/>
      <family val="2"/>
      <scheme val="minor"/>
    </font>
    <font>
      <b/>
      <sz val="12"/>
      <color rgb="FFFFFF00"/>
      <name val="Calibri"/>
      <family val="2"/>
      <scheme val="minor"/>
    </font>
    <font>
      <b/>
      <sz val="12"/>
      <color rgb="FFFFC000"/>
      <name val="Calibri"/>
      <family val="2"/>
      <scheme val="minor"/>
    </font>
    <font>
      <b/>
      <sz val="14"/>
      <color theme="0"/>
      <name val="Calibri"/>
      <family val="2"/>
      <scheme val="minor"/>
    </font>
    <font>
      <sz val="10"/>
      <color theme="1" tint="0.34998626667073579"/>
      <name val="Calibri"/>
      <family val="2"/>
      <scheme val="minor"/>
    </font>
    <font>
      <b/>
      <sz val="12"/>
      <color indexed="53"/>
      <name val="Calibri"/>
      <family val="2"/>
      <scheme val="minor"/>
    </font>
    <font>
      <b/>
      <sz val="12"/>
      <color indexed="17"/>
      <name val="Calibri"/>
      <family val="2"/>
      <scheme val="minor"/>
    </font>
    <font>
      <b/>
      <sz val="12"/>
      <color indexed="10"/>
      <name val="Calibri"/>
      <family val="2"/>
      <scheme val="minor"/>
    </font>
    <font>
      <b/>
      <sz val="12"/>
      <color rgb="FFFF0000"/>
      <name val="Calibri"/>
      <family val="2"/>
      <scheme val="minor"/>
    </font>
    <font>
      <sz val="22"/>
      <color theme="1" tint="0.34998626667073579"/>
      <name val="Calibri"/>
      <family val="2"/>
      <scheme val="minor"/>
    </font>
    <font>
      <sz val="14"/>
      <color theme="1" tint="0.34998626667073579"/>
      <name val="Calibri"/>
      <family val="2"/>
      <scheme val="minor"/>
    </font>
    <font>
      <b/>
      <sz val="18"/>
      <name val="Calibri"/>
      <family val="2"/>
      <scheme val="minor"/>
    </font>
    <font>
      <b/>
      <sz val="18"/>
      <color theme="1" tint="0.34998626667073579"/>
      <name val="Calibri"/>
      <family val="2"/>
      <scheme val="minor"/>
    </font>
    <font>
      <b/>
      <sz val="22"/>
      <color theme="1"/>
      <name val="Calibri"/>
      <family val="2"/>
      <scheme val="minor"/>
    </font>
    <font>
      <b/>
      <sz val="22"/>
      <name val="Calibri"/>
      <family val="2"/>
      <scheme val="minor"/>
    </font>
    <font>
      <sz val="18"/>
      <color theme="1" tint="0.34998626667073579"/>
      <name val="Calibri"/>
      <family val="2"/>
      <scheme val="minor"/>
    </font>
    <font>
      <b/>
      <sz val="18"/>
      <color theme="1"/>
      <name val="Calibri"/>
      <family val="2"/>
      <scheme val="minor"/>
    </font>
    <font>
      <b/>
      <sz val="26"/>
      <color theme="0" tint="-0.499984740745262"/>
      <name val="Calibri"/>
      <family val="2"/>
      <scheme val="minor"/>
    </font>
    <font>
      <sz val="26"/>
      <color theme="1"/>
      <name val="Calibri"/>
      <family val="2"/>
      <scheme val="minor"/>
    </font>
    <font>
      <b/>
      <sz val="24"/>
      <color theme="2" tint="-0.89999084444715716"/>
      <name val="Calibri"/>
      <family val="2"/>
      <scheme val="minor"/>
    </font>
    <font>
      <b/>
      <sz val="22"/>
      <color theme="1" tint="0.34998626667073579"/>
      <name val="Calibri"/>
      <family val="2"/>
      <scheme val="minor"/>
    </font>
    <font>
      <sz val="18"/>
      <name val="Calibri"/>
      <family val="2"/>
      <scheme val="minor"/>
    </font>
    <font>
      <b/>
      <sz val="20"/>
      <name val="Calibri"/>
      <family val="2"/>
      <scheme val="minor"/>
    </font>
    <font>
      <sz val="20"/>
      <name val="Calibri"/>
      <family val="2"/>
      <scheme val="minor"/>
    </font>
    <font>
      <sz val="20"/>
      <color theme="1"/>
      <name val="Calibri"/>
      <family val="2"/>
      <scheme val="minor"/>
    </font>
    <font>
      <b/>
      <sz val="20"/>
      <color theme="0"/>
      <name val="Calibri"/>
      <family val="2"/>
      <scheme val="minor"/>
    </font>
    <font>
      <b/>
      <sz val="20"/>
      <color rgb="FF0070C0"/>
      <name val="Calibri"/>
      <family val="2"/>
      <scheme val="minor"/>
    </font>
    <font>
      <b/>
      <sz val="14"/>
      <name val="Calibri"/>
      <family val="2"/>
      <scheme val="minor"/>
    </font>
    <font>
      <b/>
      <sz val="24"/>
      <color theme="3" tint="-0.499984740745262"/>
      <name val="Calibri"/>
      <family val="2"/>
      <scheme val="minor"/>
    </font>
    <font>
      <b/>
      <sz val="11"/>
      <color theme="3" tint="-0.499984740745262"/>
      <name val="Arial Narrow"/>
      <family val="2"/>
    </font>
    <font>
      <b/>
      <sz val="16"/>
      <color theme="3" tint="-0.499984740745262"/>
      <name val="Calibri"/>
      <family val="2"/>
      <scheme val="minor"/>
    </font>
    <font>
      <sz val="9"/>
      <color theme="1" tint="0.34998626667073579"/>
      <name val="Calibri"/>
      <family val="2"/>
      <scheme val="minor"/>
    </font>
    <font>
      <sz val="10"/>
      <color indexed="62"/>
      <name val="Calibri"/>
      <family val="2"/>
      <scheme val="minor"/>
    </font>
    <font>
      <b/>
      <sz val="24"/>
      <color theme="1" tint="0.34998626667073579"/>
      <name val="Calibri"/>
      <family val="2"/>
      <scheme val="minor"/>
    </font>
    <font>
      <b/>
      <sz val="14"/>
      <color theme="1" tint="0.34998626667073579"/>
      <name val="Calibri"/>
      <family val="2"/>
      <scheme val="minor"/>
    </font>
    <font>
      <sz val="12"/>
      <color rgb="FFFF0000"/>
      <name val="Calibri"/>
      <family val="2"/>
      <scheme val="minor"/>
    </font>
    <font>
      <b/>
      <sz val="10"/>
      <color theme="1" tint="0.34998626667073579"/>
      <name val="Calibri"/>
      <family val="2"/>
      <scheme val="minor"/>
    </font>
    <font>
      <b/>
      <sz val="15"/>
      <color indexed="9"/>
      <name val="Calibri"/>
      <family val="2"/>
      <scheme val="minor"/>
    </font>
    <font>
      <sz val="20"/>
      <color rgb="FF0070C0"/>
      <name val="Calibri"/>
      <family val="2"/>
      <scheme val="minor"/>
    </font>
    <font>
      <u/>
      <sz val="16"/>
      <color indexed="12"/>
      <name val="Arial"/>
      <family val="2"/>
    </font>
    <font>
      <b/>
      <sz val="11"/>
      <name val="Calibri"/>
      <family val="2"/>
      <scheme val="minor"/>
    </font>
    <font>
      <b/>
      <sz val="12"/>
      <name val="Arial"/>
      <family val="2"/>
    </font>
  </fonts>
  <fills count="22">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theme="3" tint="-0.499984740745262"/>
        <bgColor indexed="64"/>
      </patternFill>
    </fill>
    <fill>
      <patternFill patternType="solid">
        <fgColor rgb="FFC00000"/>
        <bgColor indexed="64"/>
      </patternFill>
    </fill>
    <fill>
      <patternFill patternType="solid">
        <fgColor rgb="FFFFC00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5" tint="-0.499984740745262"/>
        <bgColor indexed="64"/>
      </patternFill>
    </fill>
    <fill>
      <patternFill patternType="solid">
        <fgColor theme="5" tint="0.79998168889431442"/>
        <bgColor indexed="64"/>
      </patternFill>
    </fill>
    <fill>
      <patternFill patternType="solid">
        <fgColor theme="2"/>
        <bgColor indexed="64"/>
      </patternFill>
    </fill>
    <fill>
      <patternFill patternType="solid">
        <fgColor theme="3" tint="-0.249977111117893"/>
        <bgColor indexed="64"/>
      </patternFill>
    </fill>
  </fills>
  <borders count="10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right/>
      <top style="thin">
        <color indexed="64"/>
      </top>
      <bottom/>
      <diagonal/>
    </border>
    <border>
      <left style="medium">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style="hair">
        <color indexed="64"/>
      </right>
      <top/>
      <bottom style="hair">
        <color indexed="64"/>
      </bottom>
      <diagonal/>
    </border>
    <border>
      <left style="hair">
        <color indexed="64"/>
      </left>
      <right/>
      <top style="medium">
        <color indexed="64"/>
      </top>
      <bottom style="hair">
        <color indexed="64"/>
      </bottom>
      <diagonal/>
    </border>
    <border>
      <left style="hair">
        <color indexed="64"/>
      </left>
      <right/>
      <top style="hair">
        <color indexed="64"/>
      </top>
      <bottom style="medium">
        <color indexed="64"/>
      </bottom>
      <diagonal/>
    </border>
    <border>
      <left/>
      <right style="hair">
        <color indexed="64"/>
      </right>
      <top/>
      <bottom/>
      <diagonal/>
    </border>
    <border>
      <left style="hair">
        <color theme="1" tint="0.34998626667073579"/>
      </left>
      <right style="hair">
        <color theme="1" tint="0.34998626667073579"/>
      </right>
      <top style="hair">
        <color theme="1" tint="0.34998626667073579"/>
      </top>
      <bottom style="hair">
        <color theme="1" tint="0.34998626667073579"/>
      </bottom>
      <diagonal/>
    </border>
    <border>
      <left style="hair">
        <color theme="0" tint="-4.9989318521683403E-2"/>
      </left>
      <right style="hair">
        <color theme="0" tint="-4.9989318521683403E-2"/>
      </right>
      <top style="hair">
        <color theme="0" tint="-4.9989318521683403E-2"/>
      </top>
      <bottom/>
      <diagonal/>
    </border>
    <border>
      <left/>
      <right style="hair">
        <color theme="1" tint="0.34998626667073579"/>
      </right>
      <top style="hair">
        <color theme="1" tint="0.34998626667073579"/>
      </top>
      <bottom style="hair">
        <color theme="1" tint="0.34998626667073579"/>
      </bottom>
      <diagonal/>
    </border>
    <border>
      <left/>
      <right style="hair">
        <color theme="1" tint="0.34998626667073579"/>
      </right>
      <top style="hair">
        <color theme="1" tint="0.34998626667073579"/>
      </top>
      <bottom/>
      <diagonal/>
    </border>
    <border>
      <left style="hair">
        <color theme="1" tint="0.34998626667073579"/>
      </left>
      <right style="hair">
        <color theme="1" tint="0.34998626667073579"/>
      </right>
      <top style="hair">
        <color theme="1" tint="0.34998626667073579"/>
      </top>
      <bottom/>
      <diagonal/>
    </border>
    <border>
      <left style="hair">
        <color theme="1" tint="0.34998626667073579"/>
      </left>
      <right/>
      <top style="hair">
        <color theme="1" tint="0.34998626667073579"/>
      </top>
      <bottom style="hair">
        <color theme="1" tint="0.34998626667073579"/>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1" tint="0.34998626667073579"/>
      </left>
      <right style="hair">
        <color theme="1" tint="0.34998626667073579"/>
      </right>
      <top/>
      <bottom style="hair">
        <color theme="1" tint="0.34998626667073579"/>
      </bottom>
      <diagonal/>
    </border>
    <border>
      <left style="hair">
        <color theme="1" tint="0.34998626667073579"/>
      </left>
      <right/>
      <top/>
      <bottom style="hair">
        <color theme="1" tint="0.34998626667073579"/>
      </bottom>
      <diagonal/>
    </border>
    <border>
      <left style="medium">
        <color indexed="64"/>
      </left>
      <right style="hair">
        <color theme="1" tint="0.34998626667073579"/>
      </right>
      <top/>
      <bottom style="hair">
        <color theme="1" tint="0.34998626667073579"/>
      </bottom>
      <diagonal/>
    </border>
    <border>
      <left style="hair">
        <color theme="1" tint="0.34998626667073579"/>
      </left>
      <right style="medium">
        <color indexed="64"/>
      </right>
      <top/>
      <bottom style="hair">
        <color theme="1" tint="0.34998626667073579"/>
      </bottom>
      <diagonal/>
    </border>
    <border>
      <left style="medium">
        <color indexed="64"/>
      </left>
      <right style="hair">
        <color theme="1" tint="0.34998626667073579"/>
      </right>
      <top style="hair">
        <color theme="1" tint="0.34998626667073579"/>
      </top>
      <bottom style="hair">
        <color theme="1" tint="0.34998626667073579"/>
      </bottom>
      <diagonal/>
    </border>
    <border>
      <left style="hair">
        <color theme="1" tint="0.34998626667073579"/>
      </left>
      <right style="medium">
        <color indexed="64"/>
      </right>
      <top style="hair">
        <color theme="1" tint="0.34998626667073579"/>
      </top>
      <bottom style="hair">
        <color theme="1" tint="0.34998626667073579"/>
      </bottom>
      <diagonal/>
    </border>
    <border>
      <left style="hair">
        <color theme="1" tint="0.34998626667073579"/>
      </left>
      <right/>
      <top style="hair">
        <color theme="1" tint="0.34998626667073579"/>
      </top>
      <bottom/>
      <diagonal/>
    </border>
    <border>
      <left style="hair">
        <color theme="1" tint="0.34998626667073579"/>
      </left>
      <right style="medium">
        <color indexed="64"/>
      </right>
      <top style="hair">
        <color theme="1" tint="0.34998626667073579"/>
      </top>
      <bottom/>
      <diagonal/>
    </border>
    <border>
      <left style="hair">
        <color theme="1" tint="0.34998626667073579"/>
      </left>
      <right style="medium">
        <color indexed="64"/>
      </right>
      <top style="hair">
        <color theme="1" tint="0.34998626667073579"/>
      </top>
      <bottom style="medium">
        <color indexed="64"/>
      </bottom>
      <diagonal/>
    </border>
    <border>
      <left style="medium">
        <color indexed="64"/>
      </left>
      <right style="hair">
        <color theme="1" tint="0.34998626667073579"/>
      </right>
      <top style="hair">
        <color theme="1" tint="0.34998626667073579"/>
      </top>
      <bottom style="medium">
        <color indexed="64"/>
      </bottom>
      <diagonal/>
    </border>
    <border>
      <left style="hair">
        <color theme="1" tint="0.34998626667073579"/>
      </left>
      <right style="hair">
        <color theme="1" tint="0.34998626667073579"/>
      </right>
      <top style="hair">
        <color theme="1" tint="0.34998626667073579"/>
      </top>
      <bottom style="medium">
        <color indexed="64"/>
      </bottom>
      <diagonal/>
    </border>
    <border>
      <left style="medium">
        <color indexed="64"/>
      </left>
      <right style="hair">
        <color theme="1" tint="0.34998626667073579"/>
      </right>
      <top style="hair">
        <color theme="1" tint="0.34998626667073579"/>
      </top>
      <bottom/>
      <diagonal/>
    </border>
    <border>
      <left style="medium">
        <color indexed="64"/>
      </left>
      <right style="hair">
        <color theme="1" tint="0.34998626667073579"/>
      </right>
      <top style="medium">
        <color indexed="64"/>
      </top>
      <bottom style="hair">
        <color theme="1" tint="0.34998626667073579"/>
      </bottom>
      <diagonal/>
    </border>
    <border>
      <left style="hair">
        <color theme="1" tint="0.34998626667073579"/>
      </left>
      <right style="hair">
        <color theme="1" tint="0.34998626667073579"/>
      </right>
      <top style="medium">
        <color indexed="64"/>
      </top>
      <bottom style="hair">
        <color theme="1" tint="0.34998626667073579"/>
      </bottom>
      <diagonal/>
    </border>
    <border>
      <left style="hair">
        <color theme="1" tint="0.34998626667073579"/>
      </left>
      <right style="medium">
        <color indexed="64"/>
      </right>
      <top style="medium">
        <color indexed="64"/>
      </top>
      <bottom style="hair">
        <color theme="1" tint="0.34998626667073579"/>
      </bottom>
      <diagonal/>
    </border>
    <border>
      <left/>
      <right style="hair">
        <color theme="1" tint="0.34998626667073579"/>
      </right>
      <top style="medium">
        <color indexed="64"/>
      </top>
      <bottom style="hair">
        <color theme="1" tint="0.34998626667073579"/>
      </bottom>
      <diagonal/>
    </border>
    <border>
      <left style="hair">
        <color theme="1" tint="0.34998626667073579"/>
      </left>
      <right/>
      <top style="medium">
        <color indexed="64"/>
      </top>
      <bottom style="hair">
        <color theme="1" tint="0.34998626667073579"/>
      </bottom>
      <diagonal/>
    </border>
    <border>
      <left/>
      <right style="hair">
        <color theme="1" tint="0.34998626667073579"/>
      </right>
      <top style="hair">
        <color theme="1" tint="0.34998626667073579"/>
      </top>
      <bottom style="medium">
        <color indexed="64"/>
      </bottom>
      <diagonal/>
    </border>
    <border>
      <left/>
      <right/>
      <top style="thin">
        <color theme="0" tint="-0.34998626667073579"/>
      </top>
      <bottom/>
      <diagonal/>
    </border>
    <border>
      <left style="thin">
        <color theme="0"/>
      </left>
      <right style="thin">
        <color theme="0"/>
      </right>
      <top style="thin">
        <color theme="0"/>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left>
      <right style="thin">
        <color theme="0"/>
      </right>
      <top style="thin">
        <color theme="0"/>
      </top>
      <bottom style="thin">
        <color theme="0"/>
      </bottom>
      <diagonal/>
    </border>
    <border>
      <left/>
      <right/>
      <top/>
      <bottom style="hair">
        <color theme="1" tint="0.34998626667073579"/>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14999847407452621"/>
      </left>
      <right/>
      <top/>
      <bottom/>
      <diagonal/>
    </border>
    <border>
      <left/>
      <right style="thin">
        <color theme="0" tint="-0.14999847407452621"/>
      </right>
      <top/>
      <bottom/>
      <diagonal/>
    </border>
    <border>
      <left style="hair">
        <color theme="1" tint="0.34998626667073579"/>
      </left>
      <right style="hair">
        <color theme="1" tint="0.34998626667073579"/>
      </right>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right style="thin">
        <color theme="0"/>
      </right>
      <top style="thin">
        <color theme="0"/>
      </top>
      <bottom style="thin">
        <color theme="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theme="1" tint="0.34998626667073579"/>
      </left>
      <right/>
      <top style="medium">
        <color indexed="64"/>
      </top>
      <bottom/>
      <diagonal/>
    </border>
    <border>
      <left/>
      <right style="hair">
        <color theme="1" tint="0.34998626667073579"/>
      </right>
      <top style="medium">
        <color indexed="64"/>
      </top>
      <bottom/>
      <diagonal/>
    </border>
    <border>
      <left style="hair">
        <color theme="1" tint="0.34998626667073579"/>
      </left>
      <right/>
      <top/>
      <bottom/>
      <diagonal/>
    </border>
    <border>
      <left/>
      <right style="hair">
        <color theme="1" tint="0.34998626667073579"/>
      </right>
      <top/>
      <bottom/>
      <diagonal/>
    </border>
    <border>
      <left style="hair">
        <color theme="1" tint="0.34998626667073579"/>
      </left>
      <right/>
      <top/>
      <bottom style="medium">
        <color indexed="64"/>
      </bottom>
      <diagonal/>
    </border>
    <border>
      <left/>
      <right style="hair">
        <color theme="1" tint="0.34998626667073579"/>
      </right>
      <top/>
      <bottom style="medium">
        <color indexed="64"/>
      </bottom>
      <diagonal/>
    </border>
    <border>
      <left/>
      <right/>
      <top style="hair">
        <color theme="1" tint="0.34998626667073579"/>
      </top>
      <bottom style="hair">
        <color theme="1" tint="0.34998626667073579"/>
      </bottom>
      <diagonal/>
    </border>
    <border>
      <left/>
      <right style="medium">
        <color indexed="64"/>
      </right>
      <top style="hair">
        <color theme="1" tint="0.34998626667073579"/>
      </top>
      <bottom style="hair">
        <color theme="1" tint="0.34998626667073579"/>
      </bottom>
      <diagonal/>
    </border>
    <border>
      <left style="thin">
        <color theme="1" tint="0.499984740745262"/>
      </left>
      <right style="thin">
        <color theme="1" tint="0.499984740745262"/>
      </right>
      <top style="thin">
        <color theme="1" tint="0.499984740745262"/>
      </top>
      <bottom/>
      <diagonal/>
    </border>
    <border>
      <left/>
      <right style="thin">
        <color theme="1" tint="0.499984740745262"/>
      </right>
      <top style="thin">
        <color theme="1" tint="0.499984740745262"/>
      </top>
      <bottom/>
      <diagonal/>
    </border>
  </borders>
  <cellStyleXfs count="5">
    <xf numFmtId="0" fontId="0" fillId="0" borderId="0"/>
    <xf numFmtId="0" fontId="11" fillId="0" borderId="0" applyNumberFormat="0" applyFill="0" applyBorder="0" applyAlignment="0" applyProtection="0">
      <alignment vertical="top"/>
      <protection locked="0"/>
    </xf>
    <xf numFmtId="164" fontId="1" fillId="0" borderId="0" applyFont="0" applyFill="0" applyBorder="0" applyAlignment="0" applyProtection="0"/>
    <xf numFmtId="0" fontId="2" fillId="0" borderId="0"/>
    <xf numFmtId="9" fontId="1" fillId="0" borderId="0" applyFont="0" applyFill="0" applyBorder="0" applyAlignment="0" applyProtection="0"/>
  </cellStyleXfs>
  <cellXfs count="665">
    <xf numFmtId="0" fontId="0" fillId="0" borderId="0" xfId="0"/>
    <xf numFmtId="0" fontId="3" fillId="0" borderId="0" xfId="0" applyFont="1"/>
    <xf numFmtId="0" fontId="5" fillId="0" borderId="0" xfId="0" applyFont="1"/>
    <xf numFmtId="0" fontId="5" fillId="0" borderId="0" xfId="0" applyFont="1" applyAlignment="1">
      <alignment horizontal="left"/>
    </xf>
    <xf numFmtId="1" fontId="5" fillId="0" borderId="0" xfId="0" applyNumberFormat="1" applyFont="1" applyAlignment="1">
      <alignment horizontal="left"/>
    </xf>
    <xf numFmtId="14" fontId="5" fillId="0" borderId="0" xfId="0" applyNumberFormat="1" applyFont="1" applyAlignment="1">
      <alignment horizontal="left"/>
    </xf>
    <xf numFmtId="14" fontId="5" fillId="0" borderId="0" xfId="0" applyNumberFormat="1" applyFont="1"/>
    <xf numFmtId="14" fontId="5" fillId="0" borderId="0" xfId="0" applyNumberFormat="1" applyFont="1" applyAlignment="1">
      <alignment horizontal="center"/>
    </xf>
    <xf numFmtId="1" fontId="5" fillId="0" borderId="0" xfId="0" applyNumberFormat="1" applyFont="1" applyAlignment="1">
      <alignment horizontal="center"/>
    </xf>
    <xf numFmtId="0" fontId="5" fillId="0" borderId="0" xfId="0" applyFont="1" applyAlignment="1">
      <alignment horizontal="right"/>
    </xf>
    <xf numFmtId="1" fontId="5" fillId="0" borderId="0" xfId="0" applyNumberFormat="1" applyFont="1" applyAlignment="1">
      <alignment horizontal="right"/>
    </xf>
    <xf numFmtId="1" fontId="5" fillId="0" borderId="0" xfId="0" applyNumberFormat="1" applyFont="1"/>
    <xf numFmtId="0" fontId="5" fillId="0" borderId="0" xfId="0" applyFont="1" applyAlignment="1">
      <alignment horizontal="center"/>
    </xf>
    <xf numFmtId="14" fontId="10" fillId="0" borderId="0" xfId="0" applyNumberFormat="1" applyFont="1"/>
    <xf numFmtId="1" fontId="10" fillId="0" borderId="0" xfId="0" applyNumberFormat="1" applyFont="1" applyAlignment="1">
      <alignment horizontal="left"/>
    </xf>
    <xf numFmtId="14" fontId="10" fillId="0" borderId="0" xfId="0" applyNumberFormat="1" applyFont="1" applyAlignment="1">
      <alignment horizontal="left"/>
    </xf>
    <xf numFmtId="0" fontId="10" fillId="0" borderId="0" xfId="0" applyFont="1"/>
    <xf numFmtId="0" fontId="6" fillId="0" borderId="0" xfId="0" applyFont="1" applyAlignment="1">
      <alignment horizontal="left" vertical="top" wrapText="1"/>
    </xf>
    <xf numFmtId="0" fontId="8" fillId="0" borderId="1" xfId="0" applyFont="1" applyBorder="1" applyAlignment="1">
      <alignment horizontal="left"/>
    </xf>
    <xf numFmtId="0" fontId="8" fillId="0" borderId="2" xfId="0" applyFont="1" applyBorder="1" applyAlignment="1">
      <alignment horizontal="center"/>
    </xf>
    <xf numFmtId="0" fontId="8" fillId="0" borderId="3" xfId="0" applyFont="1" applyBorder="1" applyAlignment="1">
      <alignment horizontal="center"/>
    </xf>
    <xf numFmtId="0" fontId="0" fillId="2" borderId="0" xfId="0" applyFill="1"/>
    <xf numFmtId="0" fontId="3" fillId="2" borderId="0" xfId="0" applyFont="1" applyFill="1"/>
    <xf numFmtId="1" fontId="10" fillId="0" borderId="0" xfId="0" applyNumberFormat="1" applyFont="1" applyAlignment="1">
      <alignment horizontal="left" vertical="center"/>
    </xf>
    <xf numFmtId="0" fontId="5" fillId="0" borderId="0" xfId="0" applyFont="1" applyAlignment="1">
      <alignment horizontal="left" vertical="center"/>
    </xf>
    <xf numFmtId="1" fontId="5" fillId="0" borderId="0" xfId="0" applyNumberFormat="1" applyFont="1" applyAlignment="1">
      <alignment vertical="center"/>
    </xf>
    <xf numFmtId="0" fontId="5" fillId="2" borderId="0" xfId="0" applyFont="1" applyFill="1" applyAlignment="1">
      <alignment horizontal="left" vertical="center"/>
    </xf>
    <xf numFmtId="1" fontId="12" fillId="2" borderId="0" xfId="0" applyNumberFormat="1" applyFont="1" applyFill="1" applyAlignment="1">
      <alignment horizontal="left"/>
    </xf>
    <xf numFmtId="1" fontId="12" fillId="3" borderId="0" xfId="0" applyNumberFormat="1" applyFont="1" applyFill="1" applyAlignment="1">
      <alignment horizontal="left"/>
    </xf>
    <xf numFmtId="49" fontId="12" fillId="3" borderId="0" xfId="0" applyNumberFormat="1" applyFont="1" applyFill="1" applyAlignment="1">
      <alignment horizontal="left"/>
    </xf>
    <xf numFmtId="1" fontId="12" fillId="3" borderId="0" xfId="0" applyNumberFormat="1" applyFont="1" applyFill="1" applyAlignment="1">
      <alignment horizontal="right"/>
    </xf>
    <xf numFmtId="1" fontId="12" fillId="3" borderId="0" xfId="0" applyNumberFormat="1" applyFont="1" applyFill="1"/>
    <xf numFmtId="165" fontId="5" fillId="0" borderId="0" xfId="0" applyNumberFormat="1" applyFont="1" applyAlignment="1">
      <alignment horizontal="left" vertical="center"/>
    </xf>
    <xf numFmtId="0" fontId="13" fillId="0" borderId="0" xfId="0" applyFont="1" applyAlignment="1">
      <alignment horizontal="center"/>
    </xf>
    <xf numFmtId="14" fontId="0" fillId="0" borderId="0" xfId="0" applyNumberFormat="1"/>
    <xf numFmtId="0" fontId="0" fillId="0" borderId="0" xfId="0" applyAlignment="1">
      <alignment horizontal="left"/>
    </xf>
    <xf numFmtId="0" fontId="0" fillId="0" borderId="0" xfId="0" applyAlignment="1">
      <alignment horizontal="center"/>
    </xf>
    <xf numFmtId="166" fontId="0" fillId="0" borderId="0" xfId="0" applyNumberFormat="1"/>
    <xf numFmtId="2" fontId="5" fillId="0" borderId="0" xfId="0" applyNumberFormat="1" applyFont="1" applyAlignment="1">
      <alignment vertical="center"/>
    </xf>
    <xf numFmtId="0" fontId="14" fillId="0" borderId="0" xfId="0" applyFont="1"/>
    <xf numFmtId="0" fontId="15" fillId="0" borderId="0" xfId="0" applyFont="1"/>
    <xf numFmtId="0" fontId="34" fillId="0" borderId="0" xfId="0" applyFont="1"/>
    <xf numFmtId="0" fontId="35" fillId="5" borderId="0" xfId="0" applyFont="1" applyFill="1"/>
    <xf numFmtId="0" fontId="36" fillId="0" borderId="0" xfId="0" applyFont="1"/>
    <xf numFmtId="0" fontId="36" fillId="5" borderId="0" xfId="0" applyFont="1" applyFill="1"/>
    <xf numFmtId="0" fontId="37" fillId="6" borderId="40" xfId="0" applyFont="1" applyFill="1" applyBorder="1" applyAlignment="1">
      <alignment horizontal="center" vertical="center"/>
    </xf>
    <xf numFmtId="0" fontId="37" fillId="6" borderId="40" xfId="0" applyFont="1" applyFill="1" applyBorder="1" applyAlignment="1">
      <alignment horizontal="center" vertical="center" wrapText="1"/>
    </xf>
    <xf numFmtId="0" fontId="0" fillId="0" borderId="40" xfId="0" applyBorder="1"/>
    <xf numFmtId="0" fontId="38" fillId="5" borderId="0" xfId="0" applyFont="1" applyFill="1"/>
    <xf numFmtId="0" fontId="39" fillId="5" borderId="0" xfId="0" applyFont="1" applyFill="1"/>
    <xf numFmtId="0" fontId="40" fillId="5" borderId="0" xfId="0" applyFont="1" applyFill="1"/>
    <xf numFmtId="0" fontId="41" fillId="5" borderId="0" xfId="0" applyFont="1" applyFill="1"/>
    <xf numFmtId="165" fontId="39" fillId="5" borderId="0" xfId="0" applyNumberFormat="1" applyFont="1" applyFill="1" applyAlignment="1">
      <alignment horizontal="center"/>
    </xf>
    <xf numFmtId="0" fontId="38" fillId="5" borderId="0" xfId="0" applyFont="1" applyFill="1" applyAlignment="1">
      <alignment horizontal="center"/>
    </xf>
    <xf numFmtId="0" fontId="42" fillId="5" borderId="0" xfId="0" applyFont="1" applyFill="1" applyAlignment="1">
      <alignment horizontal="center"/>
    </xf>
    <xf numFmtId="0" fontId="43" fillId="5" borderId="0" xfId="0" applyFont="1" applyFill="1"/>
    <xf numFmtId="9" fontId="38" fillId="5" borderId="0" xfId="0" applyNumberFormat="1" applyFont="1" applyFill="1"/>
    <xf numFmtId="0" fontId="39" fillId="5" borderId="0" xfId="0" applyFont="1" applyFill="1" applyAlignment="1">
      <alignment horizontal="left" vertical="top"/>
    </xf>
    <xf numFmtId="0" fontId="38" fillId="5" borderId="0" xfId="0" applyFont="1" applyFill="1" applyAlignment="1">
      <alignment horizontal="left" vertical="top"/>
    </xf>
    <xf numFmtId="0" fontId="38" fillId="5" borderId="0" xfId="0" applyFont="1" applyFill="1" applyAlignment="1">
      <alignment horizontal="center" vertical="center" wrapText="1"/>
    </xf>
    <xf numFmtId="0" fontId="44" fillId="5" borderId="0" xfId="0" applyFont="1" applyFill="1" applyAlignment="1">
      <alignment horizontal="center"/>
    </xf>
    <xf numFmtId="0" fontId="38" fillId="5" borderId="4" xfId="0" applyFont="1" applyFill="1" applyBorder="1"/>
    <xf numFmtId="0" fontId="38" fillId="5" borderId="5" xfId="0" applyFont="1" applyFill="1" applyBorder="1" applyAlignment="1">
      <alignment horizontal="justify" vertical="top"/>
    </xf>
    <xf numFmtId="0" fontId="39" fillId="5" borderId="5" xfId="0" applyFont="1" applyFill="1" applyBorder="1"/>
    <xf numFmtId="0" fontId="38" fillId="5" borderId="6" xfId="0" applyFont="1" applyFill="1" applyBorder="1"/>
    <xf numFmtId="0" fontId="38" fillId="5" borderId="7" xfId="0" applyFont="1" applyFill="1" applyBorder="1"/>
    <xf numFmtId="0" fontId="45" fillId="5" borderId="0" xfId="0" applyFont="1" applyFill="1" applyAlignment="1" applyProtection="1">
      <alignment vertical="center"/>
      <protection hidden="1"/>
    </xf>
    <xf numFmtId="0" fontId="45" fillId="5" borderId="0" xfId="0" applyFont="1" applyFill="1" applyAlignment="1" applyProtection="1">
      <alignment horizontal="center"/>
      <protection hidden="1"/>
    </xf>
    <xf numFmtId="0" fontId="38" fillId="5" borderId="8" xfId="0" applyFont="1" applyFill="1" applyBorder="1"/>
    <xf numFmtId="1" fontId="0" fillId="0" borderId="0" xfId="0" applyNumberFormat="1" applyAlignment="1">
      <alignment horizontal="center"/>
    </xf>
    <xf numFmtId="0" fontId="46" fillId="5" borderId="0" xfId="0" applyFont="1" applyFill="1"/>
    <xf numFmtId="0" fontId="46" fillId="5" borderId="0" xfId="0" applyFont="1" applyFill="1" applyAlignment="1">
      <alignment horizontal="right"/>
    </xf>
    <xf numFmtId="0" fontId="47" fillId="5" borderId="0" xfId="0" applyFont="1" applyFill="1"/>
    <xf numFmtId="0" fontId="48" fillId="5" borderId="0" xfId="0" applyFont="1" applyFill="1"/>
    <xf numFmtId="0" fontId="48" fillId="5" borderId="0" xfId="0" applyFont="1" applyFill="1" applyAlignment="1">
      <alignment horizontal="right"/>
    </xf>
    <xf numFmtId="0" fontId="49" fillId="6" borderId="9" xfId="0" applyFont="1" applyFill="1" applyBorder="1" applyAlignment="1">
      <alignment horizontal="center"/>
    </xf>
    <xf numFmtId="1" fontId="38" fillId="5" borderId="40" xfId="0" applyNumberFormat="1" applyFont="1" applyFill="1" applyBorder="1" applyAlignment="1">
      <alignment horizontal="center" vertical="center"/>
    </xf>
    <xf numFmtId="0" fontId="50" fillId="0" borderId="0" xfId="0" applyFont="1"/>
    <xf numFmtId="0" fontId="51" fillId="0" borderId="0" xfId="0" applyFont="1"/>
    <xf numFmtId="0" fontId="45" fillId="5" borderId="10" xfId="0" applyFont="1" applyFill="1" applyBorder="1"/>
    <xf numFmtId="0" fontId="45" fillId="5" borderId="11" xfId="0" applyFont="1" applyFill="1" applyBorder="1"/>
    <xf numFmtId="0" fontId="52" fillId="5" borderId="8" xfId="0" applyFont="1" applyFill="1" applyBorder="1" applyAlignment="1">
      <alignment horizontal="center" vertical="center"/>
    </xf>
    <xf numFmtId="0" fontId="44" fillId="5" borderId="40" xfId="0" applyFont="1" applyFill="1" applyBorder="1" applyAlignment="1">
      <alignment horizontal="center"/>
    </xf>
    <xf numFmtId="1" fontId="44" fillId="5" borderId="40" xfId="0" applyNumberFormat="1" applyFont="1" applyFill="1" applyBorder="1" applyAlignment="1">
      <alignment horizontal="center"/>
    </xf>
    <xf numFmtId="9" fontId="38" fillId="5" borderId="40" xfId="4" applyFont="1" applyFill="1" applyBorder="1" applyAlignment="1">
      <alignment horizontal="center" vertical="center"/>
    </xf>
    <xf numFmtId="0" fontId="53" fillId="2" borderId="0" xfId="0" applyFont="1" applyFill="1"/>
    <xf numFmtId="0" fontId="53" fillId="0" borderId="0" xfId="0" applyFont="1"/>
    <xf numFmtId="0" fontId="42" fillId="4" borderId="0" xfId="0" applyFont="1" applyFill="1" applyAlignment="1">
      <alignment horizontal="center" vertical="center"/>
    </xf>
    <xf numFmtId="0" fontId="54" fillId="0" borderId="0" xfId="0" applyFont="1"/>
    <xf numFmtId="0" fontId="54" fillId="2" borderId="0" xfId="0" applyFont="1" applyFill="1"/>
    <xf numFmtId="0" fontId="41" fillId="0" borderId="0" xfId="0" applyFont="1" applyAlignment="1">
      <alignment horizontal="center" vertical="center"/>
    </xf>
    <xf numFmtId="0" fontId="55" fillId="2" borderId="0" xfId="0" applyFont="1" applyFill="1"/>
    <xf numFmtId="0" fontId="55" fillId="0" borderId="0" xfId="0" applyFont="1"/>
    <xf numFmtId="0" fontId="56" fillId="2" borderId="0" xfId="0" applyFont="1" applyFill="1"/>
    <xf numFmtId="0" fontId="56" fillId="0" borderId="0" xfId="0" applyFont="1"/>
    <xf numFmtId="0" fontId="56" fillId="0" borderId="0" xfId="0" applyFont="1" applyAlignment="1">
      <alignment horizontal="left"/>
    </xf>
    <xf numFmtId="0" fontId="57" fillId="0" borderId="0" xfId="0" applyFont="1" applyAlignment="1">
      <alignment horizontal="left" vertical="top"/>
    </xf>
    <xf numFmtId="0" fontId="58" fillId="2" borderId="0" xfId="0" applyFont="1" applyFill="1"/>
    <xf numFmtId="0" fontId="58" fillId="0" borderId="0" xfId="0" applyFont="1"/>
    <xf numFmtId="0" fontId="53" fillId="0" borderId="12" xfId="0" applyFont="1" applyBorder="1"/>
    <xf numFmtId="0" fontId="58" fillId="0" borderId="0" xfId="0" applyFont="1" applyAlignment="1">
      <alignment horizontal="center"/>
    </xf>
    <xf numFmtId="0" fontId="59" fillId="2" borderId="0" xfId="0" applyFont="1" applyFill="1"/>
    <xf numFmtId="0" fontId="60" fillId="0" borderId="0" xfId="0" applyFont="1"/>
    <xf numFmtId="0" fontId="59" fillId="0" borderId="0" xfId="0" applyFont="1"/>
    <xf numFmtId="22" fontId="59" fillId="0" borderId="0" xfId="0" applyNumberFormat="1" applyFont="1"/>
    <xf numFmtId="0" fontId="61" fillId="0" borderId="0" xfId="0" applyFont="1" applyAlignment="1">
      <alignment horizontal="left" vertical="top"/>
    </xf>
    <xf numFmtId="0" fontId="61" fillId="0" borderId="0" xfId="0" applyFont="1"/>
    <xf numFmtId="0" fontId="62" fillId="0" borderId="0" xfId="0" applyFont="1" applyAlignment="1">
      <alignment horizontal="left"/>
    </xf>
    <xf numFmtId="0" fontId="53" fillId="5" borderId="0" xfId="0" applyFont="1" applyFill="1"/>
    <xf numFmtId="0" fontId="63" fillId="5" borderId="0" xfId="0" applyFont="1" applyFill="1" applyAlignment="1">
      <alignment vertical="center"/>
    </xf>
    <xf numFmtId="0" fontId="54" fillId="5" borderId="0" xfId="0" applyFont="1" applyFill="1"/>
    <xf numFmtId="0" fontId="55" fillId="5" borderId="0" xfId="0" applyFont="1" applyFill="1"/>
    <xf numFmtId="0" fontId="59" fillId="5" borderId="0" xfId="0" applyFont="1" applyFill="1"/>
    <xf numFmtId="0" fontId="56" fillId="5" borderId="0" xfId="0" applyFont="1" applyFill="1"/>
    <xf numFmtId="0" fontId="58" fillId="5" borderId="0" xfId="0" applyFont="1" applyFill="1"/>
    <xf numFmtId="0" fontId="0" fillId="0" borderId="40" xfId="0" applyBorder="1" applyAlignment="1">
      <alignment wrapText="1"/>
    </xf>
    <xf numFmtId="14" fontId="64" fillId="0" borderId="0" xfId="0" applyNumberFormat="1" applyFont="1" applyAlignment="1">
      <alignment horizontal="center"/>
    </xf>
    <xf numFmtId="0" fontId="17" fillId="0" borderId="0" xfId="0" applyFont="1"/>
    <xf numFmtId="0" fontId="17" fillId="0" borderId="0" xfId="0" applyFont="1" applyAlignment="1">
      <alignment horizontal="center"/>
    </xf>
    <xf numFmtId="0" fontId="2" fillId="0" borderId="0" xfId="0" applyFont="1" applyAlignment="1">
      <alignment horizontal="center"/>
    </xf>
    <xf numFmtId="0" fontId="0" fillId="0" borderId="13" xfId="0" applyBorder="1"/>
    <xf numFmtId="0" fontId="2" fillId="0" borderId="0" xfId="0" applyFont="1"/>
    <xf numFmtId="0" fontId="62" fillId="0" borderId="0" xfId="0" applyFont="1"/>
    <xf numFmtId="168" fontId="0" fillId="0" borderId="0" xfId="0" applyNumberFormat="1"/>
    <xf numFmtId="0" fontId="0" fillId="0" borderId="0" xfId="0" applyAlignment="1">
      <alignment wrapText="1"/>
    </xf>
    <xf numFmtId="0" fontId="65" fillId="5" borderId="0" xfId="0" applyFont="1" applyFill="1" applyAlignment="1">
      <alignment horizontal="right"/>
    </xf>
    <xf numFmtId="0" fontId="37" fillId="6" borderId="40" xfId="0" applyFont="1" applyFill="1" applyBorder="1" applyAlignment="1">
      <alignment horizontal="left" vertical="center"/>
    </xf>
    <xf numFmtId="0" fontId="15" fillId="0" borderId="0" xfId="0" applyFont="1" applyAlignment="1">
      <alignment horizontal="center"/>
    </xf>
    <xf numFmtId="0" fontId="14" fillId="0" borderId="0" xfId="0" applyFont="1" applyAlignment="1">
      <alignment horizontal="center"/>
    </xf>
    <xf numFmtId="0" fontId="37" fillId="6" borderId="0" xfId="0" applyFont="1" applyFill="1" applyAlignment="1">
      <alignment horizontal="center" vertical="center"/>
    </xf>
    <xf numFmtId="0" fontId="66" fillId="7" borderId="41" xfId="0" applyFont="1" applyFill="1" applyBorder="1" applyAlignment="1">
      <alignment horizontal="center" vertical="center" textRotation="90" wrapText="1"/>
    </xf>
    <xf numFmtId="0" fontId="66" fillId="8" borderId="41" xfId="0" applyFont="1" applyFill="1" applyBorder="1" applyAlignment="1">
      <alignment horizontal="center" vertical="center" textRotation="90" wrapText="1"/>
    </xf>
    <xf numFmtId="0" fontId="66" fillId="9" borderId="41" xfId="0" applyFont="1" applyFill="1" applyBorder="1" applyAlignment="1">
      <alignment horizontal="center" vertical="center" textRotation="90" wrapText="1"/>
    </xf>
    <xf numFmtId="0" fontId="35" fillId="0" borderId="0" xfId="3" applyFont="1"/>
    <xf numFmtId="0" fontId="2" fillId="0" borderId="0" xfId="3"/>
    <xf numFmtId="0" fontId="36" fillId="0" borderId="0" xfId="3" applyFont="1"/>
    <xf numFmtId="0" fontId="40" fillId="5" borderId="0" xfId="0" applyFont="1" applyFill="1" applyAlignment="1">
      <alignment horizontal="center"/>
    </xf>
    <xf numFmtId="0" fontId="37" fillId="6" borderId="42" xfId="0" applyFont="1" applyFill="1" applyBorder="1" applyAlignment="1">
      <alignment horizontal="center" vertical="center"/>
    </xf>
    <xf numFmtId="0" fontId="14" fillId="0" borderId="42" xfId="0" applyFont="1" applyBorder="1" applyAlignment="1">
      <alignment horizontal="center" vertical="center"/>
    </xf>
    <xf numFmtId="166" fontId="0" fillId="0" borderId="40" xfId="0" applyNumberFormat="1" applyBorder="1" applyAlignment="1">
      <alignment horizontal="center" vertical="center"/>
    </xf>
    <xf numFmtId="0" fontId="2" fillId="0" borderId="40" xfId="0" applyFont="1" applyBorder="1" applyAlignment="1">
      <alignment horizontal="center" vertical="center"/>
    </xf>
    <xf numFmtId="0" fontId="14" fillId="0" borderId="42" xfId="0" applyFont="1" applyBorder="1" applyAlignment="1">
      <alignment horizontal="center"/>
    </xf>
    <xf numFmtId="0" fontId="14" fillId="0" borderId="40" xfId="0" applyFont="1" applyBorder="1"/>
    <xf numFmtId="166" fontId="0" fillId="0" borderId="40" xfId="0" applyNumberFormat="1" applyBorder="1"/>
    <xf numFmtId="1" fontId="0" fillId="0" borderId="40" xfId="0" applyNumberFormat="1" applyBorder="1" applyAlignment="1">
      <alignment horizontal="center"/>
    </xf>
    <xf numFmtId="0" fontId="0" fillId="0" borderId="40" xfId="0" applyBorder="1" applyAlignment="1">
      <alignment horizontal="center"/>
    </xf>
    <xf numFmtId="0" fontId="15" fillId="0" borderId="43" xfId="0" applyFont="1" applyBorder="1" applyAlignment="1">
      <alignment horizontal="center"/>
    </xf>
    <xf numFmtId="0" fontId="15" fillId="0" borderId="44" xfId="0" applyFont="1" applyBorder="1"/>
    <xf numFmtId="166" fontId="0" fillId="0" borderId="44" xfId="0" applyNumberFormat="1" applyBorder="1"/>
    <xf numFmtId="0" fontId="0" fillId="0" borderId="44" xfId="0" applyBorder="1"/>
    <xf numFmtId="1" fontId="0" fillId="0" borderId="44" xfId="0" applyNumberFormat="1" applyBorder="1" applyAlignment="1">
      <alignment horizontal="center"/>
    </xf>
    <xf numFmtId="0" fontId="0" fillId="0" borderId="44" xfId="0" applyBorder="1" applyAlignment="1">
      <alignment horizontal="center"/>
    </xf>
    <xf numFmtId="0" fontId="37" fillId="6" borderId="0" xfId="0" applyFont="1" applyFill="1" applyAlignment="1">
      <alignment horizontal="center" vertical="center" wrapText="1"/>
    </xf>
    <xf numFmtId="0" fontId="67" fillId="6" borderId="14" xfId="0" applyFont="1" applyFill="1" applyBorder="1" applyAlignment="1">
      <alignment horizontal="center" vertical="center"/>
    </xf>
    <xf numFmtId="0" fontId="67" fillId="6" borderId="15" xfId="0" applyFont="1" applyFill="1" applyBorder="1" applyAlignment="1">
      <alignment horizontal="center" vertical="center"/>
    </xf>
    <xf numFmtId="0" fontId="68" fillId="5" borderId="45" xfId="0" applyFont="1" applyFill="1" applyBorder="1" applyAlignment="1">
      <alignment horizontal="center" vertical="center"/>
    </xf>
    <xf numFmtId="0" fontId="68" fillId="5" borderId="40" xfId="0" applyFont="1" applyFill="1" applyBorder="1" applyAlignment="1">
      <alignment horizontal="center" vertical="center"/>
    </xf>
    <xf numFmtId="0" fontId="67" fillId="10" borderId="40" xfId="0" applyFont="1" applyFill="1" applyBorder="1" applyAlignment="1">
      <alignment horizontal="center" vertical="center"/>
    </xf>
    <xf numFmtId="0" fontId="68" fillId="11" borderId="40" xfId="0" applyFont="1" applyFill="1" applyBorder="1" applyAlignment="1">
      <alignment horizontal="center" vertical="center"/>
    </xf>
    <xf numFmtId="0" fontId="67" fillId="6" borderId="16" xfId="0" applyFont="1" applyFill="1" applyBorder="1" applyAlignment="1">
      <alignment horizontal="center" vertical="center"/>
    </xf>
    <xf numFmtId="0" fontId="67" fillId="12" borderId="40" xfId="0" applyFont="1" applyFill="1" applyBorder="1" applyAlignment="1">
      <alignment horizontal="center" vertical="center"/>
    </xf>
    <xf numFmtId="0" fontId="69" fillId="5" borderId="14" xfId="0" applyFont="1" applyFill="1" applyBorder="1" applyAlignment="1" applyProtection="1">
      <alignment horizontal="center" vertical="center"/>
      <protection hidden="1"/>
    </xf>
    <xf numFmtId="0" fontId="38" fillId="10" borderId="0" xfId="0" applyFont="1" applyFill="1"/>
    <xf numFmtId="0" fontId="38" fillId="11" borderId="0" xfId="0" applyFont="1" applyFill="1"/>
    <xf numFmtId="0" fontId="38" fillId="12" borderId="0" xfId="0" applyFont="1" applyFill="1"/>
    <xf numFmtId="0" fontId="38" fillId="5" borderId="17" xfId="0" applyFont="1" applyFill="1" applyBorder="1"/>
    <xf numFmtId="0" fontId="49" fillId="6" borderId="14" xfId="0" applyFont="1" applyFill="1" applyBorder="1" applyAlignment="1">
      <alignment vertical="center"/>
    </xf>
    <xf numFmtId="0" fontId="49" fillId="6" borderId="18" xfId="0" applyFont="1" applyFill="1" applyBorder="1" applyAlignment="1">
      <alignment vertical="center"/>
    </xf>
    <xf numFmtId="167" fontId="61" fillId="0" borderId="0" xfId="0" applyNumberFormat="1" applyFont="1" applyAlignment="1">
      <alignment vertical="top"/>
    </xf>
    <xf numFmtId="167" fontId="61" fillId="0" borderId="0" xfId="0" applyNumberFormat="1" applyFont="1" applyAlignment="1">
      <alignment horizontal="left" vertical="top"/>
    </xf>
    <xf numFmtId="0" fontId="70" fillId="5" borderId="0" xfId="0" applyFont="1" applyFill="1" applyAlignment="1">
      <alignment horizontal="right"/>
    </xf>
    <xf numFmtId="14" fontId="19" fillId="5" borderId="0" xfId="0" applyNumberFormat="1" applyFont="1" applyFill="1"/>
    <xf numFmtId="14" fontId="61" fillId="0" borderId="0" xfId="0" applyNumberFormat="1" applyFont="1" applyAlignment="1">
      <alignment horizontal="left" vertical="top"/>
    </xf>
    <xf numFmtId="14" fontId="0" fillId="0" borderId="40" xfId="0" applyNumberFormat="1" applyBorder="1" applyAlignment="1">
      <alignment horizontal="center" vertical="center" wrapText="1"/>
    </xf>
    <xf numFmtId="0" fontId="61" fillId="0" borderId="0" xfId="0" applyFont="1" applyAlignment="1">
      <alignment vertical="top"/>
    </xf>
    <xf numFmtId="0" fontId="71" fillId="0" borderId="0" xfId="0" applyFont="1"/>
    <xf numFmtId="0" fontId="72" fillId="0" borderId="0" xfId="0" applyFont="1"/>
    <xf numFmtId="0" fontId="72" fillId="0" borderId="0" xfId="0" applyFont="1" applyAlignment="1">
      <alignment horizontal="left"/>
    </xf>
    <xf numFmtId="0" fontId="73" fillId="0" borderId="0" xfId="0" applyFont="1" applyAlignment="1">
      <alignment horizontal="left"/>
    </xf>
    <xf numFmtId="0" fontId="72" fillId="0" borderId="0" xfId="0" applyFont="1" applyAlignment="1">
      <alignment horizontal="center"/>
    </xf>
    <xf numFmtId="0" fontId="74" fillId="5" borderId="0" xfId="0" applyFont="1" applyFill="1" applyAlignment="1">
      <alignment horizontal="center" vertical="center"/>
    </xf>
    <xf numFmtId="0" fontId="21" fillId="0" borderId="46" xfId="0" applyFont="1" applyBorder="1" applyAlignment="1">
      <alignment horizontal="center"/>
    </xf>
    <xf numFmtId="0" fontId="21" fillId="0" borderId="47" xfId="0" applyFont="1" applyBorder="1" applyAlignment="1">
      <alignment horizontal="center"/>
    </xf>
    <xf numFmtId="0" fontId="21" fillId="0" borderId="48" xfId="0" applyFont="1" applyBorder="1" applyAlignment="1">
      <alignment horizontal="center"/>
    </xf>
    <xf numFmtId="0" fontId="75" fillId="5" borderId="0" xfId="0" applyFont="1" applyFill="1"/>
    <xf numFmtId="0" fontId="76" fillId="5" borderId="0" xfId="0" applyFont="1" applyFill="1"/>
    <xf numFmtId="0" fontId="75" fillId="5" borderId="0" xfId="0" applyFont="1" applyFill="1" applyAlignment="1">
      <alignment horizontal="center"/>
    </xf>
    <xf numFmtId="14" fontId="75" fillId="5" borderId="0" xfId="0" applyNumberFormat="1" applyFont="1" applyFill="1" applyAlignment="1">
      <alignment horizontal="center"/>
    </xf>
    <xf numFmtId="0" fontId="77" fillId="0" borderId="0" xfId="0" applyFont="1"/>
    <xf numFmtId="0" fontId="78" fillId="0" borderId="0" xfId="0" applyFont="1"/>
    <xf numFmtId="0" fontId="23" fillId="13" borderId="49" xfId="0" applyFont="1" applyFill="1" applyBorder="1" applyAlignment="1">
      <alignment horizontal="left" vertical="center"/>
    </xf>
    <xf numFmtId="0" fontId="23" fillId="5" borderId="49" xfId="0" applyFont="1" applyFill="1" applyBorder="1" applyAlignment="1">
      <alignment horizontal="center" vertical="center" wrapText="1"/>
    </xf>
    <xf numFmtId="0" fontId="79" fillId="0" borderId="0" xfId="0" applyFont="1"/>
    <xf numFmtId="0" fontId="24" fillId="0" borderId="0" xfId="0" applyFont="1" applyAlignment="1">
      <alignment vertical="center" wrapText="1"/>
    </xf>
    <xf numFmtId="0" fontId="80" fillId="0" borderId="0" xfId="0" applyFont="1" applyAlignment="1">
      <alignment vertical="center" wrapText="1"/>
    </xf>
    <xf numFmtId="0" fontId="24" fillId="0" borderId="0" xfId="0" applyFont="1" applyAlignment="1">
      <alignment horizontal="center" vertical="center" wrapText="1"/>
    </xf>
    <xf numFmtId="0" fontId="24" fillId="0" borderId="0" xfId="0" applyFont="1" applyAlignment="1">
      <alignment horizontal="center" wrapText="1"/>
    </xf>
    <xf numFmtId="0" fontId="24" fillId="0" borderId="0" xfId="0" applyFont="1" applyAlignment="1">
      <alignment horizontal="left" wrapText="1"/>
    </xf>
    <xf numFmtId="0" fontId="81" fillId="0" borderId="0" xfId="0" applyFont="1" applyAlignment="1">
      <alignment horizontal="left" wrapText="1"/>
    </xf>
    <xf numFmtId="0" fontId="23" fillId="13" borderId="49" xfId="0" applyFont="1" applyFill="1" applyBorder="1" applyAlignment="1">
      <alignment vertical="center" wrapText="1"/>
    </xf>
    <xf numFmtId="14" fontId="25" fillId="0" borderId="49" xfId="0" applyNumberFormat="1" applyFont="1" applyBorder="1" applyAlignment="1">
      <alignment horizontal="left" vertical="center" wrapText="1"/>
    </xf>
    <xf numFmtId="0" fontId="82" fillId="0" borderId="0" xfId="0" applyFont="1" applyAlignment="1">
      <alignment horizontal="left"/>
    </xf>
    <xf numFmtId="0" fontId="23" fillId="14" borderId="13" xfId="0" applyFont="1" applyFill="1" applyBorder="1" applyAlignment="1">
      <alignment horizontal="center" vertical="center" wrapText="1"/>
    </xf>
    <xf numFmtId="0" fontId="83" fillId="0" borderId="0" xfId="0" applyFont="1"/>
    <xf numFmtId="0" fontId="82" fillId="5" borderId="48" xfId="0" applyFont="1" applyFill="1" applyBorder="1" applyAlignment="1">
      <alignment horizontal="left" vertical="center" wrapText="1"/>
    </xf>
    <xf numFmtId="0" fontId="84" fillId="5" borderId="48" xfId="0" applyFont="1" applyFill="1" applyBorder="1" applyAlignment="1">
      <alignment horizontal="center" vertical="center" wrapText="1"/>
    </xf>
    <xf numFmtId="0" fontId="29" fillId="5" borderId="48" xfId="0" applyFont="1" applyFill="1" applyBorder="1" applyAlignment="1">
      <alignment horizontal="center" vertical="center" wrapText="1"/>
    </xf>
    <xf numFmtId="0" fontId="21" fillId="5" borderId="49" xfId="0" applyFont="1" applyFill="1" applyBorder="1" applyAlignment="1">
      <alignment horizontal="center" vertical="center" wrapText="1"/>
    </xf>
    <xf numFmtId="0" fontId="82" fillId="5" borderId="49" xfId="0" applyFont="1" applyFill="1" applyBorder="1" applyAlignment="1">
      <alignment horizontal="left" vertical="center" wrapText="1"/>
    </xf>
    <xf numFmtId="0" fontId="84" fillId="5" borderId="49" xfId="0" applyFont="1" applyFill="1" applyBorder="1" applyAlignment="1">
      <alignment horizontal="center" vertical="center" wrapText="1"/>
    </xf>
    <xf numFmtId="0" fontId="29" fillId="5" borderId="49" xfId="0" applyFont="1" applyFill="1" applyBorder="1" applyAlignment="1">
      <alignment horizontal="center" vertical="center" wrapText="1"/>
    </xf>
    <xf numFmtId="0" fontId="82" fillId="5" borderId="49" xfId="0" applyFont="1" applyFill="1" applyBorder="1" applyAlignment="1">
      <alignment vertical="center" wrapText="1"/>
    </xf>
    <xf numFmtId="0" fontId="29" fillId="5" borderId="49" xfId="0" applyFont="1" applyFill="1" applyBorder="1" applyAlignment="1">
      <alignment vertical="center" wrapText="1"/>
    </xf>
    <xf numFmtId="0" fontId="85" fillId="5" borderId="49" xfId="0" applyFont="1" applyFill="1" applyBorder="1" applyAlignment="1">
      <alignment horizontal="center" vertical="center" wrapText="1"/>
    </xf>
    <xf numFmtId="0" fontId="82" fillId="0" borderId="0" xfId="0" applyFont="1"/>
    <xf numFmtId="0" fontId="82" fillId="0" borderId="0" xfId="0" applyFont="1" applyAlignment="1">
      <alignment horizontal="right" vertical="center"/>
    </xf>
    <xf numFmtId="0" fontId="82" fillId="0" borderId="0" xfId="0" applyFont="1" applyAlignment="1">
      <alignment horizontal="center"/>
    </xf>
    <xf numFmtId="0" fontId="82" fillId="0" borderId="0" xfId="0" applyFont="1" applyAlignment="1">
      <alignment horizontal="center" vertical="center"/>
    </xf>
    <xf numFmtId="0" fontId="82" fillId="0" borderId="0" xfId="0" applyFont="1" applyAlignment="1">
      <alignment horizontal="left" vertical="center"/>
    </xf>
    <xf numFmtId="0" fontId="83" fillId="0" borderId="0" xfId="0" applyFont="1" applyAlignment="1">
      <alignment horizontal="right" vertical="center"/>
    </xf>
    <xf numFmtId="0" fontId="73" fillId="0" borderId="0" xfId="0" applyFont="1" applyAlignment="1">
      <alignment horizontal="left" vertical="center" indent="26"/>
    </xf>
    <xf numFmtId="0" fontId="83" fillId="0" borderId="0" xfId="0" applyFont="1" applyAlignment="1">
      <alignment horizontal="center" vertical="center"/>
    </xf>
    <xf numFmtId="0" fontId="83" fillId="0" borderId="0" xfId="0" applyFont="1" applyAlignment="1">
      <alignment horizontal="center"/>
    </xf>
    <xf numFmtId="0" fontId="72" fillId="0" borderId="0" xfId="0" applyFont="1" applyAlignment="1">
      <alignment horizontal="right" vertical="center"/>
    </xf>
    <xf numFmtId="0" fontId="72" fillId="0" borderId="0" xfId="0" applyFont="1" applyAlignment="1">
      <alignment horizontal="center" vertical="center"/>
    </xf>
    <xf numFmtId="0" fontId="71" fillId="0" borderId="0" xfId="0" applyFont="1" applyAlignment="1">
      <alignment horizontal="left"/>
    </xf>
    <xf numFmtId="0" fontId="71" fillId="0" borderId="0" xfId="0" applyFont="1" applyAlignment="1">
      <alignment horizontal="center"/>
    </xf>
    <xf numFmtId="0" fontId="14" fillId="0" borderId="40" xfId="0" applyFont="1" applyBorder="1" applyAlignment="1">
      <alignment horizontal="center" vertical="center"/>
    </xf>
    <xf numFmtId="0" fontId="5" fillId="0" borderId="0" xfId="0" applyFont="1" applyAlignment="1">
      <alignment horizontal="center" vertical="center"/>
    </xf>
    <xf numFmtId="0" fontId="0" fillId="0" borderId="40" xfId="0" applyBorder="1" applyAlignment="1">
      <alignment horizontal="center" vertical="center" wrapText="1"/>
    </xf>
    <xf numFmtId="0" fontId="0" fillId="0" borderId="0" xfId="0" applyAlignment="1">
      <alignment horizontal="center" vertical="center"/>
    </xf>
    <xf numFmtId="1" fontId="5" fillId="0" borderId="0" xfId="0" applyNumberFormat="1" applyFont="1" applyAlignment="1">
      <alignment horizontal="center" vertical="center"/>
    </xf>
    <xf numFmtId="14" fontId="5" fillId="0" borderId="0" xfId="0" applyNumberFormat="1" applyFont="1" applyAlignment="1">
      <alignment horizontal="center" vertical="center"/>
    </xf>
    <xf numFmtId="0" fontId="2" fillId="0" borderId="40" xfId="0" applyFont="1" applyBorder="1" applyAlignment="1">
      <alignment horizontal="center" vertical="center" wrapText="1"/>
    </xf>
    <xf numFmtId="0" fontId="51" fillId="5" borderId="0" xfId="0" applyFont="1" applyFill="1" applyAlignment="1">
      <alignment horizontal="left" vertical="center"/>
    </xf>
    <xf numFmtId="0" fontId="86" fillId="5" borderId="0" xfId="0" applyFont="1" applyFill="1" applyAlignment="1">
      <alignment horizontal="left" vertical="center" wrapText="1"/>
    </xf>
    <xf numFmtId="14" fontId="46" fillId="5" borderId="0" xfId="0" applyNumberFormat="1" applyFont="1" applyFill="1" applyAlignment="1">
      <alignment horizontal="center"/>
    </xf>
    <xf numFmtId="0" fontId="49" fillId="6" borderId="0" xfId="0" applyFont="1" applyFill="1" applyAlignment="1">
      <alignment horizontal="center" vertical="center" wrapText="1"/>
    </xf>
    <xf numFmtId="0" fontId="49" fillId="6" borderId="5" xfId="0" applyFont="1" applyFill="1" applyBorder="1" applyAlignment="1">
      <alignment horizontal="center" vertical="center" wrapText="1"/>
    </xf>
    <xf numFmtId="9" fontId="87" fillId="6" borderId="0" xfId="4" applyFont="1" applyFill="1" applyBorder="1" applyAlignment="1">
      <alignment horizontal="center" vertical="center" wrapText="1"/>
    </xf>
    <xf numFmtId="9" fontId="88" fillId="6" borderId="0" xfId="4" applyFont="1" applyFill="1" applyBorder="1" applyAlignment="1">
      <alignment horizontal="center" vertical="center" wrapText="1"/>
    </xf>
    <xf numFmtId="9" fontId="89" fillId="6" borderId="0" xfId="4" applyFont="1" applyFill="1" applyBorder="1" applyAlignment="1">
      <alignment horizontal="center" vertical="center" wrapText="1"/>
    </xf>
    <xf numFmtId="0" fontId="90" fillId="6" borderId="4" xfId="0" applyFont="1" applyFill="1" applyBorder="1" applyAlignment="1">
      <alignment horizontal="center" vertical="center" wrapText="1"/>
    </xf>
    <xf numFmtId="0" fontId="90" fillId="6" borderId="5" xfId="0" applyFont="1" applyFill="1" applyBorder="1" applyAlignment="1">
      <alignment horizontal="center" vertical="center" wrapText="1"/>
    </xf>
    <xf numFmtId="9" fontId="90" fillId="6" borderId="0" xfId="4" applyFont="1" applyFill="1" applyBorder="1" applyAlignment="1">
      <alignment horizontal="center" vertical="center" wrapText="1"/>
    </xf>
    <xf numFmtId="1" fontId="38" fillId="5" borderId="50" xfId="0" applyNumberFormat="1" applyFont="1" applyFill="1" applyBorder="1" applyAlignment="1">
      <alignment horizontal="center" vertical="center"/>
    </xf>
    <xf numFmtId="0" fontId="90" fillId="6" borderId="0" xfId="0" applyFont="1" applyFill="1" applyAlignment="1">
      <alignment horizontal="center" vertical="center" wrapText="1"/>
    </xf>
    <xf numFmtId="0" fontId="90" fillId="6" borderId="0" xfId="0" applyFont="1" applyFill="1" applyAlignment="1">
      <alignment vertical="top" wrapText="1"/>
    </xf>
    <xf numFmtId="0" fontId="90" fillId="6" borderId="0" xfId="0" applyFont="1" applyFill="1" applyAlignment="1">
      <alignment horizontal="center"/>
    </xf>
    <xf numFmtId="9" fontId="90" fillId="6" borderId="0" xfId="4" applyFont="1" applyFill="1" applyBorder="1" applyAlignment="1">
      <alignment horizontal="center"/>
    </xf>
    <xf numFmtId="9" fontId="91" fillId="5" borderId="51" xfId="0" applyNumberFormat="1" applyFont="1" applyFill="1" applyBorder="1" applyAlignment="1">
      <alignment horizontal="center" vertical="center"/>
    </xf>
    <xf numFmtId="9" fontId="91" fillId="5" borderId="45" xfId="0" applyNumberFormat="1" applyFont="1" applyFill="1" applyBorder="1" applyAlignment="1">
      <alignment horizontal="center" vertical="center"/>
    </xf>
    <xf numFmtId="1" fontId="38" fillId="5" borderId="42" xfId="0" applyNumberFormat="1" applyFont="1" applyFill="1" applyBorder="1" applyAlignment="1">
      <alignment horizontal="center" vertical="center"/>
    </xf>
    <xf numFmtId="9" fontId="90" fillId="6" borderId="19" xfId="4" applyFont="1" applyFill="1" applyBorder="1" applyAlignment="1">
      <alignment horizontal="center"/>
    </xf>
    <xf numFmtId="0" fontId="49" fillId="6" borderId="7" xfId="0" applyFont="1" applyFill="1" applyBorder="1" applyAlignment="1">
      <alignment horizontal="center" vertical="center" wrapText="1"/>
    </xf>
    <xf numFmtId="1" fontId="38" fillId="5" borderId="52" xfId="0" applyNumberFormat="1" applyFont="1" applyFill="1" applyBorder="1" applyAlignment="1">
      <alignment horizontal="center" vertical="center"/>
    </xf>
    <xf numFmtId="1" fontId="38" fillId="5" borderId="53" xfId="0" applyNumberFormat="1" applyFont="1" applyFill="1" applyBorder="1" applyAlignment="1">
      <alignment horizontal="center" vertical="center"/>
    </xf>
    <xf numFmtId="1" fontId="38" fillId="5" borderId="54" xfId="0" applyNumberFormat="1" applyFont="1" applyFill="1" applyBorder="1" applyAlignment="1">
      <alignment horizontal="center" vertical="center"/>
    </xf>
    <xf numFmtId="1" fontId="38" fillId="5" borderId="55" xfId="0" applyNumberFormat="1" applyFont="1" applyFill="1" applyBorder="1" applyAlignment="1">
      <alignment horizontal="center" vertical="center"/>
    </xf>
    <xf numFmtId="1" fontId="38" fillId="5" borderId="44" xfId="0" applyNumberFormat="1" applyFont="1" applyFill="1" applyBorder="1" applyAlignment="1">
      <alignment horizontal="center" vertical="center"/>
    </xf>
    <xf numFmtId="9" fontId="91" fillId="5" borderId="56" xfId="0" applyNumberFormat="1" applyFont="1" applyFill="1" applyBorder="1" applyAlignment="1">
      <alignment horizontal="center" vertical="center"/>
    </xf>
    <xf numFmtId="1" fontId="38" fillId="5" borderId="57" xfId="0" applyNumberFormat="1" applyFont="1" applyFill="1" applyBorder="1" applyAlignment="1">
      <alignment horizontal="center" vertical="center"/>
    </xf>
    <xf numFmtId="1" fontId="38" fillId="5" borderId="58" xfId="0" applyNumberFormat="1" applyFont="1" applyFill="1" applyBorder="1" applyAlignment="1">
      <alignment horizontal="center" vertical="center"/>
    </xf>
    <xf numFmtId="9" fontId="38" fillId="5" borderId="55" xfId="4" applyFont="1" applyFill="1" applyBorder="1" applyAlignment="1">
      <alignment horizontal="center"/>
    </xf>
    <xf numFmtId="0" fontId="44" fillId="5" borderId="55" xfId="0" applyFont="1" applyFill="1" applyBorder="1" applyAlignment="1">
      <alignment horizontal="center"/>
    </xf>
    <xf numFmtId="1" fontId="44" fillId="5" borderId="55" xfId="0" applyNumberFormat="1" applyFont="1" applyFill="1" applyBorder="1" applyAlignment="1">
      <alignment horizontal="center"/>
    </xf>
    <xf numFmtId="9" fontId="44" fillId="5" borderId="58" xfId="4" applyFont="1" applyFill="1" applyBorder="1" applyAlignment="1">
      <alignment horizontal="center"/>
    </xf>
    <xf numFmtId="9" fontId="38" fillId="13" borderId="54" xfId="4" applyFont="1" applyFill="1" applyBorder="1" applyAlignment="1">
      <alignment horizontal="center"/>
    </xf>
    <xf numFmtId="9" fontId="38" fillId="13" borderId="40" xfId="4" applyFont="1" applyFill="1" applyBorder="1" applyAlignment="1">
      <alignment horizontal="center"/>
    </xf>
    <xf numFmtId="0" fontId="44" fillId="13" borderId="54" xfId="0" applyFont="1" applyFill="1" applyBorder="1" applyAlignment="1">
      <alignment horizontal="center"/>
    </xf>
    <xf numFmtId="0" fontId="44" fillId="13" borderId="40" xfId="0" applyFont="1" applyFill="1" applyBorder="1" applyAlignment="1">
      <alignment horizontal="center"/>
    </xf>
    <xf numFmtId="1" fontId="44" fillId="13" borderId="54" xfId="0" applyNumberFormat="1" applyFont="1" applyFill="1" applyBorder="1" applyAlignment="1">
      <alignment horizontal="center"/>
    </xf>
    <xf numFmtId="1" fontId="44" fillId="13" borderId="40" xfId="0" applyNumberFormat="1" applyFont="1" applyFill="1" applyBorder="1" applyAlignment="1">
      <alignment horizontal="center"/>
    </xf>
    <xf numFmtId="9" fontId="44" fillId="13" borderId="59" xfId="4" applyFont="1" applyFill="1" applyBorder="1" applyAlignment="1">
      <alignment horizontal="center"/>
    </xf>
    <xf numFmtId="9" fontId="44" fillId="13" borderId="60" xfId="4" applyFont="1" applyFill="1" applyBorder="1" applyAlignment="1">
      <alignment horizontal="center"/>
    </xf>
    <xf numFmtId="0" fontId="92" fillId="5" borderId="14" xfId="0" applyFont="1" applyFill="1" applyBorder="1" applyAlignment="1" applyProtection="1">
      <alignment horizontal="center" vertical="center"/>
      <protection hidden="1"/>
    </xf>
    <xf numFmtId="0" fontId="92" fillId="5" borderId="15" xfId="0" applyFont="1" applyFill="1" applyBorder="1" applyAlignment="1" applyProtection="1">
      <alignment horizontal="center" vertical="center"/>
      <protection hidden="1"/>
    </xf>
    <xf numFmtId="0" fontId="93" fillId="5" borderId="14" xfId="0" applyFont="1" applyFill="1" applyBorder="1" applyAlignment="1" applyProtection="1">
      <alignment horizontal="center" vertical="center"/>
      <protection hidden="1"/>
    </xf>
    <xf numFmtId="0" fontId="93" fillId="5" borderId="15" xfId="0" applyFont="1" applyFill="1" applyBorder="1" applyAlignment="1" applyProtection="1">
      <alignment horizontal="center" vertical="center"/>
      <protection hidden="1"/>
    </xf>
    <xf numFmtId="0" fontId="92" fillId="5" borderId="20" xfId="0" applyFont="1" applyFill="1" applyBorder="1" applyAlignment="1" applyProtection="1">
      <alignment horizontal="center" vertical="center"/>
      <protection hidden="1"/>
    </xf>
    <xf numFmtId="0" fontId="92" fillId="5" borderId="21" xfId="0" applyFont="1" applyFill="1" applyBorder="1" applyAlignment="1" applyProtection="1">
      <alignment horizontal="center" vertical="center"/>
      <protection hidden="1"/>
    </xf>
    <xf numFmtId="0" fontId="93" fillId="5" borderId="20" xfId="0" applyFont="1" applyFill="1" applyBorder="1" applyAlignment="1" applyProtection="1">
      <alignment horizontal="center" vertical="center"/>
      <protection hidden="1"/>
    </xf>
    <xf numFmtId="0" fontId="93" fillId="5" borderId="21" xfId="0" applyFont="1" applyFill="1" applyBorder="1" applyAlignment="1" applyProtection="1">
      <alignment horizontal="center" vertical="center"/>
      <protection hidden="1"/>
    </xf>
    <xf numFmtId="0" fontId="94" fillId="5" borderId="14" xfId="0" applyFont="1" applyFill="1" applyBorder="1" applyAlignment="1" applyProtection="1">
      <alignment horizontal="center" vertical="center"/>
      <protection hidden="1"/>
    </xf>
    <xf numFmtId="0" fontId="94" fillId="5" borderId="15" xfId="0" applyFont="1" applyFill="1" applyBorder="1" applyAlignment="1" applyProtection="1">
      <alignment horizontal="center" vertical="center"/>
      <protection hidden="1"/>
    </xf>
    <xf numFmtId="0" fontId="69" fillId="5" borderId="15" xfId="0" applyFont="1" applyFill="1" applyBorder="1" applyAlignment="1" applyProtection="1">
      <alignment horizontal="center" vertical="center"/>
      <protection hidden="1"/>
    </xf>
    <xf numFmtId="0" fontId="94" fillId="5" borderId="20" xfId="0" applyFont="1" applyFill="1" applyBorder="1" applyAlignment="1" applyProtection="1">
      <alignment horizontal="center" vertical="center"/>
      <protection hidden="1"/>
    </xf>
    <xf numFmtId="0" fontId="94" fillId="5" borderId="21" xfId="0" applyFont="1" applyFill="1" applyBorder="1" applyAlignment="1" applyProtection="1">
      <alignment horizontal="center" vertical="center"/>
      <protection hidden="1"/>
    </xf>
    <xf numFmtId="0" fontId="69" fillId="5" borderId="20" xfId="0" applyFont="1" applyFill="1" applyBorder="1" applyAlignment="1" applyProtection="1">
      <alignment horizontal="center" vertical="center"/>
      <protection hidden="1"/>
    </xf>
    <xf numFmtId="0" fontId="69" fillId="5" borderId="21" xfId="0" applyFont="1" applyFill="1" applyBorder="1" applyAlignment="1" applyProtection="1">
      <alignment horizontal="center" vertical="center"/>
      <protection hidden="1"/>
    </xf>
    <xf numFmtId="0" fontId="92" fillId="5" borderId="18" xfId="0" applyFont="1" applyFill="1" applyBorder="1" applyAlignment="1" applyProtection="1">
      <alignment horizontal="center" vertical="center"/>
      <protection hidden="1"/>
    </xf>
    <xf numFmtId="0" fontId="92" fillId="5" borderId="0" xfId="0" applyFont="1" applyFill="1" applyAlignment="1" applyProtection="1">
      <alignment horizontal="center" vertical="center"/>
      <protection hidden="1"/>
    </xf>
    <xf numFmtId="0" fontId="92" fillId="5" borderId="16" xfId="0" applyFont="1" applyFill="1" applyBorder="1" applyAlignment="1" applyProtection="1">
      <alignment horizontal="center" vertical="center"/>
      <protection hidden="1"/>
    </xf>
    <xf numFmtId="0" fontId="92" fillId="5" borderId="22" xfId="0" applyFont="1" applyFill="1" applyBorder="1" applyAlignment="1" applyProtection="1">
      <alignment horizontal="center" vertical="center"/>
      <protection hidden="1"/>
    </xf>
    <xf numFmtId="0" fontId="92" fillId="5" borderId="12" xfId="0" applyFont="1" applyFill="1" applyBorder="1" applyAlignment="1" applyProtection="1">
      <alignment horizontal="center" vertical="center"/>
      <protection hidden="1"/>
    </xf>
    <xf numFmtId="0" fontId="38" fillId="5" borderId="1" xfId="0" applyFont="1" applyFill="1" applyBorder="1"/>
    <xf numFmtId="0" fontId="45" fillId="5" borderId="2" xfId="0" applyFont="1" applyFill="1" applyBorder="1"/>
    <xf numFmtId="0" fontId="45" fillId="5" borderId="2" xfId="0" applyFont="1" applyFill="1" applyBorder="1" applyAlignment="1">
      <alignment horizontal="right" vertical="center"/>
    </xf>
    <xf numFmtId="0" fontId="52" fillId="5" borderId="3" xfId="0" applyFont="1" applyFill="1" applyBorder="1" applyAlignment="1">
      <alignment horizontal="center" vertical="center"/>
    </xf>
    <xf numFmtId="9" fontId="38" fillId="5" borderId="40" xfId="4" applyFont="1" applyFill="1" applyBorder="1" applyAlignment="1">
      <alignment horizontal="center"/>
    </xf>
    <xf numFmtId="1" fontId="38" fillId="5" borderId="61" xfId="0" applyNumberFormat="1" applyFont="1" applyFill="1" applyBorder="1" applyAlignment="1">
      <alignment horizontal="center" vertical="center"/>
    </xf>
    <xf numFmtId="1" fontId="38" fillId="13" borderId="62" xfId="0" applyNumberFormat="1" applyFont="1" applyFill="1" applyBorder="1" applyAlignment="1">
      <alignment horizontal="center"/>
    </xf>
    <xf numFmtId="1" fontId="38" fillId="13" borderId="63" xfId="0" applyNumberFormat="1" applyFont="1" applyFill="1" applyBorder="1" applyAlignment="1">
      <alignment horizontal="center"/>
    </xf>
    <xf numFmtId="1" fontId="38" fillId="5" borderId="64" xfId="0" applyNumberFormat="1" applyFont="1" applyFill="1" applyBorder="1" applyAlignment="1">
      <alignment horizontal="center" vertical="center"/>
    </xf>
    <xf numFmtId="9" fontId="38" fillId="5" borderId="23" xfId="4" applyFont="1" applyFill="1" applyBorder="1" applyAlignment="1">
      <alignment horizontal="center"/>
    </xf>
    <xf numFmtId="0" fontId="44" fillId="5" borderId="23" xfId="0" applyFont="1" applyFill="1" applyBorder="1" applyAlignment="1">
      <alignment horizontal="center"/>
    </xf>
    <xf numFmtId="1" fontId="44" fillId="5" borderId="23" xfId="0" applyNumberFormat="1" applyFont="1" applyFill="1" applyBorder="1" applyAlignment="1">
      <alignment horizontal="center"/>
    </xf>
    <xf numFmtId="9" fontId="44" fillId="5" borderId="24" xfId="4" applyFont="1" applyFill="1" applyBorder="1" applyAlignment="1">
      <alignment horizontal="center"/>
    </xf>
    <xf numFmtId="0" fontId="38" fillId="5" borderId="25" xfId="0" applyFont="1" applyFill="1" applyBorder="1" applyAlignment="1">
      <alignment horizontal="center" vertical="center"/>
    </xf>
    <xf numFmtId="0" fontId="38" fillId="5" borderId="26" xfId="0" applyFont="1" applyFill="1" applyBorder="1" applyAlignment="1">
      <alignment horizontal="center" vertical="center"/>
    </xf>
    <xf numFmtId="0" fontId="70" fillId="5" borderId="0" xfId="0" applyFont="1" applyFill="1" applyAlignment="1">
      <alignment vertical="center" wrapText="1"/>
    </xf>
    <xf numFmtId="1" fontId="38" fillId="5" borderId="27" xfId="0" applyNumberFormat="1" applyFont="1" applyFill="1" applyBorder="1" applyAlignment="1">
      <alignment horizontal="center"/>
    </xf>
    <xf numFmtId="1" fontId="38" fillId="11" borderId="17" xfId="0" applyNumberFormat="1" applyFont="1" applyFill="1" applyBorder="1" applyAlignment="1">
      <alignment horizontal="center" vertical="center"/>
    </xf>
    <xf numFmtId="1" fontId="47" fillId="8" borderId="17" xfId="0" applyNumberFormat="1" applyFont="1" applyFill="1" applyBorder="1" applyAlignment="1">
      <alignment horizontal="center" vertical="center"/>
    </xf>
    <xf numFmtId="1" fontId="38" fillId="9" borderId="17" xfId="0" applyNumberFormat="1" applyFont="1" applyFill="1" applyBorder="1" applyAlignment="1">
      <alignment horizontal="center" vertical="center"/>
    </xf>
    <xf numFmtId="1" fontId="38" fillId="15" borderId="17" xfId="0" applyNumberFormat="1" applyFont="1" applyFill="1" applyBorder="1" applyAlignment="1">
      <alignment horizontal="center" vertical="center"/>
    </xf>
    <xf numFmtId="1" fontId="38" fillId="13" borderId="52" xfId="0" applyNumberFormat="1" applyFont="1" applyFill="1" applyBorder="1" applyAlignment="1">
      <alignment horizontal="center"/>
    </xf>
    <xf numFmtId="1" fontId="38" fillId="13" borderId="50" xfId="0" applyNumberFormat="1" applyFont="1" applyFill="1" applyBorder="1" applyAlignment="1">
      <alignment horizontal="center"/>
    </xf>
    <xf numFmtId="1" fontId="38" fillId="11" borderId="28" xfId="0" applyNumberFormat="1" applyFont="1" applyFill="1" applyBorder="1" applyAlignment="1">
      <alignment horizontal="center" vertical="center"/>
    </xf>
    <xf numFmtId="1" fontId="38" fillId="5" borderId="65" xfId="0" applyNumberFormat="1" applyFont="1" applyFill="1" applyBorder="1" applyAlignment="1">
      <alignment horizontal="center" vertical="center"/>
    </xf>
    <xf numFmtId="1" fontId="38" fillId="5" borderId="63" xfId="0" applyNumberFormat="1" applyFont="1" applyFill="1" applyBorder="1" applyAlignment="1">
      <alignment horizontal="center" vertical="center"/>
    </xf>
    <xf numFmtId="9" fontId="91" fillId="5" borderId="66" xfId="0" applyNumberFormat="1" applyFont="1" applyFill="1" applyBorder="1" applyAlignment="1">
      <alignment horizontal="center" vertical="center"/>
    </xf>
    <xf numFmtId="1" fontId="38" fillId="15" borderId="29" xfId="0" applyNumberFormat="1" applyFont="1" applyFill="1" applyBorder="1" applyAlignment="1">
      <alignment horizontal="center" vertical="center"/>
    </xf>
    <xf numFmtId="1" fontId="38" fillId="5" borderId="67" xfId="0" applyNumberFormat="1" applyFont="1" applyFill="1" applyBorder="1" applyAlignment="1">
      <alignment horizontal="center" vertical="center"/>
    </xf>
    <xf numFmtId="1" fontId="38" fillId="5" borderId="60" xfId="0" applyNumberFormat="1" applyFont="1" applyFill="1" applyBorder="1" applyAlignment="1">
      <alignment horizontal="center" vertical="center"/>
    </xf>
    <xf numFmtId="0" fontId="38" fillId="5" borderId="10" xfId="0" applyFont="1" applyFill="1" applyBorder="1"/>
    <xf numFmtId="0" fontId="38" fillId="5" borderId="30" xfId="0" applyFont="1" applyFill="1" applyBorder="1"/>
    <xf numFmtId="0" fontId="38" fillId="5" borderId="26" xfId="0" applyFont="1" applyFill="1" applyBorder="1"/>
    <xf numFmtId="0" fontId="38" fillId="5" borderId="29" xfId="0" applyFont="1" applyFill="1" applyBorder="1"/>
    <xf numFmtId="0" fontId="49" fillId="6" borderId="4" xfId="0" applyFont="1" applyFill="1" applyBorder="1" applyAlignment="1">
      <alignment horizontal="center" vertical="center" wrapText="1"/>
    </xf>
    <xf numFmtId="0" fontId="49" fillId="6" borderId="6" xfId="0" applyFont="1" applyFill="1" applyBorder="1" applyAlignment="1">
      <alignment horizontal="center" vertical="center" wrapText="1"/>
    </xf>
    <xf numFmtId="9" fontId="95" fillId="6" borderId="19" xfId="4" applyFont="1" applyFill="1" applyBorder="1" applyAlignment="1">
      <alignment horizontal="center" vertical="center" wrapText="1"/>
    </xf>
    <xf numFmtId="9" fontId="38" fillId="5" borderId="54" xfId="4" applyFont="1" applyFill="1" applyBorder="1" applyAlignment="1">
      <alignment horizontal="center" vertical="center"/>
    </xf>
    <xf numFmtId="9" fontId="38" fillId="5" borderId="55" xfId="4" applyFont="1" applyFill="1" applyBorder="1" applyAlignment="1">
      <alignment horizontal="center" vertical="center"/>
    </xf>
    <xf numFmtId="0" fontId="44" fillId="5" borderId="59" xfId="0" applyFont="1" applyFill="1" applyBorder="1" applyAlignment="1">
      <alignment horizontal="center"/>
    </xf>
    <xf numFmtId="0" fontId="44" fillId="5" borderId="60" xfId="0" applyFont="1" applyFill="1" applyBorder="1" applyAlignment="1">
      <alignment horizontal="center"/>
    </xf>
    <xf numFmtId="0" fontId="44" fillId="5" borderId="58" xfId="0" applyFont="1" applyFill="1" applyBorder="1" applyAlignment="1">
      <alignment horizontal="center"/>
    </xf>
    <xf numFmtId="9" fontId="90" fillId="6" borderId="19" xfId="4" applyFont="1" applyFill="1" applyBorder="1" applyAlignment="1">
      <alignment horizontal="left" vertical="top" wrapText="1"/>
    </xf>
    <xf numFmtId="0" fontId="91" fillId="5" borderId="52" xfId="0" applyFont="1" applyFill="1" applyBorder="1" applyAlignment="1">
      <alignment horizontal="center" vertical="center"/>
    </xf>
    <xf numFmtId="0" fontId="91" fillId="5" borderId="54" xfId="0" applyFont="1" applyFill="1" applyBorder="1" applyAlignment="1">
      <alignment horizontal="center" vertical="center"/>
    </xf>
    <xf numFmtId="0" fontId="38" fillId="5" borderId="19" xfId="0" applyFont="1" applyFill="1" applyBorder="1"/>
    <xf numFmtId="0" fontId="39" fillId="5" borderId="11" xfId="0" applyFont="1" applyFill="1" applyBorder="1" applyAlignment="1">
      <alignment horizontal="left" vertical="top"/>
    </xf>
    <xf numFmtId="0" fontId="38" fillId="5" borderId="11" xfId="0" applyFont="1" applyFill="1" applyBorder="1" applyAlignment="1">
      <alignment horizontal="left" vertical="top"/>
    </xf>
    <xf numFmtId="0" fontId="91" fillId="5" borderId="62" xfId="0" applyFont="1" applyFill="1" applyBorder="1" applyAlignment="1">
      <alignment horizontal="center" vertical="center"/>
    </xf>
    <xf numFmtId="0" fontId="91" fillId="5" borderId="59" xfId="0" applyFont="1" applyFill="1" applyBorder="1" applyAlignment="1">
      <alignment horizontal="center" vertical="center"/>
    </xf>
    <xf numFmtId="9" fontId="96" fillId="5" borderId="62" xfId="0" applyNumberFormat="1" applyFont="1" applyFill="1" applyBorder="1" applyAlignment="1">
      <alignment horizontal="center" vertical="center"/>
    </xf>
    <xf numFmtId="9" fontId="96" fillId="5" borderId="63" xfId="0" applyNumberFormat="1" applyFont="1" applyFill="1" applyBorder="1" applyAlignment="1">
      <alignment horizontal="center" vertical="center"/>
    </xf>
    <xf numFmtId="9" fontId="96" fillId="5" borderId="54" xfId="0" applyNumberFormat="1" applyFont="1" applyFill="1" applyBorder="1" applyAlignment="1">
      <alignment horizontal="center" vertical="center"/>
    </xf>
    <xf numFmtId="9" fontId="96" fillId="5" borderId="40" xfId="0" applyNumberFormat="1" applyFont="1" applyFill="1" applyBorder="1" applyAlignment="1">
      <alignment horizontal="center" vertical="center"/>
    </xf>
    <xf numFmtId="9" fontId="96" fillId="5" borderId="59" xfId="0" applyNumberFormat="1" applyFont="1" applyFill="1" applyBorder="1" applyAlignment="1">
      <alignment horizontal="center" vertical="center"/>
    </xf>
    <xf numFmtId="9" fontId="96" fillId="5" borderId="60" xfId="0" applyNumberFormat="1" applyFont="1" applyFill="1" applyBorder="1" applyAlignment="1">
      <alignment horizontal="center" vertical="center"/>
    </xf>
    <xf numFmtId="9" fontId="96" fillId="5" borderId="52" xfId="0" applyNumberFormat="1" applyFont="1" applyFill="1" applyBorder="1" applyAlignment="1">
      <alignment horizontal="center" vertical="center"/>
    </xf>
    <xf numFmtId="9" fontId="96" fillId="5" borderId="50" xfId="0" applyNumberFormat="1" applyFont="1" applyFill="1" applyBorder="1" applyAlignment="1">
      <alignment horizontal="center" vertical="center"/>
    </xf>
    <xf numFmtId="9" fontId="97" fillId="5" borderId="64" xfId="0" applyNumberFormat="1" applyFont="1" applyFill="1" applyBorder="1" applyAlignment="1">
      <alignment horizontal="center" vertical="center"/>
    </xf>
    <xf numFmtId="9" fontId="97" fillId="5" borderId="55" xfId="0" applyNumberFormat="1" applyFont="1" applyFill="1" applyBorder="1" applyAlignment="1">
      <alignment horizontal="center" vertical="center"/>
    </xf>
    <xf numFmtId="9" fontId="97" fillId="5" borderId="58" xfId="0" applyNumberFormat="1" applyFont="1" applyFill="1" applyBorder="1" applyAlignment="1">
      <alignment horizontal="center" vertical="center"/>
    </xf>
    <xf numFmtId="9" fontId="97" fillId="5" borderId="53" xfId="0" applyNumberFormat="1" applyFont="1" applyFill="1" applyBorder="1" applyAlignment="1">
      <alignment horizontal="center" vertical="center"/>
    </xf>
    <xf numFmtId="9" fontId="67" fillId="6" borderId="4" xfId="4" applyFont="1" applyFill="1" applyBorder="1" applyAlignment="1">
      <alignment horizontal="center" vertical="center" wrapText="1"/>
    </xf>
    <xf numFmtId="1" fontId="61" fillId="0" borderId="0" xfId="0" applyNumberFormat="1" applyFont="1" applyAlignment="1">
      <alignment horizontal="left" vertical="top"/>
    </xf>
    <xf numFmtId="0" fontId="98" fillId="0" borderId="0" xfId="0" applyFont="1" applyAlignment="1">
      <alignment horizontal="center"/>
    </xf>
    <xf numFmtId="0" fontId="99" fillId="0" borderId="68" xfId="0" applyFont="1" applyBorder="1" applyAlignment="1">
      <alignment horizontal="center"/>
    </xf>
    <xf numFmtId="0" fontId="99" fillId="0" borderId="68" xfId="0" applyFont="1" applyBorder="1" applyAlignment="1">
      <alignment horizontal="center" wrapText="1"/>
    </xf>
    <xf numFmtId="0" fontId="99" fillId="0" borderId="68" xfId="0" applyFont="1" applyBorder="1" applyAlignment="1">
      <alignment horizontal="left"/>
    </xf>
    <xf numFmtId="0" fontId="99" fillId="0" borderId="68" xfId="0" applyFont="1" applyBorder="1" applyAlignment="1">
      <alignment horizontal="center" vertical="top"/>
    </xf>
    <xf numFmtId="0" fontId="100" fillId="0" borderId="0" xfId="0" applyFont="1" applyAlignment="1">
      <alignment horizontal="left"/>
    </xf>
    <xf numFmtId="0" fontId="101" fillId="0" borderId="0" xfId="0" applyFont="1" applyAlignment="1">
      <alignment horizontal="left"/>
    </xf>
    <xf numFmtId="0" fontId="102" fillId="0" borderId="0" xfId="0" applyFont="1" applyAlignment="1">
      <alignment horizontal="center" wrapText="1"/>
    </xf>
    <xf numFmtId="0" fontId="83" fillId="0" borderId="0" xfId="0" applyFont="1" applyAlignment="1">
      <alignment horizontal="left"/>
    </xf>
    <xf numFmtId="0" fontId="83" fillId="0" borderId="0" xfId="0" applyFont="1" applyAlignment="1">
      <alignment vertical="top"/>
    </xf>
    <xf numFmtId="0" fontId="103" fillId="0" borderId="0" xfId="0" applyFont="1" applyAlignment="1">
      <alignment horizontal="center"/>
    </xf>
    <xf numFmtId="0" fontId="100" fillId="0" borderId="0" xfId="0" applyFont="1" applyAlignment="1">
      <alignment horizontal="left" vertical="center"/>
    </xf>
    <xf numFmtId="0" fontId="104" fillId="16" borderId="17" xfId="0" applyFont="1" applyFill="1" applyBorder="1" applyAlignment="1">
      <alignment horizontal="center" vertical="center"/>
    </xf>
    <xf numFmtId="0" fontId="105" fillId="0" borderId="0" xfId="0" applyFont="1"/>
    <xf numFmtId="0" fontId="106" fillId="0" borderId="0" xfId="0" applyFont="1" applyAlignment="1">
      <alignment vertical="center"/>
    </xf>
    <xf numFmtId="0" fontId="83" fillId="0" borderId="0" xfId="0" applyFont="1" applyAlignment="1">
      <alignment vertical="center"/>
    </xf>
    <xf numFmtId="0" fontId="107" fillId="0" borderId="0" xfId="0" applyFont="1" applyAlignment="1">
      <alignment horizontal="right"/>
    </xf>
    <xf numFmtId="0" fontId="100" fillId="0" borderId="0" xfId="0" applyFont="1" applyAlignment="1">
      <alignment horizontal="center" vertical="top"/>
    </xf>
    <xf numFmtId="0" fontId="73" fillId="0" borderId="0" xfId="0" applyFont="1"/>
    <xf numFmtId="0" fontId="100" fillId="0" borderId="0" xfId="0" applyFont="1" applyAlignment="1">
      <alignment horizontal="center"/>
    </xf>
    <xf numFmtId="0" fontId="96" fillId="0" borderId="0" xfId="0" applyFont="1" applyAlignment="1">
      <alignment horizontal="center"/>
    </xf>
    <xf numFmtId="0" fontId="96" fillId="0" borderId="0" xfId="0" applyFont="1" applyAlignment="1">
      <alignment horizontal="center" wrapText="1"/>
    </xf>
    <xf numFmtId="0" fontId="73" fillId="0" borderId="0" xfId="0" applyFont="1" applyAlignment="1">
      <alignment vertical="top"/>
    </xf>
    <xf numFmtId="0" fontId="73" fillId="0" borderId="0" xfId="0" applyFont="1" applyAlignment="1">
      <alignment horizontal="center" wrapText="1"/>
    </xf>
    <xf numFmtId="0" fontId="101" fillId="0" borderId="0" xfId="0" applyFont="1" applyAlignment="1">
      <alignment horizontal="left" vertical="top"/>
    </xf>
    <xf numFmtId="0" fontId="96" fillId="0" borderId="0" xfId="0" applyFont="1" applyAlignment="1">
      <alignment horizontal="left" wrapText="1"/>
    </xf>
    <xf numFmtId="0" fontId="96" fillId="0" borderId="0" xfId="0" applyFont="1" applyAlignment="1">
      <alignment horizontal="left" vertical="top" wrapText="1"/>
    </xf>
    <xf numFmtId="0" fontId="107" fillId="0" borderId="0" xfId="0" applyFont="1" applyAlignment="1">
      <alignment horizontal="left" wrapText="1"/>
    </xf>
    <xf numFmtId="0" fontId="108" fillId="0" borderId="0" xfId="0" applyFont="1" applyAlignment="1">
      <alignment horizontal="left"/>
    </xf>
    <xf numFmtId="0" fontId="83" fillId="0" borderId="0" xfId="0" applyFont="1" applyAlignment="1">
      <alignment horizontal="center" wrapText="1"/>
    </xf>
    <xf numFmtId="0" fontId="108" fillId="8" borderId="0" xfId="0" applyFont="1" applyFill="1" applyAlignment="1">
      <alignment horizontal="left"/>
    </xf>
    <xf numFmtId="0" fontId="83" fillId="8" borderId="0" xfId="0" applyFont="1" applyFill="1" applyAlignment="1">
      <alignment horizontal="center"/>
    </xf>
    <xf numFmtId="0" fontId="83" fillId="8" borderId="0" xfId="0" applyFont="1" applyFill="1" applyAlignment="1">
      <alignment horizontal="center" wrapText="1"/>
    </xf>
    <xf numFmtId="0" fontId="83" fillId="17" borderId="0" xfId="0" applyFont="1" applyFill="1" applyAlignment="1">
      <alignment horizontal="left"/>
    </xf>
    <xf numFmtId="0" fontId="83" fillId="18" borderId="0" xfId="0" applyFont="1" applyFill="1"/>
    <xf numFmtId="0" fontId="103" fillId="18" borderId="0" xfId="0" applyFont="1" applyFill="1" applyAlignment="1">
      <alignment horizontal="center"/>
    </xf>
    <xf numFmtId="0" fontId="63" fillId="6" borderId="69" xfId="0" applyFont="1" applyFill="1" applyBorder="1" applyAlignment="1">
      <alignment horizontal="center" vertical="center" wrapText="1"/>
    </xf>
    <xf numFmtId="0" fontId="83" fillId="5" borderId="0" xfId="0" applyFont="1" applyFill="1"/>
    <xf numFmtId="0" fontId="109" fillId="5" borderId="70" xfId="0" applyFont="1" applyFill="1" applyBorder="1" applyAlignment="1">
      <alignment horizontal="left" vertical="center" wrapText="1"/>
    </xf>
    <xf numFmtId="0" fontId="110" fillId="5" borderId="70" xfId="0" applyFont="1" applyFill="1" applyBorder="1" applyAlignment="1">
      <alignment horizontal="left" vertical="center" wrapText="1"/>
    </xf>
    <xf numFmtId="20" fontId="111" fillId="5" borderId="70" xfId="0" applyNumberFormat="1" applyFont="1" applyFill="1" applyBorder="1" applyAlignment="1">
      <alignment horizontal="left" vertical="center"/>
    </xf>
    <xf numFmtId="0" fontId="111" fillId="5" borderId="70" xfId="0" applyFont="1" applyFill="1" applyBorder="1" applyAlignment="1">
      <alignment horizontal="left" vertical="center" wrapText="1"/>
    </xf>
    <xf numFmtId="0" fontId="111" fillId="5" borderId="70" xfId="0" applyFont="1" applyFill="1" applyBorder="1" applyAlignment="1">
      <alignment horizontal="center" vertical="center" wrapText="1"/>
    </xf>
    <xf numFmtId="0" fontId="112" fillId="9" borderId="70" xfId="0" applyFont="1" applyFill="1" applyBorder="1" applyAlignment="1">
      <alignment horizontal="left" vertical="center" wrapText="1"/>
    </xf>
    <xf numFmtId="0" fontId="113" fillId="19" borderId="71" xfId="0" applyFont="1" applyFill="1" applyBorder="1" applyAlignment="1">
      <alignment horizontal="left" vertical="center" wrapText="1"/>
    </xf>
    <xf numFmtId="0" fontId="111" fillId="0" borderId="70" xfId="0" applyFont="1" applyBorder="1" applyAlignment="1">
      <alignment horizontal="left" vertical="center" wrapText="1"/>
    </xf>
    <xf numFmtId="0" fontId="109" fillId="5" borderId="70" xfId="0" applyFont="1" applyFill="1" applyBorder="1" applyAlignment="1">
      <alignment horizontal="center" vertical="center" wrapText="1"/>
    </xf>
    <xf numFmtId="14" fontId="0" fillId="0" borderId="40" xfId="0" applyNumberFormat="1" applyBorder="1" applyAlignment="1">
      <alignment wrapText="1"/>
    </xf>
    <xf numFmtId="14" fontId="0" fillId="0" borderId="44" xfId="0" applyNumberFormat="1" applyBorder="1"/>
    <xf numFmtId="170" fontId="44" fillId="5" borderId="60" xfId="4" applyNumberFormat="1" applyFont="1" applyFill="1" applyBorder="1" applyAlignment="1">
      <alignment horizontal="center"/>
    </xf>
    <xf numFmtId="9" fontId="91" fillId="5" borderId="60" xfId="0" applyNumberFormat="1" applyFont="1" applyFill="1" applyBorder="1" applyAlignment="1">
      <alignment horizontal="center" vertical="center"/>
    </xf>
    <xf numFmtId="0" fontId="111" fillId="5" borderId="70" xfId="0" applyFont="1" applyFill="1" applyBorder="1" applyAlignment="1">
      <alignment vertical="center" wrapText="1"/>
    </xf>
    <xf numFmtId="0" fontId="2" fillId="0" borderId="40" xfId="0" applyFont="1" applyBorder="1" applyAlignment="1">
      <alignment horizontal="left" vertical="center" wrapText="1"/>
    </xf>
    <xf numFmtId="0" fontId="2" fillId="0" borderId="40" xfId="0" applyFont="1" applyBorder="1" applyAlignment="1">
      <alignment horizontal="justify" vertical="center" wrapText="1"/>
    </xf>
    <xf numFmtId="0" fontId="38" fillId="5" borderId="30" xfId="0" applyFont="1" applyFill="1" applyBorder="1" applyAlignment="1">
      <alignment horizontal="center" vertical="center"/>
    </xf>
    <xf numFmtId="0" fontId="63" fillId="6" borderId="72" xfId="0" applyFont="1" applyFill="1" applyBorder="1" applyAlignment="1">
      <alignment horizontal="center" vertical="center" wrapText="1"/>
    </xf>
    <xf numFmtId="171" fontId="110" fillId="5" borderId="70" xfId="0" applyNumberFormat="1" applyFont="1" applyFill="1" applyBorder="1" applyAlignment="1">
      <alignment horizontal="left" vertical="center" wrapText="1"/>
    </xf>
    <xf numFmtId="20" fontId="111" fillId="5" borderId="70" xfId="0" applyNumberFormat="1" applyFont="1" applyFill="1" applyBorder="1" applyAlignment="1">
      <alignment horizontal="center" vertical="center"/>
    </xf>
    <xf numFmtId="2" fontId="83" fillId="0" borderId="0" xfId="0" applyNumberFormat="1" applyFont="1"/>
    <xf numFmtId="164" fontId="111" fillId="5" borderId="70" xfId="2" applyFont="1" applyFill="1" applyBorder="1" applyAlignment="1">
      <alignment horizontal="left" vertical="center"/>
    </xf>
    <xf numFmtId="9" fontId="38" fillId="5" borderId="52" xfId="4" applyFont="1" applyFill="1" applyBorder="1" applyAlignment="1">
      <alignment horizontal="center" vertical="center"/>
    </xf>
    <xf numFmtId="9" fontId="38" fillId="5" borderId="50" xfId="4" applyFont="1" applyFill="1" applyBorder="1" applyAlignment="1">
      <alignment horizontal="center" vertical="center"/>
    </xf>
    <xf numFmtId="9" fontId="114" fillId="5" borderId="53" xfId="4" applyFont="1" applyFill="1" applyBorder="1" applyAlignment="1">
      <alignment horizontal="center" vertical="center"/>
    </xf>
    <xf numFmtId="164" fontId="0" fillId="0" borderId="0" xfId="2" applyFont="1"/>
    <xf numFmtId="43" fontId="0" fillId="0" borderId="0" xfId="0" applyNumberFormat="1"/>
    <xf numFmtId="0" fontId="91" fillId="5" borderId="61" xfId="0" applyFont="1" applyFill="1" applyBorder="1" applyAlignment="1">
      <alignment horizontal="center" vertical="center"/>
    </xf>
    <xf numFmtId="9" fontId="96" fillId="5" borderId="61" xfId="0" applyNumberFormat="1" applyFont="1" applyFill="1" applyBorder="1" applyAlignment="1">
      <alignment horizontal="center" vertical="center"/>
    </xf>
    <xf numFmtId="9" fontId="96" fillId="5" borderId="44" xfId="0" applyNumberFormat="1" applyFont="1" applyFill="1" applyBorder="1" applyAlignment="1">
      <alignment horizontal="center" vertical="center"/>
    </xf>
    <xf numFmtId="9" fontId="97" fillId="5" borderId="57" xfId="0" applyNumberFormat="1" applyFont="1" applyFill="1" applyBorder="1" applyAlignment="1">
      <alignment horizontal="center" vertical="center"/>
    </xf>
    <xf numFmtId="0" fontId="109" fillId="0" borderId="70" xfId="0" applyFont="1" applyBorder="1" applyAlignment="1">
      <alignment horizontal="left" vertical="center" wrapText="1"/>
    </xf>
    <xf numFmtId="0" fontId="110" fillId="0" borderId="70" xfId="0" applyFont="1" applyBorder="1" applyAlignment="1">
      <alignment horizontal="left" vertical="center" wrapText="1"/>
    </xf>
    <xf numFmtId="171" fontId="110" fillId="0" borderId="70" xfId="0" applyNumberFormat="1" applyFont="1" applyBorder="1" applyAlignment="1">
      <alignment horizontal="left" vertical="center" wrapText="1"/>
    </xf>
    <xf numFmtId="20" fontId="111" fillId="0" borderId="70" xfId="0" applyNumberFormat="1" applyFont="1" applyBorder="1" applyAlignment="1">
      <alignment horizontal="left" vertical="center"/>
    </xf>
    <xf numFmtId="164" fontId="111" fillId="0" borderId="70" xfId="2" applyFont="1" applyFill="1" applyBorder="1" applyAlignment="1">
      <alignment horizontal="left" vertical="center"/>
    </xf>
    <xf numFmtId="0" fontId="111" fillId="0" borderId="70" xfId="0" applyFont="1" applyBorder="1" applyAlignment="1">
      <alignment horizontal="center" vertical="center" wrapText="1"/>
    </xf>
    <xf numFmtId="0" fontId="32" fillId="5" borderId="0" xfId="0" applyFont="1" applyFill="1"/>
    <xf numFmtId="0" fontId="0" fillId="5" borderId="0" xfId="0" applyFill="1"/>
    <xf numFmtId="0" fontId="2" fillId="5" borderId="0" xfId="0" applyFont="1" applyFill="1"/>
    <xf numFmtId="0" fontId="8" fillId="5" borderId="0" xfId="0" applyFont="1" applyFill="1"/>
    <xf numFmtId="0" fontId="0" fillId="5" borderId="13" xfId="0" applyFill="1" applyBorder="1"/>
    <xf numFmtId="0" fontId="17" fillId="20" borderId="31" xfId="0" applyFont="1" applyFill="1" applyBorder="1"/>
    <xf numFmtId="0" fontId="17" fillId="20" borderId="3" xfId="0" applyFont="1" applyFill="1" applyBorder="1"/>
    <xf numFmtId="0" fontId="104" fillId="16" borderId="0" xfId="0" applyFont="1" applyFill="1" applyAlignment="1">
      <alignment horizontal="center" vertical="center"/>
    </xf>
    <xf numFmtId="0" fontId="17" fillId="5" borderId="13" xfId="0" applyFont="1" applyFill="1" applyBorder="1"/>
    <xf numFmtId="0" fontId="125" fillId="19" borderId="71" xfId="0" applyFont="1" applyFill="1" applyBorder="1" applyAlignment="1">
      <alignment horizontal="left" vertical="center" wrapText="1"/>
    </xf>
    <xf numFmtId="0" fontId="110" fillId="5" borderId="70" xfId="0" applyFont="1" applyFill="1" applyBorder="1" applyAlignment="1">
      <alignment horizontal="center" vertical="center" wrapText="1"/>
    </xf>
    <xf numFmtId="0" fontId="109" fillId="5" borderId="100" xfId="0" applyFont="1" applyFill="1" applyBorder="1" applyAlignment="1">
      <alignment horizontal="left" vertical="center" wrapText="1"/>
    </xf>
    <xf numFmtId="0" fontId="110" fillId="5" borderId="100" xfId="0" applyFont="1" applyFill="1" applyBorder="1" applyAlignment="1">
      <alignment horizontal="left" vertical="center" wrapText="1"/>
    </xf>
    <xf numFmtId="171" fontId="110" fillId="5" borderId="100" xfId="0" applyNumberFormat="1" applyFont="1" applyFill="1" applyBorder="1" applyAlignment="1">
      <alignment horizontal="left" vertical="center" wrapText="1"/>
    </xf>
    <xf numFmtId="20" fontId="111" fillId="5" borderId="100" xfId="0" applyNumberFormat="1" applyFont="1" applyFill="1" applyBorder="1" applyAlignment="1">
      <alignment horizontal="left" vertical="center"/>
    </xf>
    <xf numFmtId="164" fontId="111" fillId="5" borderId="100" xfId="2" applyFont="1" applyFill="1" applyBorder="1" applyAlignment="1">
      <alignment horizontal="left" vertical="center"/>
    </xf>
    <xf numFmtId="0" fontId="111" fillId="5" borderId="100" xfId="0" applyFont="1" applyFill="1" applyBorder="1" applyAlignment="1">
      <alignment horizontal="left" vertical="center" wrapText="1"/>
    </xf>
    <xf numFmtId="0" fontId="111" fillId="5" borderId="100" xfId="0" applyFont="1" applyFill="1" applyBorder="1" applyAlignment="1">
      <alignment horizontal="center" vertical="center" wrapText="1"/>
    </xf>
    <xf numFmtId="0" fontId="111" fillId="0" borderId="100" xfId="0" applyFont="1" applyBorder="1" applyAlignment="1">
      <alignment horizontal="left" vertical="center" wrapText="1"/>
    </xf>
    <xf numFmtId="0" fontId="113" fillId="19" borderId="101" xfId="0" applyFont="1" applyFill="1" applyBorder="1" applyAlignment="1">
      <alignment horizontal="left" vertical="center" wrapText="1"/>
    </xf>
    <xf numFmtId="0" fontId="109" fillId="5" borderId="49" xfId="0" applyFont="1" applyFill="1" applyBorder="1" applyAlignment="1">
      <alignment horizontal="left" vertical="center" wrapText="1"/>
    </xf>
    <xf numFmtId="0" fontId="110" fillId="5" borderId="49" xfId="0" applyFont="1" applyFill="1" applyBorder="1" applyAlignment="1">
      <alignment horizontal="left" vertical="center" wrapText="1"/>
    </xf>
    <xf numFmtId="171" fontId="110" fillId="5" borderId="49" xfId="0" applyNumberFormat="1" applyFont="1" applyFill="1" applyBorder="1" applyAlignment="1">
      <alignment horizontal="left" vertical="center" wrapText="1"/>
    </xf>
    <xf numFmtId="20" fontId="111" fillId="5" borderId="49" xfId="0" applyNumberFormat="1" applyFont="1" applyFill="1" applyBorder="1" applyAlignment="1">
      <alignment horizontal="left" vertical="center"/>
    </xf>
    <xf numFmtId="164" fontId="111" fillId="5" borderId="49" xfId="2" applyFont="1" applyFill="1" applyBorder="1" applyAlignment="1">
      <alignment horizontal="left" vertical="center"/>
    </xf>
    <xf numFmtId="0" fontId="111" fillId="5" borderId="49" xfId="0" applyFont="1" applyFill="1" applyBorder="1" applyAlignment="1">
      <alignment horizontal="left" vertical="center" wrapText="1"/>
    </xf>
    <xf numFmtId="0" fontId="111" fillId="5" borderId="49" xfId="0" applyFont="1" applyFill="1" applyBorder="1" applyAlignment="1">
      <alignment horizontal="center" vertical="center" wrapText="1"/>
    </xf>
    <xf numFmtId="0" fontId="111" fillId="0" borderId="49" xfId="0" applyFont="1" applyBorder="1" applyAlignment="1">
      <alignment horizontal="left" vertical="center" wrapText="1"/>
    </xf>
    <xf numFmtId="0" fontId="113" fillId="19" borderId="49" xfId="0" applyFont="1" applyFill="1" applyBorder="1" applyAlignment="1">
      <alignment horizontal="left" vertical="center" wrapText="1"/>
    </xf>
    <xf numFmtId="0" fontId="96" fillId="0" borderId="0" xfId="0" applyFont="1" applyAlignment="1">
      <alignment horizontal="left"/>
    </xf>
    <xf numFmtId="0" fontId="126" fillId="0" borderId="70" xfId="1" applyFont="1" applyBorder="1" applyAlignment="1" applyProtection="1">
      <alignment horizontal="left" vertical="center" wrapText="1"/>
    </xf>
    <xf numFmtId="0" fontId="127" fillId="5" borderId="70" xfId="0" applyFont="1" applyFill="1" applyBorder="1" applyAlignment="1">
      <alignment horizontal="left" vertical="center" wrapText="1"/>
    </xf>
    <xf numFmtId="0" fontId="1" fillId="5" borderId="13" xfId="0" applyFont="1" applyFill="1" applyBorder="1" applyAlignment="1">
      <alignment horizontal="center" wrapText="1"/>
    </xf>
    <xf numFmtId="0" fontId="2" fillId="5" borderId="13" xfId="0" applyFont="1" applyFill="1" applyBorder="1" applyAlignment="1">
      <alignment horizontal="center" wrapText="1"/>
    </xf>
    <xf numFmtId="0" fontId="17" fillId="5" borderId="13" xfId="0" applyFont="1" applyFill="1" applyBorder="1" applyAlignment="1">
      <alignment wrapText="1"/>
    </xf>
    <xf numFmtId="0" fontId="128" fillId="13" borderId="49" xfId="0" applyFont="1" applyFill="1" applyBorder="1"/>
    <xf numFmtId="0" fontId="128" fillId="5" borderId="49" xfId="0" applyFont="1" applyFill="1" applyBorder="1"/>
    <xf numFmtId="0" fontId="128" fillId="5" borderId="0" xfId="0" applyFont="1" applyFill="1"/>
    <xf numFmtId="0" fontId="115" fillId="0" borderId="0" xfId="0" applyFont="1" applyAlignment="1">
      <alignment horizontal="center"/>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6" fillId="0" borderId="6" xfId="0" applyFont="1" applyBorder="1" applyAlignment="1">
      <alignment horizontal="left" vertical="top" wrapText="1"/>
    </xf>
    <xf numFmtId="0" fontId="6" fillId="0" borderId="19" xfId="0" applyFont="1" applyBorder="1" applyAlignment="1">
      <alignment horizontal="left" vertical="top" wrapText="1"/>
    </xf>
    <xf numFmtId="0" fontId="6" fillId="0" borderId="0" xfId="0" applyFont="1" applyAlignment="1">
      <alignment horizontal="left" vertical="top" wrapText="1"/>
    </xf>
    <xf numFmtId="0" fontId="6" fillId="0" borderId="7"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8" xfId="0" applyFont="1" applyBorder="1" applyAlignment="1">
      <alignment horizontal="left" vertical="top" wrapText="1"/>
    </xf>
    <xf numFmtId="0" fontId="4" fillId="21" borderId="0" xfId="0" applyFont="1" applyFill="1" applyAlignment="1">
      <alignment horizontal="center"/>
    </xf>
    <xf numFmtId="0" fontId="0" fillId="0" borderId="5" xfId="0" applyBorder="1" applyAlignment="1">
      <alignment wrapText="1"/>
    </xf>
    <xf numFmtId="0" fontId="0" fillId="0" borderId="6" xfId="0" applyBorder="1" applyAlignment="1">
      <alignment wrapText="1"/>
    </xf>
    <xf numFmtId="0" fontId="0" fillId="0" borderId="0" xfId="0" applyAlignment="1">
      <alignment wrapText="1"/>
    </xf>
    <xf numFmtId="0" fontId="0" fillId="0" borderId="7" xfId="0" applyBorder="1" applyAlignment="1">
      <alignment wrapText="1"/>
    </xf>
    <xf numFmtId="0" fontId="0" fillId="0" borderId="11" xfId="0" applyBorder="1" applyAlignment="1">
      <alignment wrapText="1"/>
    </xf>
    <xf numFmtId="0" fontId="0" fillId="0" borderId="8" xfId="0" applyBorder="1" applyAlignment="1">
      <alignment wrapText="1"/>
    </xf>
    <xf numFmtId="0" fontId="35" fillId="5" borderId="0" xfId="0" applyFont="1" applyFill="1" applyAlignment="1">
      <alignment horizontal="left"/>
    </xf>
    <xf numFmtId="0" fontId="36" fillId="0" borderId="0" xfId="0" applyFont="1" applyAlignment="1">
      <alignment horizontal="left"/>
    </xf>
    <xf numFmtId="0" fontId="116" fillId="0" borderId="73" xfId="0" applyFont="1" applyBorder="1" applyAlignment="1">
      <alignment horizontal="left"/>
    </xf>
    <xf numFmtId="0" fontId="23" fillId="5" borderId="48" xfId="0" applyFont="1" applyFill="1" applyBorder="1" applyAlignment="1">
      <alignment horizontal="center" vertical="center" wrapText="1"/>
    </xf>
    <xf numFmtId="0" fontId="23" fillId="5" borderId="49" xfId="0" applyFont="1" applyFill="1" applyBorder="1" applyAlignment="1">
      <alignment horizontal="center" vertical="center" wrapText="1"/>
    </xf>
    <xf numFmtId="0" fontId="82" fillId="0" borderId="0" xfId="0" applyFont="1" applyAlignment="1">
      <alignment horizontal="center" vertical="center"/>
    </xf>
    <xf numFmtId="0" fontId="30" fillId="5" borderId="83" xfId="0" applyFont="1" applyFill="1" applyBorder="1" applyAlignment="1">
      <alignment horizontal="center" vertical="center" wrapText="1"/>
    </xf>
    <xf numFmtId="0" fontId="30" fillId="5" borderId="0" xfId="0" applyFont="1" applyFill="1" applyAlignment="1">
      <alignment horizontal="center" vertical="center" wrapText="1"/>
    </xf>
    <xf numFmtId="0" fontId="30" fillId="5" borderId="84" xfId="0" applyFont="1" applyFill="1" applyBorder="1" applyAlignment="1">
      <alignment horizontal="center" vertical="center" wrapText="1"/>
    </xf>
    <xf numFmtId="0" fontId="23" fillId="14" borderId="13" xfId="0" applyFont="1" applyFill="1" applyBorder="1" applyAlignment="1">
      <alignment horizontal="center" vertical="center" wrapText="1"/>
    </xf>
    <xf numFmtId="0" fontId="21" fillId="0" borderId="0" xfId="0" applyFont="1" applyAlignment="1">
      <alignment horizontal="left" vertical="center" wrapText="1"/>
    </xf>
    <xf numFmtId="0" fontId="21" fillId="0" borderId="78" xfId="0" applyFont="1" applyBorder="1" applyAlignment="1">
      <alignment horizontal="left" vertical="center" wrapText="1"/>
    </xf>
    <xf numFmtId="0" fontId="23" fillId="13" borderId="49" xfId="0" applyFont="1" applyFill="1" applyBorder="1" applyAlignment="1">
      <alignment horizontal="center" vertical="center" wrapText="1"/>
    </xf>
    <xf numFmtId="14" fontId="25" fillId="0" borderId="49" xfId="0" applyNumberFormat="1" applyFont="1" applyBorder="1" applyAlignment="1">
      <alignment horizontal="center" vertical="center" wrapText="1"/>
    </xf>
    <xf numFmtId="0" fontId="25" fillId="0" borderId="49" xfId="0" applyFont="1" applyBorder="1" applyAlignment="1">
      <alignment horizontal="center" vertical="center" wrapText="1"/>
    </xf>
    <xf numFmtId="0" fontId="23" fillId="5" borderId="49" xfId="0" applyFont="1" applyFill="1" applyBorder="1" applyAlignment="1">
      <alignment horizontal="left" vertical="center" indent="1"/>
    </xf>
    <xf numFmtId="0" fontId="23" fillId="13" borderId="49" xfId="0" applyFont="1" applyFill="1" applyBorder="1" applyAlignment="1">
      <alignment horizontal="center" vertical="center"/>
    </xf>
    <xf numFmtId="169" fontId="22" fillId="5" borderId="49" xfId="0" applyNumberFormat="1" applyFont="1" applyFill="1" applyBorder="1" applyAlignment="1">
      <alignment horizontal="left" vertical="center" indent="1"/>
    </xf>
    <xf numFmtId="14" fontId="23" fillId="0" borderId="74" xfId="0" applyNumberFormat="1" applyFont="1" applyBorder="1" applyAlignment="1">
      <alignment horizontal="center" vertical="center"/>
    </xf>
    <xf numFmtId="0" fontId="23" fillId="0" borderId="75" xfId="0" applyFont="1" applyBorder="1" applyAlignment="1">
      <alignment horizontal="center" vertical="center"/>
    </xf>
    <xf numFmtId="0" fontId="23" fillId="0" borderId="76" xfId="0" applyFont="1" applyBorder="1" applyAlignment="1">
      <alignment horizontal="center" vertical="center"/>
    </xf>
    <xf numFmtId="0" fontId="23" fillId="0" borderId="77" xfId="0" applyFont="1" applyBorder="1" applyAlignment="1">
      <alignment horizontal="center" vertical="center"/>
    </xf>
    <xf numFmtId="0" fontId="23" fillId="0" borderId="78" xfId="0" applyFont="1" applyBorder="1" applyAlignment="1">
      <alignment horizontal="center" vertical="center"/>
    </xf>
    <xf numFmtId="0" fontId="23" fillId="0" borderId="79" xfId="0" applyFont="1" applyBorder="1" applyAlignment="1">
      <alignment horizontal="center" vertical="center"/>
    </xf>
    <xf numFmtId="0" fontId="23" fillId="0" borderId="80" xfId="0" applyFont="1" applyBorder="1" applyAlignment="1">
      <alignment horizontal="left" vertical="center" indent="1"/>
    </xf>
    <xf numFmtId="0" fontId="23" fillId="0" borderId="81" xfId="0" applyFont="1" applyBorder="1" applyAlignment="1">
      <alignment horizontal="left" vertical="center" indent="1"/>
    </xf>
    <xf numFmtId="0" fontId="23" fillId="0" borderId="82" xfId="0" applyFont="1" applyBorder="1" applyAlignment="1">
      <alignment horizontal="left" vertical="center" indent="1"/>
    </xf>
    <xf numFmtId="0" fontId="111" fillId="0" borderId="49" xfId="0" applyFont="1" applyBorder="1" applyAlignment="1">
      <alignment horizontal="center"/>
    </xf>
    <xf numFmtId="0" fontId="20" fillId="0" borderId="49" xfId="0" applyFont="1" applyBorder="1" applyAlignment="1">
      <alignment horizontal="center" vertical="center"/>
    </xf>
    <xf numFmtId="0" fontId="22" fillId="14" borderId="49" xfId="0" applyFont="1" applyFill="1" applyBorder="1" applyAlignment="1">
      <alignment horizontal="center" vertical="center"/>
    </xf>
    <xf numFmtId="14" fontId="46" fillId="5" borderId="0" xfId="0" applyNumberFormat="1" applyFont="1" applyFill="1" applyAlignment="1">
      <alignment horizontal="center"/>
    </xf>
    <xf numFmtId="0" fontId="124" fillId="5" borderId="0" xfId="0" applyFont="1" applyFill="1" applyAlignment="1">
      <alignment horizontal="center"/>
    </xf>
    <xf numFmtId="0" fontId="51" fillId="5" borderId="0" xfId="0" applyFont="1" applyFill="1" applyAlignment="1">
      <alignment horizontal="left" vertical="center"/>
    </xf>
    <xf numFmtId="0" fontId="86" fillId="5" borderId="0" xfId="0" applyFont="1" applyFill="1" applyAlignment="1">
      <alignment horizontal="left" vertical="center" wrapText="1"/>
    </xf>
    <xf numFmtId="165" fontId="123" fillId="5" borderId="45" xfId="0" applyNumberFormat="1" applyFont="1" applyFill="1" applyBorder="1" applyAlignment="1">
      <alignment horizontal="center"/>
    </xf>
    <xf numFmtId="165" fontId="123" fillId="5" borderId="98" xfId="0" applyNumberFormat="1" applyFont="1" applyFill="1" applyBorder="1" applyAlignment="1">
      <alignment horizontal="center"/>
    </xf>
    <xf numFmtId="165" fontId="123" fillId="5" borderId="42" xfId="0" applyNumberFormat="1" applyFont="1" applyFill="1" applyBorder="1" applyAlignment="1">
      <alignment horizontal="center"/>
    </xf>
    <xf numFmtId="0" fontId="70" fillId="5" borderId="0" xfId="0" applyFont="1" applyFill="1" applyAlignment="1">
      <alignment horizontal="center" vertical="center" wrapText="1"/>
    </xf>
    <xf numFmtId="0" fontId="91" fillId="5" borderId="45" xfId="0" applyFont="1" applyFill="1" applyBorder="1" applyAlignment="1">
      <alignment horizontal="center"/>
    </xf>
    <xf numFmtId="0" fontId="91" fillId="5" borderId="98" xfId="0" applyFont="1" applyFill="1" applyBorder="1" applyAlignment="1">
      <alignment horizontal="center"/>
    </xf>
    <xf numFmtId="0" fontId="91" fillId="5" borderId="42" xfId="0" applyFont="1" applyFill="1" applyBorder="1" applyAlignment="1">
      <alignment horizontal="center"/>
    </xf>
    <xf numFmtId="165" fontId="123" fillId="5" borderId="45" xfId="0" applyNumberFormat="1" applyFont="1" applyFill="1" applyBorder="1" applyAlignment="1">
      <alignment horizontal="center" wrapText="1"/>
    </xf>
    <xf numFmtId="165" fontId="123" fillId="5" borderId="98" xfId="0" applyNumberFormat="1" applyFont="1" applyFill="1" applyBorder="1" applyAlignment="1">
      <alignment horizontal="center" wrapText="1"/>
    </xf>
    <xf numFmtId="165" fontId="123" fillId="5" borderId="42" xfId="0" applyNumberFormat="1" applyFont="1" applyFill="1" applyBorder="1" applyAlignment="1">
      <alignment horizontal="center" wrapText="1"/>
    </xf>
    <xf numFmtId="14" fontId="91" fillId="5" borderId="45" xfId="0" applyNumberFormat="1" applyFont="1" applyFill="1" applyBorder="1" applyAlignment="1">
      <alignment horizontal="center"/>
    </xf>
    <xf numFmtId="14" fontId="91" fillId="5" borderId="98" xfId="0" applyNumberFormat="1" applyFont="1" applyFill="1" applyBorder="1" applyAlignment="1">
      <alignment horizontal="center"/>
    </xf>
    <xf numFmtId="14" fontId="91" fillId="5" borderId="42" xfId="0" applyNumberFormat="1" applyFont="1" applyFill="1" applyBorder="1" applyAlignment="1">
      <alignment horizontal="center"/>
    </xf>
    <xf numFmtId="0" fontId="49" fillId="6" borderId="5" xfId="0" applyFont="1" applyFill="1" applyBorder="1" applyAlignment="1">
      <alignment horizontal="center" vertical="center" wrapText="1"/>
    </xf>
    <xf numFmtId="0" fontId="49" fillId="6" borderId="6" xfId="0" applyFont="1" applyFill="1" applyBorder="1" applyAlignment="1">
      <alignment horizontal="center" vertical="center" wrapText="1"/>
    </xf>
    <xf numFmtId="0" fontId="121" fillId="5" borderId="92" xfId="0" applyFont="1" applyFill="1" applyBorder="1" applyAlignment="1">
      <alignment horizontal="center" vertical="center" wrapText="1"/>
    </xf>
    <xf numFmtId="0" fontId="121" fillId="5" borderId="5" xfId="0" applyFont="1" applyFill="1" applyBorder="1" applyAlignment="1">
      <alignment horizontal="center" vertical="center" wrapText="1"/>
    </xf>
    <xf numFmtId="0" fontId="121" fillId="5" borderId="93" xfId="0" applyFont="1" applyFill="1" applyBorder="1" applyAlignment="1">
      <alignment horizontal="center" vertical="center" wrapText="1"/>
    </xf>
    <xf numFmtId="0" fontId="121" fillId="5" borderId="94" xfId="0" applyFont="1" applyFill="1" applyBorder="1" applyAlignment="1">
      <alignment horizontal="center" vertical="center" wrapText="1"/>
    </xf>
    <xf numFmtId="0" fontId="121" fillId="5" borderId="0" xfId="0" applyFont="1" applyFill="1" applyAlignment="1">
      <alignment horizontal="center" vertical="center" wrapText="1"/>
    </xf>
    <xf numFmtId="0" fontId="121" fillId="5" borderId="95" xfId="0" applyFont="1" applyFill="1" applyBorder="1" applyAlignment="1">
      <alignment horizontal="center" vertical="center" wrapText="1"/>
    </xf>
    <xf numFmtId="0" fontId="86" fillId="5" borderId="63" xfId="0" applyFont="1" applyFill="1" applyBorder="1" applyAlignment="1">
      <alignment horizontal="left" vertical="center" wrapText="1"/>
    </xf>
    <xf numFmtId="0" fontId="86" fillId="5" borderId="63" xfId="0" applyFont="1" applyFill="1" applyBorder="1" applyAlignment="1">
      <alignment horizontal="left" vertical="center"/>
    </xf>
    <xf numFmtId="0" fontId="86" fillId="5" borderId="64" xfId="0" applyFont="1" applyFill="1" applyBorder="1" applyAlignment="1">
      <alignment horizontal="left" vertical="center"/>
    </xf>
    <xf numFmtId="0" fontId="86" fillId="5" borderId="40" xfId="0" applyFont="1" applyFill="1" applyBorder="1" applyAlignment="1">
      <alignment horizontal="left" vertical="center" wrapText="1"/>
    </xf>
    <xf numFmtId="0" fontId="86" fillId="5" borderId="40" xfId="0" applyFont="1" applyFill="1" applyBorder="1" applyAlignment="1">
      <alignment horizontal="left" vertical="center"/>
    </xf>
    <xf numFmtId="0" fontId="86" fillId="5" borderId="55" xfId="0" applyFont="1" applyFill="1" applyBorder="1" applyAlignment="1">
      <alignment horizontal="left" vertical="center"/>
    </xf>
    <xf numFmtId="0" fontId="86" fillId="5" borderId="45" xfId="0" applyFont="1" applyFill="1" applyBorder="1" applyAlignment="1">
      <alignment horizontal="left" vertical="center" wrapText="1"/>
    </xf>
    <xf numFmtId="0" fontId="86" fillId="5" borderId="98" xfId="0" applyFont="1" applyFill="1" applyBorder="1" applyAlignment="1">
      <alignment horizontal="left" vertical="center" wrapText="1"/>
    </xf>
    <xf numFmtId="0" fontId="86" fillId="5" borderId="99" xfId="0" applyFont="1" applyFill="1" applyBorder="1" applyAlignment="1">
      <alignment horizontal="left" vertical="center" wrapText="1"/>
    </xf>
    <xf numFmtId="0" fontId="49" fillId="6" borderId="0" xfId="0" applyFont="1" applyFill="1" applyAlignment="1">
      <alignment horizontal="center" vertical="center" wrapText="1"/>
    </xf>
    <xf numFmtId="0" fontId="49" fillId="6" borderId="7" xfId="0" applyFont="1" applyFill="1" applyBorder="1" applyAlignment="1">
      <alignment horizontal="center" vertical="center" wrapText="1"/>
    </xf>
    <xf numFmtId="0" fontId="112" fillId="6" borderId="5" xfId="0" applyFont="1" applyFill="1" applyBorder="1" applyAlignment="1">
      <alignment horizontal="center" vertical="center" wrapText="1"/>
    </xf>
    <xf numFmtId="0" fontId="112" fillId="6" borderId="11" xfId="0" applyFont="1" applyFill="1" applyBorder="1" applyAlignment="1">
      <alignment horizontal="center" vertical="center" wrapText="1"/>
    </xf>
    <xf numFmtId="0" fontId="38" fillId="5" borderId="50" xfId="0" applyFont="1" applyFill="1" applyBorder="1" applyAlignment="1">
      <alignment horizontal="center" vertical="center" wrapText="1"/>
    </xf>
    <xf numFmtId="0" fontId="38" fillId="5" borderId="53" xfId="0" applyFont="1" applyFill="1" applyBorder="1" applyAlignment="1">
      <alignment horizontal="center" vertical="center" wrapText="1"/>
    </xf>
    <xf numFmtId="0" fontId="38" fillId="5" borderId="40" xfId="0" applyFont="1" applyFill="1" applyBorder="1" applyAlignment="1">
      <alignment horizontal="center" vertical="center" wrapText="1"/>
    </xf>
    <xf numFmtId="0" fontId="38" fillId="5" borderId="55" xfId="0" applyFont="1" applyFill="1" applyBorder="1" applyAlignment="1">
      <alignment horizontal="center" vertical="center" wrapText="1"/>
    </xf>
    <xf numFmtId="0" fontId="38" fillId="5" borderId="60" xfId="0" applyFont="1" applyFill="1" applyBorder="1" applyAlignment="1">
      <alignment horizontal="center" vertical="center" wrapText="1"/>
    </xf>
    <xf numFmtId="0" fontId="38" fillId="5" borderId="58" xfId="0" applyFont="1" applyFill="1" applyBorder="1" applyAlignment="1">
      <alignment horizontal="center" vertical="center" wrapText="1"/>
    </xf>
    <xf numFmtId="0" fontId="39" fillId="5" borderId="28" xfId="0" applyFont="1" applyFill="1" applyBorder="1" applyAlignment="1">
      <alignment horizontal="left" vertical="center" wrapText="1"/>
    </xf>
    <xf numFmtId="0" fontId="38" fillId="5" borderId="28" xfId="0" applyFont="1" applyFill="1" applyBorder="1" applyAlignment="1">
      <alignment horizontal="left" vertical="center" wrapText="1"/>
    </xf>
    <xf numFmtId="0" fontId="38" fillId="5" borderId="37" xfId="0" applyFont="1" applyFill="1" applyBorder="1" applyAlignment="1">
      <alignment horizontal="left" vertical="center" wrapText="1"/>
    </xf>
    <xf numFmtId="0" fontId="67" fillId="6" borderId="0" xfId="0" applyFont="1" applyFill="1" applyAlignment="1">
      <alignment horizontal="center" vertical="center" wrapText="1"/>
    </xf>
    <xf numFmtId="0" fontId="67" fillId="6" borderId="11" xfId="0" applyFont="1" applyFill="1" applyBorder="1" applyAlignment="1">
      <alignment horizontal="center" vertical="center" wrapText="1"/>
    </xf>
    <xf numFmtId="0" fontId="39" fillId="5" borderId="17" xfId="0" applyFont="1" applyFill="1" applyBorder="1" applyAlignment="1">
      <alignment horizontal="left" vertical="center" wrapText="1"/>
    </xf>
    <xf numFmtId="0" fontId="38" fillId="5" borderId="17" xfId="0" applyFont="1" applyFill="1" applyBorder="1" applyAlignment="1">
      <alignment horizontal="left" vertical="center" wrapText="1"/>
    </xf>
    <xf numFmtId="0" fontId="38" fillId="5" borderId="32" xfId="0" applyFont="1" applyFill="1" applyBorder="1" applyAlignment="1">
      <alignment horizontal="left" vertical="center" wrapText="1"/>
    </xf>
    <xf numFmtId="0" fontId="90" fillId="6" borderId="11" xfId="0" applyFont="1" applyFill="1" applyBorder="1" applyAlignment="1">
      <alignment horizontal="center" vertical="top" wrapText="1"/>
    </xf>
    <xf numFmtId="0" fontId="67" fillId="6" borderId="5" xfId="0" applyFont="1" applyFill="1" applyBorder="1" applyAlignment="1">
      <alignment horizontal="center" vertical="center" wrapText="1"/>
    </xf>
    <xf numFmtId="0" fontId="67" fillId="6" borderId="6" xfId="0" applyFont="1" applyFill="1" applyBorder="1" applyAlignment="1">
      <alignment horizontal="center" vertical="center" wrapText="1"/>
    </xf>
    <xf numFmtId="0" fontId="91" fillId="5" borderId="4" xfId="0" applyFont="1" applyFill="1" applyBorder="1" applyAlignment="1">
      <alignment horizontal="center" vertical="center"/>
    </xf>
    <xf numFmtId="0" fontId="91" fillId="5" borderId="5" xfId="0" applyFont="1" applyFill="1" applyBorder="1" applyAlignment="1">
      <alignment horizontal="center" vertical="center"/>
    </xf>
    <xf numFmtId="0" fontId="91" fillId="5" borderId="6" xfId="0" applyFont="1" applyFill="1" applyBorder="1" applyAlignment="1">
      <alignment horizontal="center" vertical="center"/>
    </xf>
    <xf numFmtId="0" fontId="91" fillId="5" borderId="19" xfId="0" applyFont="1" applyFill="1" applyBorder="1" applyAlignment="1">
      <alignment horizontal="center" vertical="center"/>
    </xf>
    <xf numFmtId="0" fontId="91" fillId="5" borderId="0" xfId="0" applyFont="1" applyFill="1" applyAlignment="1">
      <alignment horizontal="center" vertical="center"/>
    </xf>
    <xf numFmtId="0" fontId="91" fillId="5" borderId="7" xfId="0" applyFont="1" applyFill="1" applyBorder="1" applyAlignment="1">
      <alignment horizontal="center" vertical="center"/>
    </xf>
    <xf numFmtId="0" fontId="91" fillId="5" borderId="10" xfId="0" applyFont="1" applyFill="1" applyBorder="1" applyAlignment="1">
      <alignment horizontal="center" vertical="center"/>
    </xf>
    <xf numFmtId="0" fontId="91" fillId="5" borderId="11" xfId="0" applyFont="1" applyFill="1" applyBorder="1" applyAlignment="1">
      <alignment horizontal="center" vertical="center"/>
    </xf>
    <xf numFmtId="0" fontId="91" fillId="5" borderId="8" xfId="0" applyFont="1" applyFill="1" applyBorder="1" applyAlignment="1">
      <alignment horizontal="center" vertical="center"/>
    </xf>
    <xf numFmtId="0" fontId="38" fillId="5" borderId="33" xfId="0" applyFont="1" applyFill="1" applyBorder="1" applyAlignment="1">
      <alignment horizontal="center" vertical="center"/>
    </xf>
    <xf numFmtId="0" fontId="38" fillId="5" borderId="34" xfId="0" applyFont="1" applyFill="1" applyBorder="1" applyAlignment="1">
      <alignment horizontal="center" vertical="center"/>
    </xf>
    <xf numFmtId="0" fontId="38" fillId="5" borderId="35" xfId="0" applyFont="1" applyFill="1" applyBorder="1" applyAlignment="1">
      <alignment horizontal="center" vertical="center"/>
    </xf>
    <xf numFmtId="0" fontId="90" fillId="6" borderId="1" xfId="0" applyFont="1" applyFill="1" applyBorder="1" applyAlignment="1">
      <alignment horizontal="center"/>
    </xf>
    <xf numFmtId="0" fontId="90" fillId="6" borderId="2" xfId="0" applyFont="1" applyFill="1" applyBorder="1" applyAlignment="1">
      <alignment horizontal="center"/>
    </xf>
    <xf numFmtId="0" fontId="90" fillId="6" borderId="3" xfId="0" applyFont="1" applyFill="1" applyBorder="1" applyAlignment="1">
      <alignment horizontal="center"/>
    </xf>
    <xf numFmtId="0" fontId="51" fillId="5" borderId="19" xfId="0" applyFont="1" applyFill="1" applyBorder="1" applyAlignment="1" applyProtection="1">
      <alignment horizontal="center" vertical="center" textRotation="90"/>
      <protection hidden="1"/>
    </xf>
    <xf numFmtId="0" fontId="38" fillId="5" borderId="26" xfId="0" applyFont="1" applyFill="1" applyBorder="1" applyAlignment="1">
      <alignment horizontal="center" vertical="center" wrapText="1"/>
    </xf>
    <xf numFmtId="0" fontId="38" fillId="5" borderId="30" xfId="0" applyFont="1" applyFill="1" applyBorder="1" applyAlignment="1">
      <alignment horizontal="center" vertical="center" wrapText="1"/>
    </xf>
    <xf numFmtId="0" fontId="38" fillId="5" borderId="17" xfId="0" applyFont="1" applyFill="1" applyBorder="1" applyAlignment="1">
      <alignment horizontal="center" vertical="center" wrapText="1"/>
    </xf>
    <xf numFmtId="0" fontId="39" fillId="5" borderId="29" xfId="0" applyFont="1" applyFill="1" applyBorder="1" applyAlignment="1">
      <alignment horizontal="right"/>
    </xf>
    <xf numFmtId="0" fontId="90" fillId="6" borderId="45" xfId="0" applyFont="1" applyFill="1" applyBorder="1" applyAlignment="1">
      <alignment horizontal="center" vertical="top" wrapText="1"/>
    </xf>
    <xf numFmtId="0" fontId="90" fillId="6" borderId="98" xfId="0" applyFont="1" applyFill="1" applyBorder="1" applyAlignment="1">
      <alignment horizontal="center" vertical="top" wrapText="1"/>
    </xf>
    <xf numFmtId="0" fontId="90" fillId="6" borderId="42" xfId="0" applyFont="1" applyFill="1" applyBorder="1" applyAlignment="1">
      <alignment horizontal="center" vertical="top" wrapText="1"/>
    </xf>
    <xf numFmtId="0" fontId="65" fillId="5" borderId="0" xfId="0" applyFont="1" applyFill="1" applyAlignment="1">
      <alignment horizontal="center" vertical="center" wrapText="1"/>
    </xf>
    <xf numFmtId="0" fontId="51" fillId="5" borderId="11" xfId="0" applyFont="1" applyFill="1" applyBorder="1" applyAlignment="1" applyProtection="1">
      <alignment horizontal="left" vertical="center"/>
      <protection hidden="1"/>
    </xf>
    <xf numFmtId="0" fontId="121" fillId="5" borderId="96" xfId="0" applyFont="1" applyFill="1" applyBorder="1" applyAlignment="1">
      <alignment horizontal="center" vertical="center" wrapText="1"/>
    </xf>
    <xf numFmtId="0" fontId="121" fillId="5" borderId="11" xfId="0" applyFont="1" applyFill="1" applyBorder="1" applyAlignment="1">
      <alignment horizontal="center" vertical="center" wrapText="1"/>
    </xf>
    <xf numFmtId="0" fontId="121" fillId="5" borderId="97" xfId="0" applyFont="1" applyFill="1" applyBorder="1" applyAlignment="1">
      <alignment horizontal="center" vertical="center" wrapText="1"/>
    </xf>
    <xf numFmtId="0" fontId="122" fillId="5" borderId="40" xfId="0" applyFont="1" applyFill="1" applyBorder="1" applyAlignment="1">
      <alignment horizontal="left" vertical="center" wrapText="1"/>
    </xf>
    <xf numFmtId="0" fontId="122" fillId="5" borderId="40" xfId="0" applyFont="1" applyFill="1" applyBorder="1" applyAlignment="1">
      <alignment horizontal="left" vertical="center"/>
    </xf>
    <xf numFmtId="0" fontId="122" fillId="5" borderId="55" xfId="0" applyFont="1" applyFill="1" applyBorder="1" applyAlignment="1">
      <alignment horizontal="left" vertical="center"/>
    </xf>
    <xf numFmtId="0" fontId="86" fillId="5" borderId="60" xfId="0" applyFont="1" applyFill="1" applyBorder="1" applyAlignment="1">
      <alignment horizontal="left" vertical="center" wrapText="1"/>
    </xf>
    <xf numFmtId="0" fontId="86" fillId="5" borderId="60" xfId="0" applyFont="1" applyFill="1" applyBorder="1" applyAlignment="1">
      <alignment horizontal="left" vertical="center"/>
    </xf>
    <xf numFmtId="0" fontId="86" fillId="5" borderId="58" xfId="0" applyFont="1" applyFill="1" applyBorder="1" applyAlignment="1">
      <alignment horizontal="left" vertical="center"/>
    </xf>
    <xf numFmtId="0" fontId="39" fillId="5" borderId="29" xfId="0" applyFont="1" applyFill="1" applyBorder="1" applyAlignment="1">
      <alignment horizontal="left" vertical="center" wrapText="1"/>
    </xf>
    <xf numFmtId="0" fontId="38" fillId="5" borderId="29" xfId="0" applyFont="1" applyFill="1" applyBorder="1" applyAlignment="1">
      <alignment horizontal="left" vertical="center" wrapText="1"/>
    </xf>
    <xf numFmtId="0" fontId="38" fillId="5" borderId="38" xfId="0" applyFont="1" applyFill="1" applyBorder="1" applyAlignment="1">
      <alignment horizontal="left" vertical="center" wrapText="1"/>
    </xf>
    <xf numFmtId="0" fontId="38" fillId="5" borderId="36" xfId="0" applyFont="1" applyFill="1" applyBorder="1" applyAlignment="1">
      <alignment horizontal="center" vertical="center" wrapText="1"/>
    </xf>
    <xf numFmtId="0" fontId="38" fillId="5" borderId="35" xfId="0" applyFont="1" applyFill="1" applyBorder="1" applyAlignment="1">
      <alignment horizontal="center" vertical="center" wrapText="1"/>
    </xf>
    <xf numFmtId="0" fontId="109" fillId="0" borderId="0" xfId="0" applyFont="1" applyAlignment="1">
      <alignment horizontal="center" vertical="center"/>
    </xf>
    <xf numFmtId="0" fontId="63" fillId="6" borderId="0" xfId="0" applyFont="1" applyFill="1" applyAlignment="1">
      <alignment horizontal="center" vertical="center"/>
    </xf>
    <xf numFmtId="0" fontId="63" fillId="6" borderId="0" xfId="0" applyFont="1" applyFill="1" applyAlignment="1">
      <alignment horizontal="center"/>
    </xf>
    <xf numFmtId="0" fontId="49" fillId="5" borderId="44" xfId="0" applyFont="1" applyFill="1" applyBorder="1" applyAlignment="1">
      <alignment horizontal="center"/>
    </xf>
    <xf numFmtId="0" fontId="49" fillId="5" borderId="85" xfId="0" applyFont="1" applyFill="1" applyBorder="1" applyAlignment="1">
      <alignment horizontal="center"/>
    </xf>
    <xf numFmtId="0" fontId="49" fillId="5" borderId="50" xfId="0" applyFont="1" applyFill="1" applyBorder="1" applyAlignment="1">
      <alignment horizontal="center"/>
    </xf>
    <xf numFmtId="0" fontId="52" fillId="0" borderId="40" xfId="0" applyFont="1" applyBorder="1" applyAlignment="1">
      <alignment horizontal="center"/>
    </xf>
    <xf numFmtId="0" fontId="49" fillId="6" borderId="40" xfId="0" applyFont="1" applyFill="1" applyBorder="1" applyAlignment="1">
      <alignment horizontal="left"/>
    </xf>
    <xf numFmtId="0" fontId="109" fillId="0" borderId="0" xfId="0" applyFont="1" applyAlignment="1">
      <alignment horizontal="center" vertical="center" textRotation="90"/>
    </xf>
    <xf numFmtId="0" fontId="91" fillId="0" borderId="40" xfId="0" applyFont="1" applyBorder="1" applyAlignment="1">
      <alignment horizontal="left" vertical="top" wrapText="1"/>
    </xf>
    <xf numFmtId="0" fontId="118" fillId="0" borderId="40" xfId="0" applyFont="1" applyBorder="1" applyAlignment="1">
      <alignment horizontal="left" vertical="top" wrapText="1"/>
    </xf>
    <xf numFmtId="0" fontId="117" fillId="5" borderId="0" xfId="0" applyFont="1" applyFill="1" applyAlignment="1">
      <alignment horizontal="center" vertical="center"/>
    </xf>
    <xf numFmtId="0" fontId="38" fillId="0" borderId="40" xfId="0" applyFont="1" applyBorder="1" applyAlignment="1">
      <alignment horizontal="left" vertical="top" wrapText="1"/>
    </xf>
    <xf numFmtId="0" fontId="97" fillId="0" borderId="18" xfId="0" applyFont="1" applyBorder="1" applyAlignment="1">
      <alignment horizontal="center"/>
    </xf>
    <xf numFmtId="0" fontId="119" fillId="14" borderId="40" xfId="0" applyFont="1" applyFill="1" applyBorder="1" applyAlignment="1">
      <alignment horizontal="center" vertical="top" wrapText="1"/>
    </xf>
    <xf numFmtId="0" fontId="91" fillId="9" borderId="40" xfId="0" applyFont="1" applyFill="1" applyBorder="1" applyAlignment="1">
      <alignment horizontal="left" vertical="top" wrapText="1"/>
    </xf>
    <xf numFmtId="49" fontId="62" fillId="0" borderId="40" xfId="0" applyNumberFormat="1" applyFont="1" applyBorder="1" applyAlignment="1">
      <alignment horizontal="left"/>
    </xf>
    <xf numFmtId="0" fontId="62" fillId="0" borderId="40" xfId="0" applyFont="1" applyBorder="1" applyAlignment="1">
      <alignment horizontal="left"/>
    </xf>
    <xf numFmtId="0" fontId="36" fillId="0" borderId="0" xfId="0" applyFont="1" applyAlignment="1">
      <alignment horizontal="center" vertical="center"/>
    </xf>
    <xf numFmtId="0" fontId="119" fillId="14" borderId="40" xfId="0" applyFont="1" applyFill="1" applyBorder="1" applyAlignment="1">
      <alignment horizontal="justify" vertical="top" wrapText="1"/>
    </xf>
    <xf numFmtId="0" fontId="38" fillId="5" borderId="44" xfId="0" applyFont="1" applyFill="1" applyBorder="1" applyAlignment="1">
      <alignment horizontal="center"/>
    </xf>
    <xf numFmtId="0" fontId="38" fillId="5" borderId="85" xfId="0" applyFont="1" applyFill="1" applyBorder="1" applyAlignment="1">
      <alignment horizontal="center"/>
    </xf>
    <xf numFmtId="0" fontId="38" fillId="5" borderId="50" xfId="0" applyFont="1" applyFill="1" applyBorder="1" applyAlignment="1">
      <alignment horizontal="center"/>
    </xf>
    <xf numFmtId="0" fontId="38" fillId="5" borderId="40" xfId="0" applyFont="1" applyFill="1" applyBorder="1" applyAlignment="1">
      <alignment horizontal="center"/>
    </xf>
    <xf numFmtId="1" fontId="61" fillId="0" borderId="0" xfId="0" applyNumberFormat="1" applyFont="1" applyAlignment="1">
      <alignment horizontal="left" vertical="top"/>
    </xf>
    <xf numFmtId="0" fontId="61" fillId="0" borderId="0" xfId="0" applyFont="1" applyAlignment="1">
      <alignment horizontal="left" vertical="top"/>
    </xf>
    <xf numFmtId="166" fontId="96" fillId="0" borderId="0" xfId="0" applyNumberFormat="1" applyFont="1" applyAlignment="1">
      <alignment horizontal="left" vertical="center"/>
    </xf>
    <xf numFmtId="0" fontId="96" fillId="0" borderId="0" xfId="0" applyFont="1" applyAlignment="1">
      <alignment horizontal="left" vertical="center"/>
    </xf>
    <xf numFmtId="0" fontId="98" fillId="0" borderId="91" xfId="0" applyFont="1" applyBorder="1" applyAlignment="1">
      <alignment horizontal="center" vertical="center" wrapText="1"/>
    </xf>
    <xf numFmtId="0" fontId="100" fillId="0" borderId="91" xfId="0" applyFont="1" applyBorder="1" applyAlignment="1">
      <alignment horizontal="center" vertical="center" wrapText="1"/>
    </xf>
    <xf numFmtId="0" fontId="120" fillId="0" borderId="0" xfId="0" applyFont="1" applyAlignment="1">
      <alignment horizontal="left"/>
    </xf>
    <xf numFmtId="0" fontId="106" fillId="0" borderId="0" xfId="0" applyFont="1" applyAlignment="1">
      <alignment horizontal="right" vertical="center"/>
    </xf>
    <xf numFmtId="0" fontId="107" fillId="0" borderId="0" xfId="0" applyFont="1" applyAlignment="1">
      <alignment horizontal="left"/>
    </xf>
    <xf numFmtId="0" fontId="96" fillId="0" borderId="0" xfId="0" applyFont="1" applyAlignment="1">
      <alignment horizontal="left"/>
    </xf>
    <xf numFmtId="0" fontId="96" fillId="0" borderId="0" xfId="0" applyFont="1" applyAlignment="1">
      <alignment horizontal="left" vertical="center" wrapText="1"/>
    </xf>
    <xf numFmtId="0" fontId="96" fillId="0" borderId="0" xfId="0" applyFont="1" applyAlignment="1">
      <alignment horizontal="left" wrapText="1"/>
    </xf>
    <xf numFmtId="0" fontId="63" fillId="6" borderId="49" xfId="0" applyFont="1" applyFill="1" applyBorder="1" applyAlignment="1">
      <alignment horizontal="center" vertical="center" wrapText="1"/>
    </xf>
    <xf numFmtId="0" fontId="63" fillId="6" borderId="46" xfId="0" applyFont="1" applyFill="1" applyBorder="1" applyAlignment="1">
      <alignment horizontal="center" vertical="center" wrapText="1"/>
    </xf>
    <xf numFmtId="0" fontId="63" fillId="6" borderId="90" xfId="0" applyFont="1" applyFill="1" applyBorder="1" applyAlignment="1">
      <alignment horizontal="center" vertical="center" wrapText="1"/>
    </xf>
    <xf numFmtId="0" fontId="63" fillId="6" borderId="87" xfId="0" applyFont="1" applyFill="1" applyBorder="1" applyAlignment="1">
      <alignment horizontal="center" vertical="center" wrapText="1"/>
    </xf>
    <xf numFmtId="0" fontId="63" fillId="6" borderId="72" xfId="0" applyFont="1" applyFill="1" applyBorder="1" applyAlignment="1">
      <alignment horizontal="center" vertical="center" wrapText="1"/>
    </xf>
    <xf numFmtId="0" fontId="63" fillId="6" borderId="69" xfId="0" applyFont="1" applyFill="1" applyBorder="1" applyAlignment="1">
      <alignment horizontal="center" vertical="center" wrapText="1"/>
    </xf>
    <xf numFmtId="0" fontId="63" fillId="6" borderId="86" xfId="0" applyFont="1" applyFill="1" applyBorder="1" applyAlignment="1">
      <alignment horizontal="center" vertical="center" wrapText="1"/>
    </xf>
    <xf numFmtId="0" fontId="63" fillId="6" borderId="88" xfId="0" applyFont="1" applyFill="1" applyBorder="1" applyAlignment="1">
      <alignment horizontal="center" vertical="center" wrapText="1"/>
    </xf>
    <xf numFmtId="0" fontId="63" fillId="6" borderId="89" xfId="0" applyFont="1" applyFill="1" applyBorder="1" applyAlignment="1">
      <alignment horizontal="center" vertical="center" wrapText="1"/>
    </xf>
    <xf numFmtId="0" fontId="63" fillId="8" borderId="72" xfId="0" applyFont="1" applyFill="1" applyBorder="1" applyAlignment="1">
      <alignment horizontal="center" vertical="center" wrapText="1"/>
    </xf>
    <xf numFmtId="0" fontId="63" fillId="8" borderId="69" xfId="0" applyFont="1" applyFill="1" applyBorder="1" applyAlignment="1">
      <alignment horizontal="center" vertical="center" wrapText="1"/>
    </xf>
    <xf numFmtId="0" fontId="63" fillId="17" borderId="72" xfId="0" applyFont="1" applyFill="1" applyBorder="1" applyAlignment="1">
      <alignment horizontal="center" vertical="center" wrapText="1"/>
    </xf>
    <xf numFmtId="0" fontId="63" fillId="17" borderId="69" xfId="0" applyFont="1" applyFill="1" applyBorder="1" applyAlignment="1">
      <alignment horizontal="center" vertical="center" wrapText="1"/>
    </xf>
    <xf numFmtId="0" fontId="63" fillId="10" borderId="72" xfId="0" applyFont="1" applyFill="1" applyBorder="1" applyAlignment="1">
      <alignment horizontal="center" vertical="center" wrapText="1"/>
    </xf>
    <xf numFmtId="0" fontId="63" fillId="10" borderId="69" xfId="0" applyFont="1" applyFill="1" applyBorder="1" applyAlignment="1">
      <alignment horizontal="center" vertical="center" wrapText="1"/>
    </xf>
    <xf numFmtId="0" fontId="106" fillId="0" borderId="39" xfId="0" applyFont="1" applyBorder="1" applyAlignment="1">
      <alignment horizontal="right" vertical="center"/>
    </xf>
  </cellXfs>
  <cellStyles count="5">
    <cellStyle name="Hipervínculo" xfId="1" builtinId="8"/>
    <cellStyle name="Millares" xfId="2" builtinId="3"/>
    <cellStyle name="Normal" xfId="0" builtinId="0"/>
    <cellStyle name="Normal 2" xfId="3" xr:uid="{00000000-0005-0000-0000-000003000000}"/>
    <cellStyle name="Porcentaje" xfId="4" builtinId="5"/>
  </cellStyles>
  <dxfs count="77">
    <dxf>
      <font>
        <color rgb="FF9C5700"/>
      </font>
      <fill>
        <patternFill>
          <bgColor rgb="FFFFEB9C"/>
        </patternFill>
      </fill>
    </dxf>
    <dxf>
      <font>
        <color rgb="FF9C0006"/>
      </font>
      <fill>
        <patternFill>
          <bgColor rgb="FFFFC7CE"/>
        </patternFill>
      </fill>
    </dxf>
    <dxf>
      <font>
        <condense val="0"/>
        <extend val="0"/>
        <color auto="1"/>
      </font>
      <fill>
        <patternFill>
          <bgColor indexed="10"/>
        </patternFill>
      </fill>
    </dxf>
    <dxf>
      <font>
        <color rgb="FF9C5700"/>
      </font>
      <fill>
        <patternFill>
          <bgColor rgb="FFFFEB9C"/>
        </patternFill>
      </fill>
    </dxf>
    <dxf>
      <font>
        <color rgb="FF006100"/>
      </font>
      <fill>
        <patternFill>
          <bgColor rgb="FFC6EFCE"/>
        </patternFill>
      </fill>
    </dxf>
    <dxf>
      <font>
        <condense val="0"/>
        <extend val="0"/>
        <color auto="1"/>
      </font>
      <fill>
        <patternFill>
          <bgColor rgb="FF92D05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ndense val="0"/>
        <extend val="0"/>
        <color auto="1"/>
      </font>
      <fill>
        <patternFill>
          <bgColor indexed="43"/>
        </patternFill>
      </fill>
    </dxf>
    <dxf>
      <font>
        <condense val="0"/>
        <extend val="0"/>
        <color auto="1"/>
      </font>
      <fill>
        <patternFill>
          <bgColor indexed="10"/>
        </patternFill>
      </fill>
    </dxf>
    <dxf>
      <font>
        <condense val="0"/>
        <extend val="0"/>
        <color auto="1"/>
      </font>
      <fill>
        <patternFill>
          <bgColor rgb="FF92D050"/>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patternType="none">
          <fgColor indexed="64"/>
          <bgColor indexed="65"/>
        </patternFill>
      </fill>
      <alignment horizontal="general" vertical="bottom" textRotation="0" wrapText="1"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general" vertical="bottom" textRotation="0" wrapText="1"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general" vertical="bottom" textRotation="0" wrapText="1"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numFmt numFmtId="19" formatCode="d/mm/yyyy"/>
      <fill>
        <patternFill patternType="none">
          <fgColor indexed="64"/>
          <bgColor indexed="65"/>
        </patternFill>
      </fill>
      <alignment horizontal="general" vertical="bottom" textRotation="0" wrapText="1" indent="0" justifyLastLine="0" shrinkToFit="0" readingOrder="0"/>
      <border diagonalUp="0" diagonalDown="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general" vertical="bottom" textRotation="0" wrapText="1"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general" vertical="bottom" textRotation="0" wrapText="1"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general" vertical="bottom" textRotation="0" wrapText="1"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center" vertical="bottom" textRotation="0" wrapText="0"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general" vertical="bottom" textRotation="0" wrapText="0" indent="0" justifyLastLine="0" shrinkToFit="0" readingOrder="0"/>
      <border diagonalUp="0" diagonalDown="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general" vertical="bottom" textRotation="0" wrapText="0" indent="0" justifyLastLine="0" shrinkToFit="0" readingOrder="0"/>
      <border diagonalUp="0" diagonalDown="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alignment horizontal="general" vertical="bottom" textRotation="0" wrapText="0" indent="0" justifyLastLine="0" shrinkToFit="0" readingOrder="0"/>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ill>
        <patternFill patternType="none">
          <fgColor indexed="64"/>
          <bgColor indexed="65"/>
        </patternFill>
      </fill>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ont>
        <b val="0"/>
        <i val="0"/>
        <strike val="0"/>
        <condense val="0"/>
        <extend val="0"/>
        <outline val="0"/>
        <shadow val="0"/>
        <u val="none"/>
        <vertAlign val="baseline"/>
        <sz val="9"/>
        <color indexed="8"/>
        <name val="Arial"/>
        <scheme val="none"/>
      </font>
      <fill>
        <patternFill patternType="none">
          <fgColor indexed="64"/>
          <bgColor indexed="65"/>
        </patternFill>
      </fill>
      <border diagonalUp="0" diagonalDown="0" outline="0">
        <left style="hair">
          <color theme="1" tint="0.34998626667073579"/>
        </left>
        <right style="hair">
          <color theme="1" tint="0.34998626667073579"/>
        </right>
        <top style="hair">
          <color theme="1" tint="0.34998626667073579"/>
        </top>
        <bottom style="hair">
          <color theme="1" tint="0.34998626667073579"/>
        </bottom>
      </border>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center" vertical="bottom" textRotation="0" wrapText="0" indent="0" justifyLastLine="0" shrinkToFit="0" readingOrder="0"/>
      <border diagonalUp="0" diagonalDown="0" outline="0">
        <left/>
        <right style="hair">
          <color theme="1" tint="0.34998626667073579"/>
        </right>
        <top style="hair">
          <color theme="1" tint="0.34998626667073579"/>
        </top>
        <bottom style="hair">
          <color theme="1" tint="0.34998626667073579"/>
        </bottom>
      </border>
    </dxf>
    <dxf>
      <border outline="0">
        <left style="hair">
          <color theme="1" tint="0.34998626667073579"/>
        </left>
        <bottom style="hair">
          <color theme="1" tint="0.34998626667073579"/>
        </bottom>
      </border>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8"/>
        <color theme="0"/>
        <name val="Arial"/>
        <scheme val="none"/>
      </font>
      <fill>
        <patternFill patternType="solid">
          <fgColor indexed="64"/>
          <bgColor theme="3" tint="-0.499984740745262"/>
        </patternFill>
      </fill>
      <alignment horizontal="center" vertical="center" textRotation="0" wrapText="0" indent="0" justifyLastLine="0" shrinkToFit="0" readingOrder="0"/>
    </dxf>
  </dxfs>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3</xdr:row>
      <xdr:rowOff>57150</xdr:rowOff>
    </xdr:from>
    <xdr:to>
      <xdr:col>6</xdr:col>
      <xdr:colOff>238125</xdr:colOff>
      <xdr:row>23</xdr:row>
      <xdr:rowOff>133350</xdr:rowOff>
    </xdr:to>
    <xdr:pic>
      <xdr:nvPicPr>
        <xdr:cNvPr id="62785" name="Imagen 2">
          <a:extLst>
            <a:ext uri="{FF2B5EF4-FFF2-40B4-BE49-F238E27FC236}">
              <a16:creationId xmlns:a16="http://schemas.microsoft.com/office/drawing/2014/main" id="{F5FE87E7-25FF-49D1-A554-7466D99199C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9216" b="5682"/>
        <a:stretch>
          <a:fillRect/>
        </a:stretch>
      </xdr:blipFill>
      <xdr:spPr bwMode="auto">
        <a:xfrm>
          <a:off x="85725" y="1009650"/>
          <a:ext cx="4029075" cy="3314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429895</xdr:colOff>
      <xdr:row>3</xdr:row>
      <xdr:rowOff>63500</xdr:rowOff>
    </xdr:from>
    <xdr:to>
      <xdr:col>11</xdr:col>
      <xdr:colOff>620527</xdr:colOff>
      <xdr:row>22</xdr:row>
      <xdr:rowOff>44994</xdr:rowOff>
    </xdr:to>
    <xdr:sp macro="" textlink="">
      <xdr:nvSpPr>
        <xdr:cNvPr id="4" name="5 CuadroTexto">
          <a:extLst>
            <a:ext uri="{FF2B5EF4-FFF2-40B4-BE49-F238E27FC236}">
              <a16:creationId xmlns:a16="http://schemas.microsoft.com/office/drawing/2014/main" id="{153D15C0-2ECD-440E-8545-22F8E6ABA923}"/>
            </a:ext>
          </a:extLst>
        </xdr:cNvPr>
        <xdr:cNvSpPr txBox="1"/>
      </xdr:nvSpPr>
      <xdr:spPr>
        <a:xfrm>
          <a:off x="4481195" y="1012825"/>
          <a:ext cx="3943432" cy="2997744"/>
        </a:xfrm>
        <a:prstGeom prst="rect">
          <a:avLst/>
        </a:prstGeom>
        <a:noFill/>
      </xdr:spPr>
      <xdr:txBody>
        <a:bodyPr wrap="square" rtlCol="0">
          <a:spAutoFit/>
        </a:bodyPr>
        <a:lstStyle>
          <a:defPPr>
            <a:defRPr lang="es-G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just"/>
          <a:r>
            <a:rPr lang="es-ES" sz="1400" b="1">
              <a:solidFill>
                <a:schemeClr val="tx2">
                  <a:lumMod val="50000"/>
                </a:schemeClr>
              </a:solidFill>
            </a:rPr>
            <a:t>Cuadrante uno “A BORDO”: </a:t>
          </a:r>
          <a:r>
            <a:rPr lang="es-ES" sz="1200"/>
            <a:t>Cuando la persona posee ambas capacidades ; es el tipo de personas que interesa a la empresa para hacerlos crecer y desarrollar.</a:t>
          </a:r>
        </a:p>
        <a:p>
          <a:pPr algn="just">
            <a:lnSpc>
              <a:spcPts val="1400"/>
            </a:lnSpc>
          </a:pPr>
          <a:endParaRPr lang="es-ES" sz="1200"/>
        </a:p>
        <a:p>
          <a:pPr algn="just"/>
          <a:r>
            <a:rPr lang="es-ES" sz="1400" b="1">
              <a:solidFill>
                <a:schemeClr val="tx2">
                  <a:lumMod val="50000"/>
                </a:schemeClr>
              </a:solidFill>
            </a:rPr>
            <a:t>Cuadrante dos “MIGRACIÓN”: </a:t>
          </a:r>
          <a:r>
            <a:rPr lang="es-ES" sz="1200"/>
            <a:t>Esta persona posee la habilidad pero no la voluntad y la motivación para completar la tarea. </a:t>
          </a:r>
        </a:p>
        <a:p>
          <a:pPr algn="just">
            <a:lnSpc>
              <a:spcPts val="1400"/>
            </a:lnSpc>
          </a:pPr>
          <a:endParaRPr lang="es-ES" sz="1200"/>
        </a:p>
        <a:p>
          <a:pPr algn="just"/>
          <a:r>
            <a:rPr lang="es-ES" sz="1400" b="1">
              <a:solidFill>
                <a:schemeClr val="tx2">
                  <a:lumMod val="50000"/>
                </a:schemeClr>
              </a:solidFill>
            </a:rPr>
            <a:t>Cuadrante tres “PERDIÓ EL VUELO”:  </a:t>
          </a:r>
          <a:r>
            <a:rPr lang="es-ES" sz="1200"/>
            <a:t>Es una persona que no tiene ni la habilidad ni la voluntad para completar una tarea. </a:t>
          </a:r>
        </a:p>
        <a:p>
          <a:pPr algn="just">
            <a:lnSpc>
              <a:spcPts val="1300"/>
            </a:lnSpc>
          </a:pPr>
          <a:endParaRPr lang="es-ES" sz="1200"/>
        </a:p>
        <a:p>
          <a:pPr algn="just"/>
          <a:r>
            <a:rPr lang="es-ES" sz="1400" b="1">
              <a:solidFill>
                <a:schemeClr val="tx2">
                  <a:lumMod val="50000"/>
                </a:schemeClr>
              </a:solidFill>
            </a:rPr>
            <a:t>Cuadrante cuatro “EN</a:t>
          </a:r>
          <a:r>
            <a:rPr lang="es-ES" sz="1400" b="1" baseline="0">
              <a:solidFill>
                <a:schemeClr val="tx2">
                  <a:lumMod val="50000"/>
                </a:schemeClr>
              </a:solidFill>
            </a:rPr>
            <a:t> CHECK IN</a:t>
          </a:r>
          <a:r>
            <a:rPr lang="es-ES" sz="1400" b="1">
              <a:solidFill>
                <a:schemeClr val="tx2">
                  <a:lumMod val="50000"/>
                </a:schemeClr>
              </a:solidFill>
            </a:rPr>
            <a:t>”: </a:t>
          </a:r>
          <a:r>
            <a:rPr lang="es-ES" sz="1200"/>
            <a:t>Una persona que tiene el deseo de hacer una tarea pero no tiene todas las habilidades aún para hacerlo.</a:t>
          </a:r>
        </a:p>
      </xdr:txBody>
    </xdr:sp>
    <xdr:clientData/>
  </xdr:twoCellAnchor>
  <xdr:twoCellAnchor editAs="oneCell">
    <xdr:from>
      <xdr:col>12</xdr:col>
      <xdr:colOff>666750</xdr:colOff>
      <xdr:row>0</xdr:row>
      <xdr:rowOff>0</xdr:rowOff>
    </xdr:from>
    <xdr:to>
      <xdr:col>19</xdr:col>
      <xdr:colOff>85725</xdr:colOff>
      <xdr:row>26</xdr:row>
      <xdr:rowOff>85725</xdr:rowOff>
    </xdr:to>
    <xdr:pic>
      <xdr:nvPicPr>
        <xdr:cNvPr id="62787" name="Imagen 1">
          <a:extLst>
            <a:ext uri="{FF2B5EF4-FFF2-40B4-BE49-F238E27FC236}">
              <a16:creationId xmlns:a16="http://schemas.microsoft.com/office/drawing/2014/main" id="{74C5702B-5B9E-455A-B79C-F8F6917B56E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29675" y="0"/>
          <a:ext cx="4419600" cy="4762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66675</xdr:colOff>
      <xdr:row>1</xdr:row>
      <xdr:rowOff>9525</xdr:rowOff>
    </xdr:from>
    <xdr:to>
      <xdr:col>11</xdr:col>
      <xdr:colOff>447675</xdr:colOff>
      <xdr:row>2</xdr:row>
      <xdr:rowOff>323850</xdr:rowOff>
    </xdr:to>
    <xdr:grpSp>
      <xdr:nvGrpSpPr>
        <xdr:cNvPr id="62788" name="12 Grupo">
          <a:extLst>
            <a:ext uri="{FF2B5EF4-FFF2-40B4-BE49-F238E27FC236}">
              <a16:creationId xmlns:a16="http://schemas.microsoft.com/office/drawing/2014/main" id="{0D9D4427-31A4-471E-A0F4-B0C99E2979DC}"/>
            </a:ext>
          </a:extLst>
        </xdr:cNvPr>
        <xdr:cNvGrpSpPr>
          <a:grpSpLocks/>
        </xdr:cNvGrpSpPr>
      </xdr:nvGrpSpPr>
      <xdr:grpSpPr bwMode="auto">
        <a:xfrm>
          <a:off x="6981825" y="180975"/>
          <a:ext cx="1114425" cy="781050"/>
          <a:chOff x="8176243" y="433754"/>
          <a:chExt cx="3022231" cy="1711569"/>
        </a:xfrm>
      </xdr:grpSpPr>
      <xdr:sp macro="" textlink="">
        <xdr:nvSpPr>
          <xdr:cNvPr id="7" name="13 Triángulo isósceles">
            <a:extLst>
              <a:ext uri="{FF2B5EF4-FFF2-40B4-BE49-F238E27FC236}">
                <a16:creationId xmlns:a16="http://schemas.microsoft.com/office/drawing/2014/main" id="{3EBF2347-9473-4C6B-810C-7A837280C1F5}"/>
              </a:ext>
            </a:extLst>
          </xdr:cNvPr>
          <xdr:cNvSpPr/>
        </xdr:nvSpPr>
        <xdr:spPr>
          <a:xfrm>
            <a:off x="8176243" y="1257843"/>
            <a:ext cx="972370" cy="802958"/>
          </a:xfrm>
          <a:prstGeom prst="rect">
            <a:avLst/>
          </a:prstGeom>
          <a:noFill/>
          <a:ln w="28575">
            <a:solidFill>
              <a:srgbClr val="FF9933"/>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8" name="14 Triángulo isósceles">
            <a:extLst>
              <a:ext uri="{FF2B5EF4-FFF2-40B4-BE49-F238E27FC236}">
                <a16:creationId xmlns:a16="http://schemas.microsoft.com/office/drawing/2014/main" id="{43D9DB1F-FD49-4E51-9B7C-3C146D4B7838}"/>
              </a:ext>
            </a:extLst>
          </xdr:cNvPr>
          <xdr:cNvSpPr/>
        </xdr:nvSpPr>
        <xdr:spPr>
          <a:xfrm rot="10800000">
            <a:off x="8912091" y="433754"/>
            <a:ext cx="1051211" cy="972002"/>
          </a:xfrm>
          <a:prstGeom prst="triangle">
            <a:avLst/>
          </a:prstGeom>
          <a:noFill/>
          <a:ln w="285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9" name="15 Triángulo isósceles">
            <a:extLst>
              <a:ext uri="{FF2B5EF4-FFF2-40B4-BE49-F238E27FC236}">
                <a16:creationId xmlns:a16="http://schemas.microsoft.com/office/drawing/2014/main" id="{56D114CD-9A5B-490F-8BB5-2CAEF6B56672}"/>
              </a:ext>
            </a:extLst>
          </xdr:cNvPr>
          <xdr:cNvSpPr/>
        </xdr:nvSpPr>
        <xdr:spPr>
          <a:xfrm>
            <a:off x="9385135" y="1173321"/>
            <a:ext cx="1051211" cy="972002"/>
          </a:xfrm>
          <a:prstGeom prst="triangle">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10" name="16 Triángulo isósceles">
            <a:extLst>
              <a:ext uri="{FF2B5EF4-FFF2-40B4-BE49-F238E27FC236}">
                <a16:creationId xmlns:a16="http://schemas.microsoft.com/office/drawing/2014/main" id="{C6FD1379-CF89-464C-A986-342D85EEF948}"/>
              </a:ext>
            </a:extLst>
          </xdr:cNvPr>
          <xdr:cNvSpPr/>
        </xdr:nvSpPr>
        <xdr:spPr>
          <a:xfrm rot="10800000">
            <a:off x="10226104" y="560537"/>
            <a:ext cx="972370" cy="845219"/>
          </a:xfrm>
          <a:prstGeom prst="ellipse">
            <a:avLst/>
          </a:prstGeom>
          <a:noFill/>
          <a:ln w="28575">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183215</xdr:colOff>
      <xdr:row>5</xdr:row>
      <xdr:rowOff>41462</xdr:rowOff>
    </xdr:from>
    <xdr:to>
      <xdr:col>7</xdr:col>
      <xdr:colOff>105852</xdr:colOff>
      <xdr:row>13</xdr:row>
      <xdr:rowOff>63005</xdr:rowOff>
    </xdr:to>
    <xdr:sp macro="" textlink="">
      <xdr:nvSpPr>
        <xdr:cNvPr id="5" name="4 Rectángulo">
          <a:extLst>
            <a:ext uri="{FF2B5EF4-FFF2-40B4-BE49-F238E27FC236}">
              <a16:creationId xmlns:a16="http://schemas.microsoft.com/office/drawing/2014/main" id="{025E2EE7-245F-4384-9A51-CA4ED80EFA87}"/>
            </a:ext>
          </a:extLst>
        </xdr:cNvPr>
        <xdr:cNvSpPr/>
      </xdr:nvSpPr>
      <xdr:spPr>
        <a:xfrm>
          <a:off x="526750" y="1349562"/>
          <a:ext cx="5094032" cy="1974749"/>
        </a:xfrm>
        <a:prstGeom prst="rect">
          <a:avLst/>
        </a:prstGeom>
        <a:noFill/>
        <a:ln>
          <a:solidFill>
            <a:schemeClr val="bg1">
              <a:lumMod val="8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clientData/>
  </xdr:twoCellAnchor>
  <xdr:twoCellAnchor>
    <xdr:from>
      <xdr:col>5</xdr:col>
      <xdr:colOff>457200</xdr:colOff>
      <xdr:row>2</xdr:row>
      <xdr:rowOff>28575</xdr:rowOff>
    </xdr:from>
    <xdr:to>
      <xdr:col>7</xdr:col>
      <xdr:colOff>19050</xdr:colOff>
      <xdr:row>3</xdr:row>
      <xdr:rowOff>314325</xdr:rowOff>
    </xdr:to>
    <xdr:grpSp>
      <xdr:nvGrpSpPr>
        <xdr:cNvPr id="53025" name="12 Grupo">
          <a:extLst>
            <a:ext uri="{FF2B5EF4-FFF2-40B4-BE49-F238E27FC236}">
              <a16:creationId xmlns:a16="http://schemas.microsoft.com/office/drawing/2014/main" id="{689193CA-9189-4402-9408-6125E06ADB67}"/>
            </a:ext>
          </a:extLst>
        </xdr:cNvPr>
        <xdr:cNvGrpSpPr>
          <a:grpSpLocks/>
        </xdr:cNvGrpSpPr>
      </xdr:nvGrpSpPr>
      <xdr:grpSpPr bwMode="auto">
        <a:xfrm>
          <a:off x="4385733" y="367242"/>
          <a:ext cx="1153584" cy="751416"/>
          <a:chOff x="8176243" y="433754"/>
          <a:chExt cx="3022231" cy="1711569"/>
        </a:xfrm>
      </xdr:grpSpPr>
      <xdr:sp macro="" textlink="">
        <xdr:nvSpPr>
          <xdr:cNvPr id="4" name="13 Triángulo isósceles">
            <a:extLst>
              <a:ext uri="{FF2B5EF4-FFF2-40B4-BE49-F238E27FC236}">
                <a16:creationId xmlns:a16="http://schemas.microsoft.com/office/drawing/2014/main" id="{27362538-21FB-4E85-A75A-1BA1B0568C59}"/>
              </a:ext>
            </a:extLst>
          </xdr:cNvPr>
          <xdr:cNvSpPr/>
        </xdr:nvSpPr>
        <xdr:spPr>
          <a:xfrm>
            <a:off x="8176243" y="1245652"/>
            <a:ext cx="1007410" cy="811898"/>
          </a:xfrm>
          <a:prstGeom prst="rect">
            <a:avLst/>
          </a:prstGeom>
          <a:noFill/>
          <a:ln w="28575">
            <a:solidFill>
              <a:srgbClr val="FF9933"/>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6" name="14 Triángulo isósceles">
            <a:extLst>
              <a:ext uri="{FF2B5EF4-FFF2-40B4-BE49-F238E27FC236}">
                <a16:creationId xmlns:a16="http://schemas.microsoft.com/office/drawing/2014/main" id="{B378CCD8-5FE5-4445-BF80-5A56805A599E}"/>
              </a:ext>
            </a:extLst>
          </xdr:cNvPr>
          <xdr:cNvSpPr/>
        </xdr:nvSpPr>
        <xdr:spPr>
          <a:xfrm rot="10800000">
            <a:off x="8918545" y="433754"/>
            <a:ext cx="1060432" cy="987444"/>
          </a:xfrm>
          <a:prstGeom prst="triangle">
            <a:avLst/>
          </a:prstGeom>
          <a:noFill/>
          <a:ln w="285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7" name="15 Triángulo isósceles">
            <a:extLst>
              <a:ext uri="{FF2B5EF4-FFF2-40B4-BE49-F238E27FC236}">
                <a16:creationId xmlns:a16="http://schemas.microsoft.com/office/drawing/2014/main" id="{0529686D-7356-411B-BB1F-6A90519782DB}"/>
              </a:ext>
            </a:extLst>
          </xdr:cNvPr>
          <xdr:cNvSpPr/>
        </xdr:nvSpPr>
        <xdr:spPr>
          <a:xfrm>
            <a:off x="9342718" y="1157879"/>
            <a:ext cx="1113454" cy="987444"/>
          </a:xfrm>
          <a:prstGeom prst="triangle">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8" name="16 Triángulo isósceles">
            <a:extLst>
              <a:ext uri="{FF2B5EF4-FFF2-40B4-BE49-F238E27FC236}">
                <a16:creationId xmlns:a16="http://schemas.microsoft.com/office/drawing/2014/main" id="{D6B5CA39-66E7-47E7-8A23-AD010FBFA216}"/>
              </a:ext>
            </a:extLst>
          </xdr:cNvPr>
          <xdr:cNvSpPr/>
        </xdr:nvSpPr>
        <xdr:spPr>
          <a:xfrm rot="10800000">
            <a:off x="10191064" y="543470"/>
            <a:ext cx="1007410" cy="877728"/>
          </a:xfrm>
          <a:prstGeom prst="ellipse">
            <a:avLst/>
          </a:prstGeom>
          <a:noFill/>
          <a:ln w="28575">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1</xdr:rowOff>
    </xdr:from>
    <xdr:to>
      <xdr:col>5</xdr:col>
      <xdr:colOff>175377</xdr:colOff>
      <xdr:row>19</xdr:row>
      <xdr:rowOff>7346</xdr:rowOff>
    </xdr:to>
    <xdr:sp macro="" textlink="">
      <xdr:nvSpPr>
        <xdr:cNvPr id="4" name="4 Rectángulo">
          <a:extLst>
            <a:ext uri="{FF2B5EF4-FFF2-40B4-BE49-F238E27FC236}">
              <a16:creationId xmlns:a16="http://schemas.microsoft.com/office/drawing/2014/main" id="{8E6EA44F-11CB-442B-8F11-E1A8CA366659}"/>
            </a:ext>
          </a:extLst>
        </xdr:cNvPr>
        <xdr:cNvSpPr/>
      </xdr:nvSpPr>
      <xdr:spPr>
        <a:xfrm>
          <a:off x="285750" y="1133476"/>
          <a:ext cx="7458172" cy="2552700"/>
        </a:xfrm>
        <a:prstGeom prst="rect">
          <a:avLst/>
        </a:prstGeom>
        <a:solidFill>
          <a:schemeClr val="bg1"/>
        </a:solidFill>
        <a:ln>
          <a:solidFill>
            <a:schemeClr val="bg1">
              <a:lumMod val="8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clientData/>
  </xdr:twoCellAnchor>
  <xdr:twoCellAnchor>
    <xdr:from>
      <xdr:col>1</xdr:col>
      <xdr:colOff>142746</xdr:colOff>
      <xdr:row>4</xdr:row>
      <xdr:rowOff>135253</xdr:rowOff>
    </xdr:from>
    <xdr:to>
      <xdr:col>5</xdr:col>
      <xdr:colOff>66564</xdr:colOff>
      <xdr:row>10</xdr:row>
      <xdr:rowOff>73366</xdr:rowOff>
    </xdr:to>
    <xdr:sp macro="" textlink="">
      <xdr:nvSpPr>
        <xdr:cNvPr id="5" name="5 CuadroTexto">
          <a:extLst>
            <a:ext uri="{FF2B5EF4-FFF2-40B4-BE49-F238E27FC236}">
              <a16:creationId xmlns:a16="http://schemas.microsoft.com/office/drawing/2014/main" id="{2EF1BFCB-8090-4164-94E4-037863A703B1}"/>
            </a:ext>
          </a:extLst>
        </xdr:cNvPr>
        <xdr:cNvSpPr txBox="1"/>
      </xdr:nvSpPr>
      <xdr:spPr>
        <a:xfrm>
          <a:off x="457071" y="1240153"/>
          <a:ext cx="7202512" cy="900246"/>
        </a:xfrm>
        <a:prstGeom prst="rect">
          <a:avLst/>
        </a:prstGeom>
        <a:noFill/>
      </xdr:spPr>
      <xdr:txBody>
        <a:bodyPr wrap="square" rtlCol="0">
          <a:spAutoFit/>
        </a:bodyPr>
        <a:lstStyle>
          <a:defPPr>
            <a:defRPr lang="es-G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just">
            <a:lnSpc>
              <a:spcPts val="2100"/>
            </a:lnSpc>
          </a:pPr>
          <a:r>
            <a:rPr lang="es-ES"/>
            <a:t>Facilitar las herramientas , espacios</a:t>
          </a:r>
          <a:r>
            <a:rPr lang="es-ES" baseline="0"/>
            <a:t> y conocimiento necesarios para que el nuevo colaborador logre integrarse y desempeñarse de forma eficiente en las funciones asignadas y a la cultura de la empresa.</a:t>
          </a:r>
          <a:endParaRPr lang="es-ES"/>
        </a:p>
      </xdr:txBody>
    </xdr:sp>
    <xdr:clientData/>
  </xdr:twoCellAnchor>
  <xdr:twoCellAnchor>
    <xdr:from>
      <xdr:col>3</xdr:col>
      <xdr:colOff>266700</xdr:colOff>
      <xdr:row>0</xdr:row>
      <xdr:rowOff>95250</xdr:rowOff>
    </xdr:from>
    <xdr:to>
      <xdr:col>5</xdr:col>
      <xdr:colOff>19050</xdr:colOff>
      <xdr:row>3</xdr:row>
      <xdr:rowOff>19050</xdr:rowOff>
    </xdr:to>
    <xdr:grpSp>
      <xdr:nvGrpSpPr>
        <xdr:cNvPr id="61731" name="12 Grupo">
          <a:extLst>
            <a:ext uri="{FF2B5EF4-FFF2-40B4-BE49-F238E27FC236}">
              <a16:creationId xmlns:a16="http://schemas.microsoft.com/office/drawing/2014/main" id="{BA400D6C-F00E-4CA2-86C2-210559D357BE}"/>
            </a:ext>
          </a:extLst>
        </xdr:cNvPr>
        <xdr:cNvGrpSpPr>
          <a:grpSpLocks/>
        </xdr:cNvGrpSpPr>
      </xdr:nvGrpSpPr>
      <xdr:grpSpPr bwMode="auto">
        <a:xfrm>
          <a:off x="6248400" y="95250"/>
          <a:ext cx="1333500" cy="885825"/>
          <a:chOff x="8176243" y="433754"/>
          <a:chExt cx="3022231" cy="1711569"/>
        </a:xfrm>
      </xdr:grpSpPr>
      <xdr:sp macro="" textlink="">
        <xdr:nvSpPr>
          <xdr:cNvPr id="7" name="13 Triángulo isósceles">
            <a:extLst>
              <a:ext uri="{FF2B5EF4-FFF2-40B4-BE49-F238E27FC236}">
                <a16:creationId xmlns:a16="http://schemas.microsoft.com/office/drawing/2014/main" id="{8C1D3AB3-B317-4C2C-B2D9-7764E5DAF5C7}"/>
              </a:ext>
            </a:extLst>
          </xdr:cNvPr>
          <xdr:cNvSpPr/>
        </xdr:nvSpPr>
        <xdr:spPr>
          <a:xfrm>
            <a:off x="8176243" y="1252330"/>
            <a:ext cx="992374" cy="799972"/>
          </a:xfrm>
          <a:prstGeom prst="rect">
            <a:avLst/>
          </a:prstGeom>
          <a:noFill/>
          <a:ln w="28575">
            <a:solidFill>
              <a:srgbClr val="FF9933"/>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8" name="14 Triángulo isósceles">
            <a:extLst>
              <a:ext uri="{FF2B5EF4-FFF2-40B4-BE49-F238E27FC236}">
                <a16:creationId xmlns:a16="http://schemas.microsoft.com/office/drawing/2014/main" id="{9773C501-B64A-488C-85AD-F9599E251C27}"/>
              </a:ext>
            </a:extLst>
          </xdr:cNvPr>
          <xdr:cNvSpPr/>
        </xdr:nvSpPr>
        <xdr:spPr>
          <a:xfrm rot="10800000">
            <a:off x="8897970" y="433754"/>
            <a:ext cx="1082590" cy="967409"/>
          </a:xfrm>
          <a:prstGeom prst="triangle">
            <a:avLst/>
          </a:prstGeom>
          <a:noFill/>
          <a:ln w="285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9" name="15 Triángulo isósceles">
            <a:extLst>
              <a:ext uri="{FF2B5EF4-FFF2-40B4-BE49-F238E27FC236}">
                <a16:creationId xmlns:a16="http://schemas.microsoft.com/office/drawing/2014/main" id="{33C030DF-30AF-434B-BC8C-0CA96436D57B}"/>
              </a:ext>
            </a:extLst>
          </xdr:cNvPr>
          <xdr:cNvSpPr/>
        </xdr:nvSpPr>
        <xdr:spPr>
          <a:xfrm>
            <a:off x="9349049" y="1177914"/>
            <a:ext cx="1105144" cy="967409"/>
          </a:xfrm>
          <a:prstGeom prst="triangle">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10" name="16 Triángulo isósceles">
            <a:extLst>
              <a:ext uri="{FF2B5EF4-FFF2-40B4-BE49-F238E27FC236}">
                <a16:creationId xmlns:a16="http://schemas.microsoft.com/office/drawing/2014/main" id="{3623A331-7EB9-4178-9C34-0D5BBE4B158F}"/>
              </a:ext>
            </a:extLst>
          </xdr:cNvPr>
          <xdr:cNvSpPr/>
        </xdr:nvSpPr>
        <xdr:spPr>
          <a:xfrm rot="10800000">
            <a:off x="10206100" y="526774"/>
            <a:ext cx="992374" cy="892993"/>
          </a:xfrm>
          <a:prstGeom prst="ellipse">
            <a:avLst/>
          </a:prstGeom>
          <a:noFill/>
          <a:ln w="28575">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19</xdr:row>
      <xdr:rowOff>38100</xdr:rowOff>
    </xdr:from>
    <xdr:to>
      <xdr:col>1</xdr:col>
      <xdr:colOff>142875</xdr:colOff>
      <xdr:row>19</xdr:row>
      <xdr:rowOff>200025</xdr:rowOff>
    </xdr:to>
    <xdr:sp macro="" textlink="">
      <xdr:nvSpPr>
        <xdr:cNvPr id="68617" name="AutoShape 12">
          <a:extLst>
            <a:ext uri="{FF2B5EF4-FFF2-40B4-BE49-F238E27FC236}">
              <a16:creationId xmlns:a16="http://schemas.microsoft.com/office/drawing/2014/main" id="{4FA71AD7-3E2D-4000-B90D-6B0977CA1D8F}"/>
            </a:ext>
          </a:extLst>
        </xdr:cNvPr>
        <xdr:cNvSpPr>
          <a:spLocks noChangeArrowheads="1"/>
        </xdr:cNvSpPr>
      </xdr:nvSpPr>
      <xdr:spPr bwMode="auto">
        <a:xfrm>
          <a:off x="38100" y="3486150"/>
          <a:ext cx="352425" cy="161925"/>
        </a:xfrm>
        <a:prstGeom prst="leftArrow">
          <a:avLst>
            <a:gd name="adj1" fmla="val 38463"/>
            <a:gd name="adj2" fmla="val 57273"/>
          </a:avLst>
        </a:prstGeom>
        <a:solidFill>
          <a:srgbClr xmlns:mc="http://schemas.openxmlformats.org/markup-compatibility/2006" xmlns:a14="http://schemas.microsoft.com/office/drawing/2010/main" val="FF0000" mc:Ignorable="a14" a14:legacySpreadsheetColorIndex="10"/>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val="990000"/>
                </a:outerShdw>
              </a:effectLst>
            </a14:hiddenEffects>
          </a:ext>
        </a:extLst>
      </xdr:spPr>
    </xdr:sp>
    <xdr:clientData/>
  </xdr:twoCellAnchor>
  <xdr:twoCellAnchor>
    <xdr:from>
      <xdr:col>0</xdr:col>
      <xdr:colOff>28575</xdr:colOff>
      <xdr:row>32</xdr:row>
      <xdr:rowOff>38100</xdr:rowOff>
    </xdr:from>
    <xdr:to>
      <xdr:col>1</xdr:col>
      <xdr:colOff>142875</xdr:colOff>
      <xdr:row>32</xdr:row>
      <xdr:rowOff>200025</xdr:rowOff>
    </xdr:to>
    <xdr:sp macro="" textlink="">
      <xdr:nvSpPr>
        <xdr:cNvPr id="68618" name="AutoShape 14">
          <a:extLst>
            <a:ext uri="{FF2B5EF4-FFF2-40B4-BE49-F238E27FC236}">
              <a16:creationId xmlns:a16="http://schemas.microsoft.com/office/drawing/2014/main" id="{31667E8D-18FB-4C70-A80D-6AD9B9384176}"/>
            </a:ext>
          </a:extLst>
        </xdr:cNvPr>
        <xdr:cNvSpPr>
          <a:spLocks noChangeArrowheads="1"/>
        </xdr:cNvSpPr>
      </xdr:nvSpPr>
      <xdr:spPr bwMode="auto">
        <a:xfrm>
          <a:off x="28575" y="5648325"/>
          <a:ext cx="361950" cy="161925"/>
        </a:xfrm>
        <a:prstGeom prst="leftArrow">
          <a:avLst>
            <a:gd name="adj1" fmla="val 38463"/>
            <a:gd name="adj2" fmla="val 58821"/>
          </a:avLst>
        </a:prstGeom>
        <a:solidFill>
          <a:srgbClr xmlns:mc="http://schemas.openxmlformats.org/markup-compatibility/2006" xmlns:a14="http://schemas.microsoft.com/office/drawing/2010/main" val="FF0000" mc:Ignorable="a14" a14:legacySpreadsheetColorIndex="10"/>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val="990000"/>
                </a:outerShdw>
              </a:effectLst>
            </a14:hiddenEffects>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590550</xdr:colOff>
      <xdr:row>1</xdr:row>
      <xdr:rowOff>47625</xdr:rowOff>
    </xdr:from>
    <xdr:to>
      <xdr:col>9</xdr:col>
      <xdr:colOff>238125</xdr:colOff>
      <xdr:row>2</xdr:row>
      <xdr:rowOff>295275</xdr:rowOff>
    </xdr:to>
    <xdr:grpSp>
      <xdr:nvGrpSpPr>
        <xdr:cNvPr id="63767" name="12 Grupo">
          <a:extLst>
            <a:ext uri="{FF2B5EF4-FFF2-40B4-BE49-F238E27FC236}">
              <a16:creationId xmlns:a16="http://schemas.microsoft.com/office/drawing/2014/main" id="{D7063CFF-0400-44D5-8D3A-65C491C69564}"/>
            </a:ext>
          </a:extLst>
        </xdr:cNvPr>
        <xdr:cNvGrpSpPr>
          <a:grpSpLocks/>
        </xdr:cNvGrpSpPr>
      </xdr:nvGrpSpPr>
      <xdr:grpSpPr bwMode="auto">
        <a:xfrm>
          <a:off x="6068483" y="216958"/>
          <a:ext cx="1239309" cy="713317"/>
          <a:chOff x="8176243" y="433754"/>
          <a:chExt cx="3022231" cy="1711569"/>
        </a:xfrm>
      </xdr:grpSpPr>
      <xdr:sp macro="" textlink="">
        <xdr:nvSpPr>
          <xdr:cNvPr id="13" name="13 Triángulo isósceles">
            <a:extLst>
              <a:ext uri="{FF2B5EF4-FFF2-40B4-BE49-F238E27FC236}">
                <a16:creationId xmlns:a16="http://schemas.microsoft.com/office/drawing/2014/main" id="{033F4FA9-514F-4985-9398-E890F2EF5A32}"/>
              </a:ext>
            </a:extLst>
          </xdr:cNvPr>
          <xdr:cNvSpPr/>
        </xdr:nvSpPr>
        <xdr:spPr>
          <a:xfrm>
            <a:off x="8176243" y="1266409"/>
            <a:ext cx="982839" cy="832655"/>
          </a:xfrm>
          <a:prstGeom prst="rect">
            <a:avLst/>
          </a:prstGeom>
          <a:noFill/>
          <a:ln w="28575">
            <a:solidFill>
              <a:srgbClr val="FF9933"/>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15" name="14 Triángulo isósceles">
            <a:extLst>
              <a:ext uri="{FF2B5EF4-FFF2-40B4-BE49-F238E27FC236}">
                <a16:creationId xmlns:a16="http://schemas.microsoft.com/office/drawing/2014/main" id="{B7D60B75-D474-49AD-BEA3-6511C236BBF4}"/>
              </a:ext>
            </a:extLst>
          </xdr:cNvPr>
          <xdr:cNvSpPr/>
        </xdr:nvSpPr>
        <xdr:spPr>
          <a:xfrm rot="10800000">
            <a:off x="8888802" y="433754"/>
            <a:ext cx="1105694" cy="971431"/>
          </a:xfrm>
          <a:prstGeom prst="triangle">
            <a:avLst/>
          </a:prstGeom>
          <a:noFill/>
          <a:ln w="285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16" name="15 Triángulo isósceles">
            <a:extLst>
              <a:ext uri="{FF2B5EF4-FFF2-40B4-BE49-F238E27FC236}">
                <a16:creationId xmlns:a16="http://schemas.microsoft.com/office/drawing/2014/main" id="{A27EF5D3-7AF8-4B39-9CD8-8B58680905EB}"/>
              </a:ext>
            </a:extLst>
          </xdr:cNvPr>
          <xdr:cNvSpPr/>
        </xdr:nvSpPr>
        <xdr:spPr>
          <a:xfrm>
            <a:off x="9355650" y="1173892"/>
            <a:ext cx="1105694" cy="971431"/>
          </a:xfrm>
          <a:prstGeom prst="triangle">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17" name="16 Triángulo isósceles">
            <a:extLst>
              <a:ext uri="{FF2B5EF4-FFF2-40B4-BE49-F238E27FC236}">
                <a16:creationId xmlns:a16="http://schemas.microsoft.com/office/drawing/2014/main" id="{FF00A4E7-13D1-4A28-94F4-4C7BF892525C}"/>
              </a:ext>
            </a:extLst>
          </xdr:cNvPr>
          <xdr:cNvSpPr/>
        </xdr:nvSpPr>
        <xdr:spPr>
          <a:xfrm rot="10800000">
            <a:off x="10215635" y="549401"/>
            <a:ext cx="982839" cy="855785"/>
          </a:xfrm>
          <a:prstGeom prst="ellipse">
            <a:avLst/>
          </a:prstGeom>
          <a:noFill/>
          <a:ln w="28575">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grpSp>
    <xdr:clientData/>
  </xdr:twoCellAnchor>
  <xdr:twoCellAnchor>
    <xdr:from>
      <xdr:col>0</xdr:col>
      <xdr:colOff>93663</xdr:colOff>
      <xdr:row>3</xdr:row>
      <xdr:rowOff>58420</xdr:rowOff>
    </xdr:from>
    <xdr:to>
      <xdr:col>9</xdr:col>
      <xdr:colOff>321046</xdr:colOff>
      <xdr:row>24</xdr:row>
      <xdr:rowOff>56856</xdr:rowOff>
    </xdr:to>
    <xdr:sp macro="" textlink="">
      <xdr:nvSpPr>
        <xdr:cNvPr id="8" name="10 Rectángulo">
          <a:extLst>
            <a:ext uri="{FF2B5EF4-FFF2-40B4-BE49-F238E27FC236}">
              <a16:creationId xmlns:a16="http://schemas.microsoft.com/office/drawing/2014/main" id="{622C8398-3676-4EAF-B983-F9800E5BD316}"/>
            </a:ext>
          </a:extLst>
        </xdr:cNvPr>
        <xdr:cNvSpPr/>
      </xdr:nvSpPr>
      <xdr:spPr>
        <a:xfrm>
          <a:off x="103188" y="1016000"/>
          <a:ext cx="6659563" cy="3524250"/>
        </a:xfrm>
        <a:prstGeom prst="rect">
          <a:avLst/>
        </a:prstGeom>
        <a:noFill/>
        <a:ln>
          <a:solidFill>
            <a:schemeClr val="bg1">
              <a:lumMod val="8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clientData/>
  </xdr:twoCellAnchor>
  <xdr:twoCellAnchor>
    <xdr:from>
      <xdr:col>1</xdr:col>
      <xdr:colOff>0</xdr:colOff>
      <xdr:row>4</xdr:row>
      <xdr:rowOff>0</xdr:rowOff>
    </xdr:from>
    <xdr:to>
      <xdr:col>9</xdr:col>
      <xdr:colOff>85118</xdr:colOff>
      <xdr:row>8</xdr:row>
      <xdr:rowOff>2611</xdr:rowOff>
    </xdr:to>
    <xdr:sp macro="" textlink="">
      <xdr:nvSpPr>
        <xdr:cNvPr id="7" name="5 CuadroTexto">
          <a:extLst>
            <a:ext uri="{FF2B5EF4-FFF2-40B4-BE49-F238E27FC236}">
              <a16:creationId xmlns:a16="http://schemas.microsoft.com/office/drawing/2014/main" id="{EE8324BE-A5DF-464B-83FF-61AA8B7CF829}"/>
            </a:ext>
          </a:extLst>
        </xdr:cNvPr>
        <xdr:cNvSpPr txBox="1"/>
      </xdr:nvSpPr>
      <xdr:spPr>
        <a:xfrm>
          <a:off x="317500" y="1111250"/>
          <a:ext cx="6597041" cy="579646"/>
        </a:xfrm>
        <a:prstGeom prst="rect">
          <a:avLst/>
        </a:prstGeom>
        <a:noFill/>
      </xdr:spPr>
      <xdr:txBody>
        <a:bodyPr wrap="square" rtlCol="0">
          <a:spAutoFit/>
        </a:bodyPr>
        <a:lstStyle>
          <a:defPPr>
            <a:defRPr lang="es-G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just">
            <a:lnSpc>
              <a:spcPts val="1900"/>
            </a:lnSpc>
          </a:pPr>
          <a:r>
            <a:rPr lang="es-ES" sz="1600"/>
            <a:t>Proceso a través del cual el nuevo colaborador se integra y gana rápidamente agilidad, productividad y autonomía para el desempeño de sus funciones.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0</xdr:rowOff>
    </xdr:from>
    <xdr:to>
      <xdr:col>5</xdr:col>
      <xdr:colOff>175377</xdr:colOff>
      <xdr:row>22</xdr:row>
      <xdr:rowOff>106408</xdr:rowOff>
    </xdr:to>
    <xdr:sp macro="" textlink="">
      <xdr:nvSpPr>
        <xdr:cNvPr id="5" name="10 Rectángulo">
          <a:extLst>
            <a:ext uri="{FF2B5EF4-FFF2-40B4-BE49-F238E27FC236}">
              <a16:creationId xmlns:a16="http://schemas.microsoft.com/office/drawing/2014/main" id="{16F21162-A4E7-4904-9F61-4FDD49AA270F}"/>
            </a:ext>
          </a:extLst>
        </xdr:cNvPr>
        <xdr:cNvSpPr/>
      </xdr:nvSpPr>
      <xdr:spPr>
        <a:xfrm>
          <a:off x="285750" y="1133475"/>
          <a:ext cx="7458172" cy="3180353"/>
        </a:xfrm>
        <a:prstGeom prst="rect">
          <a:avLst/>
        </a:prstGeom>
        <a:solidFill>
          <a:schemeClr val="bg1"/>
        </a:solidFill>
        <a:ln>
          <a:solidFill>
            <a:schemeClr val="bg1">
              <a:lumMod val="8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clientData/>
  </xdr:twoCellAnchor>
  <xdr:twoCellAnchor>
    <xdr:from>
      <xdr:col>3</xdr:col>
      <xdr:colOff>609600</xdr:colOff>
      <xdr:row>1</xdr:row>
      <xdr:rowOff>47625</xdr:rowOff>
    </xdr:from>
    <xdr:to>
      <xdr:col>5</xdr:col>
      <xdr:colOff>142875</xdr:colOff>
      <xdr:row>2</xdr:row>
      <xdr:rowOff>314325</xdr:rowOff>
    </xdr:to>
    <xdr:grpSp>
      <xdr:nvGrpSpPr>
        <xdr:cNvPr id="64792" name="12 Grupo">
          <a:extLst>
            <a:ext uri="{FF2B5EF4-FFF2-40B4-BE49-F238E27FC236}">
              <a16:creationId xmlns:a16="http://schemas.microsoft.com/office/drawing/2014/main" id="{92AF1853-D04B-4809-BF00-C6BA7C792509}"/>
            </a:ext>
          </a:extLst>
        </xdr:cNvPr>
        <xdr:cNvGrpSpPr>
          <a:grpSpLocks/>
        </xdr:cNvGrpSpPr>
      </xdr:nvGrpSpPr>
      <xdr:grpSpPr bwMode="auto">
        <a:xfrm>
          <a:off x="6591300" y="219075"/>
          <a:ext cx="1114425" cy="733425"/>
          <a:chOff x="8176243" y="433754"/>
          <a:chExt cx="3022231" cy="1711569"/>
        </a:xfrm>
      </xdr:grpSpPr>
      <xdr:sp macro="" textlink="">
        <xdr:nvSpPr>
          <xdr:cNvPr id="8" name="13 Triángulo isósceles">
            <a:extLst>
              <a:ext uri="{FF2B5EF4-FFF2-40B4-BE49-F238E27FC236}">
                <a16:creationId xmlns:a16="http://schemas.microsoft.com/office/drawing/2014/main" id="{651C3A86-0883-4FE6-89E4-7FEEF3709557}"/>
              </a:ext>
            </a:extLst>
          </xdr:cNvPr>
          <xdr:cNvSpPr/>
        </xdr:nvSpPr>
        <xdr:spPr>
          <a:xfrm>
            <a:off x="8176243" y="1244497"/>
            <a:ext cx="980183" cy="810743"/>
          </a:xfrm>
          <a:prstGeom prst="rect">
            <a:avLst/>
          </a:prstGeom>
          <a:noFill/>
          <a:ln w="28575">
            <a:solidFill>
              <a:srgbClr val="FF9933"/>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9" name="14 Triángulo isósceles">
            <a:extLst>
              <a:ext uri="{FF2B5EF4-FFF2-40B4-BE49-F238E27FC236}">
                <a16:creationId xmlns:a16="http://schemas.microsoft.com/office/drawing/2014/main" id="{55F90C8D-97AE-49A5-8C7E-92EAD2DD5B7F}"/>
              </a:ext>
            </a:extLst>
          </xdr:cNvPr>
          <xdr:cNvSpPr/>
        </xdr:nvSpPr>
        <xdr:spPr>
          <a:xfrm rot="10800000">
            <a:off x="8884153" y="433754"/>
            <a:ext cx="1089092" cy="968388"/>
          </a:xfrm>
          <a:prstGeom prst="triangle">
            <a:avLst/>
          </a:prstGeom>
          <a:noFill/>
          <a:ln w="285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10" name="15 Triángulo isósceles">
            <a:extLst>
              <a:ext uri="{FF2B5EF4-FFF2-40B4-BE49-F238E27FC236}">
                <a16:creationId xmlns:a16="http://schemas.microsoft.com/office/drawing/2014/main" id="{D4307447-330B-4747-8FF6-5D15201AE900}"/>
              </a:ext>
            </a:extLst>
          </xdr:cNvPr>
          <xdr:cNvSpPr/>
        </xdr:nvSpPr>
        <xdr:spPr>
          <a:xfrm>
            <a:off x="9374244" y="1176935"/>
            <a:ext cx="1061865" cy="968388"/>
          </a:xfrm>
          <a:prstGeom prst="triangle">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11" name="16 Triángulo isósceles">
            <a:extLst>
              <a:ext uri="{FF2B5EF4-FFF2-40B4-BE49-F238E27FC236}">
                <a16:creationId xmlns:a16="http://schemas.microsoft.com/office/drawing/2014/main" id="{38CC10FE-AFD7-4A7F-919D-ECB7E58D44DD}"/>
              </a:ext>
            </a:extLst>
          </xdr:cNvPr>
          <xdr:cNvSpPr/>
        </xdr:nvSpPr>
        <xdr:spPr>
          <a:xfrm rot="10800000">
            <a:off x="10218291" y="546357"/>
            <a:ext cx="980183" cy="878305"/>
          </a:xfrm>
          <a:prstGeom prst="ellipse">
            <a:avLst/>
          </a:prstGeom>
          <a:noFill/>
          <a:ln w="28575">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grpSp>
    <xdr:clientData/>
  </xdr:twoCellAnchor>
  <xdr:twoCellAnchor>
    <xdr:from>
      <xdr:col>1</xdr:col>
      <xdr:colOff>240983</xdr:colOff>
      <xdr:row>5</xdr:row>
      <xdr:rowOff>93663</xdr:rowOff>
    </xdr:from>
    <xdr:to>
      <xdr:col>5</xdr:col>
      <xdr:colOff>207360</xdr:colOff>
      <xdr:row>17</xdr:row>
      <xdr:rowOff>82087</xdr:rowOff>
    </xdr:to>
    <xdr:sp macro="" textlink="">
      <xdr:nvSpPr>
        <xdr:cNvPr id="14" name="5 CuadroTexto">
          <a:extLst>
            <a:ext uri="{FF2B5EF4-FFF2-40B4-BE49-F238E27FC236}">
              <a16:creationId xmlns:a16="http://schemas.microsoft.com/office/drawing/2014/main" id="{DC125A8C-AA96-4CC8-A0B7-E62108D85386}"/>
            </a:ext>
          </a:extLst>
        </xdr:cNvPr>
        <xdr:cNvSpPr txBox="1"/>
      </xdr:nvSpPr>
      <xdr:spPr>
        <a:xfrm>
          <a:off x="545783" y="1366838"/>
          <a:ext cx="7248233" cy="1926746"/>
        </a:xfrm>
        <a:prstGeom prst="rect">
          <a:avLst/>
        </a:prstGeom>
        <a:noFill/>
      </xdr:spPr>
      <xdr:txBody>
        <a:bodyPr wrap="square" rtlCol="0">
          <a:spAutoFit/>
        </a:bodyPr>
        <a:lstStyle>
          <a:defPPr>
            <a:defRPr lang="es-G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indent="-342900" algn="just">
            <a:lnSpc>
              <a:spcPts val="1700"/>
            </a:lnSpc>
            <a:buAutoNum type="arabicPeriod"/>
          </a:pPr>
          <a:r>
            <a:rPr lang="es-ES" sz="1600"/>
            <a:t>Reduce el tiempo de adaptación </a:t>
          </a:r>
        </a:p>
        <a:p>
          <a:pPr marL="342900" indent="-342900" algn="just">
            <a:lnSpc>
              <a:spcPts val="1700"/>
            </a:lnSpc>
            <a:buAutoNum type="arabicPeriod"/>
          </a:pPr>
          <a:r>
            <a:rPr lang="es-ES" sz="1600"/>
            <a:t>Agiliza la productividad y mejora el desempeño </a:t>
          </a:r>
        </a:p>
        <a:p>
          <a:pPr marL="342900" indent="-342900" algn="just">
            <a:lnSpc>
              <a:spcPts val="2200"/>
            </a:lnSpc>
            <a:buAutoNum type="arabicPeriod"/>
          </a:pPr>
          <a:r>
            <a:rPr lang="es-ES" sz="1600"/>
            <a:t>Favorece a una actitud proactiva </a:t>
          </a:r>
        </a:p>
        <a:p>
          <a:pPr marL="342900" indent="-342900" algn="just">
            <a:lnSpc>
              <a:spcPts val="2200"/>
            </a:lnSpc>
            <a:buAutoNum type="arabicPeriod"/>
          </a:pPr>
          <a:r>
            <a:rPr lang="es-ES" sz="1600"/>
            <a:t>Aumenta el compromiso del Líder</a:t>
          </a:r>
        </a:p>
        <a:p>
          <a:pPr marL="342900" indent="-342900" algn="just">
            <a:lnSpc>
              <a:spcPts val="2300"/>
            </a:lnSpc>
            <a:buAutoNum type="arabicPeriod"/>
          </a:pPr>
          <a:r>
            <a:rPr lang="es-ES" sz="1600"/>
            <a:t>Fortalece la marca como empleador de la empresa</a:t>
          </a:r>
        </a:p>
        <a:p>
          <a:pPr marL="342900" indent="-342900" algn="just">
            <a:lnSpc>
              <a:spcPts val="2200"/>
            </a:lnSpc>
            <a:buAutoNum type="arabicPeriod"/>
          </a:pPr>
          <a:r>
            <a:rPr lang="es-ES" sz="1600"/>
            <a:t>Agiliza la adhesión del  colaborador con los valores y cultura de la empresa</a:t>
          </a:r>
        </a:p>
        <a:p>
          <a:pPr algn="just">
            <a:lnSpc>
              <a:spcPts val="2100"/>
            </a:lnSpc>
          </a:pPr>
          <a:endParaRPr lang="es-ES" sz="16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104775</xdr:colOff>
      <xdr:row>0</xdr:row>
      <xdr:rowOff>180975</xdr:rowOff>
    </xdr:from>
    <xdr:to>
      <xdr:col>3</xdr:col>
      <xdr:colOff>1019175</xdr:colOff>
      <xdr:row>2</xdr:row>
      <xdr:rowOff>66675</xdr:rowOff>
    </xdr:to>
    <xdr:grpSp>
      <xdr:nvGrpSpPr>
        <xdr:cNvPr id="60745" name="12 Grupo">
          <a:extLst>
            <a:ext uri="{FF2B5EF4-FFF2-40B4-BE49-F238E27FC236}">
              <a16:creationId xmlns:a16="http://schemas.microsoft.com/office/drawing/2014/main" id="{96C34A40-CB16-431C-9BD1-6709AEEC4BFF}"/>
            </a:ext>
          </a:extLst>
        </xdr:cNvPr>
        <xdr:cNvGrpSpPr>
          <a:grpSpLocks/>
        </xdr:cNvGrpSpPr>
      </xdr:nvGrpSpPr>
      <xdr:grpSpPr bwMode="auto">
        <a:xfrm>
          <a:off x="3017960" y="180975"/>
          <a:ext cx="914400" cy="677008"/>
          <a:chOff x="8176243" y="433754"/>
          <a:chExt cx="3022231" cy="1711569"/>
        </a:xfrm>
      </xdr:grpSpPr>
      <xdr:sp macro="" textlink="">
        <xdr:nvSpPr>
          <xdr:cNvPr id="4" name="13 Triángulo isósceles">
            <a:extLst>
              <a:ext uri="{FF2B5EF4-FFF2-40B4-BE49-F238E27FC236}">
                <a16:creationId xmlns:a16="http://schemas.microsoft.com/office/drawing/2014/main" id="{35750F42-68D7-4C9F-90C9-7BE7DFD6B318}"/>
              </a:ext>
            </a:extLst>
          </xdr:cNvPr>
          <xdr:cNvSpPr/>
        </xdr:nvSpPr>
        <xdr:spPr>
          <a:xfrm>
            <a:off x="8176243" y="1253379"/>
            <a:ext cx="975929" cy="819625"/>
          </a:xfrm>
          <a:prstGeom prst="rect">
            <a:avLst/>
          </a:prstGeom>
          <a:noFill/>
          <a:ln w="28575">
            <a:solidFill>
              <a:srgbClr val="FF9933"/>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5" name="14 Triángulo isósceles">
            <a:extLst>
              <a:ext uri="{FF2B5EF4-FFF2-40B4-BE49-F238E27FC236}">
                <a16:creationId xmlns:a16="http://schemas.microsoft.com/office/drawing/2014/main" id="{349C91F7-6891-436B-B408-64F31644B38A}"/>
              </a:ext>
            </a:extLst>
          </xdr:cNvPr>
          <xdr:cNvSpPr/>
        </xdr:nvSpPr>
        <xdr:spPr>
          <a:xfrm rot="10800000">
            <a:off x="8900319" y="433754"/>
            <a:ext cx="1070373" cy="988371"/>
          </a:xfrm>
          <a:prstGeom prst="triangle">
            <a:avLst/>
          </a:prstGeom>
          <a:noFill/>
          <a:ln w="285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6" name="15 Triángulo isósceles">
            <a:extLst>
              <a:ext uri="{FF2B5EF4-FFF2-40B4-BE49-F238E27FC236}">
                <a16:creationId xmlns:a16="http://schemas.microsoft.com/office/drawing/2014/main" id="{C972629A-8062-4FD7-8967-162D1EC1516C}"/>
              </a:ext>
            </a:extLst>
          </xdr:cNvPr>
          <xdr:cNvSpPr/>
        </xdr:nvSpPr>
        <xdr:spPr>
          <a:xfrm>
            <a:off x="9372543" y="1156952"/>
            <a:ext cx="1070373" cy="988371"/>
          </a:xfrm>
          <a:prstGeom prst="triangle">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7" name="16 Triángulo isósceles">
            <a:extLst>
              <a:ext uri="{FF2B5EF4-FFF2-40B4-BE49-F238E27FC236}">
                <a16:creationId xmlns:a16="http://schemas.microsoft.com/office/drawing/2014/main" id="{4AA7D4FA-74CA-4779-8CAD-8881D9E05BF1}"/>
              </a:ext>
            </a:extLst>
          </xdr:cNvPr>
          <xdr:cNvSpPr/>
        </xdr:nvSpPr>
        <xdr:spPr>
          <a:xfrm rot="10800000">
            <a:off x="10222545" y="530180"/>
            <a:ext cx="975929" cy="891944"/>
          </a:xfrm>
          <a:prstGeom prst="ellipse">
            <a:avLst/>
          </a:prstGeom>
          <a:noFill/>
          <a:ln w="28575">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93662</xdr:colOff>
      <xdr:row>3</xdr:row>
      <xdr:rowOff>78739</xdr:rowOff>
    </xdr:from>
    <xdr:to>
      <xdr:col>13</xdr:col>
      <xdr:colOff>399576</xdr:colOff>
      <xdr:row>52</xdr:row>
      <xdr:rowOff>51711</xdr:rowOff>
    </xdr:to>
    <xdr:sp macro="" textlink="">
      <xdr:nvSpPr>
        <xdr:cNvPr id="7" name="10 Rectángulo">
          <a:extLst>
            <a:ext uri="{FF2B5EF4-FFF2-40B4-BE49-F238E27FC236}">
              <a16:creationId xmlns:a16="http://schemas.microsoft.com/office/drawing/2014/main" id="{BA037019-6FA6-47E9-B6D0-26B08AD88A49}"/>
            </a:ext>
          </a:extLst>
        </xdr:cNvPr>
        <xdr:cNvSpPr/>
      </xdr:nvSpPr>
      <xdr:spPr>
        <a:xfrm>
          <a:off x="103187" y="1006928"/>
          <a:ext cx="10192884" cy="8636001"/>
        </a:xfrm>
        <a:prstGeom prst="rect">
          <a:avLst/>
        </a:prstGeom>
        <a:noFill/>
        <a:ln>
          <a:solidFill>
            <a:schemeClr val="bg1">
              <a:lumMod val="8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clientData/>
  </xdr:twoCellAnchor>
  <xdr:twoCellAnchor>
    <xdr:from>
      <xdr:col>11</xdr:col>
      <xdr:colOff>381000</xdr:colOff>
      <xdr:row>1</xdr:row>
      <xdr:rowOff>19050</xdr:rowOff>
    </xdr:from>
    <xdr:to>
      <xdr:col>13</xdr:col>
      <xdr:colOff>400050</xdr:colOff>
      <xdr:row>2</xdr:row>
      <xdr:rowOff>266700</xdr:rowOff>
    </xdr:to>
    <xdr:grpSp>
      <xdr:nvGrpSpPr>
        <xdr:cNvPr id="55110" name="12 Grupo">
          <a:extLst>
            <a:ext uri="{FF2B5EF4-FFF2-40B4-BE49-F238E27FC236}">
              <a16:creationId xmlns:a16="http://schemas.microsoft.com/office/drawing/2014/main" id="{A3D4BD84-4775-4C4A-B6CE-F8141C5EB2B7}"/>
            </a:ext>
          </a:extLst>
        </xdr:cNvPr>
        <xdr:cNvGrpSpPr>
          <a:grpSpLocks/>
        </xdr:cNvGrpSpPr>
      </xdr:nvGrpSpPr>
      <xdr:grpSpPr bwMode="auto">
        <a:xfrm>
          <a:off x="12293600" y="188383"/>
          <a:ext cx="1610783" cy="713317"/>
          <a:chOff x="8176243" y="433754"/>
          <a:chExt cx="3022231" cy="1711569"/>
        </a:xfrm>
      </xdr:grpSpPr>
      <xdr:sp macro="" textlink="">
        <xdr:nvSpPr>
          <xdr:cNvPr id="3" name="13 Triángulo isósceles">
            <a:extLst>
              <a:ext uri="{FF2B5EF4-FFF2-40B4-BE49-F238E27FC236}">
                <a16:creationId xmlns:a16="http://schemas.microsoft.com/office/drawing/2014/main" id="{23F2ED52-47DA-495B-B748-61101635AD1B}"/>
              </a:ext>
            </a:extLst>
          </xdr:cNvPr>
          <xdr:cNvSpPr/>
        </xdr:nvSpPr>
        <xdr:spPr>
          <a:xfrm>
            <a:off x="8176243" y="1266409"/>
            <a:ext cx="1007410" cy="809526"/>
          </a:xfrm>
          <a:prstGeom prst="rect">
            <a:avLst/>
          </a:prstGeom>
          <a:noFill/>
          <a:ln w="28575">
            <a:solidFill>
              <a:srgbClr val="FF9933"/>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4" name="14 Triángulo isósceles">
            <a:extLst>
              <a:ext uri="{FF2B5EF4-FFF2-40B4-BE49-F238E27FC236}">
                <a16:creationId xmlns:a16="http://schemas.microsoft.com/office/drawing/2014/main" id="{1A3D9C3E-CBFC-433C-BE01-FD4435AD4BE6}"/>
              </a:ext>
            </a:extLst>
          </xdr:cNvPr>
          <xdr:cNvSpPr/>
        </xdr:nvSpPr>
        <xdr:spPr>
          <a:xfrm rot="10800000">
            <a:off x="8885161" y="433754"/>
            <a:ext cx="1082033" cy="971431"/>
          </a:xfrm>
          <a:prstGeom prst="triangle">
            <a:avLst/>
          </a:prstGeom>
          <a:noFill/>
          <a:ln w="285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5" name="15 Triángulo isósceles">
            <a:extLst>
              <a:ext uri="{FF2B5EF4-FFF2-40B4-BE49-F238E27FC236}">
                <a16:creationId xmlns:a16="http://schemas.microsoft.com/office/drawing/2014/main" id="{73F3DF76-26CD-4D0B-9173-BDF0352268E1}"/>
              </a:ext>
            </a:extLst>
          </xdr:cNvPr>
          <xdr:cNvSpPr/>
        </xdr:nvSpPr>
        <xdr:spPr>
          <a:xfrm>
            <a:off x="9351555" y="1173892"/>
            <a:ext cx="1100689" cy="971431"/>
          </a:xfrm>
          <a:prstGeom prst="triangle">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6" name="16 Triángulo isósceles">
            <a:extLst>
              <a:ext uri="{FF2B5EF4-FFF2-40B4-BE49-F238E27FC236}">
                <a16:creationId xmlns:a16="http://schemas.microsoft.com/office/drawing/2014/main" id="{9A094AA3-6447-4EE8-BE8B-E9F306BC065F}"/>
              </a:ext>
            </a:extLst>
          </xdr:cNvPr>
          <xdr:cNvSpPr/>
        </xdr:nvSpPr>
        <xdr:spPr>
          <a:xfrm rot="10800000">
            <a:off x="10191064" y="572530"/>
            <a:ext cx="1007410" cy="832655"/>
          </a:xfrm>
          <a:prstGeom prst="ellipse">
            <a:avLst/>
          </a:prstGeom>
          <a:noFill/>
          <a:ln w="28575">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grpSp>
    <xdr:clientData/>
  </xdr:twoCellAnchor>
  <xdr:twoCellAnchor>
    <xdr:from>
      <xdr:col>0</xdr:col>
      <xdr:colOff>185420</xdr:colOff>
      <xdr:row>4</xdr:row>
      <xdr:rowOff>1</xdr:rowOff>
    </xdr:from>
    <xdr:to>
      <xdr:col>13</xdr:col>
      <xdr:colOff>251903</xdr:colOff>
      <xdr:row>37</xdr:row>
      <xdr:rowOff>55044</xdr:rowOff>
    </xdr:to>
    <xdr:sp macro="" textlink="">
      <xdr:nvSpPr>
        <xdr:cNvPr id="8" name="5 CuadroTexto">
          <a:extLst>
            <a:ext uri="{FF2B5EF4-FFF2-40B4-BE49-F238E27FC236}">
              <a16:creationId xmlns:a16="http://schemas.microsoft.com/office/drawing/2014/main" id="{9CBC4385-D4F9-4798-BF4F-ECB17FFAD2E6}"/>
            </a:ext>
          </a:extLst>
        </xdr:cNvPr>
        <xdr:cNvSpPr txBox="1"/>
      </xdr:nvSpPr>
      <xdr:spPr>
        <a:xfrm>
          <a:off x="190500" y="1100668"/>
          <a:ext cx="9960429" cy="5746750"/>
        </a:xfrm>
        <a:prstGeom prst="rect">
          <a:avLst/>
        </a:prstGeom>
        <a:noFill/>
      </xdr:spPr>
      <xdr:txBody>
        <a:bodyPr wrap="square" rtlCol="0">
          <a:noAutofit/>
        </a:bodyPr>
        <a:lstStyle>
          <a:defPPr>
            <a:defRPr lang="es-GT"/>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just">
            <a:lnSpc>
              <a:spcPct val="150000"/>
            </a:lnSpc>
          </a:pPr>
          <a:r>
            <a:rPr lang="es-ES" sz="1600" b="1">
              <a:solidFill>
                <a:schemeClr val="tx1"/>
              </a:solidFill>
            </a:rPr>
            <a:t>Paso 1:</a:t>
          </a:r>
        </a:p>
        <a:p>
          <a:pPr algn="just">
            <a:lnSpc>
              <a:spcPct val="150000"/>
            </a:lnSpc>
          </a:pPr>
          <a:r>
            <a:rPr lang="es-ES" sz="1600" b="0">
              <a:solidFill>
                <a:schemeClr val="tx1"/>
              </a:solidFill>
            </a:rPr>
            <a:t>Una vez contratado el colaborador</a:t>
          </a:r>
          <a:r>
            <a:rPr lang="es-ES" sz="1600" b="0" baseline="0">
              <a:solidFill>
                <a:schemeClr val="tx1"/>
              </a:solidFill>
            </a:rPr>
            <a:t> (a) se llena la base de datos, en donde en conjunto con el coordinador de GDT se definen además:</a:t>
          </a:r>
        </a:p>
        <a:p>
          <a:pPr algn="just">
            <a:lnSpc>
              <a:spcPct val="150000"/>
            </a:lnSpc>
          </a:pPr>
          <a:r>
            <a:rPr lang="es-ES" sz="1600" b="0" baseline="0">
              <a:solidFill>
                <a:schemeClr val="tx1"/>
              </a:solidFill>
            </a:rPr>
            <a:t>a. Objetivos de conocimiento (al menos dos)</a:t>
          </a:r>
        </a:p>
        <a:p>
          <a:pPr algn="just">
            <a:lnSpc>
              <a:spcPct val="150000"/>
            </a:lnSpc>
          </a:pPr>
          <a:r>
            <a:rPr lang="es-ES" sz="1600" b="0" baseline="0">
              <a:solidFill>
                <a:schemeClr val="tx1"/>
              </a:solidFill>
            </a:rPr>
            <a:t>b. Objetivos de Indicadores (al menos dos)</a:t>
          </a:r>
        </a:p>
        <a:p>
          <a:pPr algn="just">
            <a:lnSpc>
              <a:spcPct val="150000"/>
            </a:lnSpc>
          </a:pPr>
          <a:r>
            <a:rPr lang="es-ES" sz="1600" b="0" baseline="0">
              <a:solidFill>
                <a:schemeClr val="tx1"/>
              </a:solidFill>
            </a:rPr>
            <a:t>c. Objetivos de Gestión de recursos (al menos dos)</a:t>
          </a:r>
        </a:p>
        <a:p>
          <a:pPr algn="just">
            <a:lnSpc>
              <a:spcPct val="150000"/>
            </a:lnSpc>
          </a:pPr>
          <a:endParaRPr lang="es-ES" sz="1100" b="0" baseline="0">
            <a:solidFill>
              <a:schemeClr val="tx1"/>
            </a:solidFill>
          </a:endParaRPr>
        </a:p>
        <a:p>
          <a:pPr algn="just">
            <a:lnSpc>
              <a:spcPct val="150000"/>
            </a:lnSpc>
          </a:pPr>
          <a:r>
            <a:rPr lang="es-ES" sz="1600" b="1" baseline="0">
              <a:solidFill>
                <a:schemeClr val="tx1"/>
              </a:solidFill>
            </a:rPr>
            <a:t>Paso 2:</a:t>
          </a:r>
        </a:p>
        <a:p>
          <a:pPr algn="just">
            <a:lnSpc>
              <a:spcPct val="150000"/>
            </a:lnSpc>
          </a:pPr>
          <a:r>
            <a:rPr lang="es-ES" sz="1600" b="0" baseline="0">
              <a:solidFill>
                <a:schemeClr val="tx1"/>
              </a:solidFill>
            </a:rPr>
            <a:t>Definir en conjunto con el colaborador los temas a trabajar, y definición de fechas para la evaluación :</a:t>
          </a:r>
        </a:p>
        <a:p>
          <a:pPr algn="just">
            <a:lnSpc>
              <a:spcPct val="150000"/>
            </a:lnSpc>
          </a:pPr>
          <a:r>
            <a:rPr lang="es-ES" sz="1600" b="0" baseline="0">
              <a:solidFill>
                <a:schemeClr val="tx1"/>
              </a:solidFill>
            </a:rPr>
            <a:t>a. I a los  3 meses despues del ingreso al puesto y </a:t>
          </a:r>
        </a:p>
        <a:p>
          <a:pPr algn="just">
            <a:lnSpc>
              <a:spcPct val="150000"/>
            </a:lnSpc>
          </a:pPr>
          <a:r>
            <a:rPr lang="es-ES" sz="1600" b="0" baseline="0">
              <a:solidFill>
                <a:schemeClr val="tx1"/>
              </a:solidFill>
            </a:rPr>
            <a:t>b. II a los 6 meses despues del ingreso al puesto.</a:t>
          </a:r>
        </a:p>
        <a:p>
          <a:pPr algn="just">
            <a:lnSpc>
              <a:spcPct val="150000"/>
            </a:lnSpc>
          </a:pPr>
          <a:endParaRPr lang="es-ES" sz="1100" b="0" baseline="0">
            <a:solidFill>
              <a:schemeClr val="tx1"/>
            </a:solidFill>
          </a:endParaRPr>
        </a:p>
        <a:p>
          <a:pPr marL="0" marR="0" lvl="0" indent="0" algn="just" defTabSz="914400" rtl="0" eaLnBrk="1" fontAlgn="auto" latinLnBrk="0" hangingPunct="1">
            <a:lnSpc>
              <a:spcPct val="150000"/>
            </a:lnSpc>
            <a:spcBef>
              <a:spcPts val="0"/>
            </a:spcBef>
            <a:spcAft>
              <a:spcPts val="0"/>
            </a:spcAft>
            <a:buClrTx/>
            <a:buSzTx/>
            <a:buFontTx/>
            <a:buNone/>
            <a:tabLst/>
            <a:defRPr/>
          </a:pPr>
          <a:r>
            <a:rPr lang="es-ES" sz="1800" b="1" kern="1200" baseline="0">
              <a:solidFill>
                <a:schemeClr val="tx1"/>
              </a:solidFill>
              <a:effectLst/>
              <a:latin typeface="+mn-lt"/>
              <a:ea typeface="+mn-ea"/>
              <a:cs typeface="+mn-cs"/>
            </a:rPr>
            <a:t>Paso 3:</a:t>
          </a:r>
        </a:p>
        <a:p>
          <a:pPr marL="0" marR="0" lvl="0" indent="0" algn="just" defTabSz="914400" rtl="0" eaLnBrk="1" fontAlgn="auto" latinLnBrk="0" hangingPunct="1">
            <a:lnSpc>
              <a:spcPct val="150000"/>
            </a:lnSpc>
            <a:spcBef>
              <a:spcPts val="0"/>
            </a:spcBef>
            <a:spcAft>
              <a:spcPts val="0"/>
            </a:spcAft>
            <a:buClrTx/>
            <a:buSzTx/>
            <a:buFontTx/>
            <a:buNone/>
            <a:tabLst/>
            <a:defRPr/>
          </a:pPr>
          <a:r>
            <a:rPr lang="es-ES" sz="1600" b="0" kern="1200" baseline="0">
              <a:solidFill>
                <a:schemeClr val="tx1"/>
              </a:solidFill>
              <a:latin typeface="+mn-lt"/>
              <a:ea typeface="+mn-ea"/>
              <a:cs typeface="+mn-cs"/>
            </a:rPr>
            <a:t>La evaluación se realiza de acuerdo a través de la herramienta SKILL(Habilidades ) /WILL(Conductas), la cual a través de los criterios establecido asigna una calificación de avance Onboarding  del  colaborador.</a:t>
          </a:r>
          <a:endParaRPr lang="es-GT" sz="1600" b="0" kern="1200" baseline="0">
            <a:solidFill>
              <a:schemeClr val="tx1"/>
            </a:solidFill>
            <a:latin typeface="+mn-lt"/>
            <a:ea typeface="+mn-ea"/>
            <a:cs typeface="+mn-cs"/>
          </a:endParaRPr>
        </a:p>
        <a:p>
          <a:pPr algn="just">
            <a:lnSpc>
              <a:spcPct val="150000"/>
            </a:lnSpc>
          </a:pPr>
          <a:endParaRPr lang="es-ES" sz="1600" b="0">
            <a:solidFill>
              <a:schemeClr val="tx1"/>
            </a:solidFill>
          </a:endParaRPr>
        </a:p>
        <a:p>
          <a:pPr algn="l">
            <a:lnSpc>
              <a:spcPct val="150000"/>
            </a:lnSpc>
          </a:pPr>
          <a:r>
            <a:rPr lang="es-ES" sz="1800" b="1">
              <a:solidFill>
                <a:schemeClr val="tx1"/>
              </a:solidFill>
            </a:rPr>
            <a:t>		</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16</xdr:row>
      <xdr:rowOff>0</xdr:rowOff>
    </xdr:from>
    <xdr:to>
      <xdr:col>16</xdr:col>
      <xdr:colOff>38100</xdr:colOff>
      <xdr:row>16</xdr:row>
      <xdr:rowOff>0</xdr:rowOff>
    </xdr:to>
    <xdr:sp macro="" textlink="">
      <xdr:nvSpPr>
        <xdr:cNvPr id="57963" name="Line 165">
          <a:extLst>
            <a:ext uri="{FF2B5EF4-FFF2-40B4-BE49-F238E27FC236}">
              <a16:creationId xmlns:a16="http://schemas.microsoft.com/office/drawing/2014/main" id="{74FBB519-7B97-49F1-82D1-C6E507FE7D0F}"/>
            </a:ext>
          </a:extLst>
        </xdr:cNvPr>
        <xdr:cNvSpPr>
          <a:spLocks noChangeShapeType="1"/>
        </xdr:cNvSpPr>
      </xdr:nvSpPr>
      <xdr:spPr bwMode="auto">
        <a:xfrm>
          <a:off x="3486150" y="4019550"/>
          <a:ext cx="3867150" cy="0"/>
        </a:xfrm>
        <a:prstGeom prst="line">
          <a:avLst/>
        </a:prstGeom>
        <a:noFill/>
        <a:ln>
          <a:noFill/>
        </a:ln>
        <a:effectLst>
          <a:prstShdw prst="shdw17" dist="17961" dir="27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type="triangle" w="med" len="med"/>
            </a14:hiddenLine>
          </a:ext>
        </a:extLst>
      </xdr:spPr>
    </xdr:sp>
    <xdr:clientData/>
  </xdr:twoCellAnchor>
  <xdr:twoCellAnchor>
    <xdr:from>
      <xdr:col>5</xdr:col>
      <xdr:colOff>180975</xdr:colOff>
      <xdr:row>1</xdr:row>
      <xdr:rowOff>133350</xdr:rowOff>
    </xdr:from>
    <xdr:to>
      <xdr:col>7</xdr:col>
      <xdr:colOff>323850</xdr:colOff>
      <xdr:row>3</xdr:row>
      <xdr:rowOff>57150</xdr:rowOff>
    </xdr:to>
    <xdr:grpSp>
      <xdr:nvGrpSpPr>
        <xdr:cNvPr id="57964" name="12 Grupo">
          <a:extLst>
            <a:ext uri="{FF2B5EF4-FFF2-40B4-BE49-F238E27FC236}">
              <a16:creationId xmlns:a16="http://schemas.microsoft.com/office/drawing/2014/main" id="{6216142D-D796-4C39-8465-57EF15C539F7}"/>
            </a:ext>
          </a:extLst>
        </xdr:cNvPr>
        <xdr:cNvGrpSpPr>
          <a:grpSpLocks/>
        </xdr:cNvGrpSpPr>
      </xdr:nvGrpSpPr>
      <xdr:grpSpPr bwMode="auto">
        <a:xfrm>
          <a:off x="2876550" y="333375"/>
          <a:ext cx="1019175" cy="714375"/>
          <a:chOff x="8176243" y="433754"/>
          <a:chExt cx="3022231" cy="1711569"/>
        </a:xfrm>
      </xdr:grpSpPr>
      <xdr:sp macro="" textlink="">
        <xdr:nvSpPr>
          <xdr:cNvPr id="4" name="13 Triángulo isósceles">
            <a:extLst>
              <a:ext uri="{FF2B5EF4-FFF2-40B4-BE49-F238E27FC236}">
                <a16:creationId xmlns:a16="http://schemas.microsoft.com/office/drawing/2014/main" id="{8023F613-3317-4FF3-96A5-05762C3C2842}"/>
              </a:ext>
            </a:extLst>
          </xdr:cNvPr>
          <xdr:cNvSpPr/>
        </xdr:nvSpPr>
        <xdr:spPr>
          <a:xfrm>
            <a:off x="8176243" y="1278128"/>
            <a:ext cx="978627" cy="775911"/>
          </a:xfrm>
          <a:prstGeom prst="rect">
            <a:avLst/>
          </a:prstGeom>
          <a:noFill/>
          <a:ln w="28575">
            <a:solidFill>
              <a:srgbClr val="FF9933"/>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5" name="14 Triángulo isósceles">
            <a:extLst>
              <a:ext uri="{FF2B5EF4-FFF2-40B4-BE49-F238E27FC236}">
                <a16:creationId xmlns:a16="http://schemas.microsoft.com/office/drawing/2014/main" id="{EC59EC3A-4D29-4D15-82DE-1548C92EB25E}"/>
              </a:ext>
            </a:extLst>
          </xdr:cNvPr>
          <xdr:cNvSpPr/>
        </xdr:nvSpPr>
        <xdr:spPr>
          <a:xfrm rot="10800000">
            <a:off x="8895822" y="433754"/>
            <a:ext cx="1064977" cy="1004120"/>
          </a:xfrm>
          <a:prstGeom prst="triangle">
            <a:avLst/>
          </a:prstGeom>
          <a:noFill/>
          <a:ln w="285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6" name="15 Triángulo isósceles">
            <a:extLst>
              <a:ext uri="{FF2B5EF4-FFF2-40B4-BE49-F238E27FC236}">
                <a16:creationId xmlns:a16="http://schemas.microsoft.com/office/drawing/2014/main" id="{C990EC81-19BC-4134-A548-EF38541D333C}"/>
              </a:ext>
            </a:extLst>
          </xdr:cNvPr>
          <xdr:cNvSpPr/>
        </xdr:nvSpPr>
        <xdr:spPr>
          <a:xfrm>
            <a:off x="9385135" y="1141203"/>
            <a:ext cx="1064977" cy="1004120"/>
          </a:xfrm>
          <a:prstGeom prst="triangle">
            <a:avLst/>
          </a:prstGeom>
          <a:noFill/>
          <a:ln w="28575">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sp macro="" textlink="">
        <xdr:nvSpPr>
          <xdr:cNvPr id="7" name="16 Triángulo isósceles">
            <a:extLst>
              <a:ext uri="{FF2B5EF4-FFF2-40B4-BE49-F238E27FC236}">
                <a16:creationId xmlns:a16="http://schemas.microsoft.com/office/drawing/2014/main" id="{DF2CAB3C-0CD4-4F3C-98F3-F8AE21EAB366}"/>
              </a:ext>
            </a:extLst>
          </xdr:cNvPr>
          <xdr:cNvSpPr/>
        </xdr:nvSpPr>
        <xdr:spPr>
          <a:xfrm rot="10800000">
            <a:off x="10219847" y="525038"/>
            <a:ext cx="978627" cy="912837"/>
          </a:xfrm>
          <a:prstGeom prst="ellipse">
            <a:avLst/>
          </a:prstGeom>
          <a:noFill/>
          <a:ln w="28575">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es-GT"/>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0</xdr:colOff>
      <xdr:row>2</xdr:row>
      <xdr:rowOff>76200</xdr:rowOff>
    </xdr:from>
    <xdr:to>
      <xdr:col>15</xdr:col>
      <xdr:colOff>0</xdr:colOff>
      <xdr:row>2</xdr:row>
      <xdr:rowOff>285750</xdr:rowOff>
    </xdr:to>
    <xdr:pic>
      <xdr:nvPicPr>
        <xdr:cNvPr id="66390" name="Picture 42" descr="Ambev isolado">
          <a:extLst>
            <a:ext uri="{FF2B5EF4-FFF2-40B4-BE49-F238E27FC236}">
              <a16:creationId xmlns:a16="http://schemas.microsoft.com/office/drawing/2014/main" id="{727096EC-7590-409A-B360-588BB342A4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53750" y="781050"/>
          <a:ext cx="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38100</xdr:colOff>
      <xdr:row>34</xdr:row>
      <xdr:rowOff>0</xdr:rowOff>
    </xdr:from>
    <xdr:to>
      <xdr:col>4</xdr:col>
      <xdr:colOff>0</xdr:colOff>
      <xdr:row>34</xdr:row>
      <xdr:rowOff>0</xdr:rowOff>
    </xdr:to>
    <xdr:pic>
      <xdr:nvPicPr>
        <xdr:cNvPr id="66391" name="Picture 58" descr="Ambev isolado">
          <a:extLst>
            <a:ext uri="{FF2B5EF4-FFF2-40B4-BE49-F238E27FC236}">
              <a16:creationId xmlns:a16="http://schemas.microsoft.com/office/drawing/2014/main" id="{D5CE1B7D-862B-4702-A840-F6AA3EFAC5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10429875"/>
          <a:ext cx="6286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0</xdr:colOff>
      <xdr:row>34</xdr:row>
      <xdr:rowOff>0</xdr:rowOff>
    </xdr:from>
    <xdr:to>
      <xdr:col>15</xdr:col>
      <xdr:colOff>0</xdr:colOff>
      <xdr:row>34</xdr:row>
      <xdr:rowOff>0</xdr:rowOff>
    </xdr:to>
    <xdr:pic>
      <xdr:nvPicPr>
        <xdr:cNvPr id="66392" name="Picture 74" descr="Ambev isolado">
          <a:extLst>
            <a:ext uri="{FF2B5EF4-FFF2-40B4-BE49-F238E27FC236}">
              <a16:creationId xmlns:a16="http://schemas.microsoft.com/office/drawing/2014/main" id="{438EA954-84F0-4762-AB40-030AEA7E7B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53750" y="10429875"/>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110279</xdr:colOff>
      <xdr:row>10</xdr:row>
      <xdr:rowOff>911438</xdr:rowOff>
    </xdr:from>
    <xdr:to>
      <xdr:col>12</xdr:col>
      <xdr:colOff>692319</xdr:colOff>
      <xdr:row>10</xdr:row>
      <xdr:rowOff>1660842</xdr:rowOff>
    </xdr:to>
    <xdr:sp macro="" textlink="">
      <xdr:nvSpPr>
        <xdr:cNvPr id="2128" name="Text Box 80">
          <a:extLst>
            <a:ext uri="{FF2B5EF4-FFF2-40B4-BE49-F238E27FC236}">
              <a16:creationId xmlns:a16="http://schemas.microsoft.com/office/drawing/2014/main" id="{1BE91B8C-D915-4C88-99C4-40F229B1720B}"/>
            </a:ext>
          </a:extLst>
        </xdr:cNvPr>
        <xdr:cNvSpPr txBox="1">
          <a:spLocks noChangeArrowheads="1"/>
        </xdr:cNvSpPr>
      </xdr:nvSpPr>
      <xdr:spPr bwMode="auto">
        <a:xfrm>
          <a:off x="5799667" y="5141808"/>
          <a:ext cx="3376463" cy="763693"/>
        </a:xfrm>
        <a:prstGeom prst="rect">
          <a:avLst/>
        </a:prstGeom>
        <a:noFill/>
        <a:ln>
          <a:noFill/>
        </a:ln>
      </xdr:spPr>
      <xdr:txBody>
        <a:bodyPr vertOverflow="clip" wrap="square" lIns="164592" tIns="137160" rIns="164592" bIns="0" anchor="t" upright="1"/>
        <a:lstStyle/>
        <a:p>
          <a:pPr algn="ctr" rtl="0">
            <a:defRPr sz="1000"/>
          </a:pPr>
          <a:r>
            <a:rPr lang="es-GT" sz="2800" b="0" i="0" u="none" strike="noStrike" baseline="0">
              <a:solidFill>
                <a:schemeClr val="bg1"/>
              </a:solidFill>
              <a:latin typeface="Arial"/>
              <a:cs typeface="Arial"/>
            </a:rPr>
            <a:t>Dar Acompañamiento</a:t>
          </a:r>
        </a:p>
        <a:p>
          <a:pPr algn="ctr" rtl="0">
            <a:defRPr sz="1000"/>
          </a:pPr>
          <a:endParaRPr lang="es-GT" sz="2800" b="0" i="0" u="none" strike="noStrike" baseline="0">
            <a:solidFill>
              <a:schemeClr val="bg1"/>
            </a:solidFill>
            <a:latin typeface="Arial"/>
            <a:cs typeface="Arial"/>
          </a:endParaRPr>
        </a:p>
      </xdr:txBody>
    </xdr:sp>
    <xdr:clientData/>
  </xdr:twoCellAnchor>
  <xdr:twoCellAnchor>
    <xdr:from>
      <xdr:col>16</xdr:col>
      <xdr:colOff>38100</xdr:colOff>
      <xdr:row>34</xdr:row>
      <xdr:rowOff>0</xdr:rowOff>
    </xdr:from>
    <xdr:to>
      <xdr:col>18</xdr:col>
      <xdr:colOff>0</xdr:colOff>
      <xdr:row>34</xdr:row>
      <xdr:rowOff>0</xdr:rowOff>
    </xdr:to>
    <xdr:pic>
      <xdr:nvPicPr>
        <xdr:cNvPr id="66394" name="Picture 89" descr="Ambev isolado">
          <a:extLst>
            <a:ext uri="{FF2B5EF4-FFF2-40B4-BE49-F238E27FC236}">
              <a16:creationId xmlns:a16="http://schemas.microsoft.com/office/drawing/2014/main" id="{725628A4-38DC-46B6-A413-072A8C4D20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96650" y="10429875"/>
          <a:ext cx="6286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400050</xdr:colOff>
      <xdr:row>6</xdr:row>
      <xdr:rowOff>0</xdr:rowOff>
    </xdr:from>
    <xdr:to>
      <xdr:col>27</xdr:col>
      <xdr:colOff>304800</xdr:colOff>
      <xdr:row>11</xdr:row>
      <xdr:rowOff>9525</xdr:rowOff>
    </xdr:to>
    <xdr:grpSp>
      <xdr:nvGrpSpPr>
        <xdr:cNvPr id="66395" name="Group 94">
          <a:extLst>
            <a:ext uri="{FF2B5EF4-FFF2-40B4-BE49-F238E27FC236}">
              <a16:creationId xmlns:a16="http://schemas.microsoft.com/office/drawing/2014/main" id="{F71E651B-542A-40D2-9F04-B87AA056E6F4}"/>
            </a:ext>
          </a:extLst>
        </xdr:cNvPr>
        <xdr:cNvGrpSpPr>
          <a:grpSpLocks/>
        </xdr:cNvGrpSpPr>
      </xdr:nvGrpSpPr>
      <xdr:grpSpPr bwMode="auto">
        <a:xfrm>
          <a:off x="12215237" y="1582615"/>
          <a:ext cx="7424266" cy="5016954"/>
          <a:chOff x="25" y="171"/>
          <a:chExt cx="655" cy="432"/>
        </a:xfrm>
      </xdr:grpSpPr>
      <xdr:sp macro="" textlink="">
        <xdr:nvSpPr>
          <xdr:cNvPr id="66414" name="Line 95">
            <a:extLst>
              <a:ext uri="{FF2B5EF4-FFF2-40B4-BE49-F238E27FC236}">
                <a16:creationId xmlns:a16="http://schemas.microsoft.com/office/drawing/2014/main" id="{2B7C650D-CB6F-49F1-A960-CD77E11D738B}"/>
              </a:ext>
            </a:extLst>
          </xdr:cNvPr>
          <xdr:cNvSpPr>
            <a:spLocks noChangeShapeType="1"/>
          </xdr:cNvSpPr>
        </xdr:nvSpPr>
        <xdr:spPr bwMode="auto">
          <a:xfrm flipV="1">
            <a:off x="26" y="603"/>
            <a:ext cx="654" cy="0"/>
          </a:xfrm>
          <a:prstGeom prst="line">
            <a:avLst/>
          </a:prstGeom>
          <a:noFill/>
          <a:ln w="5715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66415" name="Line 96">
            <a:extLst>
              <a:ext uri="{FF2B5EF4-FFF2-40B4-BE49-F238E27FC236}">
                <a16:creationId xmlns:a16="http://schemas.microsoft.com/office/drawing/2014/main" id="{94CD213C-BC4D-4FA0-91CD-9DCD60106FFE}"/>
              </a:ext>
            </a:extLst>
          </xdr:cNvPr>
          <xdr:cNvSpPr>
            <a:spLocks noChangeShapeType="1"/>
          </xdr:cNvSpPr>
        </xdr:nvSpPr>
        <xdr:spPr bwMode="auto">
          <a:xfrm rot="5400000" flipH="1">
            <a:off x="-190" y="386"/>
            <a:ext cx="431" cy="1"/>
          </a:xfrm>
          <a:prstGeom prst="line">
            <a:avLst/>
          </a:prstGeom>
          <a:noFill/>
          <a:ln w="57150">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xdr:col>
      <xdr:colOff>38100</xdr:colOff>
      <xdr:row>34</xdr:row>
      <xdr:rowOff>0</xdr:rowOff>
    </xdr:from>
    <xdr:to>
      <xdr:col>4</xdr:col>
      <xdr:colOff>0</xdr:colOff>
      <xdr:row>34</xdr:row>
      <xdr:rowOff>0</xdr:rowOff>
    </xdr:to>
    <xdr:pic>
      <xdr:nvPicPr>
        <xdr:cNvPr id="66396" name="Picture 97" descr="Ambev isolado">
          <a:extLst>
            <a:ext uri="{FF2B5EF4-FFF2-40B4-BE49-F238E27FC236}">
              <a16:creationId xmlns:a16="http://schemas.microsoft.com/office/drawing/2014/main" id="{687EBAED-1FDA-4B98-BEC3-6083699737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10429875"/>
          <a:ext cx="6286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0</xdr:colOff>
      <xdr:row>34</xdr:row>
      <xdr:rowOff>0</xdr:rowOff>
    </xdr:from>
    <xdr:to>
      <xdr:col>15</xdr:col>
      <xdr:colOff>0</xdr:colOff>
      <xdr:row>34</xdr:row>
      <xdr:rowOff>0</xdr:rowOff>
    </xdr:to>
    <xdr:pic>
      <xdr:nvPicPr>
        <xdr:cNvPr id="66397" name="Picture 105" descr="Ambev isolado">
          <a:extLst>
            <a:ext uri="{FF2B5EF4-FFF2-40B4-BE49-F238E27FC236}">
              <a16:creationId xmlns:a16="http://schemas.microsoft.com/office/drawing/2014/main" id="{A7E419D3-FEEB-4FC4-85D8-38B56B492B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53750" y="10429875"/>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38100</xdr:colOff>
      <xdr:row>34</xdr:row>
      <xdr:rowOff>0</xdr:rowOff>
    </xdr:from>
    <xdr:to>
      <xdr:col>18</xdr:col>
      <xdr:colOff>0</xdr:colOff>
      <xdr:row>34</xdr:row>
      <xdr:rowOff>0</xdr:rowOff>
    </xdr:to>
    <xdr:pic>
      <xdr:nvPicPr>
        <xdr:cNvPr id="66398" name="Picture 106" descr="Ambev isolado">
          <a:extLst>
            <a:ext uri="{FF2B5EF4-FFF2-40B4-BE49-F238E27FC236}">
              <a16:creationId xmlns:a16="http://schemas.microsoft.com/office/drawing/2014/main" id="{E0B95B1B-B80E-452C-87E6-A67E107AD5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96650" y="10429875"/>
          <a:ext cx="6286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3511</xdr:colOff>
      <xdr:row>34</xdr:row>
      <xdr:rowOff>0</xdr:rowOff>
    </xdr:from>
    <xdr:to>
      <xdr:col>23</xdr:col>
      <xdr:colOff>1676</xdr:colOff>
      <xdr:row>34</xdr:row>
      <xdr:rowOff>0</xdr:rowOff>
    </xdr:to>
    <xdr:sp macro="" textlink="">
      <xdr:nvSpPr>
        <xdr:cNvPr id="2166" name="Text Box 118">
          <a:extLst>
            <a:ext uri="{FF2B5EF4-FFF2-40B4-BE49-F238E27FC236}">
              <a16:creationId xmlns:a16="http://schemas.microsoft.com/office/drawing/2014/main" id="{74D3744A-5633-4CB5-9D5D-074B3BC1C35E}"/>
            </a:ext>
          </a:extLst>
        </xdr:cNvPr>
        <xdr:cNvSpPr txBox="1">
          <a:spLocks noChangeArrowheads="1"/>
        </xdr:cNvSpPr>
      </xdr:nvSpPr>
      <xdr:spPr bwMode="auto">
        <a:xfrm>
          <a:off x="13632180" y="10027920"/>
          <a:ext cx="1104900" cy="0"/>
        </a:xfrm>
        <a:prstGeom prst="rect">
          <a:avLst/>
        </a:prstGeom>
        <a:noFill/>
        <a:ln>
          <a:noFill/>
        </a:ln>
      </xdr:spPr>
      <xdr:txBody>
        <a:bodyPr vertOverflow="clip" wrap="square" lIns="164592" tIns="137160" rIns="164592" bIns="0" anchor="t" upright="1"/>
        <a:lstStyle/>
        <a:p>
          <a:pPr algn="ctr" rtl="0">
            <a:defRPr sz="1000"/>
          </a:pPr>
          <a:r>
            <a:rPr lang="es-GT" sz="7200" b="0" i="0" u="none" strike="noStrike" baseline="0">
              <a:solidFill>
                <a:srgbClr val="C0C0C0"/>
              </a:solidFill>
              <a:latin typeface="Arial"/>
              <a:cs typeface="Arial"/>
            </a:rPr>
            <a:t>3</a:t>
          </a:r>
        </a:p>
      </xdr:txBody>
    </xdr:sp>
    <xdr:clientData/>
  </xdr:twoCellAnchor>
  <xdr:twoCellAnchor>
    <xdr:from>
      <xdr:col>21</xdr:col>
      <xdr:colOff>40005</xdr:colOff>
      <xdr:row>34</xdr:row>
      <xdr:rowOff>0</xdr:rowOff>
    </xdr:from>
    <xdr:to>
      <xdr:col>22</xdr:col>
      <xdr:colOff>154324</xdr:colOff>
      <xdr:row>34</xdr:row>
      <xdr:rowOff>0</xdr:rowOff>
    </xdr:to>
    <xdr:sp macro="" textlink="">
      <xdr:nvSpPr>
        <xdr:cNvPr id="2167" name="Text Box 119">
          <a:extLst>
            <a:ext uri="{FF2B5EF4-FFF2-40B4-BE49-F238E27FC236}">
              <a16:creationId xmlns:a16="http://schemas.microsoft.com/office/drawing/2014/main" id="{2A58E842-3EF2-454B-878C-7EA85D2B8AEE}"/>
            </a:ext>
          </a:extLst>
        </xdr:cNvPr>
        <xdr:cNvSpPr txBox="1">
          <a:spLocks noChangeArrowheads="1"/>
        </xdr:cNvSpPr>
      </xdr:nvSpPr>
      <xdr:spPr bwMode="auto">
        <a:xfrm>
          <a:off x="13685520" y="10027920"/>
          <a:ext cx="1036320" cy="0"/>
        </a:xfrm>
        <a:prstGeom prst="rect">
          <a:avLst/>
        </a:prstGeom>
        <a:noFill/>
        <a:ln>
          <a:noFill/>
        </a:ln>
      </xdr:spPr>
      <xdr:txBody>
        <a:bodyPr vertOverflow="clip" wrap="square" lIns="164592" tIns="137160" rIns="164592" bIns="0" anchor="t" upright="1"/>
        <a:lstStyle/>
        <a:p>
          <a:pPr algn="ctr" rtl="0">
            <a:defRPr sz="1000"/>
          </a:pPr>
          <a:r>
            <a:rPr lang="es-GT" sz="7200" b="0" i="0" u="none" strike="noStrike" baseline="0">
              <a:solidFill>
                <a:srgbClr val="C0C0C0"/>
              </a:solidFill>
              <a:latin typeface="Arial"/>
              <a:cs typeface="Arial"/>
            </a:rPr>
            <a:t>1</a:t>
          </a:r>
        </a:p>
      </xdr:txBody>
    </xdr:sp>
    <xdr:clientData/>
  </xdr:twoCellAnchor>
  <xdr:twoCellAnchor>
    <xdr:from>
      <xdr:col>26</xdr:col>
      <xdr:colOff>1693</xdr:colOff>
      <xdr:row>34</xdr:row>
      <xdr:rowOff>0</xdr:rowOff>
    </xdr:from>
    <xdr:to>
      <xdr:col>27</xdr:col>
      <xdr:colOff>145658</xdr:colOff>
      <xdr:row>34</xdr:row>
      <xdr:rowOff>0</xdr:rowOff>
    </xdr:to>
    <xdr:sp macro="" textlink="">
      <xdr:nvSpPr>
        <xdr:cNvPr id="2168" name="Text Box 120">
          <a:extLst>
            <a:ext uri="{FF2B5EF4-FFF2-40B4-BE49-F238E27FC236}">
              <a16:creationId xmlns:a16="http://schemas.microsoft.com/office/drawing/2014/main" id="{6C9900F6-E476-4118-B3CC-901C18876D8C}"/>
            </a:ext>
          </a:extLst>
        </xdr:cNvPr>
        <xdr:cNvSpPr txBox="1">
          <a:spLocks noChangeArrowheads="1"/>
        </xdr:cNvSpPr>
      </xdr:nvSpPr>
      <xdr:spPr bwMode="auto">
        <a:xfrm>
          <a:off x="17396460" y="10027920"/>
          <a:ext cx="1021080" cy="0"/>
        </a:xfrm>
        <a:prstGeom prst="rect">
          <a:avLst/>
        </a:prstGeom>
        <a:noFill/>
        <a:ln>
          <a:noFill/>
        </a:ln>
      </xdr:spPr>
      <xdr:txBody>
        <a:bodyPr vertOverflow="clip" wrap="square" lIns="164592" tIns="137160" rIns="164592" bIns="0" anchor="t" upright="1"/>
        <a:lstStyle/>
        <a:p>
          <a:pPr algn="ctr" rtl="0">
            <a:defRPr sz="1000"/>
          </a:pPr>
          <a:r>
            <a:rPr lang="es-GT" sz="7200" b="0" i="0" u="none" strike="noStrike" baseline="0">
              <a:solidFill>
                <a:srgbClr val="C0C0C0"/>
              </a:solidFill>
              <a:latin typeface="Arial"/>
              <a:cs typeface="Arial"/>
            </a:rPr>
            <a:t>2</a:t>
          </a:r>
        </a:p>
      </xdr:txBody>
    </xdr:sp>
    <xdr:clientData/>
  </xdr:twoCellAnchor>
  <xdr:twoCellAnchor>
    <xdr:from>
      <xdr:col>25</xdr:col>
      <xdr:colOff>725170</xdr:colOff>
      <xdr:row>34</xdr:row>
      <xdr:rowOff>0</xdr:rowOff>
    </xdr:from>
    <xdr:to>
      <xdr:col>27</xdr:col>
      <xdr:colOff>132195</xdr:colOff>
      <xdr:row>34</xdr:row>
      <xdr:rowOff>0</xdr:rowOff>
    </xdr:to>
    <xdr:sp macro="" textlink="">
      <xdr:nvSpPr>
        <xdr:cNvPr id="2169" name="Text Box 121">
          <a:extLst>
            <a:ext uri="{FF2B5EF4-FFF2-40B4-BE49-F238E27FC236}">
              <a16:creationId xmlns:a16="http://schemas.microsoft.com/office/drawing/2014/main" id="{53F7E624-67AE-480B-9850-642996ADE57F}"/>
            </a:ext>
          </a:extLst>
        </xdr:cNvPr>
        <xdr:cNvSpPr txBox="1">
          <a:spLocks noChangeArrowheads="1"/>
        </xdr:cNvSpPr>
      </xdr:nvSpPr>
      <xdr:spPr bwMode="auto">
        <a:xfrm>
          <a:off x="17305020" y="10027920"/>
          <a:ext cx="1104900" cy="0"/>
        </a:xfrm>
        <a:prstGeom prst="rect">
          <a:avLst/>
        </a:prstGeom>
        <a:noFill/>
        <a:ln>
          <a:noFill/>
        </a:ln>
      </xdr:spPr>
      <xdr:txBody>
        <a:bodyPr vertOverflow="clip" wrap="square" lIns="164592" tIns="137160" rIns="164592" bIns="0" anchor="t" upright="1"/>
        <a:lstStyle/>
        <a:p>
          <a:pPr algn="ctr" rtl="0">
            <a:defRPr sz="1000"/>
          </a:pPr>
          <a:r>
            <a:rPr lang="es-GT" sz="7200" b="0" i="0" u="none" strike="noStrike" baseline="0">
              <a:solidFill>
                <a:srgbClr val="C0C0C0"/>
              </a:solidFill>
              <a:latin typeface="Arial"/>
              <a:cs typeface="Arial"/>
            </a:rPr>
            <a:t>4</a:t>
          </a:r>
        </a:p>
      </xdr:txBody>
    </xdr:sp>
    <xdr:clientData/>
  </xdr:twoCellAnchor>
  <xdr:twoCellAnchor>
    <xdr:from>
      <xdr:col>6</xdr:col>
      <xdr:colOff>727075</xdr:colOff>
      <xdr:row>34</xdr:row>
      <xdr:rowOff>0</xdr:rowOff>
    </xdr:from>
    <xdr:to>
      <xdr:col>8</xdr:col>
      <xdr:colOff>111762</xdr:colOff>
      <xdr:row>34</xdr:row>
      <xdr:rowOff>0</xdr:rowOff>
    </xdr:to>
    <xdr:sp macro="" textlink="">
      <xdr:nvSpPr>
        <xdr:cNvPr id="2170" name="Text Box 122">
          <a:extLst>
            <a:ext uri="{FF2B5EF4-FFF2-40B4-BE49-F238E27FC236}">
              <a16:creationId xmlns:a16="http://schemas.microsoft.com/office/drawing/2014/main" id="{3B3E24D9-632B-4D06-A20E-00D25D56240D}"/>
            </a:ext>
          </a:extLst>
        </xdr:cNvPr>
        <xdr:cNvSpPr txBox="1">
          <a:spLocks noChangeArrowheads="1"/>
        </xdr:cNvSpPr>
      </xdr:nvSpPr>
      <xdr:spPr bwMode="auto">
        <a:xfrm>
          <a:off x="4587240" y="10027920"/>
          <a:ext cx="1097280" cy="0"/>
        </a:xfrm>
        <a:prstGeom prst="rect">
          <a:avLst/>
        </a:prstGeom>
        <a:noFill/>
        <a:ln>
          <a:noFill/>
        </a:ln>
      </xdr:spPr>
      <xdr:txBody>
        <a:bodyPr vertOverflow="clip" wrap="square" lIns="164592" tIns="137160" rIns="164592" bIns="0" anchor="t" upright="1"/>
        <a:lstStyle/>
        <a:p>
          <a:pPr algn="ctr" rtl="0">
            <a:defRPr sz="1000"/>
          </a:pPr>
          <a:r>
            <a:rPr lang="es-GT" sz="7200" b="0" i="0" u="none" strike="noStrike" baseline="0">
              <a:solidFill>
                <a:srgbClr val="C0C0C0"/>
              </a:solidFill>
              <a:latin typeface="Arial"/>
              <a:cs typeface="Arial"/>
            </a:rPr>
            <a:t>3</a:t>
          </a:r>
        </a:p>
      </xdr:txBody>
    </xdr:sp>
    <xdr:clientData/>
  </xdr:twoCellAnchor>
  <xdr:twoCellAnchor>
    <xdr:from>
      <xdr:col>6</xdr:col>
      <xdr:colOff>752475</xdr:colOff>
      <xdr:row>34</xdr:row>
      <xdr:rowOff>0</xdr:rowOff>
    </xdr:from>
    <xdr:to>
      <xdr:col>8</xdr:col>
      <xdr:colOff>95250</xdr:colOff>
      <xdr:row>34</xdr:row>
      <xdr:rowOff>0</xdr:rowOff>
    </xdr:to>
    <xdr:sp macro="" textlink="">
      <xdr:nvSpPr>
        <xdr:cNvPr id="66404" name="Text Box 123">
          <a:extLst>
            <a:ext uri="{FF2B5EF4-FFF2-40B4-BE49-F238E27FC236}">
              <a16:creationId xmlns:a16="http://schemas.microsoft.com/office/drawing/2014/main" id="{E24A4FA1-0358-4E5A-8315-29A6C3AF7FFB}"/>
            </a:ext>
          </a:extLst>
        </xdr:cNvPr>
        <xdr:cNvSpPr txBox="1">
          <a:spLocks noChangeArrowheads="1"/>
        </xdr:cNvSpPr>
      </xdr:nvSpPr>
      <xdr:spPr bwMode="auto">
        <a:xfrm>
          <a:off x="4486275" y="10429875"/>
          <a:ext cx="1019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12</xdr:col>
      <xdr:colOff>523</xdr:colOff>
      <xdr:row>34</xdr:row>
      <xdr:rowOff>0</xdr:rowOff>
    </xdr:from>
    <xdr:to>
      <xdr:col>13</xdr:col>
      <xdr:colOff>54878</xdr:colOff>
      <xdr:row>34</xdr:row>
      <xdr:rowOff>0</xdr:rowOff>
    </xdr:to>
    <xdr:sp macro="" textlink="">
      <xdr:nvSpPr>
        <xdr:cNvPr id="2172" name="Text Box 124">
          <a:extLst>
            <a:ext uri="{FF2B5EF4-FFF2-40B4-BE49-F238E27FC236}">
              <a16:creationId xmlns:a16="http://schemas.microsoft.com/office/drawing/2014/main" id="{C1B7DCC6-D755-4659-874E-8E6636413F88}"/>
            </a:ext>
          </a:extLst>
        </xdr:cNvPr>
        <xdr:cNvSpPr txBox="1">
          <a:spLocks noChangeArrowheads="1"/>
        </xdr:cNvSpPr>
      </xdr:nvSpPr>
      <xdr:spPr bwMode="auto">
        <a:xfrm>
          <a:off x="8351520" y="10027920"/>
          <a:ext cx="1028700" cy="0"/>
        </a:xfrm>
        <a:prstGeom prst="rect">
          <a:avLst/>
        </a:prstGeom>
        <a:noFill/>
        <a:ln>
          <a:noFill/>
        </a:ln>
      </xdr:spPr>
      <xdr:txBody>
        <a:bodyPr vertOverflow="clip" wrap="square" lIns="164592" tIns="137160" rIns="164592" bIns="0" anchor="t" upright="1"/>
        <a:lstStyle/>
        <a:p>
          <a:pPr algn="ctr" rtl="0">
            <a:defRPr sz="1000"/>
          </a:pPr>
          <a:r>
            <a:rPr lang="es-GT" sz="7200" b="0" i="0" u="none" strike="noStrike" baseline="0">
              <a:solidFill>
                <a:srgbClr val="C0C0C0"/>
              </a:solidFill>
              <a:latin typeface="Arial"/>
              <a:cs typeface="Arial"/>
            </a:rPr>
            <a:t>2</a:t>
          </a:r>
        </a:p>
      </xdr:txBody>
    </xdr:sp>
    <xdr:clientData/>
  </xdr:twoCellAnchor>
  <xdr:twoCellAnchor>
    <xdr:from>
      <xdr:col>11</xdr:col>
      <xdr:colOff>645160</xdr:colOff>
      <xdr:row>34</xdr:row>
      <xdr:rowOff>0</xdr:rowOff>
    </xdr:from>
    <xdr:to>
      <xdr:col>13</xdr:col>
      <xdr:colOff>43735</xdr:colOff>
      <xdr:row>34</xdr:row>
      <xdr:rowOff>0</xdr:rowOff>
    </xdr:to>
    <xdr:sp macro="" textlink="">
      <xdr:nvSpPr>
        <xdr:cNvPr id="2173" name="Text Box 125">
          <a:extLst>
            <a:ext uri="{FF2B5EF4-FFF2-40B4-BE49-F238E27FC236}">
              <a16:creationId xmlns:a16="http://schemas.microsoft.com/office/drawing/2014/main" id="{A9A53995-333A-4A8D-ABB5-4AF3186E6379}"/>
            </a:ext>
          </a:extLst>
        </xdr:cNvPr>
        <xdr:cNvSpPr txBox="1">
          <a:spLocks noChangeArrowheads="1"/>
        </xdr:cNvSpPr>
      </xdr:nvSpPr>
      <xdr:spPr bwMode="auto">
        <a:xfrm>
          <a:off x="8252460" y="10027920"/>
          <a:ext cx="1104900" cy="0"/>
        </a:xfrm>
        <a:prstGeom prst="rect">
          <a:avLst/>
        </a:prstGeom>
        <a:noFill/>
        <a:ln>
          <a:noFill/>
        </a:ln>
      </xdr:spPr>
      <xdr:txBody>
        <a:bodyPr vertOverflow="clip" wrap="square" lIns="164592" tIns="137160" rIns="164592" bIns="0" anchor="t" upright="1"/>
        <a:lstStyle/>
        <a:p>
          <a:pPr algn="ctr" rtl="0">
            <a:defRPr sz="1000"/>
          </a:pPr>
          <a:r>
            <a:rPr lang="es-GT" sz="7200" b="0" i="0" u="none" strike="noStrike" baseline="0">
              <a:solidFill>
                <a:srgbClr val="C0C0C0"/>
              </a:solidFill>
              <a:latin typeface="Arial"/>
              <a:cs typeface="Arial"/>
            </a:rPr>
            <a:t>4</a:t>
          </a:r>
        </a:p>
      </xdr:txBody>
    </xdr:sp>
    <xdr:clientData/>
  </xdr:twoCellAnchor>
  <xdr:twoCellAnchor>
    <xdr:from>
      <xdr:col>4</xdr:col>
      <xdr:colOff>446965</xdr:colOff>
      <xdr:row>8</xdr:row>
      <xdr:rowOff>433968</xdr:rowOff>
    </xdr:from>
    <xdr:to>
      <xdr:col>7</xdr:col>
      <xdr:colOff>371316</xdr:colOff>
      <xdr:row>8</xdr:row>
      <xdr:rowOff>1176248</xdr:rowOff>
    </xdr:to>
    <xdr:sp macro="" textlink="">
      <xdr:nvSpPr>
        <xdr:cNvPr id="28" name="Text Box 80">
          <a:extLst>
            <a:ext uri="{FF2B5EF4-FFF2-40B4-BE49-F238E27FC236}">
              <a16:creationId xmlns:a16="http://schemas.microsoft.com/office/drawing/2014/main" id="{6D5A7DB6-1B79-412C-839E-754C40A63F2B}"/>
            </a:ext>
          </a:extLst>
        </xdr:cNvPr>
        <xdr:cNvSpPr txBox="1">
          <a:spLocks noChangeArrowheads="1"/>
        </xdr:cNvSpPr>
      </xdr:nvSpPr>
      <xdr:spPr bwMode="auto">
        <a:xfrm>
          <a:off x="1713230" y="2507056"/>
          <a:ext cx="3230086" cy="742280"/>
        </a:xfrm>
        <a:prstGeom prst="rect">
          <a:avLst/>
        </a:prstGeom>
        <a:noFill/>
        <a:ln>
          <a:noFill/>
        </a:ln>
      </xdr:spPr>
      <xdr:txBody>
        <a:bodyPr vertOverflow="clip" wrap="square" lIns="164592" tIns="137160" rIns="164592" bIns="0" anchor="t" upright="1"/>
        <a:lstStyle/>
        <a:p>
          <a:pPr algn="ctr" rtl="0">
            <a:defRPr sz="1000"/>
          </a:pPr>
          <a:r>
            <a:rPr lang="es-GT" sz="4400" b="1" i="0" u="none" strike="noStrike" baseline="0">
              <a:solidFill>
                <a:schemeClr val="bg1"/>
              </a:solidFill>
              <a:latin typeface="Arial"/>
              <a:cs typeface="Arial"/>
            </a:rPr>
            <a:t>Entrenar</a:t>
          </a:r>
        </a:p>
      </xdr:txBody>
    </xdr:sp>
    <xdr:clientData/>
  </xdr:twoCellAnchor>
  <xdr:twoCellAnchor>
    <xdr:from>
      <xdr:col>9</xdr:col>
      <xdr:colOff>210608</xdr:colOff>
      <xdr:row>8</xdr:row>
      <xdr:rowOff>673100</xdr:rowOff>
    </xdr:from>
    <xdr:to>
      <xdr:col>12</xdr:col>
      <xdr:colOff>895833</xdr:colOff>
      <xdr:row>8</xdr:row>
      <xdr:rowOff>1445110</xdr:rowOff>
    </xdr:to>
    <xdr:sp macro="" textlink="">
      <xdr:nvSpPr>
        <xdr:cNvPr id="29" name="Text Box 80">
          <a:extLst>
            <a:ext uri="{FF2B5EF4-FFF2-40B4-BE49-F238E27FC236}">
              <a16:creationId xmlns:a16="http://schemas.microsoft.com/office/drawing/2014/main" id="{792DBB77-22AB-49B6-8F47-7A95686D834C}"/>
            </a:ext>
          </a:extLst>
        </xdr:cNvPr>
        <xdr:cNvSpPr txBox="1">
          <a:spLocks noChangeArrowheads="1"/>
        </xdr:cNvSpPr>
      </xdr:nvSpPr>
      <xdr:spPr bwMode="auto">
        <a:xfrm>
          <a:off x="5773208" y="2768600"/>
          <a:ext cx="4463509" cy="765658"/>
        </a:xfrm>
        <a:prstGeom prst="rect">
          <a:avLst/>
        </a:prstGeom>
        <a:noFill/>
        <a:ln>
          <a:noFill/>
        </a:ln>
      </xdr:spPr>
      <xdr:txBody>
        <a:bodyPr vertOverflow="clip" wrap="square" lIns="164592" tIns="137160" rIns="164592" bIns="0" anchor="t" upright="1"/>
        <a:lstStyle/>
        <a:p>
          <a:pPr algn="ctr" rtl="0">
            <a:defRPr sz="1000"/>
          </a:pPr>
          <a:r>
            <a:rPr lang="es-GT" sz="2800" b="0" i="0" u="none" strike="noStrike" baseline="0">
              <a:solidFill>
                <a:schemeClr val="bg1"/>
              </a:solidFill>
              <a:latin typeface="Arial"/>
              <a:cs typeface="Arial"/>
            </a:rPr>
            <a:t>Onboarding</a:t>
          </a:r>
        </a:p>
      </xdr:txBody>
    </xdr:sp>
    <xdr:clientData/>
  </xdr:twoCellAnchor>
  <xdr:twoCellAnchor>
    <xdr:from>
      <xdr:col>4</xdr:col>
      <xdr:colOff>166565</xdr:colOff>
      <xdr:row>10</xdr:row>
      <xdr:rowOff>690392</xdr:rowOff>
    </xdr:from>
    <xdr:to>
      <xdr:col>7</xdr:col>
      <xdr:colOff>439616</xdr:colOff>
      <xdr:row>10</xdr:row>
      <xdr:rowOff>1463632</xdr:rowOff>
    </xdr:to>
    <xdr:sp macro="" textlink="">
      <xdr:nvSpPr>
        <xdr:cNvPr id="30" name="Text Box 80">
          <a:extLst>
            <a:ext uri="{FF2B5EF4-FFF2-40B4-BE49-F238E27FC236}">
              <a16:creationId xmlns:a16="http://schemas.microsoft.com/office/drawing/2014/main" id="{8DC0FCDC-D561-4BD2-A750-53403923CD8C}"/>
            </a:ext>
          </a:extLst>
        </xdr:cNvPr>
        <xdr:cNvSpPr txBox="1">
          <a:spLocks noChangeArrowheads="1"/>
        </xdr:cNvSpPr>
      </xdr:nvSpPr>
      <xdr:spPr bwMode="auto">
        <a:xfrm>
          <a:off x="1443543" y="4971408"/>
          <a:ext cx="3570166" cy="773240"/>
        </a:xfrm>
        <a:prstGeom prst="rect">
          <a:avLst/>
        </a:prstGeom>
        <a:noFill/>
        <a:ln>
          <a:noFill/>
        </a:ln>
      </xdr:spPr>
      <xdr:txBody>
        <a:bodyPr vertOverflow="clip" wrap="square" lIns="164592" tIns="137160" rIns="164592" bIns="0" anchor="t" upright="1"/>
        <a:lstStyle/>
        <a:p>
          <a:pPr algn="ctr" rtl="0">
            <a:defRPr sz="1000"/>
          </a:pPr>
          <a:r>
            <a:rPr lang="es-GT" sz="4400" b="0" i="0" u="none" strike="noStrike" baseline="0">
              <a:solidFill>
                <a:schemeClr val="bg1"/>
              </a:solidFill>
              <a:latin typeface="Arial"/>
              <a:cs typeface="Arial"/>
            </a:rPr>
            <a:t>Desvincular</a:t>
          </a:r>
        </a:p>
      </xdr:txBody>
    </xdr:sp>
    <xdr:clientData/>
  </xdr:twoCellAnchor>
  <xdr:twoCellAnchor>
    <xdr:from>
      <xdr:col>23</xdr:col>
      <xdr:colOff>285751</xdr:colOff>
      <xdr:row>10</xdr:row>
      <xdr:rowOff>743374</xdr:rowOff>
    </xdr:from>
    <xdr:to>
      <xdr:col>26</xdr:col>
      <xdr:colOff>754109</xdr:colOff>
      <xdr:row>10</xdr:row>
      <xdr:rowOff>1492778</xdr:rowOff>
    </xdr:to>
    <xdr:sp macro="" textlink="">
      <xdr:nvSpPr>
        <xdr:cNvPr id="31" name="Text Box 80">
          <a:extLst>
            <a:ext uri="{FF2B5EF4-FFF2-40B4-BE49-F238E27FC236}">
              <a16:creationId xmlns:a16="http://schemas.microsoft.com/office/drawing/2014/main" id="{178CCA9E-F2DC-4099-A3C9-F65E10A1AC62}"/>
            </a:ext>
          </a:extLst>
        </xdr:cNvPr>
        <xdr:cNvSpPr txBox="1">
          <a:spLocks noChangeArrowheads="1"/>
        </xdr:cNvSpPr>
      </xdr:nvSpPr>
      <xdr:spPr bwMode="auto">
        <a:xfrm>
          <a:off x="15064318" y="4966124"/>
          <a:ext cx="3149600" cy="763693"/>
        </a:xfrm>
        <a:prstGeom prst="rect">
          <a:avLst/>
        </a:prstGeom>
        <a:noFill/>
        <a:ln>
          <a:noFill/>
        </a:ln>
      </xdr:spPr>
      <xdr:txBody>
        <a:bodyPr vertOverflow="clip" wrap="square" lIns="164592" tIns="137160" rIns="164592" bIns="0" anchor="t" upright="1"/>
        <a:lstStyle/>
        <a:p>
          <a:pPr algn="ctr" rtl="0">
            <a:defRPr sz="1000"/>
          </a:pPr>
          <a:r>
            <a:rPr lang="es-GT" sz="2800" b="0" i="0" u="none" strike="noStrike" baseline="0">
              <a:solidFill>
                <a:schemeClr val="bg1"/>
              </a:solidFill>
              <a:latin typeface="Arial"/>
              <a:cs typeface="Arial"/>
            </a:rPr>
            <a:t>Dar Coaching</a:t>
          </a:r>
        </a:p>
      </xdr:txBody>
    </xdr:sp>
    <xdr:clientData/>
  </xdr:twoCellAnchor>
  <xdr:twoCellAnchor>
    <xdr:from>
      <xdr:col>17</xdr:col>
      <xdr:colOff>311362</xdr:colOff>
      <xdr:row>8</xdr:row>
      <xdr:rowOff>627804</xdr:rowOff>
    </xdr:from>
    <xdr:to>
      <xdr:col>21</xdr:col>
      <xdr:colOff>602078</xdr:colOff>
      <xdr:row>8</xdr:row>
      <xdr:rowOff>1417059</xdr:rowOff>
    </xdr:to>
    <xdr:sp macro="" textlink="">
      <xdr:nvSpPr>
        <xdr:cNvPr id="32" name="Text Box 80">
          <a:extLst>
            <a:ext uri="{FF2B5EF4-FFF2-40B4-BE49-F238E27FC236}">
              <a16:creationId xmlns:a16="http://schemas.microsoft.com/office/drawing/2014/main" id="{0E587AAC-C2CD-4935-A927-87E30004DEDD}"/>
            </a:ext>
          </a:extLst>
        </xdr:cNvPr>
        <xdr:cNvSpPr txBox="1">
          <a:spLocks noChangeArrowheads="1"/>
        </xdr:cNvSpPr>
      </xdr:nvSpPr>
      <xdr:spPr bwMode="auto">
        <a:xfrm>
          <a:off x="10962217" y="2673774"/>
          <a:ext cx="3376463" cy="763693"/>
        </a:xfrm>
        <a:prstGeom prst="rect">
          <a:avLst/>
        </a:prstGeom>
        <a:noFill/>
        <a:ln>
          <a:noFill/>
        </a:ln>
      </xdr:spPr>
      <xdr:txBody>
        <a:bodyPr vertOverflow="clip" wrap="square" lIns="164592" tIns="137160" rIns="164592" bIns="0" anchor="t" upright="1"/>
        <a:lstStyle/>
        <a:p>
          <a:pPr algn="ctr" rtl="0">
            <a:defRPr sz="1000"/>
          </a:pPr>
          <a:r>
            <a:rPr lang="es-GT" sz="2800" b="0" i="0" u="none" strike="noStrike" baseline="0">
              <a:solidFill>
                <a:schemeClr val="bg1"/>
              </a:solidFill>
              <a:latin typeface="Arial"/>
              <a:cs typeface="Arial"/>
            </a:rPr>
            <a:t>Entrenar</a:t>
          </a:r>
        </a:p>
      </xdr:txBody>
    </xdr:sp>
    <xdr:clientData/>
  </xdr:twoCellAnchor>
  <xdr:twoCellAnchor>
    <xdr:from>
      <xdr:col>23</xdr:col>
      <xdr:colOff>288079</xdr:colOff>
      <xdr:row>8</xdr:row>
      <xdr:rowOff>705908</xdr:rowOff>
    </xdr:from>
    <xdr:to>
      <xdr:col>26</xdr:col>
      <xdr:colOff>650341</xdr:colOff>
      <xdr:row>8</xdr:row>
      <xdr:rowOff>1459110</xdr:rowOff>
    </xdr:to>
    <xdr:sp macro="" textlink="">
      <xdr:nvSpPr>
        <xdr:cNvPr id="33" name="Text Box 80">
          <a:extLst>
            <a:ext uri="{FF2B5EF4-FFF2-40B4-BE49-F238E27FC236}">
              <a16:creationId xmlns:a16="http://schemas.microsoft.com/office/drawing/2014/main" id="{DFEC86EA-8B45-4C07-8837-1E3DE9A520F4}"/>
            </a:ext>
          </a:extLst>
        </xdr:cNvPr>
        <xdr:cNvSpPr txBox="1">
          <a:spLocks noChangeArrowheads="1"/>
        </xdr:cNvSpPr>
      </xdr:nvSpPr>
      <xdr:spPr bwMode="auto">
        <a:xfrm>
          <a:off x="15074901" y="2734733"/>
          <a:ext cx="3022600" cy="763693"/>
        </a:xfrm>
        <a:prstGeom prst="rect">
          <a:avLst/>
        </a:prstGeom>
        <a:noFill/>
        <a:ln>
          <a:noFill/>
        </a:ln>
      </xdr:spPr>
      <xdr:txBody>
        <a:bodyPr vertOverflow="clip" wrap="square" lIns="164592" tIns="137160" rIns="164592" bIns="0" anchor="t" upright="1"/>
        <a:lstStyle/>
        <a:p>
          <a:pPr algn="ctr" rtl="0">
            <a:defRPr sz="1000"/>
          </a:pPr>
          <a:r>
            <a:rPr lang="es-GT" sz="2800" b="0" i="0" u="none" strike="noStrike" baseline="0">
              <a:solidFill>
                <a:schemeClr val="bg1"/>
              </a:solidFill>
              <a:latin typeface="Arial"/>
              <a:cs typeface="Arial"/>
            </a:rPr>
            <a:t>Onboarding</a:t>
          </a:r>
        </a:p>
      </xdr:txBody>
    </xdr:sp>
    <xdr:clientData/>
  </xdr:twoCellAnchor>
  <xdr:twoCellAnchor>
    <xdr:from>
      <xdr:col>18</xdr:col>
      <xdr:colOff>188384</xdr:colOff>
      <xdr:row>10</xdr:row>
      <xdr:rowOff>634153</xdr:rowOff>
    </xdr:from>
    <xdr:to>
      <xdr:col>22</xdr:col>
      <xdr:colOff>46666</xdr:colOff>
      <xdr:row>10</xdr:row>
      <xdr:rowOff>1407393</xdr:rowOff>
    </xdr:to>
    <xdr:sp macro="" textlink="">
      <xdr:nvSpPr>
        <xdr:cNvPr id="34" name="Text Box 80">
          <a:extLst>
            <a:ext uri="{FF2B5EF4-FFF2-40B4-BE49-F238E27FC236}">
              <a16:creationId xmlns:a16="http://schemas.microsoft.com/office/drawing/2014/main" id="{6EB18C42-2574-48A1-BC7F-AB3214BA7B00}"/>
            </a:ext>
          </a:extLst>
        </xdr:cNvPr>
        <xdr:cNvSpPr txBox="1">
          <a:spLocks noChangeArrowheads="1"/>
        </xdr:cNvSpPr>
      </xdr:nvSpPr>
      <xdr:spPr bwMode="auto">
        <a:xfrm>
          <a:off x="11286067" y="4861983"/>
          <a:ext cx="3376463" cy="763693"/>
        </a:xfrm>
        <a:prstGeom prst="rect">
          <a:avLst/>
        </a:prstGeom>
        <a:noFill/>
        <a:ln>
          <a:noFill/>
        </a:ln>
      </xdr:spPr>
      <xdr:txBody>
        <a:bodyPr vertOverflow="clip" wrap="square" lIns="164592" tIns="137160" rIns="164592" bIns="0" anchor="t" upright="1"/>
        <a:lstStyle/>
        <a:p>
          <a:pPr algn="ctr" rtl="0">
            <a:defRPr sz="1000"/>
          </a:pPr>
          <a:r>
            <a:rPr lang="es-GT" sz="2800" b="0" i="0" u="none" strike="noStrike" baseline="0">
              <a:solidFill>
                <a:schemeClr val="bg1"/>
              </a:solidFill>
              <a:latin typeface="Arial"/>
              <a:cs typeface="Arial"/>
            </a:rPr>
            <a:t>Desvincular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9</xdr:col>
      <xdr:colOff>276225</xdr:colOff>
      <xdr:row>24</xdr:row>
      <xdr:rowOff>85725</xdr:rowOff>
    </xdr:to>
    <xdr:pic>
      <xdr:nvPicPr>
        <xdr:cNvPr id="36953" name="Imagen 1">
          <a:extLst>
            <a:ext uri="{FF2B5EF4-FFF2-40B4-BE49-F238E27FC236}">
              <a16:creationId xmlns:a16="http://schemas.microsoft.com/office/drawing/2014/main" id="{C5849B3E-CC55-4A5B-8656-AB1466A72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
          <a:ext cx="7134225" cy="396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ABORDO" displayName="ABORDO" ref="B6:R17" totalsRowShown="0" headerRowDxfId="76" dataDxfId="75" tableBorderDxfId="74">
  <autoFilter ref="B6:R17" xr:uid="{00000000-0009-0000-0100-000001000000}"/>
  <tableColumns count="17">
    <tableColumn id="1" xr3:uid="{00000000-0010-0000-0000-000001000000}" name="N°" dataDxfId="73"/>
    <tableColumn id="2" xr3:uid="{00000000-0010-0000-0000-000002000000}" name="COLABORADOR" dataDxfId="72"/>
    <tableColumn id="3" xr3:uid="{00000000-0010-0000-0000-000003000000}" name="FECHA DE INGRESO O CAMBIO" dataDxfId="71"/>
    <tableColumn id="4" xr3:uid="{00000000-0010-0000-0000-000004000000}" name="PUESTO" dataDxfId="70"/>
    <tableColumn id="16" xr3:uid="{00000000-0010-0000-0000-000010000000}" name="GERENCIA" dataDxfId="69"/>
    <tableColumn id="17" xr3:uid="{00000000-0010-0000-0000-000011000000}" name="PROCESO" dataDxfId="68"/>
    <tableColumn id="5" xr3:uid="{00000000-0010-0000-0000-000005000000}" name="DEPARTAMENTO" dataDxfId="67"/>
    <tableColumn id="6" xr3:uid="{00000000-0010-0000-0000-000006000000}" name="JEFE INMEDIATO" dataDxfId="66"/>
    <tableColumn id="7" xr3:uid="{00000000-0010-0000-0000-000007000000}" name="OBEJTIVOS A &quot;DE CONOCIMIENTO&quot;" dataDxfId="65"/>
    <tableColumn id="8" xr3:uid="{00000000-0010-0000-0000-000008000000}" name="OBJETIVOS B_x000a_&quot;DE INDICADORES&quot;" dataDxfId="64"/>
    <tableColumn id="9" xr3:uid="{00000000-0010-0000-0000-000009000000}" name="OBJETIVOS C &quot; GESTION DE RECURSOS&quot;" dataDxfId="63"/>
    <tableColumn id="10" xr3:uid="{00000000-0010-0000-0000-00000A000000}" name="RESULTADO DISC_x000a_PRECONTRATACIÓN" dataDxfId="62"/>
    <tableColumn id="11" xr3:uid="{00000000-0010-0000-0000-00000B000000}" name="BRECHAS DISC" dataDxfId="61"/>
    <tableColumn id="12" xr3:uid="{00000000-0010-0000-0000-00000C000000}" name="FECHA EVALUACIÓN 1_x000a_(3 MESES)" dataDxfId="60">
      <calculatedColumnFormula>+D7+90</calculatedColumnFormula>
    </tableColumn>
    <tableColumn id="13" xr3:uid="{00000000-0010-0000-0000-00000D000000}" name="NOTA 1" dataDxfId="59"/>
    <tableColumn id="14" xr3:uid="{00000000-0010-0000-0000-00000E000000}" name="FECHA EVALUACIÓN 2_x000a_(6 MESES)" dataDxfId="58"/>
    <tableColumn id="15" xr3:uid="{00000000-0010-0000-0000-00000F000000}" name="NOTA 2" dataDxfId="57"/>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160000" mc:Ignorable="a14" a14:legacySpreadsheetColorIndex="22"/>
        </a:solidFill>
        <a:ln>
          <a:noFill/>
        </a:ln>
        <a:effectLst>
          <a:prstShdw prst="shdw17" dist="17961" dir="2700000">
            <a:srgbClr xmlns:mc="http://schemas.openxmlformats.org/markup-compatibility/2006" xmlns:a14="http://schemas.microsoft.com/office/drawing/2010/main" val="160000" mc:Ignorable="a14" a14:legacySpreadsheetColorIndex="22">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160000" mc:Ignorable="a14" a14:legacySpreadsheetColorIndex="22"/>
        </a:solidFill>
        <a:ln>
          <a:noFill/>
        </a:ln>
        <a:effectLst>
          <a:prstShdw prst="shdw17" dist="17961" dir="2700000">
            <a:srgbClr xmlns:mc="http://schemas.openxmlformats.org/markup-compatibility/2006" xmlns:a14="http://schemas.microsoft.com/office/drawing/2010/main" val="160000" mc:Ignorable="a14" a14:legacySpreadsheetColorIndex="22">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us06web.zoom.us/j/84066664308?pwd=UDE4SFBnL2tXcEFldE81T3BkbkdlZz09"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3:H26"/>
  <sheetViews>
    <sheetView showGridLines="0" view="pageBreakPreview" zoomScale="60" zoomScaleNormal="100" workbookViewId="0">
      <selection activeCell="L15" sqref="L15"/>
    </sheetView>
  </sheetViews>
  <sheetFormatPr baseColWidth="10" defaultRowHeight="13.2"/>
  <cols>
    <col min="1" max="1" width="3.44140625" customWidth="1"/>
    <col min="3" max="3" width="15.5546875" customWidth="1"/>
    <col min="4" max="4" width="13.6640625" customWidth="1"/>
  </cols>
  <sheetData>
    <row r="3" spans="2:8">
      <c r="D3" s="118" t="s">
        <v>126</v>
      </c>
      <c r="E3" t="s">
        <v>127</v>
      </c>
      <c r="F3" t="s">
        <v>128</v>
      </c>
      <c r="G3" t="s">
        <v>129</v>
      </c>
      <c r="H3" s="121" t="s">
        <v>136</v>
      </c>
    </row>
    <row r="4" spans="2:8">
      <c r="B4">
        <v>15</v>
      </c>
      <c r="C4" s="121" t="s">
        <v>135</v>
      </c>
      <c r="D4" s="36">
        <v>3</v>
      </c>
      <c r="E4" s="36">
        <v>3</v>
      </c>
      <c r="F4" s="36">
        <v>3</v>
      </c>
      <c r="G4" s="36">
        <v>3</v>
      </c>
      <c r="H4" s="36">
        <v>3</v>
      </c>
    </row>
    <row r="5" spans="2:8">
      <c r="B5">
        <v>5</v>
      </c>
      <c r="C5" t="s">
        <v>124</v>
      </c>
      <c r="D5" s="36">
        <v>1</v>
      </c>
      <c r="E5" s="36">
        <v>1</v>
      </c>
      <c r="F5" s="36">
        <v>1</v>
      </c>
      <c r="G5" s="36">
        <v>1</v>
      </c>
      <c r="H5" s="36">
        <v>1</v>
      </c>
    </row>
    <row r="6" spans="2:8">
      <c r="B6">
        <v>5</v>
      </c>
      <c r="C6" t="s">
        <v>130</v>
      </c>
      <c r="D6" s="36">
        <v>1</v>
      </c>
      <c r="E6" s="36">
        <v>1</v>
      </c>
      <c r="F6" s="36">
        <v>1</v>
      </c>
      <c r="G6" s="36">
        <v>1</v>
      </c>
      <c r="H6" s="36">
        <v>1</v>
      </c>
    </row>
    <row r="7" spans="2:8">
      <c r="B7" s="117">
        <f>SUM(B3:B6)</f>
        <v>25</v>
      </c>
      <c r="D7" s="36"/>
    </row>
    <row r="8" spans="2:8">
      <c r="C8" s="118" t="s">
        <v>121</v>
      </c>
      <c r="D8" s="118" t="s">
        <v>121</v>
      </c>
    </row>
    <row r="9" spans="2:8">
      <c r="C9" s="36" t="s">
        <v>123</v>
      </c>
      <c r="D9" s="120"/>
      <c r="E9" s="120"/>
      <c r="F9" s="120"/>
      <c r="G9" s="120"/>
      <c r="H9" s="120"/>
    </row>
    <row r="10" spans="2:8">
      <c r="C10" s="36" t="s">
        <v>123</v>
      </c>
      <c r="D10" s="120"/>
      <c r="E10" s="120"/>
      <c r="F10" s="120"/>
      <c r="G10" s="120"/>
      <c r="H10" s="120"/>
    </row>
    <row r="11" spans="2:8">
      <c r="C11" s="119" t="s">
        <v>132</v>
      </c>
      <c r="D11" s="120"/>
      <c r="E11" s="120"/>
      <c r="F11" s="120"/>
      <c r="G11" s="120"/>
      <c r="H11" s="120"/>
    </row>
    <row r="12" spans="2:8">
      <c r="C12" s="36" t="s">
        <v>123</v>
      </c>
      <c r="D12" s="120"/>
      <c r="E12" s="120"/>
      <c r="F12" s="120"/>
      <c r="G12" s="120"/>
      <c r="H12" s="120"/>
    </row>
    <row r="13" spans="2:8">
      <c r="C13" s="119" t="s">
        <v>133</v>
      </c>
      <c r="D13" s="120"/>
      <c r="E13" s="120"/>
      <c r="F13" s="120"/>
      <c r="G13" s="120"/>
      <c r="H13" s="120"/>
    </row>
    <row r="14" spans="2:8">
      <c r="C14" s="119"/>
      <c r="D14" s="118" t="s">
        <v>126</v>
      </c>
      <c r="E14" t="s">
        <v>127</v>
      </c>
      <c r="F14" t="s">
        <v>128</v>
      </c>
      <c r="G14" t="s">
        <v>129</v>
      </c>
      <c r="H14" s="121" t="s">
        <v>136</v>
      </c>
    </row>
    <row r="15" spans="2:8">
      <c r="B15">
        <v>15</v>
      </c>
      <c r="C15" s="121" t="s">
        <v>135</v>
      </c>
      <c r="D15">
        <v>3</v>
      </c>
      <c r="E15">
        <v>3</v>
      </c>
      <c r="F15">
        <v>3</v>
      </c>
      <c r="G15">
        <v>3</v>
      </c>
      <c r="H15">
        <v>3</v>
      </c>
    </row>
    <row r="16" spans="2:8">
      <c r="B16">
        <v>5</v>
      </c>
      <c r="C16" t="s">
        <v>124</v>
      </c>
      <c r="D16">
        <v>1</v>
      </c>
      <c r="E16">
        <v>1</v>
      </c>
      <c r="F16">
        <v>1</v>
      </c>
      <c r="G16">
        <v>1</v>
      </c>
      <c r="H16">
        <v>1</v>
      </c>
    </row>
    <row r="17" spans="2:8">
      <c r="B17">
        <v>5</v>
      </c>
      <c r="C17" s="121" t="s">
        <v>131</v>
      </c>
      <c r="D17">
        <v>1</v>
      </c>
      <c r="E17">
        <v>1</v>
      </c>
      <c r="F17">
        <v>1</v>
      </c>
      <c r="G17">
        <v>1</v>
      </c>
      <c r="H17">
        <v>1</v>
      </c>
    </row>
    <row r="18" spans="2:8">
      <c r="B18">
        <v>5</v>
      </c>
      <c r="C18" s="121" t="s">
        <v>125</v>
      </c>
      <c r="D18">
        <v>1</v>
      </c>
      <c r="E18">
        <v>1</v>
      </c>
      <c r="F18">
        <v>1</v>
      </c>
      <c r="G18">
        <v>1</v>
      </c>
      <c r="H18">
        <v>1</v>
      </c>
    </row>
    <row r="19" spans="2:8">
      <c r="B19" s="117">
        <f>SUM(B15:B18)</f>
        <v>30</v>
      </c>
      <c r="C19" s="121"/>
    </row>
    <row r="20" spans="2:8">
      <c r="C20" s="118" t="s">
        <v>122</v>
      </c>
      <c r="D20" s="118" t="s">
        <v>122</v>
      </c>
    </row>
    <row r="21" spans="2:8">
      <c r="C21" s="36" t="s">
        <v>123</v>
      </c>
      <c r="D21" s="120"/>
      <c r="E21" s="120"/>
      <c r="F21" s="120"/>
      <c r="G21" s="120"/>
      <c r="H21" s="120"/>
    </row>
    <row r="22" spans="2:8">
      <c r="C22" s="119" t="s">
        <v>132</v>
      </c>
      <c r="D22" s="120"/>
      <c r="E22" s="120"/>
      <c r="F22" s="120"/>
      <c r="G22" s="120"/>
      <c r="H22" s="120"/>
    </row>
    <row r="23" spans="2:8">
      <c r="C23" s="36" t="s">
        <v>123</v>
      </c>
      <c r="D23" s="120"/>
      <c r="E23" s="120"/>
      <c r="F23" s="120"/>
      <c r="G23" s="120"/>
      <c r="H23" s="120"/>
    </row>
    <row r="24" spans="2:8">
      <c r="C24" s="119" t="s">
        <v>134</v>
      </c>
      <c r="D24" s="120"/>
      <c r="E24" s="120"/>
      <c r="F24" s="120"/>
      <c r="G24" s="120"/>
      <c r="H24" s="120"/>
    </row>
    <row r="25" spans="2:8">
      <c r="C25" s="36" t="s">
        <v>123</v>
      </c>
      <c r="D25" s="120"/>
      <c r="E25" s="120"/>
      <c r="F25" s="120"/>
      <c r="G25" s="120"/>
      <c r="H25" s="120"/>
    </row>
    <row r="26" spans="2:8">
      <c r="C26" s="119" t="s">
        <v>133</v>
      </c>
      <c r="D26" s="120"/>
      <c r="E26" s="120"/>
      <c r="F26" s="120"/>
      <c r="G26" s="120"/>
      <c r="H26" s="120"/>
    </row>
  </sheetData>
  <pageMargins left="0.7" right="0.7" top="0.75" bottom="0.75" header="0.3" footer="0.3"/>
  <pageSetup scale="9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8"/>
  <dimension ref="B2:B3"/>
  <sheetViews>
    <sheetView showGridLines="0" zoomScale="80" zoomScaleNormal="80" workbookViewId="0">
      <selection activeCell="I26" sqref="I26"/>
    </sheetView>
  </sheetViews>
  <sheetFormatPr baseColWidth="10" defaultColWidth="10.6640625" defaultRowHeight="13.2"/>
  <cols>
    <col min="1" max="1" width="4.5546875" style="134" customWidth="1"/>
    <col min="2" max="16384" width="10.6640625" style="134"/>
  </cols>
  <sheetData>
    <row r="2" spans="2:2" ht="36.6">
      <c r="B2" s="133" t="s">
        <v>227</v>
      </c>
    </row>
    <row r="3" spans="2:2" ht="25.8">
      <c r="B3" s="135" t="s">
        <v>115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dimension ref="B2:M49"/>
  <sheetViews>
    <sheetView showGridLines="0" topLeftCell="A2" zoomScale="80" zoomScaleNormal="80" workbookViewId="0">
      <selection activeCell="B20" sqref="B20"/>
    </sheetView>
  </sheetViews>
  <sheetFormatPr baseColWidth="10" defaultRowHeight="13.2"/>
  <cols>
    <col min="1" max="1" width="5.33203125" customWidth="1"/>
    <col min="2" max="2" width="30.5546875" customWidth="1"/>
    <col min="3" max="4" width="5.6640625" customWidth="1"/>
    <col min="5" max="5" width="19.33203125" customWidth="1"/>
    <col min="6" max="7" width="5.6640625" customWidth="1"/>
    <col min="8" max="8" width="20.44140625" customWidth="1"/>
    <col min="9" max="10" width="5.6640625" customWidth="1"/>
    <col min="11" max="11" width="21.33203125" customWidth="1"/>
    <col min="12" max="13" width="5.6640625" customWidth="1"/>
  </cols>
  <sheetData>
    <row r="2" spans="2:13" ht="31.2">
      <c r="B2" s="472" t="s">
        <v>138</v>
      </c>
      <c r="C2" s="472"/>
      <c r="D2" s="472"/>
      <c r="E2" s="472"/>
      <c r="F2" s="472"/>
      <c r="G2" s="472"/>
      <c r="H2" s="472"/>
      <c r="I2" s="472"/>
      <c r="J2" s="472"/>
      <c r="K2" s="472"/>
      <c r="L2" s="472"/>
      <c r="M2" s="472"/>
    </row>
    <row r="4" spans="2:13" ht="20.100000000000001" customHeight="1">
      <c r="B4" s="122" t="s">
        <v>139</v>
      </c>
    </row>
    <row r="5" spans="2:13" ht="20.100000000000001" customHeight="1">
      <c r="B5" s="122" t="s">
        <v>140</v>
      </c>
    </row>
    <row r="6" spans="2:13" ht="20.100000000000001" customHeight="1">
      <c r="B6" s="122" t="s">
        <v>141</v>
      </c>
    </row>
    <row r="7" spans="2:13" ht="20.100000000000001" customHeight="1">
      <c r="B7" s="122" t="s">
        <v>142</v>
      </c>
    </row>
    <row r="8" spans="2:13" ht="20.100000000000001" customHeight="1">
      <c r="B8" s="122" t="s">
        <v>143</v>
      </c>
    </row>
    <row r="11" spans="2:13">
      <c r="B11" s="36" t="s">
        <v>144</v>
      </c>
      <c r="C11" s="36" t="s">
        <v>145</v>
      </c>
      <c r="D11" s="36" t="s">
        <v>146</v>
      </c>
      <c r="E11" s="36" t="s">
        <v>147</v>
      </c>
      <c r="F11" s="36" t="s">
        <v>145</v>
      </c>
      <c r="G11" s="36" t="s">
        <v>146</v>
      </c>
      <c r="H11" s="36" t="s">
        <v>148</v>
      </c>
      <c r="I11" s="36" t="s">
        <v>145</v>
      </c>
      <c r="J11" s="36" t="s">
        <v>146</v>
      </c>
      <c r="K11" s="36" t="s">
        <v>149</v>
      </c>
      <c r="L11" s="36" t="s">
        <v>145</v>
      </c>
      <c r="M11" s="36" t="s">
        <v>146</v>
      </c>
    </row>
    <row r="12" spans="2:13">
      <c r="B12" t="s">
        <v>150</v>
      </c>
    </row>
    <row r="15" spans="2:13" ht="18.600000000000001" customHeight="1"/>
    <row r="16" spans="2:13">
      <c r="B16" s="36" t="s">
        <v>151</v>
      </c>
      <c r="C16" s="36" t="s">
        <v>145</v>
      </c>
      <c r="D16" s="36" t="s">
        <v>146</v>
      </c>
      <c r="E16" s="36" t="s">
        <v>147</v>
      </c>
      <c r="F16" s="36" t="s">
        <v>145</v>
      </c>
      <c r="G16" s="36" t="s">
        <v>146</v>
      </c>
      <c r="H16" s="36" t="s">
        <v>148</v>
      </c>
      <c r="I16" s="36" t="s">
        <v>145</v>
      </c>
      <c r="J16" s="36" t="s">
        <v>146</v>
      </c>
      <c r="K16" s="36" t="s">
        <v>149</v>
      </c>
      <c r="L16" s="36" t="s">
        <v>145</v>
      </c>
      <c r="M16" s="36" t="s">
        <v>146</v>
      </c>
    </row>
    <row r="17" spans="2:13">
      <c r="B17" t="s">
        <v>152</v>
      </c>
    </row>
    <row r="18" spans="2:13">
      <c r="B18" t="s">
        <v>153</v>
      </c>
    </row>
    <row r="19" spans="2:13">
      <c r="B19" t="s">
        <v>154</v>
      </c>
    </row>
    <row r="20" spans="2:13">
      <c r="B20" t="s">
        <v>155</v>
      </c>
    </row>
    <row r="22" spans="2:13">
      <c r="B22" s="36" t="s">
        <v>156</v>
      </c>
      <c r="K22" s="36"/>
    </row>
    <row r="23" spans="2:13">
      <c r="B23" t="s">
        <v>157</v>
      </c>
      <c r="E23" s="36" t="s">
        <v>158</v>
      </c>
      <c r="F23" s="36" t="s">
        <v>145</v>
      </c>
      <c r="G23" s="36" t="s">
        <v>146</v>
      </c>
      <c r="H23" s="36" t="s">
        <v>159</v>
      </c>
      <c r="I23" s="36" t="s">
        <v>145</v>
      </c>
      <c r="J23" s="36" t="s">
        <v>146</v>
      </c>
      <c r="K23" s="36" t="s">
        <v>160</v>
      </c>
      <c r="L23" s="36" t="s">
        <v>145</v>
      </c>
      <c r="M23" s="36" t="s">
        <v>146</v>
      </c>
    </row>
    <row r="24" spans="2:13">
      <c r="E24" s="36"/>
      <c r="F24" s="36"/>
      <c r="G24" s="36"/>
      <c r="H24" s="36"/>
      <c r="I24" s="36"/>
      <c r="J24" s="36"/>
      <c r="K24" s="36"/>
      <c r="L24" s="36"/>
      <c r="M24" s="36"/>
    </row>
    <row r="25" spans="2:13">
      <c r="E25" s="36"/>
      <c r="F25" s="36"/>
      <c r="G25" s="36"/>
      <c r="H25" s="36"/>
      <c r="I25" s="36"/>
      <c r="J25" s="36"/>
      <c r="K25" s="36"/>
      <c r="L25" s="36"/>
      <c r="M25" s="36"/>
    </row>
    <row r="26" spans="2:13">
      <c r="K26" s="123"/>
    </row>
    <row r="27" spans="2:13">
      <c r="B27" s="36" t="s">
        <v>161</v>
      </c>
      <c r="K27" s="36"/>
    </row>
    <row r="28" spans="2:13">
      <c r="B28" t="s">
        <v>157</v>
      </c>
      <c r="E28" s="36" t="s">
        <v>158</v>
      </c>
      <c r="F28" s="36" t="s">
        <v>145</v>
      </c>
      <c r="G28" s="36" t="s">
        <v>146</v>
      </c>
      <c r="H28" s="36" t="s">
        <v>159</v>
      </c>
      <c r="I28" s="36" t="s">
        <v>145</v>
      </c>
      <c r="J28" s="36" t="s">
        <v>146</v>
      </c>
      <c r="K28" s="36" t="s">
        <v>160</v>
      </c>
      <c r="L28" s="36" t="s">
        <v>145</v>
      </c>
      <c r="M28" s="36" t="s">
        <v>146</v>
      </c>
    </row>
    <row r="29" spans="2:13">
      <c r="K29" s="123"/>
    </row>
    <row r="33" spans="2:13" ht="26.4">
      <c r="B33" s="124" t="s">
        <v>162</v>
      </c>
      <c r="C33" s="36" t="s">
        <v>145</v>
      </c>
      <c r="D33" s="36" t="s">
        <v>146</v>
      </c>
      <c r="E33" s="36" t="s">
        <v>158</v>
      </c>
      <c r="F33" s="36" t="s">
        <v>145</v>
      </c>
      <c r="G33" s="36" t="s">
        <v>146</v>
      </c>
      <c r="H33" s="36" t="s">
        <v>159</v>
      </c>
      <c r="I33" s="36" t="s">
        <v>145</v>
      </c>
      <c r="J33" s="36" t="s">
        <v>146</v>
      </c>
      <c r="K33" s="36" t="s">
        <v>160</v>
      </c>
      <c r="L33" s="36" t="s">
        <v>145</v>
      </c>
      <c r="M33" s="36" t="s">
        <v>146</v>
      </c>
    </row>
    <row r="39" spans="2:13">
      <c r="B39" t="s">
        <v>163</v>
      </c>
      <c r="E39" s="36" t="s">
        <v>158</v>
      </c>
      <c r="F39" s="36" t="s">
        <v>145</v>
      </c>
      <c r="G39" s="36" t="s">
        <v>146</v>
      </c>
      <c r="H39" s="36" t="s">
        <v>159</v>
      </c>
      <c r="I39" s="36" t="s">
        <v>145</v>
      </c>
      <c r="J39" s="36" t="s">
        <v>146</v>
      </c>
      <c r="K39" s="36" t="s">
        <v>160</v>
      </c>
      <c r="L39" s="36" t="s">
        <v>145</v>
      </c>
      <c r="M39" s="36" t="s">
        <v>146</v>
      </c>
    </row>
    <row r="44" spans="2:13">
      <c r="B44" t="s">
        <v>164</v>
      </c>
      <c r="E44" s="36" t="s">
        <v>158</v>
      </c>
      <c r="F44" s="36" t="s">
        <v>145</v>
      </c>
      <c r="G44" s="36" t="s">
        <v>146</v>
      </c>
      <c r="H44" s="36" t="s">
        <v>159</v>
      </c>
      <c r="I44" s="36" t="s">
        <v>145</v>
      </c>
      <c r="J44" s="36" t="s">
        <v>146</v>
      </c>
      <c r="K44" s="36" t="s">
        <v>160</v>
      </c>
      <c r="L44" s="36" t="s">
        <v>145</v>
      </c>
      <c r="M44" s="36" t="s">
        <v>146</v>
      </c>
    </row>
    <row r="49" spans="2:4">
      <c r="B49" t="s">
        <v>165</v>
      </c>
      <c r="C49" s="36" t="s">
        <v>145</v>
      </c>
      <c r="D49" s="36" t="s">
        <v>146</v>
      </c>
    </row>
  </sheetData>
  <mergeCells count="1">
    <mergeCell ref="B2:M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7"/>
  <dimension ref="A2:B21"/>
  <sheetViews>
    <sheetView workbookViewId="0">
      <selection activeCell="I26" sqref="I26"/>
    </sheetView>
  </sheetViews>
  <sheetFormatPr baseColWidth="10" defaultRowHeight="13.2"/>
  <cols>
    <col min="2" max="2" width="84.5546875" customWidth="1"/>
  </cols>
  <sheetData>
    <row r="2" spans="1:2">
      <c r="B2" t="s">
        <v>166</v>
      </c>
    </row>
    <row r="3" spans="1:2">
      <c r="A3">
        <v>1</v>
      </c>
      <c r="B3" t="s">
        <v>167</v>
      </c>
    </row>
    <row r="4" spans="1:2">
      <c r="A4">
        <v>2</v>
      </c>
      <c r="B4" t="s">
        <v>168</v>
      </c>
    </row>
    <row r="6" spans="1:2">
      <c r="B6" s="121" t="s">
        <v>169</v>
      </c>
    </row>
    <row r="7" spans="1:2">
      <c r="B7" s="121" t="s">
        <v>171</v>
      </c>
    </row>
    <row r="8" spans="1:2">
      <c r="B8" s="121" t="s">
        <v>170</v>
      </c>
    </row>
    <row r="11" spans="1:2">
      <c r="B11" s="121" t="s">
        <v>188</v>
      </c>
    </row>
    <row r="12" spans="1:2">
      <c r="B12" s="121" t="s">
        <v>183</v>
      </c>
    </row>
    <row r="13" spans="1:2">
      <c r="B13" s="121" t="s">
        <v>185</v>
      </c>
    </row>
    <row r="14" spans="1:2">
      <c r="B14" s="121" t="s">
        <v>179</v>
      </c>
    </row>
    <row r="15" spans="1:2">
      <c r="B15" s="121" t="s">
        <v>180</v>
      </c>
    </row>
    <row r="16" spans="1:2">
      <c r="B16" s="121" t="s">
        <v>181</v>
      </c>
    </row>
    <row r="17" spans="2:2">
      <c r="B17" s="121" t="s">
        <v>182</v>
      </c>
    </row>
    <row r="18" spans="2:2">
      <c r="B18" s="121" t="s">
        <v>184</v>
      </c>
    </row>
    <row r="20" spans="2:2">
      <c r="B20" s="121" t="s">
        <v>186</v>
      </c>
    </row>
    <row r="21" spans="2:2">
      <c r="B21" s="121" t="s">
        <v>187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B3:C13"/>
  <sheetViews>
    <sheetView showGridLines="0" zoomScale="90" zoomScaleNormal="90" workbookViewId="0">
      <selection activeCell="J8" sqref="J8"/>
    </sheetView>
  </sheetViews>
  <sheetFormatPr baseColWidth="10" defaultRowHeight="13.2"/>
  <cols>
    <col min="1" max="1" width="5.44140625" customWidth="1"/>
    <col min="2" max="2" width="6" customWidth="1"/>
    <col min="3" max="3" width="22.5546875" bestFit="1" customWidth="1"/>
  </cols>
  <sheetData>
    <row r="3" spans="2:3" ht="36.6">
      <c r="C3" s="42" t="s">
        <v>119</v>
      </c>
    </row>
    <row r="4" spans="2:3" ht="25.8">
      <c r="C4" s="41" t="s">
        <v>102</v>
      </c>
    </row>
    <row r="7" spans="2:3" ht="21">
      <c r="B7" s="78">
        <v>1</v>
      </c>
      <c r="C7" s="77" t="s">
        <v>101</v>
      </c>
    </row>
    <row r="8" spans="2:3" ht="21">
      <c r="B8" s="78">
        <v>2</v>
      </c>
      <c r="C8" s="77" t="s">
        <v>113</v>
      </c>
    </row>
    <row r="9" spans="2:3" ht="21">
      <c r="B9" s="78">
        <v>3</v>
      </c>
      <c r="C9" s="77" t="s">
        <v>187</v>
      </c>
    </row>
    <row r="10" spans="2:3" ht="21">
      <c r="B10" s="78">
        <v>4</v>
      </c>
      <c r="C10" s="77" t="s">
        <v>137</v>
      </c>
    </row>
    <row r="11" spans="2:3" ht="21">
      <c r="B11" s="78">
        <v>5</v>
      </c>
      <c r="C11" s="77" t="s">
        <v>104</v>
      </c>
    </row>
    <row r="12" spans="2:3" ht="21">
      <c r="B12" s="78">
        <v>6</v>
      </c>
      <c r="C12" s="77" t="s">
        <v>114</v>
      </c>
    </row>
    <row r="13" spans="2:3" ht="21">
      <c r="B13" s="78">
        <v>7</v>
      </c>
      <c r="C13" s="77" t="s">
        <v>297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B2:B3"/>
  <sheetViews>
    <sheetView showGridLines="0" zoomScale="80" zoomScaleNormal="80" workbookViewId="0">
      <selection activeCell="F3" sqref="F3"/>
    </sheetView>
  </sheetViews>
  <sheetFormatPr baseColWidth="10" defaultRowHeight="13.2"/>
  <cols>
    <col min="1" max="1" width="4.33203125" customWidth="1"/>
    <col min="2" max="2" width="71.44140625" customWidth="1"/>
  </cols>
  <sheetData>
    <row r="2" spans="2:2" ht="36.6">
      <c r="B2" s="42" t="s">
        <v>119</v>
      </c>
    </row>
    <row r="3" spans="2:2" ht="25.8">
      <c r="B3" s="43" t="s">
        <v>101</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
    <outlinePr summaryBelow="0"/>
    <pageSetUpPr autoPageBreaks="0" fitToPage="1"/>
  </sheetPr>
  <dimension ref="A1:AB73"/>
  <sheetViews>
    <sheetView showGridLines="0" topLeftCell="A16" zoomScale="90" zoomScaleNormal="90" workbookViewId="0">
      <selection activeCell="C21" sqref="C21:Z31"/>
    </sheetView>
  </sheetViews>
  <sheetFormatPr baseColWidth="10" defaultColWidth="0" defaultRowHeight="13.2" zeroHeight="1" outlineLevelRow="1"/>
  <cols>
    <col min="1" max="2" width="3.6640625" customWidth="1"/>
    <col min="3" max="26" width="5.5546875" customWidth="1"/>
    <col min="27" max="28" width="3.6640625" customWidth="1"/>
    <col min="29" max="16384" width="3.6640625" hidden="1"/>
  </cols>
  <sheetData>
    <row r="1" spans="1:28">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t="s">
        <v>58</v>
      </c>
    </row>
    <row r="2" spans="1:28" s="1" customFormat="1" ht="21">
      <c r="A2" s="22"/>
      <c r="AB2" s="22"/>
    </row>
    <row r="3" spans="1:28" ht="18.75" customHeight="1">
      <c r="A3" s="21"/>
      <c r="C3" s="482" t="s">
        <v>96</v>
      </c>
      <c r="D3" s="482"/>
      <c r="E3" s="482"/>
      <c r="F3" s="482"/>
      <c r="G3" s="482"/>
      <c r="H3" s="482"/>
      <c r="I3" s="482"/>
      <c r="J3" s="482"/>
      <c r="K3" s="482"/>
      <c r="L3" s="482"/>
      <c r="M3" s="482"/>
      <c r="N3" s="482"/>
      <c r="O3" s="482"/>
      <c r="P3" s="482"/>
      <c r="Q3" s="482"/>
      <c r="R3" s="482"/>
      <c r="S3" s="482"/>
      <c r="T3" s="482"/>
      <c r="U3" s="482"/>
      <c r="V3" s="482"/>
      <c r="W3" s="482"/>
      <c r="X3" s="482"/>
      <c r="Y3" s="482"/>
      <c r="Z3" s="482"/>
      <c r="AB3" s="21"/>
    </row>
    <row r="4" spans="1:28" ht="24.6">
      <c r="A4" s="21"/>
      <c r="N4" s="33"/>
      <c r="AB4" s="21"/>
    </row>
    <row r="5" spans="1:28">
      <c r="A5" s="21"/>
      <c r="AB5" s="21"/>
    </row>
    <row r="6" spans="1:28">
      <c r="A6" s="21"/>
      <c r="AB6" s="21"/>
    </row>
    <row r="7" spans="1:28">
      <c r="A7" s="21"/>
      <c r="AB7" s="21"/>
    </row>
    <row r="8" spans="1:28">
      <c r="A8" s="21"/>
      <c r="AB8" s="21"/>
    </row>
    <row r="9" spans="1:28">
      <c r="A9" s="21"/>
      <c r="AB9" s="21"/>
    </row>
    <row r="10" spans="1:28">
      <c r="A10" s="21"/>
      <c r="AB10" s="21"/>
    </row>
    <row r="11" spans="1:28">
      <c r="A11" s="21"/>
      <c r="AB11" s="21"/>
    </row>
    <row r="12" spans="1:28">
      <c r="A12" s="21"/>
      <c r="AB12" s="21"/>
    </row>
    <row r="13" spans="1:28">
      <c r="A13" s="21"/>
      <c r="AB13" s="21"/>
    </row>
    <row r="14" spans="1:28">
      <c r="A14" s="21"/>
      <c r="AB14" s="21"/>
    </row>
    <row r="15" spans="1:28">
      <c r="A15" s="21"/>
      <c r="AB15" s="21"/>
    </row>
    <row r="16" spans="1:28">
      <c r="A16" s="21"/>
      <c r="AB16" s="21"/>
    </row>
    <row r="17" spans="1:28">
      <c r="A17" s="21"/>
      <c r="AB17" s="21"/>
    </row>
    <row r="18" spans="1:28">
      <c r="A18" s="21"/>
      <c r="AB18" s="21"/>
    </row>
    <row r="19" spans="1:28" ht="13.8" thickBot="1">
      <c r="A19" s="21"/>
      <c r="AB19" s="21"/>
    </row>
    <row r="20" spans="1:28" ht="14.4" thickBot="1">
      <c r="A20" s="21"/>
      <c r="C20" s="18" t="s">
        <v>97</v>
      </c>
      <c r="D20" s="19"/>
      <c r="E20" s="19"/>
      <c r="F20" s="19"/>
      <c r="G20" s="19"/>
      <c r="H20" s="19"/>
      <c r="I20" s="19"/>
      <c r="J20" s="19"/>
      <c r="K20" s="19"/>
      <c r="L20" s="19"/>
      <c r="M20" s="19"/>
      <c r="N20" s="19"/>
      <c r="O20" s="19"/>
      <c r="P20" s="19"/>
      <c r="Q20" s="19"/>
      <c r="R20" s="19"/>
      <c r="S20" s="19"/>
      <c r="T20" s="19"/>
      <c r="U20" s="19"/>
      <c r="V20" s="19"/>
      <c r="W20" s="19"/>
      <c r="X20" s="19"/>
      <c r="Y20" s="19"/>
      <c r="Z20" s="20"/>
      <c r="AB20" s="21"/>
    </row>
    <row r="21" spans="1:28" outlineLevel="1">
      <c r="A21" s="21"/>
      <c r="C21" s="473" t="s">
        <v>99</v>
      </c>
      <c r="D21" s="474"/>
      <c r="E21" s="474"/>
      <c r="F21" s="474"/>
      <c r="G21" s="474"/>
      <c r="H21" s="474"/>
      <c r="I21" s="474"/>
      <c r="J21" s="474"/>
      <c r="K21" s="474"/>
      <c r="L21" s="474"/>
      <c r="M21" s="474"/>
      <c r="N21" s="483"/>
      <c r="O21" s="483"/>
      <c r="P21" s="483"/>
      <c r="Q21" s="483"/>
      <c r="R21" s="483"/>
      <c r="S21" s="483"/>
      <c r="T21" s="483"/>
      <c r="U21" s="483"/>
      <c r="V21" s="483"/>
      <c r="W21" s="483"/>
      <c r="X21" s="483"/>
      <c r="Y21" s="483"/>
      <c r="Z21" s="484"/>
      <c r="AB21" s="21"/>
    </row>
    <row r="22" spans="1:28" outlineLevel="1">
      <c r="A22" s="21"/>
      <c r="C22" s="476"/>
      <c r="D22" s="477"/>
      <c r="E22" s="477"/>
      <c r="F22" s="477"/>
      <c r="G22" s="477"/>
      <c r="H22" s="477"/>
      <c r="I22" s="477"/>
      <c r="J22" s="477"/>
      <c r="K22" s="477"/>
      <c r="L22" s="477"/>
      <c r="M22" s="477"/>
      <c r="N22" s="485"/>
      <c r="O22" s="485"/>
      <c r="P22" s="485"/>
      <c r="Q22" s="485"/>
      <c r="R22" s="485"/>
      <c r="S22" s="485"/>
      <c r="T22" s="485"/>
      <c r="U22" s="485"/>
      <c r="V22" s="485"/>
      <c r="W22" s="485"/>
      <c r="X22" s="485"/>
      <c r="Y22" s="485"/>
      <c r="Z22" s="486"/>
      <c r="AB22" s="21"/>
    </row>
    <row r="23" spans="1:28" outlineLevel="1">
      <c r="A23" s="21"/>
      <c r="C23" s="476"/>
      <c r="D23" s="477"/>
      <c r="E23" s="477"/>
      <c r="F23" s="477"/>
      <c r="G23" s="477"/>
      <c r="H23" s="477"/>
      <c r="I23" s="477"/>
      <c r="J23" s="477"/>
      <c r="K23" s="477"/>
      <c r="L23" s="477"/>
      <c r="M23" s="477"/>
      <c r="N23" s="485"/>
      <c r="O23" s="485"/>
      <c r="P23" s="485"/>
      <c r="Q23" s="485"/>
      <c r="R23" s="485"/>
      <c r="S23" s="485"/>
      <c r="T23" s="485"/>
      <c r="U23" s="485"/>
      <c r="V23" s="485"/>
      <c r="W23" s="485"/>
      <c r="X23" s="485"/>
      <c r="Y23" s="485"/>
      <c r="Z23" s="486"/>
      <c r="AB23" s="21"/>
    </row>
    <row r="24" spans="1:28" outlineLevel="1">
      <c r="A24" s="21"/>
      <c r="C24" s="476"/>
      <c r="D24" s="477"/>
      <c r="E24" s="477"/>
      <c r="F24" s="477"/>
      <c r="G24" s="477"/>
      <c r="H24" s="477"/>
      <c r="I24" s="477"/>
      <c r="J24" s="477"/>
      <c r="K24" s="477"/>
      <c r="L24" s="477"/>
      <c r="M24" s="477"/>
      <c r="N24" s="485"/>
      <c r="O24" s="485"/>
      <c r="P24" s="485"/>
      <c r="Q24" s="485"/>
      <c r="R24" s="485"/>
      <c r="S24" s="485"/>
      <c r="T24" s="485"/>
      <c r="U24" s="485"/>
      <c r="V24" s="485"/>
      <c r="W24" s="485"/>
      <c r="X24" s="485"/>
      <c r="Y24" s="485"/>
      <c r="Z24" s="486"/>
      <c r="AB24" s="21"/>
    </row>
    <row r="25" spans="1:28" outlineLevel="1">
      <c r="A25" s="21"/>
      <c r="C25" s="476"/>
      <c r="D25" s="477"/>
      <c r="E25" s="477"/>
      <c r="F25" s="477"/>
      <c r="G25" s="477"/>
      <c r="H25" s="477"/>
      <c r="I25" s="477"/>
      <c r="J25" s="477"/>
      <c r="K25" s="477"/>
      <c r="L25" s="477"/>
      <c r="M25" s="477"/>
      <c r="N25" s="485"/>
      <c r="O25" s="485"/>
      <c r="P25" s="485"/>
      <c r="Q25" s="485"/>
      <c r="R25" s="485"/>
      <c r="S25" s="485"/>
      <c r="T25" s="485"/>
      <c r="U25" s="485"/>
      <c r="V25" s="485"/>
      <c r="W25" s="485"/>
      <c r="X25" s="485"/>
      <c r="Y25" s="485"/>
      <c r="Z25" s="486"/>
      <c r="AB25" s="21"/>
    </row>
    <row r="26" spans="1:28" outlineLevel="1">
      <c r="A26" s="21"/>
      <c r="C26" s="476"/>
      <c r="D26" s="477"/>
      <c r="E26" s="477"/>
      <c r="F26" s="477"/>
      <c r="G26" s="477"/>
      <c r="H26" s="477"/>
      <c r="I26" s="477"/>
      <c r="J26" s="477"/>
      <c r="K26" s="477"/>
      <c r="L26" s="477"/>
      <c r="M26" s="477"/>
      <c r="N26" s="485"/>
      <c r="O26" s="485"/>
      <c r="P26" s="485"/>
      <c r="Q26" s="485"/>
      <c r="R26" s="485"/>
      <c r="S26" s="485"/>
      <c r="T26" s="485"/>
      <c r="U26" s="485"/>
      <c r="V26" s="485"/>
      <c r="W26" s="485"/>
      <c r="X26" s="485"/>
      <c r="Y26" s="485"/>
      <c r="Z26" s="486"/>
      <c r="AB26" s="21"/>
    </row>
    <row r="27" spans="1:28" outlineLevel="1">
      <c r="A27" s="21"/>
      <c r="C27" s="476"/>
      <c r="D27" s="477"/>
      <c r="E27" s="477"/>
      <c r="F27" s="477"/>
      <c r="G27" s="477"/>
      <c r="H27" s="477"/>
      <c r="I27" s="477"/>
      <c r="J27" s="477"/>
      <c r="K27" s="477"/>
      <c r="L27" s="477"/>
      <c r="M27" s="477"/>
      <c r="N27" s="485"/>
      <c r="O27" s="485"/>
      <c r="P27" s="485"/>
      <c r="Q27" s="485"/>
      <c r="R27" s="485"/>
      <c r="S27" s="485"/>
      <c r="T27" s="485"/>
      <c r="U27" s="485"/>
      <c r="V27" s="485"/>
      <c r="W27" s="485"/>
      <c r="X27" s="485"/>
      <c r="Y27" s="485"/>
      <c r="Z27" s="486"/>
      <c r="AB27" s="21"/>
    </row>
    <row r="28" spans="1:28" outlineLevel="1">
      <c r="A28" s="21"/>
      <c r="C28" s="476"/>
      <c r="D28" s="477"/>
      <c r="E28" s="477"/>
      <c r="F28" s="477"/>
      <c r="G28" s="477"/>
      <c r="H28" s="477"/>
      <c r="I28" s="477"/>
      <c r="J28" s="477"/>
      <c r="K28" s="477"/>
      <c r="L28" s="477"/>
      <c r="M28" s="477"/>
      <c r="N28" s="485"/>
      <c r="O28" s="485"/>
      <c r="P28" s="485"/>
      <c r="Q28" s="485"/>
      <c r="R28" s="485"/>
      <c r="S28" s="485"/>
      <c r="T28" s="485"/>
      <c r="U28" s="485"/>
      <c r="V28" s="485"/>
      <c r="W28" s="485"/>
      <c r="X28" s="485"/>
      <c r="Y28" s="485"/>
      <c r="Z28" s="486"/>
      <c r="AB28" s="21"/>
    </row>
    <row r="29" spans="1:28" outlineLevel="1">
      <c r="A29" s="21"/>
      <c r="C29" s="476"/>
      <c r="D29" s="477"/>
      <c r="E29" s="477"/>
      <c r="F29" s="477"/>
      <c r="G29" s="477"/>
      <c r="H29" s="477"/>
      <c r="I29" s="477"/>
      <c r="J29" s="477"/>
      <c r="K29" s="477"/>
      <c r="L29" s="477"/>
      <c r="M29" s="477"/>
      <c r="N29" s="485"/>
      <c r="O29" s="485"/>
      <c r="P29" s="485"/>
      <c r="Q29" s="485"/>
      <c r="R29" s="485"/>
      <c r="S29" s="485"/>
      <c r="T29" s="485"/>
      <c r="U29" s="485"/>
      <c r="V29" s="485"/>
      <c r="W29" s="485"/>
      <c r="X29" s="485"/>
      <c r="Y29" s="485"/>
      <c r="Z29" s="486"/>
      <c r="AB29" s="21"/>
    </row>
    <row r="30" spans="1:28" outlineLevel="1">
      <c r="A30" s="21"/>
      <c r="C30" s="476"/>
      <c r="D30" s="477"/>
      <c r="E30" s="477"/>
      <c r="F30" s="477"/>
      <c r="G30" s="477"/>
      <c r="H30" s="477"/>
      <c r="I30" s="477"/>
      <c r="J30" s="477"/>
      <c r="K30" s="477"/>
      <c r="L30" s="477"/>
      <c r="M30" s="477"/>
      <c r="N30" s="485"/>
      <c r="O30" s="485"/>
      <c r="P30" s="485"/>
      <c r="Q30" s="485"/>
      <c r="R30" s="485"/>
      <c r="S30" s="485"/>
      <c r="T30" s="485"/>
      <c r="U30" s="485"/>
      <c r="V30" s="485"/>
      <c r="W30" s="485"/>
      <c r="X30" s="485"/>
      <c r="Y30" s="485"/>
      <c r="Z30" s="486"/>
      <c r="AB30" s="21"/>
    </row>
    <row r="31" spans="1:28" ht="13.8" outlineLevel="1" thickBot="1">
      <c r="A31" s="21"/>
      <c r="C31" s="479"/>
      <c r="D31" s="480"/>
      <c r="E31" s="480"/>
      <c r="F31" s="480"/>
      <c r="G31" s="480"/>
      <c r="H31" s="480"/>
      <c r="I31" s="480"/>
      <c r="J31" s="480"/>
      <c r="K31" s="480"/>
      <c r="L31" s="480"/>
      <c r="M31" s="480"/>
      <c r="N31" s="487"/>
      <c r="O31" s="487"/>
      <c r="P31" s="487"/>
      <c r="Q31" s="487"/>
      <c r="R31" s="487"/>
      <c r="S31" s="487"/>
      <c r="T31" s="487"/>
      <c r="U31" s="487"/>
      <c r="V31" s="487"/>
      <c r="W31" s="487"/>
      <c r="X31" s="487"/>
      <c r="Y31" s="487"/>
      <c r="Z31" s="488"/>
      <c r="AB31" s="21"/>
    </row>
    <row r="32" spans="1:28" ht="13.8" thickBot="1">
      <c r="A32" s="21"/>
      <c r="AB32" s="21"/>
    </row>
    <row r="33" spans="1:28" ht="14.4" thickBot="1">
      <c r="A33" s="21"/>
      <c r="C33" s="18" t="s">
        <v>98</v>
      </c>
      <c r="D33" s="19"/>
      <c r="E33" s="19"/>
      <c r="F33" s="19"/>
      <c r="G33" s="19"/>
      <c r="H33" s="19"/>
      <c r="I33" s="19"/>
      <c r="J33" s="19"/>
      <c r="K33" s="19"/>
      <c r="L33" s="19"/>
      <c r="M33" s="19"/>
      <c r="N33" s="19"/>
      <c r="O33" s="19"/>
      <c r="P33" s="19"/>
      <c r="Q33" s="19"/>
      <c r="R33" s="19"/>
      <c r="S33" s="19"/>
      <c r="T33" s="19"/>
      <c r="U33" s="19"/>
      <c r="V33" s="19"/>
      <c r="W33" s="19"/>
      <c r="X33" s="19"/>
      <c r="Y33" s="19"/>
      <c r="Z33" s="20"/>
      <c r="AB33" s="21"/>
    </row>
    <row r="34" spans="1:28" outlineLevel="1">
      <c r="A34" s="21"/>
      <c r="C34" s="473" t="s">
        <v>100</v>
      </c>
      <c r="D34" s="474"/>
      <c r="E34" s="474"/>
      <c r="F34" s="474"/>
      <c r="G34" s="474"/>
      <c r="H34" s="474"/>
      <c r="I34" s="474"/>
      <c r="J34" s="474"/>
      <c r="K34" s="474"/>
      <c r="L34" s="474"/>
      <c r="M34" s="474"/>
      <c r="N34" s="474"/>
      <c r="O34" s="474"/>
      <c r="P34" s="474"/>
      <c r="Q34" s="474"/>
      <c r="R34" s="474"/>
      <c r="S34" s="474"/>
      <c r="T34" s="474"/>
      <c r="U34" s="474"/>
      <c r="V34" s="474"/>
      <c r="W34" s="474"/>
      <c r="X34" s="474"/>
      <c r="Y34" s="474"/>
      <c r="Z34" s="475"/>
      <c r="AB34" s="21"/>
    </row>
    <row r="35" spans="1:28" outlineLevel="1">
      <c r="A35" s="21"/>
      <c r="C35" s="476"/>
      <c r="D35" s="477"/>
      <c r="E35" s="477"/>
      <c r="F35" s="477"/>
      <c r="G35" s="477"/>
      <c r="H35" s="477"/>
      <c r="I35" s="477"/>
      <c r="J35" s="477"/>
      <c r="K35" s="477"/>
      <c r="L35" s="477"/>
      <c r="M35" s="477"/>
      <c r="N35" s="477"/>
      <c r="O35" s="477"/>
      <c r="P35" s="477"/>
      <c r="Q35" s="477"/>
      <c r="R35" s="477"/>
      <c r="S35" s="477"/>
      <c r="T35" s="477"/>
      <c r="U35" s="477"/>
      <c r="V35" s="477"/>
      <c r="W35" s="477"/>
      <c r="X35" s="477"/>
      <c r="Y35" s="477"/>
      <c r="Z35" s="478"/>
      <c r="AB35" s="21"/>
    </row>
    <row r="36" spans="1:28" outlineLevel="1">
      <c r="A36" s="21"/>
      <c r="C36" s="476"/>
      <c r="D36" s="477"/>
      <c r="E36" s="477"/>
      <c r="F36" s="477"/>
      <c r="G36" s="477"/>
      <c r="H36" s="477"/>
      <c r="I36" s="477"/>
      <c r="J36" s="477"/>
      <c r="K36" s="477"/>
      <c r="L36" s="477"/>
      <c r="M36" s="477"/>
      <c r="N36" s="477"/>
      <c r="O36" s="477"/>
      <c r="P36" s="477"/>
      <c r="Q36" s="477"/>
      <c r="R36" s="477"/>
      <c r="S36" s="477"/>
      <c r="T36" s="477"/>
      <c r="U36" s="477"/>
      <c r="V36" s="477"/>
      <c r="W36" s="477"/>
      <c r="X36" s="477"/>
      <c r="Y36" s="477"/>
      <c r="Z36" s="478"/>
      <c r="AB36" s="21"/>
    </row>
    <row r="37" spans="1:28" outlineLevel="1">
      <c r="A37" s="21"/>
      <c r="C37" s="476"/>
      <c r="D37" s="477"/>
      <c r="E37" s="477"/>
      <c r="F37" s="477"/>
      <c r="G37" s="477"/>
      <c r="H37" s="477"/>
      <c r="I37" s="477"/>
      <c r="J37" s="477"/>
      <c r="K37" s="477"/>
      <c r="L37" s="477"/>
      <c r="M37" s="477"/>
      <c r="N37" s="477"/>
      <c r="O37" s="477"/>
      <c r="P37" s="477"/>
      <c r="Q37" s="477"/>
      <c r="R37" s="477"/>
      <c r="S37" s="477"/>
      <c r="T37" s="477"/>
      <c r="U37" s="477"/>
      <c r="V37" s="477"/>
      <c r="W37" s="477"/>
      <c r="X37" s="477"/>
      <c r="Y37" s="477"/>
      <c r="Z37" s="478"/>
      <c r="AB37" s="21"/>
    </row>
    <row r="38" spans="1:28" outlineLevel="1">
      <c r="A38" s="21"/>
      <c r="C38" s="476"/>
      <c r="D38" s="477"/>
      <c r="E38" s="477"/>
      <c r="F38" s="477"/>
      <c r="G38" s="477"/>
      <c r="H38" s="477"/>
      <c r="I38" s="477"/>
      <c r="J38" s="477"/>
      <c r="K38" s="477"/>
      <c r="L38" s="477"/>
      <c r="M38" s="477"/>
      <c r="N38" s="477"/>
      <c r="O38" s="477"/>
      <c r="P38" s="477"/>
      <c r="Q38" s="477"/>
      <c r="R38" s="477"/>
      <c r="S38" s="477"/>
      <c r="T38" s="477"/>
      <c r="U38" s="477"/>
      <c r="V38" s="477"/>
      <c r="W38" s="477"/>
      <c r="X38" s="477"/>
      <c r="Y38" s="477"/>
      <c r="Z38" s="478"/>
      <c r="AB38" s="21"/>
    </row>
    <row r="39" spans="1:28" outlineLevel="1">
      <c r="A39" s="21"/>
      <c r="C39" s="476"/>
      <c r="D39" s="477"/>
      <c r="E39" s="477"/>
      <c r="F39" s="477"/>
      <c r="G39" s="477"/>
      <c r="H39" s="477"/>
      <c r="I39" s="477"/>
      <c r="J39" s="477"/>
      <c r="K39" s="477"/>
      <c r="L39" s="477"/>
      <c r="M39" s="477"/>
      <c r="N39" s="477"/>
      <c r="O39" s="477"/>
      <c r="P39" s="477"/>
      <c r="Q39" s="477"/>
      <c r="R39" s="477"/>
      <c r="S39" s="477"/>
      <c r="T39" s="477"/>
      <c r="U39" s="477"/>
      <c r="V39" s="477"/>
      <c r="W39" s="477"/>
      <c r="X39" s="477"/>
      <c r="Y39" s="477"/>
      <c r="Z39" s="478"/>
      <c r="AB39" s="21"/>
    </row>
    <row r="40" spans="1:28" outlineLevel="1">
      <c r="A40" s="21"/>
      <c r="C40" s="476"/>
      <c r="D40" s="477"/>
      <c r="E40" s="477"/>
      <c r="F40" s="477"/>
      <c r="G40" s="477"/>
      <c r="H40" s="477"/>
      <c r="I40" s="477"/>
      <c r="J40" s="477"/>
      <c r="K40" s="477"/>
      <c r="L40" s="477"/>
      <c r="M40" s="477"/>
      <c r="N40" s="477"/>
      <c r="O40" s="477"/>
      <c r="P40" s="477"/>
      <c r="Q40" s="477"/>
      <c r="R40" s="477"/>
      <c r="S40" s="477"/>
      <c r="T40" s="477"/>
      <c r="U40" s="477"/>
      <c r="V40" s="477"/>
      <c r="W40" s="477"/>
      <c r="X40" s="477"/>
      <c r="Y40" s="477"/>
      <c r="Z40" s="478"/>
      <c r="AB40" s="21"/>
    </row>
    <row r="41" spans="1:28" outlineLevel="1">
      <c r="A41" s="21"/>
      <c r="C41" s="476"/>
      <c r="D41" s="477"/>
      <c r="E41" s="477"/>
      <c r="F41" s="477"/>
      <c r="G41" s="477"/>
      <c r="H41" s="477"/>
      <c r="I41" s="477"/>
      <c r="J41" s="477"/>
      <c r="K41" s="477"/>
      <c r="L41" s="477"/>
      <c r="M41" s="477"/>
      <c r="N41" s="477"/>
      <c r="O41" s="477"/>
      <c r="P41" s="477"/>
      <c r="Q41" s="477"/>
      <c r="R41" s="477"/>
      <c r="S41" s="477"/>
      <c r="T41" s="477"/>
      <c r="U41" s="477"/>
      <c r="V41" s="477"/>
      <c r="W41" s="477"/>
      <c r="X41" s="477"/>
      <c r="Y41" s="477"/>
      <c r="Z41" s="478"/>
      <c r="AB41" s="21"/>
    </row>
    <row r="42" spans="1:28" outlineLevel="1">
      <c r="A42" s="21"/>
      <c r="C42" s="476"/>
      <c r="D42" s="477"/>
      <c r="E42" s="477"/>
      <c r="F42" s="477"/>
      <c r="G42" s="477"/>
      <c r="H42" s="477"/>
      <c r="I42" s="477"/>
      <c r="J42" s="477"/>
      <c r="K42" s="477"/>
      <c r="L42" s="477"/>
      <c r="M42" s="477"/>
      <c r="N42" s="477"/>
      <c r="O42" s="477"/>
      <c r="P42" s="477"/>
      <c r="Q42" s="477"/>
      <c r="R42" s="477"/>
      <c r="S42" s="477"/>
      <c r="T42" s="477"/>
      <c r="U42" s="477"/>
      <c r="V42" s="477"/>
      <c r="W42" s="477"/>
      <c r="X42" s="477"/>
      <c r="Y42" s="477"/>
      <c r="Z42" s="478"/>
      <c r="AB42" s="21"/>
    </row>
    <row r="43" spans="1:28" outlineLevel="1">
      <c r="A43" s="21"/>
      <c r="C43" s="476"/>
      <c r="D43" s="477"/>
      <c r="E43" s="477"/>
      <c r="F43" s="477"/>
      <c r="G43" s="477"/>
      <c r="H43" s="477"/>
      <c r="I43" s="477"/>
      <c r="J43" s="477"/>
      <c r="K43" s="477"/>
      <c r="L43" s="477"/>
      <c r="M43" s="477"/>
      <c r="N43" s="477"/>
      <c r="O43" s="477"/>
      <c r="P43" s="477"/>
      <c r="Q43" s="477"/>
      <c r="R43" s="477"/>
      <c r="S43" s="477"/>
      <c r="T43" s="477"/>
      <c r="U43" s="477"/>
      <c r="V43" s="477"/>
      <c r="W43" s="477"/>
      <c r="X43" s="477"/>
      <c r="Y43" s="477"/>
      <c r="Z43" s="478"/>
      <c r="AB43" s="21"/>
    </row>
    <row r="44" spans="1:28" outlineLevel="1">
      <c r="A44" s="21"/>
      <c r="C44" s="476"/>
      <c r="D44" s="477"/>
      <c r="E44" s="477"/>
      <c r="F44" s="477"/>
      <c r="G44" s="477"/>
      <c r="H44" s="477"/>
      <c r="I44" s="477"/>
      <c r="J44" s="477"/>
      <c r="K44" s="477"/>
      <c r="L44" s="477"/>
      <c r="M44" s="477"/>
      <c r="N44" s="477"/>
      <c r="O44" s="477"/>
      <c r="P44" s="477"/>
      <c r="Q44" s="477"/>
      <c r="R44" s="477"/>
      <c r="S44" s="477"/>
      <c r="T44" s="477"/>
      <c r="U44" s="477"/>
      <c r="V44" s="477"/>
      <c r="W44" s="477"/>
      <c r="X44" s="477"/>
      <c r="Y44" s="477"/>
      <c r="Z44" s="478"/>
      <c r="AB44" s="21"/>
    </row>
    <row r="45" spans="1:28" outlineLevel="1">
      <c r="A45" s="21"/>
      <c r="C45" s="476"/>
      <c r="D45" s="477"/>
      <c r="E45" s="477"/>
      <c r="F45" s="477"/>
      <c r="G45" s="477"/>
      <c r="H45" s="477"/>
      <c r="I45" s="477"/>
      <c r="J45" s="477"/>
      <c r="K45" s="477"/>
      <c r="L45" s="477"/>
      <c r="M45" s="477"/>
      <c r="N45" s="477"/>
      <c r="O45" s="477"/>
      <c r="P45" s="477"/>
      <c r="Q45" s="477"/>
      <c r="R45" s="477"/>
      <c r="S45" s="477"/>
      <c r="T45" s="477"/>
      <c r="U45" s="477"/>
      <c r="V45" s="477"/>
      <c r="W45" s="477"/>
      <c r="X45" s="477"/>
      <c r="Y45" s="477"/>
      <c r="Z45" s="478"/>
      <c r="AB45" s="21"/>
    </row>
    <row r="46" spans="1:28" outlineLevel="1">
      <c r="A46" s="21"/>
      <c r="C46" s="476"/>
      <c r="D46" s="477"/>
      <c r="E46" s="477"/>
      <c r="F46" s="477"/>
      <c r="G46" s="477"/>
      <c r="H46" s="477"/>
      <c r="I46" s="477"/>
      <c r="J46" s="477"/>
      <c r="K46" s="477"/>
      <c r="L46" s="477"/>
      <c r="M46" s="477"/>
      <c r="N46" s="477"/>
      <c r="O46" s="477"/>
      <c r="P46" s="477"/>
      <c r="Q46" s="477"/>
      <c r="R46" s="477"/>
      <c r="S46" s="477"/>
      <c r="T46" s="477"/>
      <c r="U46" s="477"/>
      <c r="V46" s="477"/>
      <c r="W46" s="477"/>
      <c r="X46" s="477"/>
      <c r="Y46" s="477"/>
      <c r="Z46" s="478"/>
      <c r="AB46" s="21"/>
    </row>
    <row r="47" spans="1:28" outlineLevel="1">
      <c r="A47" s="21"/>
      <c r="C47" s="476"/>
      <c r="D47" s="477"/>
      <c r="E47" s="477"/>
      <c r="F47" s="477"/>
      <c r="G47" s="477"/>
      <c r="H47" s="477"/>
      <c r="I47" s="477"/>
      <c r="J47" s="477"/>
      <c r="K47" s="477"/>
      <c r="L47" s="477"/>
      <c r="M47" s="477"/>
      <c r="N47" s="477"/>
      <c r="O47" s="477"/>
      <c r="P47" s="477"/>
      <c r="Q47" s="477"/>
      <c r="R47" s="477"/>
      <c r="S47" s="477"/>
      <c r="T47" s="477"/>
      <c r="U47" s="477"/>
      <c r="V47" s="477"/>
      <c r="W47" s="477"/>
      <c r="X47" s="477"/>
      <c r="Y47" s="477"/>
      <c r="Z47" s="478"/>
      <c r="AB47" s="21"/>
    </row>
    <row r="48" spans="1:28" outlineLevel="1">
      <c r="A48" s="21"/>
      <c r="C48" s="476"/>
      <c r="D48" s="477"/>
      <c r="E48" s="477"/>
      <c r="F48" s="477"/>
      <c r="G48" s="477"/>
      <c r="H48" s="477"/>
      <c r="I48" s="477"/>
      <c r="J48" s="477"/>
      <c r="K48" s="477"/>
      <c r="L48" s="477"/>
      <c r="M48" s="477"/>
      <c r="N48" s="477"/>
      <c r="O48" s="477"/>
      <c r="P48" s="477"/>
      <c r="Q48" s="477"/>
      <c r="R48" s="477"/>
      <c r="S48" s="477"/>
      <c r="T48" s="477"/>
      <c r="U48" s="477"/>
      <c r="V48" s="477"/>
      <c r="W48" s="477"/>
      <c r="X48" s="477"/>
      <c r="Y48" s="477"/>
      <c r="Z48" s="478"/>
      <c r="AB48" s="21"/>
    </row>
    <row r="49" spans="1:28" outlineLevel="1">
      <c r="A49" s="21"/>
      <c r="C49" s="476"/>
      <c r="D49" s="477"/>
      <c r="E49" s="477"/>
      <c r="F49" s="477"/>
      <c r="G49" s="477"/>
      <c r="H49" s="477"/>
      <c r="I49" s="477"/>
      <c r="J49" s="477"/>
      <c r="K49" s="477"/>
      <c r="L49" s="477"/>
      <c r="M49" s="477"/>
      <c r="N49" s="477"/>
      <c r="O49" s="477"/>
      <c r="P49" s="477"/>
      <c r="Q49" s="477"/>
      <c r="R49" s="477"/>
      <c r="S49" s="477"/>
      <c r="T49" s="477"/>
      <c r="U49" s="477"/>
      <c r="V49" s="477"/>
      <c r="W49" s="477"/>
      <c r="X49" s="477"/>
      <c r="Y49" s="477"/>
      <c r="Z49" s="478"/>
      <c r="AB49" s="21"/>
    </row>
    <row r="50" spans="1:28" outlineLevel="1">
      <c r="A50" s="21"/>
      <c r="C50" s="476"/>
      <c r="D50" s="477"/>
      <c r="E50" s="477"/>
      <c r="F50" s="477"/>
      <c r="G50" s="477"/>
      <c r="H50" s="477"/>
      <c r="I50" s="477"/>
      <c r="J50" s="477"/>
      <c r="K50" s="477"/>
      <c r="L50" s="477"/>
      <c r="M50" s="477"/>
      <c r="N50" s="477"/>
      <c r="O50" s="477"/>
      <c r="P50" s="477"/>
      <c r="Q50" s="477"/>
      <c r="R50" s="477"/>
      <c r="S50" s="477"/>
      <c r="T50" s="477"/>
      <c r="U50" s="477"/>
      <c r="V50" s="477"/>
      <c r="W50" s="477"/>
      <c r="X50" s="477"/>
      <c r="Y50" s="477"/>
      <c r="Z50" s="478"/>
      <c r="AB50" s="21"/>
    </row>
    <row r="51" spans="1:28" outlineLevel="1">
      <c r="A51" s="21"/>
      <c r="C51" s="476"/>
      <c r="D51" s="477"/>
      <c r="E51" s="477"/>
      <c r="F51" s="477"/>
      <c r="G51" s="477"/>
      <c r="H51" s="477"/>
      <c r="I51" s="477"/>
      <c r="J51" s="477"/>
      <c r="K51" s="477"/>
      <c r="L51" s="477"/>
      <c r="M51" s="477"/>
      <c r="N51" s="477"/>
      <c r="O51" s="477"/>
      <c r="P51" s="477"/>
      <c r="Q51" s="477"/>
      <c r="R51" s="477"/>
      <c r="S51" s="477"/>
      <c r="T51" s="477"/>
      <c r="U51" s="477"/>
      <c r="V51" s="477"/>
      <c r="W51" s="477"/>
      <c r="X51" s="477"/>
      <c r="Y51" s="477"/>
      <c r="Z51" s="478"/>
      <c r="AB51" s="21"/>
    </row>
    <row r="52" spans="1:28" outlineLevel="1">
      <c r="A52" s="21"/>
      <c r="C52" s="476"/>
      <c r="D52" s="477"/>
      <c r="E52" s="477"/>
      <c r="F52" s="477"/>
      <c r="G52" s="477"/>
      <c r="H52" s="477"/>
      <c r="I52" s="477"/>
      <c r="J52" s="477"/>
      <c r="K52" s="477"/>
      <c r="L52" s="477"/>
      <c r="M52" s="477"/>
      <c r="N52" s="477"/>
      <c r="O52" s="477"/>
      <c r="P52" s="477"/>
      <c r="Q52" s="477"/>
      <c r="R52" s="477"/>
      <c r="S52" s="477"/>
      <c r="T52" s="477"/>
      <c r="U52" s="477"/>
      <c r="V52" s="477"/>
      <c r="W52" s="477"/>
      <c r="X52" s="477"/>
      <c r="Y52" s="477"/>
      <c r="Z52" s="478"/>
      <c r="AB52" s="21"/>
    </row>
    <row r="53" spans="1:28" outlineLevel="1">
      <c r="A53" s="21"/>
      <c r="C53" s="476"/>
      <c r="D53" s="477"/>
      <c r="E53" s="477"/>
      <c r="F53" s="477"/>
      <c r="G53" s="477"/>
      <c r="H53" s="477"/>
      <c r="I53" s="477"/>
      <c r="J53" s="477"/>
      <c r="K53" s="477"/>
      <c r="L53" s="477"/>
      <c r="M53" s="477"/>
      <c r="N53" s="477"/>
      <c r="O53" s="477"/>
      <c r="P53" s="477"/>
      <c r="Q53" s="477"/>
      <c r="R53" s="477"/>
      <c r="S53" s="477"/>
      <c r="T53" s="477"/>
      <c r="U53" s="477"/>
      <c r="V53" s="477"/>
      <c r="W53" s="477"/>
      <c r="X53" s="477"/>
      <c r="Y53" s="477"/>
      <c r="Z53" s="478"/>
      <c r="AB53" s="21"/>
    </row>
    <row r="54" spans="1:28" outlineLevel="1">
      <c r="A54" s="21"/>
      <c r="C54" s="476"/>
      <c r="D54" s="477"/>
      <c r="E54" s="477"/>
      <c r="F54" s="477"/>
      <c r="G54" s="477"/>
      <c r="H54" s="477"/>
      <c r="I54" s="477"/>
      <c r="J54" s="477"/>
      <c r="K54" s="477"/>
      <c r="L54" s="477"/>
      <c r="M54" s="477"/>
      <c r="N54" s="477"/>
      <c r="O54" s="477"/>
      <c r="P54" s="477"/>
      <c r="Q54" s="477"/>
      <c r="R54" s="477"/>
      <c r="S54" s="477"/>
      <c r="T54" s="477"/>
      <c r="U54" s="477"/>
      <c r="V54" s="477"/>
      <c r="W54" s="477"/>
      <c r="X54" s="477"/>
      <c r="Y54" s="477"/>
      <c r="Z54" s="478"/>
      <c r="AB54" s="21"/>
    </row>
    <row r="55" spans="1:28" outlineLevel="1">
      <c r="A55" s="21"/>
      <c r="C55" s="476"/>
      <c r="D55" s="477"/>
      <c r="E55" s="477"/>
      <c r="F55" s="477"/>
      <c r="G55" s="477"/>
      <c r="H55" s="477"/>
      <c r="I55" s="477"/>
      <c r="J55" s="477"/>
      <c r="K55" s="477"/>
      <c r="L55" s="477"/>
      <c r="M55" s="477"/>
      <c r="N55" s="477"/>
      <c r="O55" s="477"/>
      <c r="P55" s="477"/>
      <c r="Q55" s="477"/>
      <c r="R55" s="477"/>
      <c r="S55" s="477"/>
      <c r="T55" s="477"/>
      <c r="U55" s="477"/>
      <c r="V55" s="477"/>
      <c r="W55" s="477"/>
      <c r="X55" s="477"/>
      <c r="Y55" s="477"/>
      <c r="Z55" s="478"/>
      <c r="AB55" s="21"/>
    </row>
    <row r="56" spans="1:28" outlineLevel="1">
      <c r="A56" s="21"/>
      <c r="C56" s="476"/>
      <c r="D56" s="477"/>
      <c r="E56" s="477"/>
      <c r="F56" s="477"/>
      <c r="G56" s="477"/>
      <c r="H56" s="477"/>
      <c r="I56" s="477"/>
      <c r="J56" s="477"/>
      <c r="K56" s="477"/>
      <c r="L56" s="477"/>
      <c r="M56" s="477"/>
      <c r="N56" s="477"/>
      <c r="O56" s="477"/>
      <c r="P56" s="477"/>
      <c r="Q56" s="477"/>
      <c r="R56" s="477"/>
      <c r="S56" s="477"/>
      <c r="T56" s="477"/>
      <c r="U56" s="477"/>
      <c r="V56" s="477"/>
      <c r="W56" s="477"/>
      <c r="X56" s="477"/>
      <c r="Y56" s="477"/>
      <c r="Z56" s="478"/>
      <c r="AB56" s="21"/>
    </row>
    <row r="57" spans="1:28" outlineLevel="1">
      <c r="A57" s="21"/>
      <c r="C57" s="476"/>
      <c r="D57" s="477"/>
      <c r="E57" s="477"/>
      <c r="F57" s="477"/>
      <c r="G57" s="477"/>
      <c r="H57" s="477"/>
      <c r="I57" s="477"/>
      <c r="J57" s="477"/>
      <c r="K57" s="477"/>
      <c r="L57" s="477"/>
      <c r="M57" s="477"/>
      <c r="N57" s="477"/>
      <c r="O57" s="477"/>
      <c r="P57" s="477"/>
      <c r="Q57" s="477"/>
      <c r="R57" s="477"/>
      <c r="S57" s="477"/>
      <c r="T57" s="477"/>
      <c r="U57" s="477"/>
      <c r="V57" s="477"/>
      <c r="W57" s="477"/>
      <c r="X57" s="477"/>
      <c r="Y57" s="477"/>
      <c r="Z57" s="478"/>
      <c r="AB57" s="21"/>
    </row>
    <row r="58" spans="1:28" outlineLevel="1">
      <c r="A58" s="21"/>
      <c r="C58" s="476"/>
      <c r="D58" s="477"/>
      <c r="E58" s="477"/>
      <c r="F58" s="477"/>
      <c r="G58" s="477"/>
      <c r="H58" s="477"/>
      <c r="I58" s="477"/>
      <c r="J58" s="477"/>
      <c r="K58" s="477"/>
      <c r="L58" s="477"/>
      <c r="M58" s="477"/>
      <c r="N58" s="477"/>
      <c r="O58" s="477"/>
      <c r="P58" s="477"/>
      <c r="Q58" s="477"/>
      <c r="R58" s="477"/>
      <c r="S58" s="477"/>
      <c r="T58" s="477"/>
      <c r="U58" s="477"/>
      <c r="V58" s="477"/>
      <c r="W58" s="477"/>
      <c r="X58" s="477"/>
      <c r="Y58" s="477"/>
      <c r="Z58" s="478"/>
      <c r="AB58" s="21"/>
    </row>
    <row r="59" spans="1:28" outlineLevel="1">
      <c r="A59" s="21"/>
      <c r="C59" s="476"/>
      <c r="D59" s="477"/>
      <c r="E59" s="477"/>
      <c r="F59" s="477"/>
      <c r="G59" s="477"/>
      <c r="H59" s="477"/>
      <c r="I59" s="477"/>
      <c r="J59" s="477"/>
      <c r="K59" s="477"/>
      <c r="L59" s="477"/>
      <c r="M59" s="477"/>
      <c r="N59" s="477"/>
      <c r="O59" s="477"/>
      <c r="P59" s="477"/>
      <c r="Q59" s="477"/>
      <c r="R59" s="477"/>
      <c r="S59" s="477"/>
      <c r="T59" s="477"/>
      <c r="U59" s="477"/>
      <c r="V59" s="477"/>
      <c r="W59" s="477"/>
      <c r="X59" s="477"/>
      <c r="Y59" s="477"/>
      <c r="Z59" s="478"/>
      <c r="AB59" s="21"/>
    </row>
    <row r="60" spans="1:28" outlineLevel="1">
      <c r="A60" s="21"/>
      <c r="C60" s="476"/>
      <c r="D60" s="477"/>
      <c r="E60" s="477"/>
      <c r="F60" s="477"/>
      <c r="G60" s="477"/>
      <c r="H60" s="477"/>
      <c r="I60" s="477"/>
      <c r="J60" s="477"/>
      <c r="K60" s="477"/>
      <c r="L60" s="477"/>
      <c r="M60" s="477"/>
      <c r="N60" s="477"/>
      <c r="O60" s="477"/>
      <c r="P60" s="477"/>
      <c r="Q60" s="477"/>
      <c r="R60" s="477"/>
      <c r="S60" s="477"/>
      <c r="T60" s="477"/>
      <c r="U60" s="477"/>
      <c r="V60" s="477"/>
      <c r="W60" s="477"/>
      <c r="X60" s="477"/>
      <c r="Y60" s="477"/>
      <c r="Z60" s="478"/>
      <c r="AB60" s="21"/>
    </row>
    <row r="61" spans="1:28" outlineLevel="1">
      <c r="A61" s="21"/>
      <c r="C61" s="476"/>
      <c r="D61" s="477"/>
      <c r="E61" s="477"/>
      <c r="F61" s="477"/>
      <c r="G61" s="477"/>
      <c r="H61" s="477"/>
      <c r="I61" s="477"/>
      <c r="J61" s="477"/>
      <c r="K61" s="477"/>
      <c r="L61" s="477"/>
      <c r="M61" s="477"/>
      <c r="N61" s="477"/>
      <c r="O61" s="477"/>
      <c r="P61" s="477"/>
      <c r="Q61" s="477"/>
      <c r="R61" s="477"/>
      <c r="S61" s="477"/>
      <c r="T61" s="477"/>
      <c r="U61" s="477"/>
      <c r="V61" s="477"/>
      <c r="W61" s="477"/>
      <c r="X61" s="477"/>
      <c r="Y61" s="477"/>
      <c r="Z61" s="478"/>
      <c r="AB61" s="21"/>
    </row>
    <row r="62" spans="1:28" outlineLevel="1">
      <c r="A62" s="21"/>
      <c r="C62" s="476"/>
      <c r="D62" s="477"/>
      <c r="E62" s="477"/>
      <c r="F62" s="477"/>
      <c r="G62" s="477"/>
      <c r="H62" s="477"/>
      <c r="I62" s="477"/>
      <c r="J62" s="477"/>
      <c r="K62" s="477"/>
      <c r="L62" s="477"/>
      <c r="M62" s="477"/>
      <c r="N62" s="477"/>
      <c r="O62" s="477"/>
      <c r="P62" s="477"/>
      <c r="Q62" s="477"/>
      <c r="R62" s="477"/>
      <c r="S62" s="477"/>
      <c r="T62" s="477"/>
      <c r="U62" s="477"/>
      <c r="V62" s="477"/>
      <c r="W62" s="477"/>
      <c r="X62" s="477"/>
      <c r="Y62" s="477"/>
      <c r="Z62" s="478"/>
      <c r="AB62" s="21"/>
    </row>
    <row r="63" spans="1:28" outlineLevel="1">
      <c r="A63" s="21"/>
      <c r="C63" s="476"/>
      <c r="D63" s="477"/>
      <c r="E63" s="477"/>
      <c r="F63" s="477"/>
      <c r="G63" s="477"/>
      <c r="H63" s="477"/>
      <c r="I63" s="477"/>
      <c r="J63" s="477"/>
      <c r="K63" s="477"/>
      <c r="L63" s="477"/>
      <c r="M63" s="477"/>
      <c r="N63" s="477"/>
      <c r="O63" s="477"/>
      <c r="P63" s="477"/>
      <c r="Q63" s="477"/>
      <c r="R63" s="477"/>
      <c r="S63" s="477"/>
      <c r="T63" s="477"/>
      <c r="U63" s="477"/>
      <c r="V63" s="477"/>
      <c r="W63" s="477"/>
      <c r="X63" s="477"/>
      <c r="Y63" s="477"/>
      <c r="Z63" s="478"/>
      <c r="AB63" s="21"/>
    </row>
    <row r="64" spans="1:28" outlineLevel="1">
      <c r="A64" s="21"/>
      <c r="C64" s="476"/>
      <c r="D64" s="477"/>
      <c r="E64" s="477"/>
      <c r="F64" s="477"/>
      <c r="G64" s="477"/>
      <c r="H64" s="477"/>
      <c r="I64" s="477"/>
      <c r="J64" s="477"/>
      <c r="K64" s="477"/>
      <c r="L64" s="477"/>
      <c r="M64" s="477"/>
      <c r="N64" s="477"/>
      <c r="O64" s="477"/>
      <c r="P64" s="477"/>
      <c r="Q64" s="477"/>
      <c r="R64" s="477"/>
      <c r="S64" s="477"/>
      <c r="T64" s="477"/>
      <c r="U64" s="477"/>
      <c r="V64" s="477"/>
      <c r="W64" s="477"/>
      <c r="X64" s="477"/>
      <c r="Y64" s="477"/>
      <c r="Z64" s="478"/>
      <c r="AB64" s="21"/>
    </row>
    <row r="65" spans="1:28" outlineLevel="1">
      <c r="A65" s="21"/>
      <c r="C65" s="476"/>
      <c r="D65" s="477"/>
      <c r="E65" s="477"/>
      <c r="F65" s="477"/>
      <c r="G65" s="477"/>
      <c r="H65" s="477"/>
      <c r="I65" s="477"/>
      <c r="J65" s="477"/>
      <c r="K65" s="477"/>
      <c r="L65" s="477"/>
      <c r="M65" s="477"/>
      <c r="N65" s="477"/>
      <c r="O65" s="477"/>
      <c r="P65" s="477"/>
      <c r="Q65" s="477"/>
      <c r="R65" s="477"/>
      <c r="S65" s="477"/>
      <c r="T65" s="477"/>
      <c r="U65" s="477"/>
      <c r="V65" s="477"/>
      <c r="W65" s="477"/>
      <c r="X65" s="477"/>
      <c r="Y65" s="477"/>
      <c r="Z65" s="478"/>
      <c r="AB65" s="21"/>
    </row>
    <row r="66" spans="1:28" outlineLevel="1">
      <c r="A66" s="21"/>
      <c r="C66" s="476"/>
      <c r="D66" s="477"/>
      <c r="E66" s="477"/>
      <c r="F66" s="477"/>
      <c r="G66" s="477"/>
      <c r="H66" s="477"/>
      <c r="I66" s="477"/>
      <c r="J66" s="477"/>
      <c r="K66" s="477"/>
      <c r="L66" s="477"/>
      <c r="M66" s="477"/>
      <c r="N66" s="477"/>
      <c r="O66" s="477"/>
      <c r="P66" s="477"/>
      <c r="Q66" s="477"/>
      <c r="R66" s="477"/>
      <c r="S66" s="477"/>
      <c r="T66" s="477"/>
      <c r="U66" s="477"/>
      <c r="V66" s="477"/>
      <c r="W66" s="477"/>
      <c r="X66" s="477"/>
      <c r="Y66" s="477"/>
      <c r="Z66" s="478"/>
      <c r="AB66" s="21"/>
    </row>
    <row r="67" spans="1:28" outlineLevel="1">
      <c r="A67" s="21"/>
      <c r="C67" s="476"/>
      <c r="D67" s="477"/>
      <c r="E67" s="477"/>
      <c r="F67" s="477"/>
      <c r="G67" s="477"/>
      <c r="H67" s="477"/>
      <c r="I67" s="477"/>
      <c r="J67" s="477"/>
      <c r="K67" s="477"/>
      <c r="L67" s="477"/>
      <c r="M67" s="477"/>
      <c r="N67" s="477"/>
      <c r="O67" s="477"/>
      <c r="P67" s="477"/>
      <c r="Q67" s="477"/>
      <c r="R67" s="477"/>
      <c r="S67" s="477"/>
      <c r="T67" s="477"/>
      <c r="U67" s="477"/>
      <c r="V67" s="477"/>
      <c r="W67" s="477"/>
      <c r="X67" s="477"/>
      <c r="Y67" s="477"/>
      <c r="Z67" s="478"/>
      <c r="AB67" s="21"/>
    </row>
    <row r="68" spans="1:28" outlineLevel="1">
      <c r="A68" s="21"/>
      <c r="C68" s="476"/>
      <c r="D68" s="477"/>
      <c r="E68" s="477"/>
      <c r="F68" s="477"/>
      <c r="G68" s="477"/>
      <c r="H68" s="477"/>
      <c r="I68" s="477"/>
      <c r="J68" s="477"/>
      <c r="K68" s="477"/>
      <c r="L68" s="477"/>
      <c r="M68" s="477"/>
      <c r="N68" s="477"/>
      <c r="O68" s="477"/>
      <c r="P68" s="477"/>
      <c r="Q68" s="477"/>
      <c r="R68" s="477"/>
      <c r="S68" s="477"/>
      <c r="T68" s="477"/>
      <c r="U68" s="477"/>
      <c r="V68" s="477"/>
      <c r="W68" s="477"/>
      <c r="X68" s="477"/>
      <c r="Y68" s="477"/>
      <c r="Z68" s="478"/>
      <c r="AB68" s="21"/>
    </row>
    <row r="69" spans="1:28" outlineLevel="1">
      <c r="A69" s="21"/>
      <c r="C69" s="476"/>
      <c r="D69" s="477"/>
      <c r="E69" s="477"/>
      <c r="F69" s="477"/>
      <c r="G69" s="477"/>
      <c r="H69" s="477"/>
      <c r="I69" s="477"/>
      <c r="J69" s="477"/>
      <c r="K69" s="477"/>
      <c r="L69" s="477"/>
      <c r="M69" s="477"/>
      <c r="N69" s="477"/>
      <c r="O69" s="477"/>
      <c r="P69" s="477"/>
      <c r="Q69" s="477"/>
      <c r="R69" s="477"/>
      <c r="S69" s="477"/>
      <c r="T69" s="477"/>
      <c r="U69" s="477"/>
      <c r="V69" s="477"/>
      <c r="W69" s="477"/>
      <c r="X69" s="477"/>
      <c r="Y69" s="477"/>
      <c r="Z69" s="478"/>
      <c r="AB69" s="21"/>
    </row>
    <row r="70" spans="1:28" outlineLevel="1">
      <c r="A70" s="21"/>
      <c r="C70" s="476"/>
      <c r="D70" s="477"/>
      <c r="E70" s="477"/>
      <c r="F70" s="477"/>
      <c r="G70" s="477"/>
      <c r="H70" s="477"/>
      <c r="I70" s="477"/>
      <c r="J70" s="477"/>
      <c r="K70" s="477"/>
      <c r="L70" s="477"/>
      <c r="M70" s="477"/>
      <c r="N70" s="477"/>
      <c r="O70" s="477"/>
      <c r="P70" s="477"/>
      <c r="Q70" s="477"/>
      <c r="R70" s="477"/>
      <c r="S70" s="477"/>
      <c r="T70" s="477"/>
      <c r="U70" s="477"/>
      <c r="V70" s="477"/>
      <c r="W70" s="477"/>
      <c r="X70" s="477"/>
      <c r="Y70" s="477"/>
      <c r="Z70" s="478"/>
      <c r="AB70" s="21"/>
    </row>
    <row r="71" spans="1:28" ht="13.8" outlineLevel="1" thickBot="1">
      <c r="A71" s="21"/>
      <c r="C71" s="479"/>
      <c r="D71" s="480"/>
      <c r="E71" s="480"/>
      <c r="F71" s="480"/>
      <c r="G71" s="480"/>
      <c r="H71" s="480"/>
      <c r="I71" s="480"/>
      <c r="J71" s="480"/>
      <c r="K71" s="480"/>
      <c r="L71" s="480"/>
      <c r="M71" s="480"/>
      <c r="N71" s="480"/>
      <c r="O71" s="480"/>
      <c r="P71" s="480"/>
      <c r="Q71" s="480"/>
      <c r="R71" s="480"/>
      <c r="S71" s="480"/>
      <c r="T71" s="480"/>
      <c r="U71" s="480"/>
      <c r="V71" s="480"/>
      <c r="W71" s="480"/>
      <c r="X71" s="480"/>
      <c r="Y71" s="480"/>
      <c r="Z71" s="481"/>
      <c r="AB71" s="21"/>
    </row>
    <row r="72" spans="1:28" outlineLevel="1">
      <c r="A72" s="21"/>
      <c r="C72" s="17"/>
      <c r="D72" s="17"/>
      <c r="E72" s="17"/>
      <c r="F72" s="17"/>
      <c r="G72" s="17"/>
      <c r="H72" s="17"/>
      <c r="I72" s="17"/>
      <c r="J72" s="17"/>
      <c r="K72" s="17"/>
      <c r="L72" s="17"/>
      <c r="M72" s="17"/>
      <c r="N72" s="17"/>
      <c r="O72" s="17"/>
      <c r="P72" s="17"/>
      <c r="Q72" s="17"/>
      <c r="R72" s="17"/>
      <c r="S72" s="17"/>
      <c r="T72" s="17"/>
      <c r="U72" s="17"/>
      <c r="V72" s="17"/>
      <c r="W72" s="17"/>
      <c r="X72" s="17"/>
      <c r="Y72" s="17"/>
      <c r="Z72" s="17"/>
      <c r="AB72" s="21"/>
    </row>
    <row r="73" spans="1:28">
      <c r="A73" s="21"/>
      <c r="AB73" s="21"/>
    </row>
  </sheetData>
  <mergeCells count="3">
    <mergeCell ref="C34:Z71"/>
    <mergeCell ref="C3:Z3"/>
    <mergeCell ref="C21:Z31"/>
  </mergeCells>
  <phoneticPr fontId="0" type="noConversion"/>
  <pageMargins left="0" right="0" top="0.39370078740157483" bottom="0" header="0" footer="0"/>
  <pageSetup paperSize="9" scale="6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dimension ref="B2:B21"/>
  <sheetViews>
    <sheetView showGridLines="0" zoomScale="90" zoomScaleNormal="90" workbookViewId="0">
      <selection activeCell="J31" sqref="J31"/>
    </sheetView>
  </sheetViews>
  <sheetFormatPr baseColWidth="10" defaultRowHeight="13.2"/>
  <cols>
    <col min="1" max="1" width="4.5546875" customWidth="1"/>
    <col min="6" max="6" width="17.33203125" customWidth="1"/>
  </cols>
  <sheetData>
    <row r="2" spans="2:2" ht="36.6">
      <c r="B2" s="42" t="s">
        <v>119</v>
      </c>
    </row>
    <row r="3" spans="2:2" ht="25.8">
      <c r="B3" s="43" t="s">
        <v>115</v>
      </c>
    </row>
    <row r="18" ht="22.2" customHeight="1"/>
    <row r="19" ht="22.2" customHeight="1"/>
    <row r="20" ht="22.2" customHeight="1"/>
    <row r="21" ht="22.2" customHeight="1"/>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5"/>
  <dimension ref="B2:B7"/>
  <sheetViews>
    <sheetView showGridLines="0" zoomScale="80" zoomScaleNormal="80" workbookViewId="0">
      <selection activeCell="G18" sqref="G18"/>
    </sheetView>
  </sheetViews>
  <sheetFormatPr baseColWidth="10" defaultRowHeight="13.2"/>
  <cols>
    <col min="1" max="1" width="4.33203125" customWidth="1"/>
    <col min="2" max="2" width="71.44140625" customWidth="1"/>
  </cols>
  <sheetData>
    <row r="2" spans="2:2" ht="36.6">
      <c r="B2" s="42" t="s">
        <v>119</v>
      </c>
    </row>
    <row r="3" spans="2:2" ht="25.8">
      <c r="B3" s="43" t="s">
        <v>137</v>
      </c>
    </row>
    <row r="7" spans="2:2" ht="15.6" customHeight="1"/>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5">
    <pageSetUpPr autoPageBreaks="0"/>
  </sheetPr>
  <dimension ref="A1:BN187"/>
  <sheetViews>
    <sheetView showGridLines="0" topLeftCell="A4" zoomScale="130" zoomScaleNormal="130" workbookViewId="0">
      <pane xSplit="3" ySplit="3" topLeftCell="K7" activePane="bottomRight" state="frozen"/>
      <selection activeCell="A4" sqref="A4"/>
      <selection pane="topRight" activeCell="D4" sqref="D4"/>
      <selection pane="bottomLeft" activeCell="A7" sqref="A7"/>
      <selection pane="bottomRight" activeCell="L6" sqref="L6"/>
    </sheetView>
  </sheetViews>
  <sheetFormatPr baseColWidth="10" defaultColWidth="0" defaultRowHeight="13.8"/>
  <cols>
    <col min="1" max="1" width="4.44140625" style="2" customWidth="1"/>
    <col min="2" max="2" width="4.6640625" style="12" customWidth="1"/>
    <col min="3" max="3" width="33.33203125" style="2" customWidth="1"/>
    <col min="4" max="4" width="17.6640625" style="12" customWidth="1"/>
    <col min="5" max="7" width="27.6640625" style="2" customWidth="1"/>
    <col min="8" max="8" width="22" style="12" bestFit="1" customWidth="1"/>
    <col min="9" max="9" width="18.6640625" style="2" customWidth="1"/>
    <col min="10" max="10" width="32.5546875" style="2" customWidth="1"/>
    <col min="11" max="11" width="33.6640625" style="2" customWidth="1"/>
    <col min="12" max="12" width="37.5546875" style="2" customWidth="1"/>
    <col min="13" max="13" width="21.6640625" style="2" hidden="1" customWidth="1"/>
    <col min="14" max="14" width="27.33203125" style="2" hidden="1" customWidth="1"/>
    <col min="15" max="15" width="27.33203125" style="2" customWidth="1"/>
    <col min="16" max="16" width="9.33203125" style="2" customWidth="1"/>
    <col min="17" max="17" width="27.33203125" style="2" customWidth="1"/>
    <col min="18" max="18" width="9.33203125" style="2" customWidth="1"/>
    <col min="19" max="19" width="19.33203125" style="2" customWidth="1"/>
    <col min="20" max="23" width="3.44140625" style="2" customWidth="1"/>
    <col min="24" max="24" width="9.33203125" style="2" customWidth="1"/>
    <col min="25" max="25" width="0" style="2" hidden="1" customWidth="1"/>
    <col min="26" max="26" width="10.6640625" style="4" hidden="1" customWidth="1"/>
    <col min="27" max="28" width="0" style="4" hidden="1" customWidth="1"/>
    <col min="29" max="29" width="9.6640625" style="5" hidden="1" customWidth="1"/>
    <col min="30" max="30" width="28.5546875" style="3" hidden="1" customWidth="1"/>
    <col min="31" max="32" width="0" style="3" hidden="1" customWidth="1"/>
    <col min="33" max="33" width="11.6640625" style="5" hidden="1" customWidth="1"/>
    <col min="34" max="34" width="0" style="3" hidden="1" customWidth="1"/>
    <col min="35" max="35" width="34.33203125" style="3" hidden="1" customWidth="1"/>
    <col min="36" max="36" width="23.33203125" style="3" hidden="1" customWidth="1"/>
    <col min="37" max="37" width="0" style="5" hidden="1" customWidth="1"/>
    <col min="38" max="62" width="0" style="4" hidden="1" customWidth="1"/>
    <col min="63" max="87" width="0" style="2" hidden="1" customWidth="1"/>
    <col min="88" max="16384" width="0" style="2" hidden="1"/>
  </cols>
  <sheetData>
    <row r="1" spans="1:66" customFormat="1" ht="36.6">
      <c r="A1" s="36"/>
      <c r="B1" s="489" t="s">
        <v>119</v>
      </c>
      <c r="C1" s="489"/>
      <c r="D1" s="489"/>
      <c r="H1" s="36"/>
    </row>
    <row r="2" spans="1:66" customFormat="1" ht="25.8">
      <c r="B2" s="490" t="s">
        <v>104</v>
      </c>
      <c r="C2" s="490"/>
      <c r="H2" s="116">
        <f ca="1">TODAY()</f>
        <v>45083</v>
      </c>
    </row>
    <row r="5" spans="1:66" ht="14.4">
      <c r="B5" s="491" t="s">
        <v>201</v>
      </c>
      <c r="C5" s="491"/>
      <c r="D5" s="491"/>
      <c r="X5" s="6"/>
      <c r="Y5" s="6"/>
      <c r="AC5" s="3"/>
      <c r="AG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row>
    <row r="6" spans="1:66" s="16" customFormat="1" ht="70.5" customHeight="1">
      <c r="A6" s="2"/>
      <c r="B6" s="137" t="s">
        <v>200</v>
      </c>
      <c r="C6" s="126" t="s">
        <v>103</v>
      </c>
      <c r="D6" s="46" t="s">
        <v>197</v>
      </c>
      <c r="E6" s="46" t="s">
        <v>49</v>
      </c>
      <c r="F6" s="46" t="s">
        <v>229</v>
      </c>
      <c r="G6" s="46" t="s">
        <v>230</v>
      </c>
      <c r="H6" s="45" t="s">
        <v>194</v>
      </c>
      <c r="I6" s="45" t="s">
        <v>195</v>
      </c>
      <c r="J6" s="46" t="s">
        <v>299</v>
      </c>
      <c r="K6" s="46" t="s">
        <v>198</v>
      </c>
      <c r="L6" s="46" t="s">
        <v>199</v>
      </c>
      <c r="M6" s="46" t="s">
        <v>223</v>
      </c>
      <c r="N6" s="45" t="s">
        <v>196</v>
      </c>
      <c r="O6" s="152" t="s">
        <v>236</v>
      </c>
      <c r="P6" s="129" t="s">
        <v>224</v>
      </c>
      <c r="Q6" s="152" t="s">
        <v>237</v>
      </c>
      <c r="R6" s="129" t="s">
        <v>225</v>
      </c>
      <c r="S6" s="129" t="s">
        <v>226</v>
      </c>
      <c r="T6" s="130" t="s">
        <v>219</v>
      </c>
      <c r="U6" s="131" t="s">
        <v>221</v>
      </c>
      <c r="V6" s="131" t="s">
        <v>222</v>
      </c>
      <c r="W6" s="132" t="s">
        <v>220</v>
      </c>
      <c r="X6" s="2"/>
      <c r="Y6" s="13"/>
      <c r="Z6" s="14"/>
      <c r="AA6" s="14"/>
      <c r="AB6" s="14"/>
      <c r="AC6" s="15"/>
      <c r="AD6" s="15"/>
      <c r="AE6" s="15"/>
      <c r="AF6" s="15"/>
      <c r="AG6" s="15"/>
      <c r="AH6" s="15"/>
      <c r="AI6" s="15"/>
      <c r="AJ6" s="15"/>
      <c r="AK6" s="15"/>
      <c r="AL6" s="14"/>
      <c r="AM6" s="14"/>
      <c r="AN6" s="14"/>
      <c r="AO6" s="14"/>
      <c r="AP6" s="14"/>
      <c r="AQ6" s="14"/>
      <c r="AR6" s="14"/>
      <c r="AS6" s="14"/>
      <c r="AT6" s="14"/>
      <c r="AU6" s="14"/>
      <c r="AV6" s="14"/>
      <c r="AW6" s="14"/>
      <c r="AX6" s="14"/>
      <c r="AY6" s="14"/>
      <c r="AZ6" s="14"/>
      <c r="BA6" s="14"/>
      <c r="BB6" s="14"/>
      <c r="BC6" s="14"/>
      <c r="BD6" s="14"/>
      <c r="BE6" s="14"/>
      <c r="BF6" s="14"/>
      <c r="BG6" s="14"/>
      <c r="BH6" s="14"/>
      <c r="BI6" s="14"/>
      <c r="BJ6" s="14"/>
    </row>
    <row r="7" spans="1:66" s="228" customFormat="1" ht="225" customHeight="1">
      <c r="B7" s="138">
        <v>1</v>
      </c>
      <c r="C7" s="227" t="s">
        <v>364</v>
      </c>
      <c r="D7" s="139">
        <v>44652</v>
      </c>
      <c r="E7" s="233" t="s">
        <v>365</v>
      </c>
      <c r="F7" s="233" t="s">
        <v>366</v>
      </c>
      <c r="G7" s="233" t="s">
        <v>367</v>
      </c>
      <c r="H7" s="233" t="s">
        <v>368</v>
      </c>
      <c r="I7" s="140" t="s">
        <v>369</v>
      </c>
      <c r="J7" s="411"/>
      <c r="K7" s="412"/>
      <c r="L7" s="412"/>
      <c r="M7" s="229"/>
      <c r="N7" s="229"/>
      <c r="O7" s="173">
        <f t="shared" ref="O7:O17" si="0">+D7+90</f>
        <v>44742</v>
      </c>
      <c r="P7" s="229"/>
      <c r="Q7" s="173"/>
      <c r="R7" s="229"/>
      <c r="S7" s="229"/>
      <c r="T7" s="229"/>
      <c r="U7" s="229"/>
      <c r="V7" s="229"/>
      <c r="W7" s="229"/>
      <c r="X7" s="230"/>
      <c r="Z7" s="231"/>
      <c r="AA7" s="231"/>
      <c r="AB7" s="231"/>
      <c r="AC7" s="232"/>
      <c r="AG7" s="232"/>
      <c r="AK7" s="232"/>
      <c r="AL7" s="231"/>
      <c r="AM7" s="231"/>
      <c r="AN7" s="231"/>
      <c r="AO7" s="231"/>
      <c r="AP7" s="231"/>
      <c r="AQ7" s="231"/>
      <c r="AR7" s="231"/>
      <c r="AS7" s="231"/>
      <c r="AT7" s="231"/>
      <c r="AU7" s="231"/>
      <c r="AV7" s="231"/>
      <c r="AW7" s="231"/>
      <c r="AX7" s="231"/>
      <c r="AY7" s="231"/>
      <c r="AZ7" s="231"/>
      <c r="BA7" s="231"/>
      <c r="BB7" s="231"/>
      <c r="BC7" s="231"/>
      <c r="BD7" s="231"/>
      <c r="BE7" s="231"/>
      <c r="BF7" s="231"/>
      <c r="BG7" s="231"/>
      <c r="BH7" s="231"/>
      <c r="BI7" s="231"/>
      <c r="BJ7" s="231"/>
    </row>
    <row r="8" spans="1:66">
      <c r="B8" s="141"/>
      <c r="C8" s="142"/>
      <c r="D8" s="143"/>
      <c r="E8" s="47"/>
      <c r="F8" s="47"/>
      <c r="G8" s="47"/>
      <c r="H8" s="144"/>
      <c r="I8" s="145"/>
      <c r="J8" s="47"/>
      <c r="K8" s="47"/>
      <c r="L8" s="115"/>
      <c r="M8" s="115"/>
      <c r="N8" s="115"/>
      <c r="O8" s="406">
        <f t="shared" si="0"/>
        <v>90</v>
      </c>
      <c r="P8" s="115"/>
      <c r="Q8" s="115"/>
      <c r="R8" s="115"/>
      <c r="S8" s="115"/>
      <c r="T8" s="115"/>
      <c r="U8" s="115"/>
      <c r="V8" s="115"/>
      <c r="W8" s="115"/>
      <c r="X8"/>
    </row>
    <row r="9" spans="1:66">
      <c r="B9" s="141"/>
      <c r="C9" s="142"/>
      <c r="D9" s="143"/>
      <c r="E9" s="47"/>
      <c r="F9" s="47"/>
      <c r="G9" s="47"/>
      <c r="H9" s="144"/>
      <c r="I9" s="145"/>
      <c r="J9" s="47"/>
      <c r="K9" s="47"/>
      <c r="L9" s="115"/>
      <c r="M9" s="115"/>
      <c r="N9" s="115"/>
      <c r="O9" s="406">
        <f t="shared" si="0"/>
        <v>90</v>
      </c>
      <c r="P9" s="115"/>
      <c r="Q9" s="115"/>
      <c r="R9" s="115"/>
      <c r="S9" s="115"/>
      <c r="T9" s="115"/>
      <c r="U9" s="115"/>
      <c r="V9" s="115"/>
      <c r="W9" s="115"/>
      <c r="X9"/>
      <c r="AF9" s="5"/>
      <c r="AH9" s="5"/>
      <c r="AI9" s="5"/>
      <c r="AJ9" s="5"/>
    </row>
    <row r="10" spans="1:66">
      <c r="B10" s="141"/>
      <c r="C10" s="142"/>
      <c r="D10" s="143"/>
      <c r="E10" s="47"/>
      <c r="F10" s="47"/>
      <c r="G10" s="47"/>
      <c r="H10" s="144"/>
      <c r="I10" s="145"/>
      <c r="J10" s="47"/>
      <c r="K10" s="47"/>
      <c r="L10" s="115"/>
      <c r="M10" s="115"/>
      <c r="N10" s="115"/>
      <c r="O10" s="406">
        <f t="shared" si="0"/>
        <v>90</v>
      </c>
      <c r="P10" s="115"/>
      <c r="Q10" s="115"/>
      <c r="R10" s="115"/>
      <c r="S10" s="115"/>
      <c r="T10" s="115"/>
      <c r="U10" s="115"/>
      <c r="V10" s="115"/>
      <c r="W10" s="115"/>
      <c r="X10"/>
    </row>
    <row r="11" spans="1:66">
      <c r="B11" s="141"/>
      <c r="C11" s="142"/>
      <c r="D11" s="143"/>
      <c r="E11" s="47"/>
      <c r="F11" s="47"/>
      <c r="G11" s="47"/>
      <c r="H11" s="144"/>
      <c r="I11" s="145"/>
      <c r="J11" s="47"/>
      <c r="K11" s="47"/>
      <c r="L11" s="115"/>
      <c r="M11" s="115"/>
      <c r="N11" s="115"/>
      <c r="O11" s="406">
        <f t="shared" si="0"/>
        <v>90</v>
      </c>
      <c r="P11" s="115"/>
      <c r="Q11" s="115"/>
      <c r="R11" s="115"/>
      <c r="S11" s="115"/>
      <c r="T11" s="115"/>
      <c r="U11" s="115"/>
      <c r="V11" s="115"/>
      <c r="W11" s="115"/>
      <c r="X11"/>
    </row>
    <row r="12" spans="1:66">
      <c r="B12" s="141"/>
      <c r="C12" s="142"/>
      <c r="D12" s="143"/>
      <c r="E12" s="47"/>
      <c r="F12" s="47"/>
      <c r="G12" s="47"/>
      <c r="H12" s="144"/>
      <c r="I12" s="145"/>
      <c r="J12" s="47"/>
      <c r="K12" s="47"/>
      <c r="L12" s="115"/>
      <c r="M12" s="115"/>
      <c r="N12" s="115"/>
      <c r="O12" s="406">
        <f t="shared" si="0"/>
        <v>90</v>
      </c>
      <c r="P12" s="115"/>
      <c r="Q12" s="115"/>
      <c r="R12" s="115"/>
      <c r="S12" s="115"/>
      <c r="T12" s="115"/>
      <c r="U12" s="115"/>
      <c r="V12" s="115"/>
      <c r="W12" s="115"/>
      <c r="X12"/>
    </row>
    <row r="13" spans="1:66">
      <c r="B13" s="141"/>
      <c r="C13" s="142"/>
      <c r="D13" s="143"/>
      <c r="E13" s="47"/>
      <c r="F13" s="47"/>
      <c r="G13" s="47"/>
      <c r="H13" s="144"/>
      <c r="I13" s="145"/>
      <c r="J13" s="47"/>
      <c r="K13" s="47"/>
      <c r="L13" s="115"/>
      <c r="M13" s="115"/>
      <c r="N13" s="115"/>
      <c r="O13" s="406">
        <f t="shared" si="0"/>
        <v>90</v>
      </c>
      <c r="P13" s="115"/>
      <c r="Q13" s="115"/>
      <c r="R13" s="115"/>
      <c r="S13" s="115"/>
      <c r="T13" s="115"/>
      <c r="U13" s="115"/>
      <c r="V13" s="115"/>
      <c r="W13" s="115"/>
      <c r="X13"/>
    </row>
    <row r="14" spans="1:66">
      <c r="B14" s="141"/>
      <c r="C14" s="142"/>
      <c r="D14" s="47"/>
      <c r="E14" s="47"/>
      <c r="F14" s="47"/>
      <c r="G14" s="47"/>
      <c r="H14" s="144"/>
      <c r="I14" s="145"/>
      <c r="J14" s="47"/>
      <c r="K14" s="47"/>
      <c r="L14" s="115"/>
      <c r="M14" s="115"/>
      <c r="N14" s="115"/>
      <c r="O14" s="406">
        <f t="shared" si="0"/>
        <v>90</v>
      </c>
      <c r="P14" s="115"/>
      <c r="Q14" s="115"/>
      <c r="R14" s="115"/>
      <c r="S14" s="115"/>
      <c r="T14" s="115"/>
      <c r="U14" s="115"/>
      <c r="V14" s="115"/>
      <c r="W14" s="115"/>
      <c r="X14"/>
    </row>
    <row r="15" spans="1:66">
      <c r="B15" s="141"/>
      <c r="C15" s="142"/>
      <c r="D15" s="47"/>
      <c r="E15" s="47"/>
      <c r="F15" s="47"/>
      <c r="G15" s="47"/>
      <c r="H15" s="144"/>
      <c r="I15" s="145"/>
      <c r="J15" s="47"/>
      <c r="K15" s="47"/>
      <c r="L15" s="115"/>
      <c r="M15" s="115"/>
      <c r="N15" s="115"/>
      <c r="O15" s="406">
        <f t="shared" si="0"/>
        <v>90</v>
      </c>
      <c r="P15" s="115"/>
      <c r="Q15" s="115"/>
      <c r="R15" s="115"/>
      <c r="S15" s="115"/>
      <c r="T15" s="115"/>
      <c r="U15" s="115"/>
      <c r="V15" s="115"/>
      <c r="W15" s="115"/>
      <c r="X15"/>
    </row>
    <row r="16" spans="1:66">
      <c r="B16" s="141"/>
      <c r="C16" s="142"/>
      <c r="D16" s="47"/>
      <c r="E16" s="47"/>
      <c r="F16" s="47"/>
      <c r="G16" s="47"/>
      <c r="H16" s="144"/>
      <c r="I16" s="145"/>
      <c r="J16" s="47"/>
      <c r="K16" s="47"/>
      <c r="L16" s="115"/>
      <c r="M16" s="115"/>
      <c r="N16" s="115"/>
      <c r="O16" s="406">
        <f t="shared" si="0"/>
        <v>90</v>
      </c>
      <c r="P16" s="115"/>
      <c r="Q16" s="115"/>
      <c r="R16" s="115"/>
      <c r="S16" s="115"/>
      <c r="T16" s="115"/>
      <c r="U16" s="115"/>
      <c r="V16" s="115"/>
      <c r="W16" s="115"/>
      <c r="X16"/>
    </row>
    <row r="17" spans="2:66">
      <c r="B17" s="146"/>
      <c r="C17" s="147"/>
      <c r="D17" s="148"/>
      <c r="E17" s="149"/>
      <c r="F17" s="149"/>
      <c r="G17" s="149"/>
      <c r="H17" s="150"/>
      <c r="I17" s="151"/>
      <c r="J17" s="149"/>
      <c r="K17" s="149"/>
      <c r="L17" s="149"/>
      <c r="M17" s="149"/>
      <c r="N17" s="149"/>
      <c r="O17" s="407">
        <f t="shared" si="0"/>
        <v>90</v>
      </c>
      <c r="P17" s="149"/>
      <c r="Q17" s="149"/>
      <c r="R17" s="149"/>
      <c r="S17" s="47"/>
      <c r="T17" s="47"/>
      <c r="U17" s="47"/>
      <c r="V17" s="47"/>
      <c r="W17" s="47"/>
      <c r="X17"/>
    </row>
    <row r="18" spans="2:66">
      <c r="B18" s="127"/>
      <c r="C18" s="40"/>
      <c r="D18" s="37"/>
      <c r="E18"/>
      <c r="F18"/>
      <c r="G18"/>
      <c r="H18" s="69"/>
      <c r="I18" s="36"/>
      <c r="J18"/>
      <c r="K18"/>
      <c r="L18"/>
      <c r="M18"/>
      <c r="N18"/>
      <c r="O18"/>
      <c r="P18"/>
      <c r="Q18"/>
      <c r="R18"/>
      <c r="S18"/>
      <c r="T18"/>
      <c r="U18"/>
      <c r="V18"/>
      <c r="W18"/>
      <c r="X18"/>
      <c r="Y18" s="6"/>
      <c r="AF18" s="5"/>
      <c r="AH18" s="5"/>
      <c r="AI18" s="5"/>
      <c r="AJ18" s="5"/>
      <c r="BK18" s="4"/>
      <c r="BL18" s="4"/>
      <c r="BM18" s="4"/>
      <c r="BN18" s="4"/>
    </row>
    <row r="19" spans="2:66">
      <c r="B19" s="128"/>
      <c r="C19" s="39"/>
      <c r="D19" s="37"/>
      <c r="E19"/>
      <c r="F19"/>
      <c r="G19"/>
      <c r="H19" s="69"/>
      <c r="I19" s="36"/>
      <c r="J19"/>
      <c r="K19"/>
      <c r="L19"/>
      <c r="M19"/>
      <c r="N19"/>
      <c r="O19"/>
      <c r="P19"/>
      <c r="Q19"/>
      <c r="R19"/>
      <c r="S19"/>
      <c r="T19"/>
      <c r="U19"/>
      <c r="V19"/>
      <c r="W19"/>
      <c r="X19"/>
    </row>
    <row r="20" spans="2:66">
      <c r="B20" s="127"/>
      <c r="C20" s="40"/>
      <c r="D20" s="37"/>
      <c r="E20"/>
      <c r="F20"/>
      <c r="G20"/>
      <c r="H20" s="69"/>
      <c r="I20" s="36"/>
      <c r="J20"/>
      <c r="K20"/>
      <c r="L20"/>
      <c r="M20"/>
      <c r="N20"/>
      <c r="O20"/>
      <c r="P20"/>
      <c r="Q20"/>
      <c r="R20"/>
      <c r="S20"/>
      <c r="T20"/>
      <c r="U20"/>
      <c r="V20"/>
      <c r="W20"/>
      <c r="X20"/>
    </row>
    <row r="21" spans="2:66">
      <c r="B21" s="128"/>
      <c r="C21" s="39"/>
      <c r="D21" s="37"/>
      <c r="E21"/>
      <c r="F21"/>
      <c r="G21"/>
      <c r="H21" s="69"/>
      <c r="I21" s="36"/>
      <c r="J21"/>
      <c r="K21"/>
      <c r="L21"/>
      <c r="M21"/>
      <c r="N21"/>
      <c r="O21"/>
      <c r="P21"/>
      <c r="Q21"/>
      <c r="R21"/>
      <c r="S21"/>
      <c r="T21"/>
      <c r="U21"/>
      <c r="V21"/>
      <c r="W21"/>
      <c r="X21"/>
    </row>
    <row r="22" spans="2:66">
      <c r="B22" s="128"/>
      <c r="C22" s="39"/>
      <c r="D22" s="37"/>
      <c r="E22"/>
      <c r="F22"/>
      <c r="G22"/>
      <c r="H22" s="69"/>
      <c r="I22" s="36"/>
      <c r="J22"/>
      <c r="K22"/>
      <c r="L22"/>
      <c r="M22"/>
      <c r="N22"/>
      <c r="O22"/>
      <c r="P22"/>
      <c r="Q22"/>
      <c r="R22"/>
      <c r="S22"/>
      <c r="T22"/>
      <c r="U22"/>
      <c r="V22"/>
      <c r="W22"/>
      <c r="X22"/>
    </row>
    <row r="23" spans="2:66">
      <c r="B23" s="128"/>
      <c r="C23" s="39"/>
      <c r="D23" s="37"/>
      <c r="E23"/>
      <c r="F23"/>
      <c r="G23"/>
      <c r="H23" s="69"/>
      <c r="I23" s="36"/>
      <c r="J23"/>
      <c r="K23"/>
      <c r="L23"/>
      <c r="M23"/>
      <c r="N23"/>
      <c r="O23"/>
      <c r="P23"/>
      <c r="Q23"/>
      <c r="R23"/>
      <c r="S23"/>
      <c r="T23"/>
      <c r="U23"/>
      <c r="V23"/>
      <c r="W23"/>
      <c r="X23"/>
    </row>
    <row r="24" spans="2:66">
      <c r="B24" s="128"/>
      <c r="C24" s="39"/>
      <c r="D24" s="37"/>
      <c r="E24"/>
      <c r="F24"/>
      <c r="G24"/>
      <c r="H24" s="69"/>
      <c r="I24" s="36"/>
      <c r="J24"/>
      <c r="K24"/>
      <c r="L24"/>
      <c r="M24"/>
      <c r="N24"/>
      <c r="O24"/>
      <c r="P24"/>
      <c r="Q24"/>
      <c r="R24"/>
      <c r="S24"/>
      <c r="T24"/>
      <c r="U24"/>
      <c r="V24"/>
      <c r="W24"/>
      <c r="X24"/>
    </row>
    <row r="25" spans="2:66">
      <c r="B25" s="128"/>
      <c r="C25" s="39"/>
      <c r="D25" s="37"/>
      <c r="E25"/>
      <c r="F25"/>
      <c r="G25"/>
      <c r="H25" s="69"/>
      <c r="I25" s="36"/>
      <c r="J25"/>
      <c r="K25"/>
      <c r="L25"/>
      <c r="M25"/>
      <c r="N25"/>
      <c r="O25"/>
      <c r="P25"/>
      <c r="Q25"/>
      <c r="R25"/>
      <c r="S25"/>
      <c r="T25"/>
      <c r="U25"/>
      <c r="V25"/>
      <c r="W25"/>
      <c r="X25"/>
    </row>
    <row r="26" spans="2:66">
      <c r="B26" s="128"/>
      <c r="C26" s="39"/>
      <c r="D26" s="37"/>
      <c r="E26"/>
      <c r="F26"/>
      <c r="G26"/>
      <c r="H26" s="69"/>
      <c r="I26" s="36"/>
      <c r="J26"/>
      <c r="K26"/>
      <c r="L26"/>
      <c r="M26"/>
      <c r="N26"/>
      <c r="O26"/>
      <c r="P26"/>
      <c r="Q26"/>
      <c r="R26"/>
      <c r="S26"/>
      <c r="T26"/>
      <c r="U26"/>
      <c r="V26"/>
      <c r="W26"/>
      <c r="X26"/>
    </row>
    <row r="27" spans="2:66">
      <c r="B27" s="127"/>
      <c r="C27" s="40"/>
      <c r="D27" s="37"/>
      <c r="E27"/>
      <c r="F27"/>
      <c r="G27"/>
      <c r="H27" s="69"/>
      <c r="I27" s="36"/>
      <c r="J27"/>
      <c r="K27"/>
      <c r="L27"/>
      <c r="M27"/>
      <c r="N27"/>
      <c r="O27"/>
      <c r="P27"/>
      <c r="Q27"/>
      <c r="R27"/>
      <c r="S27"/>
      <c r="T27"/>
      <c r="U27"/>
      <c r="V27"/>
      <c r="W27"/>
      <c r="X27"/>
    </row>
    <row r="28" spans="2:66">
      <c r="B28" s="128"/>
      <c r="C28" s="39"/>
      <c r="D28" s="37"/>
      <c r="E28"/>
      <c r="F28"/>
      <c r="G28"/>
      <c r="H28" s="69"/>
      <c r="I28" s="36"/>
      <c r="J28"/>
      <c r="K28"/>
      <c r="L28"/>
      <c r="M28"/>
      <c r="N28"/>
      <c r="O28"/>
      <c r="P28"/>
      <c r="Q28"/>
      <c r="R28"/>
      <c r="S28"/>
      <c r="T28"/>
      <c r="U28"/>
      <c r="V28"/>
      <c r="W28"/>
      <c r="X28"/>
    </row>
    <row r="29" spans="2:66">
      <c r="B29" s="127"/>
      <c r="C29" s="40"/>
      <c r="D29" s="37"/>
      <c r="E29"/>
      <c r="F29"/>
      <c r="G29"/>
      <c r="H29" s="69"/>
      <c r="I29" s="36"/>
      <c r="J29"/>
      <c r="K29"/>
      <c r="L29"/>
      <c r="M29"/>
      <c r="N29"/>
      <c r="O29"/>
      <c r="P29"/>
      <c r="Q29"/>
      <c r="R29"/>
      <c r="S29"/>
      <c r="T29"/>
      <c r="U29"/>
      <c r="V29"/>
      <c r="W29"/>
      <c r="X29"/>
    </row>
    <row r="30" spans="2:66">
      <c r="B30" s="128"/>
      <c r="C30" s="39"/>
      <c r="D30" s="37"/>
      <c r="E30"/>
      <c r="F30"/>
      <c r="G30"/>
      <c r="H30" s="69"/>
      <c r="I30" s="36"/>
      <c r="J30"/>
      <c r="K30"/>
      <c r="L30"/>
      <c r="M30"/>
      <c r="N30"/>
      <c r="O30"/>
      <c r="P30"/>
      <c r="Q30"/>
      <c r="R30"/>
      <c r="S30"/>
      <c r="T30"/>
      <c r="U30"/>
      <c r="V30"/>
      <c r="W30"/>
      <c r="X30"/>
      <c r="AF30" s="5"/>
      <c r="AH30" s="5"/>
      <c r="AI30" s="5"/>
      <c r="AJ30" s="5"/>
    </row>
    <row r="31" spans="2:66">
      <c r="B31" s="127"/>
      <c r="C31" s="40"/>
      <c r="D31" s="37"/>
      <c r="E31"/>
      <c r="F31"/>
      <c r="G31"/>
      <c r="H31" s="69"/>
      <c r="I31" s="36"/>
      <c r="J31"/>
      <c r="K31"/>
      <c r="L31"/>
      <c r="M31"/>
      <c r="N31"/>
      <c r="O31"/>
      <c r="P31"/>
      <c r="Q31"/>
      <c r="R31"/>
      <c r="S31"/>
      <c r="T31"/>
      <c r="U31"/>
      <c r="V31"/>
      <c r="W31"/>
      <c r="X31"/>
    </row>
    <row r="32" spans="2:66">
      <c r="B32" s="128"/>
      <c r="C32" s="39"/>
      <c r="D32" s="37"/>
      <c r="E32"/>
      <c r="F32"/>
      <c r="G32"/>
      <c r="H32" s="69"/>
      <c r="I32" s="36"/>
      <c r="J32"/>
      <c r="K32"/>
      <c r="L32"/>
      <c r="M32"/>
      <c r="N32"/>
      <c r="O32"/>
      <c r="P32"/>
      <c r="Q32"/>
      <c r="R32"/>
      <c r="S32"/>
      <c r="T32"/>
      <c r="U32"/>
      <c r="V32"/>
      <c r="W32"/>
      <c r="X32"/>
    </row>
    <row r="33" spans="2:36">
      <c r="B33" s="127"/>
      <c r="C33" s="40"/>
      <c r="D33" s="37"/>
      <c r="E33"/>
      <c r="F33"/>
      <c r="G33"/>
      <c r="H33" s="69"/>
      <c r="I33" s="36"/>
      <c r="J33"/>
      <c r="K33"/>
      <c r="L33"/>
      <c r="M33"/>
      <c r="N33"/>
      <c r="O33"/>
      <c r="P33"/>
      <c r="Q33"/>
      <c r="R33"/>
      <c r="S33"/>
      <c r="T33"/>
      <c r="U33"/>
      <c r="V33"/>
      <c r="W33"/>
      <c r="X33"/>
    </row>
    <row r="34" spans="2:36">
      <c r="B34" s="127"/>
      <c r="C34" s="40"/>
      <c r="D34" s="37"/>
      <c r="E34"/>
      <c r="F34"/>
      <c r="G34"/>
      <c r="H34" s="69"/>
      <c r="I34" s="36"/>
      <c r="J34"/>
      <c r="K34"/>
      <c r="L34"/>
      <c r="M34"/>
      <c r="N34"/>
      <c r="O34"/>
      <c r="P34"/>
      <c r="Q34"/>
      <c r="R34"/>
      <c r="S34"/>
      <c r="T34"/>
      <c r="U34"/>
      <c r="V34"/>
      <c r="W34"/>
      <c r="X34"/>
    </row>
    <row r="35" spans="2:36">
      <c r="B35" s="128"/>
      <c r="C35" s="39"/>
      <c r="D35" s="37"/>
      <c r="E35"/>
      <c r="F35"/>
      <c r="G35"/>
      <c r="H35" s="69"/>
      <c r="I35" s="36"/>
      <c r="J35"/>
      <c r="K35"/>
      <c r="L35"/>
      <c r="M35"/>
      <c r="N35"/>
      <c r="O35"/>
      <c r="P35"/>
      <c r="Q35"/>
      <c r="R35"/>
      <c r="S35"/>
      <c r="T35"/>
      <c r="U35"/>
      <c r="V35"/>
      <c r="W35"/>
      <c r="X35"/>
    </row>
    <row r="36" spans="2:36">
      <c r="B36" s="127"/>
      <c r="C36" s="40"/>
      <c r="D36" s="37"/>
      <c r="E36"/>
      <c r="F36"/>
      <c r="G36"/>
      <c r="H36" s="69"/>
      <c r="I36" s="36"/>
      <c r="J36"/>
      <c r="K36"/>
      <c r="L36"/>
      <c r="M36"/>
      <c r="N36"/>
      <c r="O36"/>
      <c r="P36"/>
      <c r="Q36"/>
      <c r="R36"/>
      <c r="S36"/>
      <c r="T36"/>
      <c r="U36"/>
      <c r="V36"/>
      <c r="W36"/>
      <c r="X36"/>
    </row>
    <row r="37" spans="2:36">
      <c r="B37" s="127"/>
      <c r="C37" s="40"/>
      <c r="D37" s="37"/>
      <c r="E37"/>
      <c r="F37"/>
      <c r="G37"/>
      <c r="H37" s="69"/>
      <c r="I37" s="36"/>
      <c r="J37"/>
      <c r="K37"/>
      <c r="L37"/>
      <c r="M37"/>
      <c r="N37"/>
      <c r="O37"/>
      <c r="P37"/>
      <c r="Q37"/>
      <c r="R37"/>
      <c r="S37"/>
      <c r="T37"/>
      <c r="U37"/>
      <c r="V37"/>
      <c r="W37"/>
      <c r="X37"/>
    </row>
    <row r="38" spans="2:36">
      <c r="B38" s="127"/>
      <c r="C38" s="40"/>
      <c r="D38" s="37"/>
      <c r="E38"/>
      <c r="F38"/>
      <c r="G38"/>
      <c r="H38" s="69"/>
      <c r="I38" s="36"/>
      <c r="J38"/>
      <c r="K38"/>
      <c r="L38"/>
      <c r="M38"/>
      <c r="N38"/>
      <c r="O38"/>
      <c r="P38"/>
      <c r="Q38"/>
      <c r="R38"/>
      <c r="S38"/>
      <c r="T38"/>
      <c r="U38"/>
      <c r="V38"/>
      <c r="W38"/>
      <c r="X38"/>
      <c r="AF38" s="5"/>
      <c r="AH38" s="5"/>
      <c r="AI38" s="5"/>
      <c r="AJ38" s="5"/>
    </row>
    <row r="39" spans="2:36">
      <c r="B39" s="128"/>
      <c r="C39" s="39"/>
      <c r="D39" s="37"/>
      <c r="E39"/>
      <c r="F39"/>
      <c r="G39"/>
      <c r="H39" s="69"/>
      <c r="I39" s="36"/>
      <c r="J39"/>
      <c r="K39"/>
      <c r="L39"/>
      <c r="M39"/>
      <c r="N39"/>
      <c r="O39"/>
      <c r="P39"/>
      <c r="Q39"/>
      <c r="R39"/>
      <c r="S39"/>
      <c r="T39"/>
      <c r="U39"/>
      <c r="V39"/>
      <c r="W39"/>
      <c r="X39"/>
    </row>
    <row r="40" spans="2:36">
      <c r="B40" s="128"/>
      <c r="C40" s="39"/>
      <c r="D40" s="37"/>
      <c r="E40"/>
      <c r="F40"/>
      <c r="G40"/>
      <c r="H40" s="69"/>
      <c r="I40" s="36"/>
      <c r="J40"/>
      <c r="K40"/>
      <c r="L40"/>
      <c r="M40"/>
      <c r="N40"/>
      <c r="O40"/>
      <c r="P40"/>
      <c r="Q40"/>
      <c r="R40"/>
      <c r="S40"/>
      <c r="T40"/>
      <c r="U40"/>
      <c r="V40"/>
      <c r="W40"/>
      <c r="X40"/>
    </row>
    <row r="41" spans="2:36">
      <c r="B41" s="128"/>
      <c r="C41" s="39"/>
      <c r="D41" s="37"/>
      <c r="E41"/>
      <c r="F41"/>
      <c r="G41"/>
      <c r="H41" s="69"/>
      <c r="I41" s="36"/>
      <c r="J41"/>
      <c r="K41"/>
      <c r="L41"/>
      <c r="M41"/>
      <c r="N41"/>
      <c r="O41"/>
      <c r="P41"/>
      <c r="Q41"/>
      <c r="R41"/>
      <c r="S41"/>
      <c r="T41"/>
      <c r="U41"/>
      <c r="V41"/>
      <c r="W41"/>
      <c r="X41"/>
    </row>
    <row r="42" spans="2:36">
      <c r="B42" s="128"/>
      <c r="C42" s="39"/>
      <c r="D42" s="37"/>
      <c r="E42"/>
      <c r="F42"/>
      <c r="G42"/>
      <c r="H42" s="69"/>
      <c r="I42" s="36"/>
      <c r="J42"/>
      <c r="K42"/>
      <c r="L42"/>
      <c r="M42"/>
      <c r="N42"/>
      <c r="O42"/>
      <c r="P42"/>
      <c r="Q42"/>
      <c r="R42"/>
      <c r="S42"/>
      <c r="T42"/>
      <c r="U42"/>
      <c r="V42"/>
      <c r="W42"/>
      <c r="X42"/>
    </row>
    <row r="43" spans="2:36">
      <c r="B43" s="128"/>
      <c r="C43" s="39"/>
      <c r="D43" s="37"/>
      <c r="E43"/>
      <c r="F43"/>
      <c r="G43"/>
      <c r="H43" s="69"/>
      <c r="I43" s="36"/>
      <c r="J43"/>
      <c r="K43"/>
      <c r="L43"/>
      <c r="M43"/>
      <c r="N43"/>
      <c r="O43"/>
      <c r="P43"/>
      <c r="Q43"/>
      <c r="R43"/>
      <c r="S43"/>
      <c r="T43"/>
      <c r="U43"/>
      <c r="V43"/>
      <c r="W43"/>
      <c r="X43"/>
    </row>
    <row r="44" spans="2:36">
      <c r="B44" s="127"/>
      <c r="C44" s="40"/>
      <c r="D44" s="37"/>
      <c r="E44"/>
      <c r="F44"/>
      <c r="G44"/>
      <c r="H44" s="69"/>
      <c r="I44" s="36"/>
      <c r="J44"/>
      <c r="K44"/>
      <c r="L44"/>
      <c r="M44"/>
      <c r="N44"/>
      <c r="O44"/>
      <c r="P44"/>
      <c r="Q44"/>
      <c r="R44"/>
      <c r="S44"/>
      <c r="T44"/>
      <c r="U44"/>
      <c r="V44"/>
      <c r="W44"/>
      <c r="X44"/>
    </row>
    <row r="45" spans="2:36">
      <c r="B45" s="128"/>
      <c r="C45" s="39"/>
      <c r="D45" s="37"/>
      <c r="E45"/>
      <c r="F45"/>
      <c r="G45"/>
      <c r="H45" s="69"/>
      <c r="I45" s="36"/>
      <c r="J45"/>
      <c r="K45"/>
      <c r="L45"/>
      <c r="M45"/>
      <c r="N45"/>
      <c r="O45"/>
      <c r="P45"/>
      <c r="Q45"/>
      <c r="R45"/>
      <c r="S45"/>
      <c r="T45"/>
      <c r="U45"/>
      <c r="V45"/>
      <c r="W45"/>
      <c r="X45"/>
      <c r="AF45" s="5"/>
      <c r="AH45" s="5"/>
      <c r="AI45" s="5"/>
      <c r="AJ45" s="5"/>
    </row>
    <row r="46" spans="2:36">
      <c r="B46" s="128"/>
      <c r="C46" s="39"/>
      <c r="D46" s="37"/>
      <c r="E46"/>
      <c r="F46"/>
      <c r="G46"/>
      <c r="H46" s="69"/>
      <c r="I46" s="36"/>
      <c r="J46"/>
      <c r="K46"/>
      <c r="L46"/>
      <c r="M46"/>
      <c r="N46"/>
      <c r="O46"/>
      <c r="P46"/>
      <c r="Q46"/>
      <c r="R46"/>
      <c r="S46"/>
      <c r="T46"/>
      <c r="U46"/>
      <c r="V46"/>
      <c r="W46"/>
      <c r="X46"/>
    </row>
    <row r="47" spans="2:36">
      <c r="B47" s="128"/>
      <c r="C47" s="39"/>
      <c r="D47" s="37"/>
      <c r="E47"/>
      <c r="F47"/>
      <c r="G47"/>
      <c r="H47" s="69"/>
      <c r="I47" s="36"/>
      <c r="J47"/>
      <c r="K47"/>
      <c r="L47"/>
      <c r="M47"/>
      <c r="N47"/>
      <c r="O47"/>
      <c r="P47"/>
      <c r="Q47"/>
      <c r="R47"/>
      <c r="S47"/>
      <c r="T47"/>
      <c r="U47"/>
      <c r="V47"/>
      <c r="W47"/>
      <c r="X47"/>
    </row>
    <row r="48" spans="2:36">
      <c r="B48" s="128"/>
      <c r="C48" s="39"/>
      <c r="D48" s="37"/>
      <c r="E48"/>
      <c r="F48"/>
      <c r="G48"/>
      <c r="H48" s="69"/>
      <c r="I48" s="36"/>
      <c r="J48"/>
      <c r="K48"/>
      <c r="L48"/>
      <c r="M48"/>
      <c r="N48"/>
      <c r="O48"/>
      <c r="P48"/>
      <c r="Q48"/>
      <c r="R48"/>
      <c r="S48"/>
      <c r="T48"/>
      <c r="U48"/>
      <c r="V48"/>
      <c r="W48"/>
      <c r="X48"/>
    </row>
    <row r="49" spans="2:66">
      <c r="B49" s="128"/>
      <c r="C49" s="39"/>
      <c r="D49" s="37"/>
      <c r="E49"/>
      <c r="F49"/>
      <c r="G49"/>
      <c r="H49" s="69"/>
      <c r="I49" s="36"/>
      <c r="J49"/>
      <c r="K49"/>
      <c r="L49"/>
      <c r="M49"/>
      <c r="N49"/>
      <c r="O49"/>
      <c r="P49"/>
      <c r="Q49"/>
      <c r="R49"/>
      <c r="S49"/>
      <c r="T49"/>
      <c r="U49"/>
      <c r="V49"/>
      <c r="W49"/>
      <c r="X49"/>
    </row>
    <row r="50" spans="2:66">
      <c r="B50" s="128"/>
      <c r="C50" s="39"/>
      <c r="D50" s="37"/>
      <c r="E50"/>
      <c r="F50"/>
      <c r="G50"/>
      <c r="H50" s="69"/>
      <c r="I50" s="36"/>
      <c r="J50"/>
      <c r="K50"/>
      <c r="L50"/>
      <c r="M50"/>
      <c r="N50"/>
      <c r="O50"/>
      <c r="P50"/>
      <c r="Q50"/>
      <c r="R50"/>
      <c r="S50"/>
      <c r="T50"/>
      <c r="U50"/>
      <c r="V50"/>
      <c r="W50"/>
      <c r="X50"/>
    </row>
    <row r="51" spans="2:66">
      <c r="B51" s="127"/>
      <c r="C51" s="40"/>
      <c r="D51" s="37"/>
      <c r="E51"/>
      <c r="F51"/>
      <c r="G51"/>
      <c r="H51" s="69"/>
      <c r="I51" s="36"/>
      <c r="J51"/>
      <c r="K51"/>
      <c r="L51"/>
      <c r="M51"/>
      <c r="N51"/>
      <c r="O51"/>
      <c r="P51"/>
      <c r="Q51"/>
      <c r="R51"/>
      <c r="S51"/>
      <c r="T51"/>
      <c r="U51"/>
      <c r="V51"/>
      <c r="W51"/>
      <c r="X51"/>
      <c r="Y51" s="6"/>
      <c r="AF51" s="5"/>
      <c r="AH51" s="5"/>
      <c r="AI51" s="5"/>
      <c r="AJ51" s="5"/>
      <c r="BK51" s="4"/>
      <c r="BL51" s="4"/>
      <c r="BM51" s="4"/>
      <c r="BN51" s="4"/>
    </row>
    <row r="52" spans="2:66">
      <c r="B52" s="127"/>
      <c r="C52" s="40"/>
      <c r="D52" s="37"/>
      <c r="E52"/>
      <c r="F52"/>
      <c r="G52"/>
      <c r="H52" s="69"/>
      <c r="I52" s="36"/>
      <c r="J52"/>
      <c r="K52"/>
      <c r="L52"/>
      <c r="M52"/>
      <c r="N52"/>
      <c r="O52"/>
      <c r="P52"/>
      <c r="Q52"/>
      <c r="R52"/>
      <c r="S52"/>
      <c r="T52"/>
      <c r="U52"/>
      <c r="V52"/>
      <c r="W52"/>
      <c r="X52"/>
      <c r="AF52" s="5"/>
      <c r="AH52" s="5"/>
      <c r="AI52" s="5"/>
      <c r="AJ52" s="5"/>
      <c r="BK52" s="4"/>
      <c r="BL52" s="4"/>
      <c r="BM52" s="4"/>
      <c r="BN52" s="4"/>
    </row>
    <row r="53" spans="2:66">
      <c r="B53" s="128"/>
      <c r="C53" s="39"/>
      <c r="D53" s="37"/>
      <c r="E53"/>
      <c r="F53"/>
      <c r="G53"/>
      <c r="H53" s="69"/>
      <c r="I53" s="36"/>
      <c r="J53"/>
      <c r="K53"/>
      <c r="L53"/>
      <c r="M53"/>
      <c r="N53"/>
      <c r="O53"/>
      <c r="P53"/>
      <c r="Q53"/>
      <c r="R53"/>
      <c r="S53"/>
      <c r="T53"/>
      <c r="U53"/>
      <c r="V53"/>
      <c r="W53"/>
      <c r="X53"/>
    </row>
    <row r="54" spans="2:66">
      <c r="B54" s="127"/>
      <c r="C54" s="40"/>
      <c r="D54" s="37"/>
      <c r="E54"/>
      <c r="F54"/>
      <c r="G54"/>
      <c r="H54" s="69"/>
      <c r="I54" s="36"/>
      <c r="J54"/>
      <c r="K54"/>
      <c r="L54"/>
      <c r="M54"/>
      <c r="N54"/>
      <c r="O54"/>
      <c r="P54"/>
      <c r="Q54"/>
      <c r="R54"/>
      <c r="S54"/>
      <c r="T54"/>
      <c r="U54"/>
      <c r="V54"/>
      <c r="W54"/>
      <c r="X54"/>
    </row>
    <row r="55" spans="2:66">
      <c r="B55" s="128"/>
      <c r="C55" s="39"/>
      <c r="D55" s="37"/>
      <c r="E55"/>
      <c r="F55"/>
      <c r="G55"/>
      <c r="H55" s="69"/>
      <c r="I55" s="36"/>
      <c r="J55"/>
      <c r="K55"/>
      <c r="L55"/>
      <c r="M55"/>
      <c r="N55"/>
      <c r="O55"/>
      <c r="P55"/>
      <c r="Q55"/>
      <c r="R55"/>
      <c r="S55"/>
      <c r="T55"/>
      <c r="U55"/>
      <c r="V55"/>
      <c r="W55"/>
      <c r="X55"/>
    </row>
    <row r="56" spans="2:66">
      <c r="B56" s="128"/>
      <c r="C56" s="39"/>
      <c r="D56" s="37"/>
      <c r="E56"/>
      <c r="F56"/>
      <c r="G56"/>
      <c r="H56" s="69"/>
      <c r="I56" s="36"/>
      <c r="J56"/>
      <c r="K56"/>
      <c r="L56"/>
      <c r="M56"/>
      <c r="N56"/>
      <c r="O56"/>
      <c r="P56"/>
      <c r="Q56"/>
      <c r="R56"/>
      <c r="S56"/>
      <c r="T56"/>
      <c r="U56"/>
      <c r="V56"/>
      <c r="W56"/>
      <c r="X56"/>
    </row>
    <row r="57" spans="2:66">
      <c r="B57" s="128"/>
      <c r="C57" s="39"/>
      <c r="D57" s="37"/>
      <c r="E57"/>
      <c r="F57"/>
      <c r="G57"/>
      <c r="H57" s="69"/>
      <c r="I57" s="36"/>
      <c r="J57"/>
      <c r="K57"/>
      <c r="L57"/>
      <c r="M57"/>
      <c r="N57"/>
      <c r="O57"/>
      <c r="P57"/>
      <c r="Q57"/>
      <c r="R57"/>
      <c r="S57"/>
      <c r="T57"/>
      <c r="U57"/>
      <c r="V57"/>
      <c r="W57"/>
      <c r="X57"/>
    </row>
    <row r="58" spans="2:66">
      <c r="B58" s="128"/>
      <c r="C58" s="39"/>
      <c r="D58" s="37"/>
      <c r="E58"/>
      <c r="F58"/>
      <c r="G58"/>
      <c r="H58" s="69"/>
      <c r="I58" s="36"/>
      <c r="J58"/>
      <c r="K58"/>
      <c r="L58"/>
      <c r="M58"/>
      <c r="N58"/>
      <c r="O58"/>
      <c r="P58"/>
      <c r="Q58"/>
      <c r="R58"/>
      <c r="S58"/>
      <c r="T58"/>
      <c r="U58"/>
      <c r="V58"/>
      <c r="W58"/>
      <c r="X58"/>
    </row>
    <row r="59" spans="2:66">
      <c r="B59" s="128"/>
      <c r="C59" s="39"/>
      <c r="D59" s="37"/>
      <c r="E59"/>
      <c r="F59"/>
      <c r="G59"/>
      <c r="H59" s="69"/>
      <c r="I59" s="36"/>
      <c r="J59"/>
      <c r="K59"/>
      <c r="L59"/>
      <c r="M59"/>
      <c r="N59"/>
      <c r="O59"/>
      <c r="P59"/>
      <c r="Q59"/>
      <c r="R59"/>
      <c r="S59"/>
      <c r="T59"/>
      <c r="U59"/>
      <c r="V59"/>
      <c r="W59"/>
      <c r="X59"/>
    </row>
    <row r="60" spans="2:66">
      <c r="B60" s="128"/>
      <c r="C60" s="39"/>
      <c r="D60" s="37"/>
      <c r="E60"/>
      <c r="F60"/>
      <c r="G60"/>
      <c r="H60" s="69"/>
      <c r="I60" s="36"/>
      <c r="J60"/>
      <c r="K60"/>
      <c r="L60"/>
      <c r="M60"/>
      <c r="N60"/>
      <c r="O60"/>
      <c r="P60"/>
      <c r="Q60"/>
      <c r="R60"/>
      <c r="S60"/>
      <c r="T60"/>
      <c r="U60"/>
      <c r="V60"/>
      <c r="W60"/>
      <c r="X60"/>
    </row>
    <row r="61" spans="2:66">
      <c r="B61" s="128"/>
      <c r="C61" s="39"/>
      <c r="D61" s="37"/>
      <c r="E61"/>
      <c r="F61"/>
      <c r="G61"/>
      <c r="H61" s="69"/>
      <c r="I61" s="36"/>
      <c r="J61"/>
      <c r="K61"/>
      <c r="L61"/>
      <c r="M61"/>
      <c r="N61"/>
      <c r="O61"/>
      <c r="P61"/>
      <c r="Q61"/>
      <c r="R61"/>
      <c r="S61"/>
      <c r="T61"/>
      <c r="U61"/>
      <c r="V61"/>
      <c r="W61"/>
      <c r="X61"/>
    </row>
    <row r="62" spans="2:66">
      <c r="B62" s="128"/>
      <c r="C62" s="39"/>
      <c r="D62" s="37"/>
      <c r="E62"/>
      <c r="F62"/>
      <c r="G62"/>
      <c r="H62" s="69"/>
      <c r="I62" s="36"/>
      <c r="J62"/>
      <c r="K62"/>
      <c r="L62"/>
      <c r="M62"/>
      <c r="N62"/>
      <c r="O62"/>
      <c r="P62"/>
      <c r="Q62"/>
      <c r="R62"/>
      <c r="S62"/>
      <c r="T62"/>
      <c r="U62"/>
      <c r="V62"/>
      <c r="W62"/>
      <c r="X62"/>
    </row>
    <row r="63" spans="2:66">
      <c r="B63" s="128"/>
      <c r="C63" s="39"/>
      <c r="D63" s="37"/>
      <c r="E63"/>
      <c r="F63"/>
      <c r="G63"/>
      <c r="H63" s="69"/>
      <c r="I63" s="36"/>
      <c r="J63"/>
      <c r="K63"/>
      <c r="L63"/>
      <c r="M63"/>
      <c r="N63"/>
      <c r="O63"/>
      <c r="P63"/>
      <c r="Q63"/>
      <c r="R63"/>
      <c r="S63"/>
      <c r="T63"/>
      <c r="U63"/>
      <c r="V63"/>
      <c r="W63"/>
      <c r="X63"/>
    </row>
    <row r="64" spans="2:66">
      <c r="B64" s="128"/>
      <c r="C64" s="39"/>
      <c r="D64" s="37"/>
      <c r="E64"/>
      <c r="F64"/>
      <c r="G64"/>
      <c r="H64" s="69"/>
      <c r="I64" s="36"/>
      <c r="J64"/>
      <c r="K64"/>
      <c r="L64"/>
      <c r="M64"/>
      <c r="N64"/>
      <c r="O64"/>
      <c r="P64"/>
      <c r="Q64"/>
      <c r="R64"/>
      <c r="S64"/>
      <c r="T64"/>
      <c r="U64"/>
      <c r="V64"/>
      <c r="W64"/>
      <c r="X64"/>
    </row>
    <row r="65" spans="2:66">
      <c r="B65" s="128"/>
      <c r="C65" s="39"/>
      <c r="D65" s="37"/>
      <c r="E65"/>
      <c r="F65"/>
      <c r="G65"/>
      <c r="H65" s="69"/>
      <c r="I65" s="36"/>
      <c r="J65"/>
      <c r="K65"/>
      <c r="L65"/>
      <c r="M65"/>
      <c r="N65"/>
      <c r="O65"/>
      <c r="P65"/>
      <c r="Q65"/>
      <c r="R65"/>
      <c r="S65"/>
      <c r="T65"/>
      <c r="U65"/>
      <c r="V65"/>
      <c r="W65"/>
      <c r="X65"/>
    </row>
    <row r="66" spans="2:66">
      <c r="B66" s="128"/>
      <c r="C66" s="39"/>
      <c r="D66" s="37"/>
      <c r="E66"/>
      <c r="F66"/>
      <c r="G66"/>
      <c r="H66" s="69"/>
      <c r="I66" s="36"/>
      <c r="J66"/>
      <c r="K66"/>
      <c r="L66"/>
      <c r="M66"/>
      <c r="N66"/>
      <c r="O66"/>
      <c r="P66"/>
      <c r="Q66"/>
      <c r="R66"/>
      <c r="S66"/>
      <c r="T66"/>
      <c r="U66"/>
      <c r="V66"/>
      <c r="W66"/>
      <c r="X66"/>
    </row>
    <row r="67" spans="2:66">
      <c r="B67" s="36"/>
      <c r="C67"/>
      <c r="D67" s="37"/>
      <c r="E67"/>
      <c r="F67"/>
      <c r="G67"/>
      <c r="H67" s="69"/>
      <c r="I67" s="36"/>
      <c r="J67"/>
      <c r="K67"/>
      <c r="L67"/>
      <c r="M67"/>
      <c r="N67"/>
      <c r="O67"/>
      <c r="P67"/>
      <c r="Q67"/>
      <c r="R67"/>
      <c r="S67"/>
      <c r="T67"/>
      <c r="U67"/>
      <c r="V67"/>
      <c r="W67"/>
      <c r="X67"/>
    </row>
    <row r="68" spans="2:66">
      <c r="B68" s="36"/>
      <c r="C68"/>
      <c r="D68" s="37"/>
      <c r="E68"/>
      <c r="F68"/>
      <c r="G68"/>
      <c r="H68" s="69"/>
      <c r="I68" s="36"/>
      <c r="J68"/>
      <c r="K68"/>
      <c r="L68"/>
      <c r="M68"/>
      <c r="N68"/>
      <c r="O68"/>
      <c r="P68"/>
      <c r="Q68"/>
      <c r="R68"/>
      <c r="S68"/>
      <c r="T68"/>
      <c r="U68"/>
      <c r="V68"/>
      <c r="W68"/>
      <c r="X68"/>
      <c r="Y68" s="6"/>
      <c r="AF68" s="5"/>
      <c r="AH68" s="5"/>
      <c r="AI68" s="5"/>
      <c r="AJ68" s="5"/>
      <c r="BK68" s="4"/>
      <c r="BL68" s="4"/>
      <c r="BM68" s="4"/>
      <c r="BN68" s="4"/>
    </row>
    <row r="69" spans="2:66">
      <c r="B69" s="36"/>
      <c r="C69"/>
      <c r="D69" s="37"/>
      <c r="E69"/>
      <c r="F69"/>
      <c r="G69"/>
      <c r="H69" s="69"/>
      <c r="I69" s="36"/>
      <c r="J69"/>
      <c r="K69"/>
      <c r="L69"/>
      <c r="M69"/>
      <c r="N69"/>
      <c r="O69"/>
      <c r="P69"/>
      <c r="Q69"/>
      <c r="R69"/>
      <c r="S69"/>
      <c r="T69"/>
      <c r="U69"/>
      <c r="V69"/>
      <c r="W69"/>
      <c r="X69"/>
      <c r="Y69" s="6"/>
      <c r="AF69" s="5"/>
      <c r="AH69" s="5"/>
      <c r="AI69" s="5"/>
      <c r="AJ69" s="5"/>
      <c r="AK69" s="7"/>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row>
    <row r="70" spans="2:66">
      <c r="B70" s="36"/>
      <c r="C70"/>
      <c r="D70" s="37"/>
      <c r="E70"/>
      <c r="F70"/>
      <c r="G70"/>
      <c r="H70" s="69"/>
      <c r="I70" s="36"/>
      <c r="J70"/>
      <c r="K70"/>
      <c r="L70"/>
      <c r="M70"/>
      <c r="N70"/>
      <c r="O70"/>
      <c r="P70"/>
      <c r="Q70"/>
      <c r="R70"/>
      <c r="S70"/>
      <c r="T70"/>
      <c r="U70"/>
      <c r="V70"/>
      <c r="W70"/>
      <c r="X70"/>
    </row>
    <row r="71" spans="2:66">
      <c r="B71" s="36"/>
      <c r="C71"/>
      <c r="D71" s="37"/>
      <c r="E71"/>
      <c r="F71"/>
      <c r="G71"/>
      <c r="H71" s="69"/>
      <c r="I71" s="36"/>
      <c r="J71"/>
      <c r="K71"/>
      <c r="L71"/>
      <c r="M71"/>
      <c r="N71"/>
      <c r="O71"/>
      <c r="P71"/>
      <c r="Q71"/>
      <c r="R71"/>
      <c r="S71"/>
      <c r="T71"/>
      <c r="U71"/>
      <c r="V71"/>
      <c r="W71"/>
      <c r="X71"/>
    </row>
    <row r="72" spans="2:66">
      <c r="B72" s="36"/>
      <c r="C72"/>
      <c r="D72" s="37"/>
      <c r="E72"/>
      <c r="F72"/>
      <c r="G72"/>
      <c r="H72" s="69"/>
      <c r="I72" s="36"/>
      <c r="J72"/>
      <c r="K72"/>
      <c r="L72"/>
      <c r="M72"/>
      <c r="N72"/>
      <c r="O72"/>
      <c r="P72"/>
      <c r="Q72"/>
      <c r="R72"/>
      <c r="S72"/>
      <c r="T72"/>
      <c r="U72"/>
      <c r="V72"/>
      <c r="W72"/>
      <c r="X72"/>
    </row>
    <row r="73" spans="2:66">
      <c r="B73" s="36"/>
      <c r="C73"/>
      <c r="D73" s="37"/>
      <c r="E73"/>
      <c r="F73"/>
      <c r="G73"/>
      <c r="H73" s="69"/>
      <c r="I73" s="36"/>
      <c r="J73"/>
      <c r="K73"/>
      <c r="L73"/>
      <c r="M73"/>
      <c r="N73"/>
      <c r="O73"/>
      <c r="P73"/>
      <c r="Q73"/>
      <c r="R73"/>
      <c r="S73"/>
      <c r="T73"/>
      <c r="U73"/>
      <c r="V73"/>
      <c r="W73"/>
      <c r="X73"/>
      <c r="Y73" s="6"/>
      <c r="AF73" s="5"/>
      <c r="AH73" s="5"/>
      <c r="AI73" s="5"/>
      <c r="AJ73" s="5"/>
      <c r="AK73" s="7"/>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row>
    <row r="74" spans="2:66">
      <c r="B74" s="36"/>
      <c r="C74"/>
      <c r="D74" s="37"/>
      <c r="E74"/>
      <c r="F74"/>
      <c r="G74"/>
      <c r="H74" s="69"/>
      <c r="I74" s="36"/>
      <c r="J74"/>
      <c r="K74"/>
      <c r="L74"/>
      <c r="M74"/>
      <c r="N74"/>
      <c r="O74"/>
      <c r="P74"/>
      <c r="Q74"/>
      <c r="R74"/>
      <c r="S74"/>
      <c r="T74"/>
      <c r="U74"/>
      <c r="V74"/>
      <c r="W74"/>
      <c r="X74"/>
      <c r="AF74" s="5"/>
      <c r="AH74" s="5"/>
      <c r="AI74" s="5"/>
      <c r="AJ74" s="5"/>
    </row>
    <row r="75" spans="2:66">
      <c r="B75" s="36"/>
      <c r="C75"/>
      <c r="D75"/>
      <c r="E75"/>
      <c r="F75"/>
      <c r="G75"/>
      <c r="H75" s="69"/>
      <c r="I75" s="36"/>
      <c r="J75"/>
      <c r="K75"/>
      <c r="L75"/>
      <c r="M75"/>
      <c r="N75"/>
      <c r="O75"/>
      <c r="P75"/>
      <c r="Q75"/>
      <c r="R75"/>
      <c r="S75"/>
      <c r="T75"/>
      <c r="U75"/>
      <c r="V75"/>
      <c r="W75"/>
      <c r="X75"/>
    </row>
    <row r="76" spans="2:66">
      <c r="B76" s="36"/>
      <c r="C76"/>
      <c r="D76"/>
      <c r="E76"/>
      <c r="F76"/>
      <c r="G76"/>
      <c r="H76" s="69"/>
      <c r="I76" s="36"/>
      <c r="J76"/>
      <c r="K76"/>
      <c r="L76"/>
      <c r="M76"/>
      <c r="N76"/>
      <c r="O76"/>
      <c r="P76"/>
      <c r="Q76"/>
      <c r="R76"/>
      <c r="S76"/>
      <c r="T76"/>
      <c r="U76"/>
      <c r="V76"/>
      <c r="W76"/>
      <c r="X76"/>
    </row>
    <row r="77" spans="2:66">
      <c r="B77" s="36"/>
      <c r="C77"/>
      <c r="D77" s="34"/>
      <c r="E77"/>
      <c r="F77"/>
      <c r="G77"/>
      <c r="H77" s="69"/>
      <c r="I77"/>
      <c r="J77"/>
      <c r="K77"/>
      <c r="L77"/>
      <c r="M77"/>
      <c r="N77"/>
      <c r="O77"/>
      <c r="P77"/>
      <c r="Q77"/>
      <c r="R77"/>
      <c r="S77"/>
      <c r="T77"/>
      <c r="U77"/>
      <c r="V77"/>
      <c r="W77"/>
      <c r="X77"/>
      <c r="AF77" s="5"/>
      <c r="AH77" s="5"/>
      <c r="AI77" s="5"/>
      <c r="AJ77" s="5"/>
    </row>
    <row r="78" spans="2:66">
      <c r="B78" s="36"/>
      <c r="C78"/>
      <c r="D78" s="34"/>
      <c r="E78"/>
      <c r="F78"/>
      <c r="G78"/>
      <c r="H78" s="69"/>
      <c r="I78"/>
      <c r="J78"/>
      <c r="K78"/>
      <c r="L78"/>
      <c r="M78"/>
      <c r="N78"/>
      <c r="O78"/>
      <c r="P78"/>
      <c r="Q78"/>
      <c r="R78"/>
      <c r="S78"/>
      <c r="T78"/>
      <c r="U78"/>
      <c r="V78"/>
      <c r="W78"/>
      <c r="X78"/>
    </row>
    <row r="79" spans="2:66">
      <c r="B79" s="36"/>
      <c r="C79"/>
      <c r="D79" s="34"/>
      <c r="E79"/>
      <c r="F79"/>
      <c r="G79"/>
      <c r="H79" s="69"/>
      <c r="I79"/>
      <c r="J79"/>
      <c r="K79"/>
      <c r="L79"/>
      <c r="M79"/>
      <c r="N79"/>
      <c r="O79"/>
      <c r="P79"/>
      <c r="Q79"/>
      <c r="R79"/>
      <c r="S79"/>
      <c r="T79"/>
      <c r="U79"/>
      <c r="V79"/>
      <c r="W79"/>
      <c r="X79"/>
    </row>
    <row r="80" spans="2:66">
      <c r="B80" s="36"/>
      <c r="C80"/>
      <c r="D80" s="34"/>
      <c r="E80"/>
      <c r="F80"/>
      <c r="G80"/>
      <c r="H80" s="69"/>
      <c r="I80"/>
      <c r="J80"/>
      <c r="K80"/>
      <c r="L80"/>
      <c r="M80"/>
      <c r="N80"/>
      <c r="O80"/>
      <c r="P80"/>
      <c r="Q80"/>
      <c r="R80"/>
      <c r="S80"/>
      <c r="T80"/>
      <c r="U80"/>
      <c r="V80"/>
      <c r="W80"/>
      <c r="X80"/>
    </row>
    <row r="81" spans="2:66">
      <c r="B81" s="36"/>
      <c r="C81"/>
      <c r="D81" s="34"/>
      <c r="E81"/>
      <c r="F81"/>
      <c r="G81"/>
      <c r="H81" s="69"/>
      <c r="I81"/>
      <c r="J81"/>
      <c r="K81"/>
      <c r="L81"/>
      <c r="M81"/>
      <c r="N81"/>
      <c r="O81"/>
      <c r="P81"/>
      <c r="Q81"/>
      <c r="R81"/>
      <c r="S81"/>
      <c r="T81"/>
      <c r="U81"/>
      <c r="V81"/>
      <c r="W81"/>
      <c r="X81"/>
      <c r="Y81" s="6"/>
      <c r="AF81" s="5"/>
      <c r="AH81" s="5"/>
      <c r="AI81" s="5"/>
      <c r="AJ81" s="5"/>
      <c r="BK81" s="4"/>
      <c r="BL81" s="4"/>
      <c r="BM81" s="4"/>
      <c r="BN81" s="4"/>
    </row>
    <row r="82" spans="2:66">
      <c r="B82" s="36"/>
      <c r="C82"/>
      <c r="D82" s="34"/>
      <c r="E82"/>
      <c r="F82"/>
      <c r="G82"/>
      <c r="H82" s="69"/>
      <c r="I82"/>
      <c r="J82"/>
      <c r="K82"/>
      <c r="L82"/>
      <c r="M82"/>
      <c r="N82"/>
      <c r="O82"/>
      <c r="P82"/>
      <c r="Q82"/>
      <c r="R82"/>
      <c r="S82"/>
      <c r="T82"/>
      <c r="U82"/>
      <c r="V82"/>
      <c r="W82"/>
      <c r="X82"/>
    </row>
    <row r="83" spans="2:66">
      <c r="B83" s="36"/>
      <c r="C83"/>
      <c r="D83" s="34"/>
      <c r="E83"/>
      <c r="F83"/>
      <c r="G83"/>
      <c r="H83" s="69"/>
      <c r="I83"/>
      <c r="J83"/>
      <c r="K83"/>
      <c r="L83"/>
      <c r="M83"/>
      <c r="N83"/>
      <c r="O83"/>
      <c r="P83"/>
      <c r="Q83"/>
      <c r="R83"/>
      <c r="S83"/>
      <c r="T83"/>
      <c r="U83"/>
      <c r="V83"/>
      <c r="W83"/>
      <c r="X83"/>
    </row>
    <row r="84" spans="2:66">
      <c r="B84" s="36"/>
      <c r="C84"/>
      <c r="D84" s="34"/>
      <c r="E84"/>
      <c r="F84"/>
      <c r="G84"/>
      <c r="H84" s="69"/>
      <c r="I84"/>
      <c r="J84"/>
      <c r="K84"/>
      <c r="L84"/>
      <c r="M84"/>
      <c r="N84"/>
      <c r="O84"/>
      <c r="P84"/>
      <c r="Q84"/>
      <c r="R84"/>
      <c r="S84"/>
      <c r="T84"/>
      <c r="U84"/>
      <c r="V84"/>
      <c r="W84"/>
      <c r="X84"/>
    </row>
    <row r="85" spans="2:66">
      <c r="B85" s="36"/>
      <c r="C85"/>
      <c r="D85" s="34"/>
      <c r="E85"/>
      <c r="F85"/>
      <c r="G85"/>
      <c r="H85" s="69"/>
      <c r="I85"/>
      <c r="J85"/>
      <c r="K85"/>
      <c r="L85"/>
      <c r="M85"/>
      <c r="N85"/>
      <c r="O85"/>
      <c r="P85"/>
      <c r="Q85"/>
      <c r="R85"/>
      <c r="S85"/>
      <c r="T85"/>
      <c r="U85"/>
      <c r="V85"/>
      <c r="W85"/>
      <c r="X85"/>
    </row>
    <row r="86" spans="2:66">
      <c r="B86" s="36"/>
      <c r="C86"/>
      <c r="D86" s="34"/>
      <c r="E86"/>
      <c r="F86"/>
      <c r="G86"/>
      <c r="H86" s="69"/>
      <c r="I86"/>
      <c r="J86"/>
      <c r="K86"/>
      <c r="L86"/>
      <c r="M86"/>
      <c r="N86"/>
      <c r="O86"/>
      <c r="P86"/>
      <c r="Q86"/>
      <c r="R86"/>
      <c r="S86"/>
      <c r="T86"/>
      <c r="U86"/>
      <c r="V86"/>
      <c r="W86"/>
      <c r="X86"/>
    </row>
    <row r="87" spans="2:66">
      <c r="B87" s="36"/>
      <c r="C87"/>
      <c r="D87" s="34"/>
      <c r="E87"/>
      <c r="F87"/>
      <c r="G87"/>
      <c r="H87" s="69"/>
      <c r="I87"/>
      <c r="J87"/>
      <c r="K87"/>
      <c r="L87"/>
      <c r="M87"/>
      <c r="N87"/>
      <c r="O87"/>
      <c r="P87"/>
      <c r="Q87"/>
      <c r="R87"/>
      <c r="S87"/>
      <c r="T87"/>
      <c r="U87"/>
      <c r="V87"/>
      <c r="W87"/>
      <c r="X87"/>
      <c r="Y87" s="6"/>
      <c r="AF87" s="5"/>
      <c r="AH87" s="5"/>
      <c r="AI87" s="5"/>
      <c r="AJ87" s="5"/>
      <c r="BK87" s="4"/>
      <c r="BL87" s="4"/>
      <c r="BM87" s="4"/>
      <c r="BN87" s="4"/>
    </row>
    <row r="88" spans="2:66">
      <c r="B88" s="36"/>
      <c r="C88"/>
      <c r="D88" s="34"/>
      <c r="E88"/>
      <c r="F88"/>
      <c r="G88"/>
      <c r="H88" s="69"/>
      <c r="I88"/>
      <c r="J88"/>
      <c r="K88"/>
      <c r="L88"/>
      <c r="M88"/>
      <c r="N88"/>
      <c r="O88"/>
      <c r="P88"/>
      <c r="Q88"/>
      <c r="R88"/>
      <c r="S88"/>
      <c r="T88"/>
      <c r="U88"/>
      <c r="V88"/>
      <c r="W88"/>
      <c r="X88"/>
    </row>
    <row r="89" spans="2:66">
      <c r="B89" s="36"/>
      <c r="C89"/>
      <c r="D89" s="34"/>
      <c r="E89"/>
      <c r="F89"/>
      <c r="G89"/>
      <c r="H89" s="69"/>
      <c r="I89"/>
      <c r="J89"/>
      <c r="K89"/>
      <c r="L89"/>
      <c r="M89"/>
      <c r="N89"/>
      <c r="O89"/>
      <c r="P89"/>
      <c r="Q89"/>
      <c r="R89"/>
      <c r="S89"/>
      <c r="T89"/>
      <c r="U89"/>
      <c r="V89"/>
      <c r="W89"/>
      <c r="X89"/>
    </row>
    <row r="90" spans="2:66">
      <c r="B90" s="36"/>
      <c r="C90"/>
      <c r="D90" s="34"/>
      <c r="E90"/>
      <c r="F90"/>
      <c r="G90"/>
      <c r="H90" s="69"/>
      <c r="I90"/>
      <c r="J90"/>
      <c r="K90"/>
      <c r="L90"/>
      <c r="M90"/>
      <c r="N90"/>
      <c r="O90"/>
      <c r="P90"/>
      <c r="Q90"/>
      <c r="R90"/>
      <c r="S90"/>
      <c r="T90"/>
      <c r="U90"/>
      <c r="V90"/>
      <c r="W90"/>
      <c r="X90"/>
    </row>
    <row r="91" spans="2:66">
      <c r="B91" s="36"/>
      <c r="C91"/>
      <c r="D91" s="34"/>
      <c r="E91"/>
      <c r="F91"/>
      <c r="G91"/>
      <c r="H91" s="69"/>
      <c r="I91"/>
      <c r="J91"/>
      <c r="K91"/>
      <c r="L91"/>
      <c r="M91"/>
      <c r="N91"/>
      <c r="O91"/>
      <c r="P91"/>
      <c r="Q91"/>
      <c r="R91"/>
      <c r="S91"/>
      <c r="T91"/>
      <c r="U91"/>
      <c r="V91"/>
      <c r="W91"/>
      <c r="X91"/>
    </row>
    <row r="92" spans="2:66">
      <c r="B92" s="36"/>
      <c r="C92"/>
      <c r="D92" s="34"/>
      <c r="E92"/>
      <c r="F92"/>
      <c r="G92"/>
      <c r="H92" s="69"/>
      <c r="I92"/>
      <c r="J92"/>
      <c r="K92"/>
      <c r="L92"/>
      <c r="M92"/>
      <c r="N92"/>
      <c r="O92"/>
      <c r="P92"/>
      <c r="Q92"/>
      <c r="R92"/>
      <c r="S92"/>
      <c r="T92"/>
      <c r="U92"/>
      <c r="V92"/>
      <c r="W92"/>
      <c r="X92"/>
    </row>
    <row r="93" spans="2:66">
      <c r="B93" s="36"/>
      <c r="C93"/>
      <c r="D93" s="34"/>
      <c r="E93"/>
      <c r="F93"/>
      <c r="G93"/>
      <c r="H93" s="69"/>
      <c r="I93" s="35"/>
      <c r="J93"/>
      <c r="K93"/>
      <c r="L93"/>
      <c r="M93"/>
      <c r="N93"/>
      <c r="O93"/>
      <c r="P93"/>
      <c r="Q93"/>
      <c r="R93"/>
      <c r="S93"/>
      <c r="T93"/>
      <c r="U93"/>
      <c r="V93"/>
      <c r="W93"/>
      <c r="X93"/>
    </row>
    <row r="94" spans="2:66">
      <c r="B94" s="36"/>
      <c r="C94"/>
      <c r="D94" s="34"/>
      <c r="E94"/>
      <c r="F94"/>
      <c r="G94"/>
      <c r="H94" s="69"/>
      <c r="I94"/>
      <c r="J94"/>
      <c r="K94"/>
      <c r="L94"/>
      <c r="M94"/>
      <c r="N94"/>
      <c r="O94"/>
      <c r="P94"/>
      <c r="Q94"/>
      <c r="R94"/>
      <c r="S94"/>
      <c r="T94"/>
      <c r="U94"/>
      <c r="V94"/>
      <c r="W94"/>
      <c r="X94"/>
      <c r="AF94" s="5"/>
      <c r="AH94" s="5"/>
      <c r="AI94" s="5"/>
      <c r="AJ94" s="5"/>
    </row>
    <row r="95" spans="2:66">
      <c r="B95" s="36"/>
      <c r="C95"/>
      <c r="D95" s="34"/>
      <c r="E95"/>
      <c r="F95"/>
      <c r="G95"/>
      <c r="H95" s="69"/>
      <c r="I95"/>
      <c r="J95"/>
      <c r="K95"/>
      <c r="L95"/>
      <c r="M95"/>
      <c r="N95"/>
      <c r="O95"/>
      <c r="P95"/>
      <c r="Q95"/>
      <c r="R95"/>
      <c r="S95"/>
      <c r="T95"/>
      <c r="U95"/>
      <c r="V95"/>
      <c r="W95"/>
      <c r="X95"/>
      <c r="AF95" s="5"/>
      <c r="AH95" s="5"/>
      <c r="AI95" s="5"/>
      <c r="AJ95" s="5"/>
    </row>
    <row r="96" spans="2:66">
      <c r="B96" s="36"/>
      <c r="C96"/>
      <c r="D96" s="34"/>
      <c r="E96"/>
      <c r="F96"/>
      <c r="G96"/>
      <c r="H96" s="69"/>
      <c r="I96"/>
      <c r="J96"/>
      <c r="K96"/>
      <c r="L96"/>
      <c r="M96"/>
      <c r="N96"/>
      <c r="O96"/>
      <c r="P96"/>
      <c r="Q96"/>
      <c r="R96"/>
      <c r="S96"/>
      <c r="T96"/>
      <c r="U96"/>
      <c r="V96"/>
      <c r="W96"/>
      <c r="X96"/>
      <c r="AF96" s="5"/>
      <c r="AH96" s="5"/>
      <c r="AI96" s="5"/>
      <c r="AJ96" s="5"/>
    </row>
    <row r="97" spans="2:24">
      <c r="B97" s="36"/>
      <c r="C97"/>
      <c r="D97" s="34"/>
      <c r="E97"/>
      <c r="F97"/>
      <c r="G97"/>
      <c r="H97" s="69"/>
      <c r="I97"/>
      <c r="J97"/>
      <c r="K97"/>
      <c r="L97"/>
      <c r="M97"/>
      <c r="N97"/>
      <c r="O97"/>
      <c r="P97"/>
      <c r="Q97"/>
      <c r="R97"/>
      <c r="S97"/>
      <c r="T97"/>
      <c r="U97"/>
      <c r="V97"/>
      <c r="W97"/>
      <c r="X97"/>
    </row>
    <row r="98" spans="2:24">
      <c r="B98" s="36"/>
      <c r="C98"/>
      <c r="D98" s="34"/>
      <c r="E98"/>
      <c r="F98"/>
      <c r="G98"/>
      <c r="H98" s="69"/>
      <c r="I98"/>
      <c r="J98"/>
      <c r="K98"/>
      <c r="L98"/>
      <c r="M98"/>
      <c r="N98"/>
      <c r="O98"/>
      <c r="P98"/>
      <c r="Q98"/>
      <c r="R98"/>
      <c r="S98"/>
      <c r="T98"/>
      <c r="U98"/>
      <c r="V98"/>
      <c r="W98"/>
      <c r="X98"/>
    </row>
    <row r="99" spans="2:24">
      <c r="B99" s="36"/>
      <c r="C99"/>
      <c r="D99" s="34"/>
      <c r="E99"/>
      <c r="F99"/>
      <c r="G99"/>
      <c r="H99" s="69"/>
      <c r="I99"/>
      <c r="J99"/>
      <c r="K99"/>
      <c r="L99"/>
      <c r="M99"/>
      <c r="N99"/>
      <c r="O99"/>
      <c r="P99"/>
      <c r="Q99"/>
      <c r="R99"/>
      <c r="S99"/>
      <c r="T99"/>
      <c r="U99"/>
      <c r="V99"/>
      <c r="W99"/>
      <c r="X99"/>
    </row>
    <row r="100" spans="2:24">
      <c r="B100" s="36"/>
      <c r="C100"/>
      <c r="D100" s="34"/>
      <c r="E100"/>
      <c r="F100"/>
      <c r="G100"/>
      <c r="H100" s="69"/>
      <c r="I100"/>
      <c r="J100"/>
      <c r="K100"/>
      <c r="L100"/>
      <c r="M100"/>
      <c r="N100"/>
      <c r="O100"/>
      <c r="P100"/>
      <c r="Q100"/>
      <c r="R100"/>
      <c r="S100"/>
      <c r="T100"/>
      <c r="U100"/>
      <c r="V100"/>
      <c r="W100"/>
      <c r="X100"/>
    </row>
    <row r="101" spans="2:24">
      <c r="B101" s="36"/>
      <c r="C101"/>
      <c r="D101" s="34"/>
      <c r="E101"/>
      <c r="F101"/>
      <c r="G101"/>
      <c r="H101" s="69"/>
      <c r="I101"/>
      <c r="J101"/>
      <c r="K101"/>
      <c r="L101"/>
      <c r="M101"/>
      <c r="N101"/>
      <c r="O101"/>
      <c r="P101"/>
      <c r="Q101"/>
      <c r="R101"/>
      <c r="S101"/>
      <c r="T101"/>
      <c r="U101"/>
      <c r="V101"/>
      <c r="W101"/>
      <c r="X101"/>
    </row>
    <row r="102" spans="2:24">
      <c r="B102" s="36"/>
      <c r="C102"/>
      <c r="D102" s="34"/>
      <c r="E102"/>
      <c r="F102"/>
      <c r="G102"/>
      <c r="H102" s="69"/>
      <c r="I102"/>
      <c r="J102"/>
      <c r="K102"/>
      <c r="L102"/>
      <c r="M102"/>
      <c r="N102"/>
      <c r="O102"/>
      <c r="P102"/>
      <c r="Q102"/>
      <c r="R102"/>
      <c r="S102"/>
      <c r="T102"/>
      <c r="U102"/>
      <c r="V102"/>
      <c r="W102"/>
      <c r="X102"/>
    </row>
    <row r="103" spans="2:24">
      <c r="B103" s="36"/>
      <c r="C103"/>
      <c r="D103" s="34"/>
      <c r="E103"/>
      <c r="F103"/>
      <c r="G103"/>
      <c r="H103" s="69"/>
      <c r="I103"/>
      <c r="J103"/>
      <c r="K103"/>
      <c r="L103"/>
      <c r="M103"/>
      <c r="N103"/>
      <c r="O103"/>
      <c r="P103"/>
      <c r="Q103"/>
      <c r="R103"/>
      <c r="S103"/>
      <c r="T103"/>
      <c r="U103"/>
      <c r="V103"/>
      <c r="W103"/>
      <c r="X103"/>
    </row>
    <row r="104" spans="2:24">
      <c r="B104" s="36"/>
      <c r="C104"/>
      <c r="D104" s="34"/>
      <c r="E104"/>
      <c r="F104"/>
      <c r="G104"/>
      <c r="H104" s="69"/>
      <c r="I104"/>
      <c r="J104"/>
      <c r="K104"/>
      <c r="L104"/>
      <c r="M104"/>
      <c r="N104"/>
      <c r="O104"/>
      <c r="P104"/>
      <c r="Q104"/>
      <c r="R104"/>
      <c r="S104"/>
      <c r="T104"/>
      <c r="U104"/>
      <c r="V104"/>
      <c r="W104"/>
      <c r="X104"/>
    </row>
    <row r="105" spans="2:24">
      <c r="B105" s="36"/>
      <c r="C105"/>
      <c r="D105" s="34"/>
      <c r="E105"/>
      <c r="F105"/>
      <c r="G105"/>
      <c r="H105" s="69"/>
      <c r="I105"/>
      <c r="J105"/>
      <c r="K105"/>
      <c r="L105"/>
      <c r="M105"/>
      <c r="N105"/>
      <c r="O105"/>
      <c r="P105"/>
      <c r="Q105"/>
      <c r="R105"/>
      <c r="S105"/>
      <c r="T105"/>
      <c r="U105"/>
      <c r="V105"/>
      <c r="W105"/>
      <c r="X105"/>
    </row>
    <row r="106" spans="2:24">
      <c r="B106" s="36"/>
      <c r="C106"/>
      <c r="D106" s="34"/>
      <c r="E106"/>
      <c r="F106"/>
      <c r="G106"/>
      <c r="H106" s="69"/>
      <c r="I106"/>
      <c r="J106"/>
      <c r="K106"/>
      <c r="L106"/>
      <c r="M106"/>
      <c r="N106"/>
      <c r="O106"/>
      <c r="P106"/>
      <c r="Q106"/>
      <c r="R106"/>
      <c r="S106"/>
      <c r="T106"/>
      <c r="U106"/>
      <c r="V106"/>
      <c r="W106"/>
      <c r="X106"/>
    </row>
    <row r="107" spans="2:24">
      <c r="B107" s="36"/>
      <c r="C107"/>
      <c r="D107" s="34"/>
      <c r="E107"/>
      <c r="F107"/>
      <c r="G107"/>
      <c r="H107" s="69"/>
      <c r="I107"/>
      <c r="J107"/>
      <c r="K107"/>
      <c r="L107"/>
      <c r="M107"/>
      <c r="N107"/>
      <c r="O107"/>
      <c r="P107"/>
      <c r="Q107"/>
      <c r="R107"/>
      <c r="S107"/>
      <c r="T107"/>
      <c r="U107"/>
      <c r="V107"/>
      <c r="W107"/>
      <c r="X107"/>
    </row>
    <row r="108" spans="2:24">
      <c r="B108" s="36"/>
      <c r="C108"/>
      <c r="D108" s="34"/>
      <c r="E108"/>
      <c r="F108"/>
      <c r="G108"/>
      <c r="H108" s="69"/>
      <c r="I108"/>
      <c r="J108"/>
      <c r="K108"/>
      <c r="L108"/>
      <c r="M108"/>
      <c r="N108"/>
      <c r="O108"/>
      <c r="P108"/>
      <c r="Q108"/>
      <c r="R108"/>
      <c r="S108"/>
      <c r="T108"/>
      <c r="U108"/>
      <c r="V108"/>
      <c r="W108"/>
      <c r="X108"/>
    </row>
    <row r="109" spans="2:24">
      <c r="B109" s="36"/>
      <c r="C109"/>
      <c r="D109" s="34"/>
      <c r="E109"/>
      <c r="F109"/>
      <c r="G109"/>
      <c r="H109" s="69"/>
      <c r="I109"/>
      <c r="J109"/>
      <c r="K109"/>
      <c r="L109"/>
      <c r="M109"/>
      <c r="N109"/>
      <c r="O109"/>
      <c r="P109"/>
      <c r="Q109"/>
      <c r="R109"/>
      <c r="S109"/>
      <c r="T109"/>
      <c r="U109"/>
      <c r="V109"/>
      <c r="W109"/>
      <c r="X109"/>
    </row>
    <row r="110" spans="2:24">
      <c r="B110" s="36"/>
      <c r="C110"/>
      <c r="D110" s="34"/>
      <c r="E110"/>
      <c r="F110"/>
      <c r="G110"/>
      <c r="H110" s="69"/>
      <c r="I110"/>
      <c r="J110"/>
      <c r="K110"/>
      <c r="L110"/>
      <c r="M110"/>
      <c r="N110"/>
      <c r="O110"/>
      <c r="P110"/>
      <c r="Q110"/>
      <c r="R110"/>
      <c r="S110"/>
      <c r="T110"/>
      <c r="U110"/>
      <c r="V110"/>
      <c r="W110"/>
      <c r="X110"/>
    </row>
    <row r="111" spans="2:24">
      <c r="B111" s="36"/>
      <c r="C111"/>
      <c r="D111" s="34"/>
      <c r="E111"/>
      <c r="F111"/>
      <c r="G111"/>
      <c r="H111" s="69"/>
      <c r="I111"/>
      <c r="J111"/>
      <c r="K111"/>
      <c r="L111"/>
      <c r="M111"/>
      <c r="N111"/>
      <c r="O111"/>
      <c r="P111"/>
      <c r="Q111"/>
      <c r="R111"/>
      <c r="S111"/>
      <c r="T111"/>
      <c r="U111"/>
      <c r="V111"/>
      <c r="W111"/>
      <c r="X111"/>
    </row>
    <row r="112" spans="2:24">
      <c r="B112" s="36"/>
      <c r="C112"/>
      <c r="D112" s="34"/>
      <c r="E112"/>
      <c r="F112"/>
      <c r="G112"/>
      <c r="H112" s="69"/>
      <c r="I112"/>
      <c r="J112"/>
      <c r="K112"/>
      <c r="L112"/>
      <c r="M112"/>
      <c r="N112"/>
      <c r="O112"/>
      <c r="P112"/>
      <c r="Q112"/>
      <c r="R112"/>
      <c r="S112"/>
      <c r="T112"/>
      <c r="U112"/>
      <c r="V112"/>
      <c r="W112"/>
      <c r="X112"/>
    </row>
    <row r="113" spans="2:66">
      <c r="B113" s="36"/>
      <c r="C113"/>
      <c r="D113" s="34"/>
      <c r="E113"/>
      <c r="F113"/>
      <c r="G113"/>
      <c r="H113" s="69"/>
      <c r="I113"/>
      <c r="J113"/>
      <c r="K113"/>
      <c r="L113"/>
      <c r="M113"/>
      <c r="N113"/>
      <c r="O113"/>
      <c r="P113"/>
      <c r="Q113"/>
      <c r="R113"/>
      <c r="S113"/>
      <c r="T113"/>
      <c r="U113"/>
      <c r="V113"/>
      <c r="W113"/>
      <c r="X113"/>
      <c r="Y113" s="6"/>
      <c r="AF113" s="5"/>
      <c r="AH113" s="5"/>
      <c r="AI113" s="5"/>
      <c r="AJ113" s="5"/>
      <c r="BK113" s="4"/>
      <c r="BL113" s="4"/>
      <c r="BM113" s="4"/>
      <c r="BN113" s="4"/>
    </row>
    <row r="114" spans="2:66">
      <c r="B114" s="36"/>
      <c r="C114"/>
      <c r="D114" s="34"/>
      <c r="E114"/>
      <c r="F114"/>
      <c r="G114"/>
      <c r="H114" s="69"/>
      <c r="I114"/>
      <c r="J114"/>
      <c r="K114"/>
      <c r="L114"/>
      <c r="M114"/>
      <c r="N114"/>
      <c r="O114"/>
      <c r="P114"/>
      <c r="Q114"/>
      <c r="R114"/>
      <c r="S114"/>
      <c r="T114"/>
      <c r="U114"/>
      <c r="V114"/>
      <c r="W114"/>
      <c r="X114"/>
      <c r="Y114" s="6"/>
      <c r="AF114" s="5"/>
      <c r="AH114" s="5"/>
      <c r="AI114" s="5"/>
      <c r="AJ114" s="5"/>
      <c r="AK114" s="7"/>
      <c r="AL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row>
    <row r="115" spans="2:66">
      <c r="B115" s="36"/>
      <c r="C115"/>
      <c r="D115" s="34"/>
      <c r="E115"/>
      <c r="F115"/>
      <c r="G115"/>
      <c r="H115" s="69"/>
      <c r="I115"/>
      <c r="J115"/>
      <c r="K115"/>
      <c r="L115"/>
      <c r="M115"/>
      <c r="N115"/>
      <c r="O115"/>
      <c r="P115"/>
      <c r="Q115"/>
      <c r="R115"/>
      <c r="S115"/>
      <c r="T115"/>
      <c r="U115"/>
      <c r="V115"/>
      <c r="W115"/>
      <c r="X115"/>
      <c r="Y115" s="6"/>
      <c r="AF115" s="5"/>
      <c r="AH115" s="5"/>
      <c r="AI115" s="5"/>
      <c r="AJ115" s="5"/>
      <c r="AK115" s="7"/>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row>
    <row r="116" spans="2:66">
      <c r="B116" s="36"/>
      <c r="C116"/>
      <c r="D116" s="34"/>
      <c r="E116"/>
      <c r="F116"/>
      <c r="G116"/>
      <c r="H116" s="69"/>
      <c r="I116"/>
      <c r="J116"/>
      <c r="K116"/>
      <c r="L116"/>
      <c r="M116"/>
      <c r="N116"/>
      <c r="O116"/>
      <c r="P116"/>
      <c r="Q116"/>
      <c r="R116"/>
      <c r="S116"/>
      <c r="T116"/>
      <c r="U116"/>
      <c r="V116"/>
      <c r="W116"/>
      <c r="X116"/>
      <c r="AF116" s="5"/>
      <c r="AH116" s="5"/>
      <c r="AI116" s="5"/>
      <c r="AJ116" s="5"/>
    </row>
    <row r="117" spans="2:66">
      <c r="B117" s="36"/>
      <c r="C117"/>
      <c r="D117" s="34"/>
      <c r="E117"/>
      <c r="F117"/>
      <c r="G117"/>
      <c r="H117" s="69"/>
      <c r="I117"/>
      <c r="J117"/>
      <c r="K117"/>
      <c r="L117"/>
      <c r="M117"/>
      <c r="N117"/>
      <c r="O117"/>
      <c r="P117"/>
      <c r="Q117"/>
      <c r="R117"/>
      <c r="S117"/>
      <c r="T117"/>
      <c r="U117"/>
      <c r="V117"/>
      <c r="W117"/>
      <c r="X117"/>
    </row>
    <row r="118" spans="2:66">
      <c r="B118" s="36"/>
      <c r="C118"/>
      <c r="D118" s="34"/>
      <c r="E118"/>
      <c r="F118"/>
      <c r="G118"/>
      <c r="H118" s="69"/>
      <c r="I118"/>
      <c r="J118"/>
      <c r="K118"/>
      <c r="L118"/>
      <c r="M118"/>
      <c r="N118"/>
      <c r="O118"/>
      <c r="P118"/>
      <c r="Q118"/>
      <c r="R118"/>
      <c r="S118"/>
      <c r="T118"/>
      <c r="U118"/>
      <c r="V118"/>
      <c r="W118"/>
      <c r="X118"/>
    </row>
    <row r="119" spans="2:66">
      <c r="B119" s="36"/>
      <c r="C119"/>
      <c r="D119" s="34"/>
      <c r="E119"/>
      <c r="F119"/>
      <c r="G119"/>
      <c r="H119" s="69"/>
      <c r="I119"/>
      <c r="J119"/>
      <c r="K119"/>
      <c r="L119"/>
      <c r="M119"/>
      <c r="N119"/>
      <c r="O119"/>
      <c r="P119"/>
      <c r="Q119"/>
      <c r="R119"/>
      <c r="S119"/>
      <c r="T119"/>
      <c r="U119"/>
      <c r="V119"/>
      <c r="W119"/>
      <c r="X119"/>
    </row>
    <row r="120" spans="2:66">
      <c r="B120" s="36"/>
      <c r="C120"/>
      <c r="D120" s="34"/>
      <c r="E120"/>
      <c r="F120"/>
      <c r="G120"/>
      <c r="H120" s="69"/>
      <c r="I120"/>
      <c r="J120"/>
      <c r="K120"/>
      <c r="L120"/>
      <c r="M120"/>
      <c r="N120"/>
      <c r="O120"/>
      <c r="P120"/>
      <c r="Q120"/>
      <c r="R120"/>
      <c r="S120"/>
      <c r="T120"/>
      <c r="U120"/>
      <c r="V120"/>
      <c r="W120"/>
      <c r="X120"/>
    </row>
    <row r="121" spans="2:66">
      <c r="B121" s="36"/>
      <c r="C121"/>
      <c r="D121" s="34"/>
      <c r="E121"/>
      <c r="F121"/>
      <c r="G121"/>
      <c r="H121" s="69"/>
      <c r="I121"/>
      <c r="J121"/>
      <c r="K121"/>
      <c r="L121"/>
      <c r="M121"/>
      <c r="N121"/>
      <c r="O121"/>
      <c r="P121"/>
      <c r="Q121"/>
      <c r="R121"/>
      <c r="S121"/>
      <c r="T121"/>
      <c r="U121"/>
      <c r="V121"/>
      <c r="W121"/>
      <c r="X121"/>
    </row>
    <row r="122" spans="2:66">
      <c r="B122" s="36"/>
      <c r="C122"/>
      <c r="D122" s="34"/>
      <c r="E122"/>
      <c r="F122"/>
      <c r="G122"/>
      <c r="H122" s="69"/>
      <c r="I122"/>
      <c r="J122"/>
      <c r="K122"/>
      <c r="L122"/>
      <c r="M122"/>
      <c r="N122"/>
      <c r="O122"/>
      <c r="P122"/>
      <c r="Q122"/>
      <c r="R122"/>
      <c r="S122"/>
      <c r="T122"/>
      <c r="U122"/>
      <c r="V122"/>
      <c r="W122"/>
      <c r="X122"/>
    </row>
    <row r="123" spans="2:66">
      <c r="B123" s="36"/>
      <c r="C123"/>
      <c r="D123" s="34"/>
      <c r="E123"/>
      <c r="F123"/>
      <c r="G123"/>
      <c r="H123" s="69"/>
      <c r="I123"/>
      <c r="J123"/>
      <c r="K123"/>
      <c r="L123"/>
      <c r="M123"/>
      <c r="N123"/>
      <c r="O123"/>
      <c r="P123"/>
      <c r="Q123"/>
      <c r="R123"/>
      <c r="S123"/>
      <c r="T123"/>
      <c r="U123"/>
      <c r="V123"/>
      <c r="W123"/>
      <c r="X123"/>
    </row>
    <row r="124" spans="2:66">
      <c r="B124" s="36"/>
      <c r="C124"/>
      <c r="D124" s="34"/>
      <c r="E124"/>
      <c r="F124"/>
      <c r="G124"/>
      <c r="H124" s="69"/>
      <c r="I124" s="35"/>
      <c r="J124"/>
      <c r="K124"/>
      <c r="L124"/>
      <c r="M124"/>
      <c r="N124"/>
      <c r="O124"/>
      <c r="P124"/>
      <c r="Q124"/>
      <c r="R124"/>
      <c r="S124"/>
      <c r="T124"/>
      <c r="U124"/>
      <c r="V124"/>
      <c r="W124"/>
      <c r="X124"/>
    </row>
    <row r="125" spans="2:66">
      <c r="B125" s="36"/>
      <c r="C125"/>
      <c r="D125" s="34"/>
      <c r="E125"/>
      <c r="F125"/>
      <c r="G125"/>
      <c r="H125" s="69"/>
      <c r="I125"/>
      <c r="J125"/>
      <c r="K125"/>
      <c r="L125"/>
      <c r="M125"/>
      <c r="N125"/>
      <c r="O125"/>
      <c r="P125"/>
      <c r="Q125"/>
      <c r="R125"/>
      <c r="S125"/>
      <c r="T125"/>
      <c r="U125"/>
      <c r="V125"/>
      <c r="W125"/>
      <c r="X125"/>
    </row>
    <row r="126" spans="2:66">
      <c r="B126" s="36"/>
      <c r="C126"/>
      <c r="D126" s="34"/>
      <c r="E126"/>
      <c r="F126"/>
      <c r="G126"/>
      <c r="H126" s="69"/>
      <c r="I126"/>
      <c r="J126"/>
      <c r="K126"/>
      <c r="L126"/>
      <c r="M126"/>
      <c r="N126"/>
      <c r="O126"/>
      <c r="P126"/>
      <c r="Q126"/>
      <c r="R126"/>
      <c r="S126"/>
      <c r="T126"/>
      <c r="U126"/>
      <c r="V126"/>
      <c r="W126"/>
      <c r="X126"/>
    </row>
    <row r="127" spans="2:66">
      <c r="B127" s="36"/>
      <c r="C127"/>
      <c r="D127" s="34"/>
      <c r="E127"/>
      <c r="F127"/>
      <c r="G127"/>
      <c r="H127" s="69"/>
      <c r="I127"/>
      <c r="J127"/>
      <c r="K127"/>
      <c r="L127"/>
      <c r="M127"/>
      <c r="N127"/>
      <c r="O127"/>
      <c r="P127"/>
      <c r="Q127"/>
      <c r="R127"/>
      <c r="S127"/>
      <c r="T127"/>
      <c r="U127"/>
      <c r="V127"/>
      <c r="W127"/>
      <c r="X127"/>
    </row>
    <row r="128" spans="2:66">
      <c r="B128" s="36"/>
      <c r="C128"/>
      <c r="D128" s="34"/>
      <c r="E128"/>
      <c r="F128"/>
      <c r="G128"/>
      <c r="H128" s="69"/>
      <c r="I128"/>
      <c r="J128"/>
      <c r="K128"/>
      <c r="L128"/>
      <c r="M128"/>
      <c r="N128"/>
      <c r="O128"/>
      <c r="P128"/>
      <c r="Q128"/>
      <c r="R128"/>
      <c r="S128"/>
      <c r="T128"/>
      <c r="U128"/>
      <c r="V128"/>
      <c r="W128"/>
      <c r="X128"/>
    </row>
    <row r="129" spans="2:24">
      <c r="B129" s="36"/>
      <c r="C129"/>
      <c r="D129" s="34"/>
      <c r="E129"/>
      <c r="F129"/>
      <c r="G129"/>
      <c r="H129" s="69"/>
      <c r="I129"/>
      <c r="J129"/>
      <c r="K129"/>
      <c r="L129"/>
      <c r="M129"/>
      <c r="N129"/>
      <c r="O129"/>
      <c r="P129"/>
      <c r="Q129"/>
      <c r="R129"/>
      <c r="S129"/>
      <c r="T129"/>
      <c r="U129"/>
      <c r="V129"/>
      <c r="W129"/>
      <c r="X129"/>
    </row>
    <row r="130" spans="2:24">
      <c r="B130" s="36"/>
      <c r="C130"/>
      <c r="D130" s="34"/>
      <c r="E130"/>
      <c r="F130"/>
      <c r="G130"/>
      <c r="H130" s="69"/>
      <c r="I130"/>
      <c r="J130"/>
      <c r="K130"/>
      <c r="L130"/>
      <c r="M130"/>
      <c r="N130"/>
      <c r="O130"/>
      <c r="P130"/>
      <c r="Q130"/>
      <c r="R130"/>
      <c r="S130"/>
      <c r="T130"/>
      <c r="U130"/>
      <c r="V130"/>
      <c r="W130"/>
      <c r="X130"/>
    </row>
    <row r="131" spans="2:24">
      <c r="B131" s="36"/>
      <c r="C131"/>
      <c r="D131" s="34"/>
      <c r="E131"/>
      <c r="F131"/>
      <c r="G131"/>
      <c r="H131" s="69"/>
      <c r="I131"/>
      <c r="J131"/>
      <c r="K131"/>
      <c r="L131"/>
      <c r="M131"/>
      <c r="N131"/>
      <c r="O131"/>
      <c r="P131"/>
      <c r="Q131"/>
      <c r="R131"/>
      <c r="S131"/>
      <c r="T131"/>
      <c r="U131"/>
      <c r="V131"/>
      <c r="W131"/>
      <c r="X131"/>
    </row>
    <row r="132" spans="2:24">
      <c r="B132" s="36"/>
      <c r="C132"/>
      <c r="D132" s="34"/>
      <c r="E132"/>
      <c r="F132"/>
      <c r="G132"/>
      <c r="H132" s="69"/>
      <c r="I132"/>
      <c r="J132"/>
      <c r="K132"/>
      <c r="L132"/>
      <c r="M132"/>
      <c r="N132"/>
      <c r="O132"/>
      <c r="P132"/>
      <c r="Q132"/>
      <c r="R132"/>
      <c r="S132"/>
      <c r="T132"/>
      <c r="U132"/>
      <c r="V132"/>
      <c r="W132"/>
      <c r="X132"/>
    </row>
    <row r="133" spans="2:24">
      <c r="B133" s="36"/>
      <c r="C133"/>
      <c r="D133" s="34"/>
      <c r="E133"/>
      <c r="F133"/>
      <c r="G133"/>
      <c r="H133" s="69"/>
      <c r="I133"/>
      <c r="J133"/>
      <c r="K133"/>
      <c r="L133"/>
      <c r="M133"/>
      <c r="N133"/>
      <c r="O133"/>
      <c r="P133"/>
      <c r="Q133"/>
      <c r="R133"/>
      <c r="S133"/>
      <c r="T133"/>
      <c r="U133"/>
      <c r="V133"/>
      <c r="W133"/>
      <c r="X133"/>
    </row>
    <row r="134" spans="2:24">
      <c r="B134" s="36"/>
      <c r="C134"/>
      <c r="D134" s="34"/>
      <c r="E134"/>
      <c r="F134"/>
      <c r="G134"/>
      <c r="H134" s="69"/>
      <c r="I134"/>
      <c r="J134"/>
      <c r="K134"/>
      <c r="L134"/>
      <c r="M134"/>
      <c r="N134"/>
      <c r="O134"/>
      <c r="P134"/>
      <c r="Q134"/>
      <c r="R134"/>
      <c r="S134"/>
      <c r="T134"/>
      <c r="U134"/>
      <c r="V134"/>
      <c r="W134"/>
      <c r="X134"/>
    </row>
    <row r="135" spans="2:24">
      <c r="B135" s="36"/>
      <c r="C135"/>
      <c r="D135" s="34"/>
      <c r="E135"/>
      <c r="F135"/>
      <c r="G135"/>
      <c r="H135" s="69"/>
      <c r="I135"/>
      <c r="J135"/>
      <c r="K135"/>
      <c r="L135"/>
      <c r="M135"/>
      <c r="N135"/>
      <c r="O135"/>
      <c r="P135"/>
      <c r="Q135"/>
      <c r="R135"/>
      <c r="S135"/>
      <c r="T135"/>
      <c r="U135"/>
      <c r="V135"/>
      <c r="W135"/>
      <c r="X135"/>
    </row>
    <row r="136" spans="2:24">
      <c r="B136" s="36"/>
      <c r="C136"/>
      <c r="D136" s="34"/>
      <c r="E136"/>
      <c r="F136"/>
      <c r="G136"/>
      <c r="H136" s="69"/>
      <c r="I136"/>
      <c r="J136"/>
      <c r="K136"/>
      <c r="L136"/>
      <c r="M136"/>
      <c r="N136"/>
      <c r="O136"/>
      <c r="P136"/>
      <c r="Q136"/>
      <c r="R136"/>
      <c r="S136"/>
      <c r="T136"/>
      <c r="U136"/>
      <c r="V136"/>
      <c r="W136"/>
      <c r="X136"/>
    </row>
    <row r="137" spans="2:24">
      <c r="B137" s="36"/>
      <c r="C137"/>
      <c r="D137" s="34"/>
      <c r="E137"/>
      <c r="F137"/>
      <c r="G137"/>
      <c r="H137" s="69"/>
      <c r="I137" s="35"/>
      <c r="J137"/>
      <c r="K137"/>
      <c r="L137"/>
      <c r="M137"/>
      <c r="N137"/>
      <c r="O137"/>
      <c r="P137"/>
      <c r="Q137"/>
      <c r="R137"/>
      <c r="S137"/>
      <c r="T137"/>
      <c r="U137"/>
      <c r="V137"/>
      <c r="W137"/>
      <c r="X137"/>
    </row>
    <row r="138" spans="2:24">
      <c r="B138" s="36"/>
      <c r="C138"/>
      <c r="D138" s="34"/>
      <c r="E138"/>
      <c r="F138"/>
      <c r="G138"/>
      <c r="H138" s="69"/>
      <c r="I138"/>
      <c r="J138"/>
      <c r="K138"/>
      <c r="L138"/>
      <c r="M138"/>
      <c r="N138"/>
      <c r="O138"/>
      <c r="P138"/>
      <c r="Q138"/>
      <c r="R138"/>
      <c r="S138"/>
      <c r="T138"/>
      <c r="U138"/>
      <c r="V138"/>
      <c r="W138"/>
      <c r="X138"/>
    </row>
    <row r="139" spans="2:24">
      <c r="B139" s="36"/>
      <c r="C139"/>
      <c r="D139" s="34"/>
      <c r="E139"/>
      <c r="F139"/>
      <c r="G139"/>
      <c r="H139" s="69"/>
      <c r="I139"/>
      <c r="J139"/>
      <c r="K139"/>
      <c r="L139"/>
      <c r="M139"/>
      <c r="N139"/>
      <c r="O139"/>
      <c r="P139"/>
      <c r="Q139"/>
      <c r="R139"/>
      <c r="S139"/>
      <c r="T139"/>
      <c r="U139"/>
      <c r="V139"/>
      <c r="W139"/>
      <c r="X139"/>
    </row>
    <row r="140" spans="2:24">
      <c r="B140" s="36"/>
      <c r="C140"/>
      <c r="D140" s="34"/>
      <c r="E140"/>
      <c r="F140"/>
      <c r="G140"/>
      <c r="H140" s="69"/>
      <c r="I140"/>
      <c r="J140"/>
      <c r="K140"/>
      <c r="L140"/>
      <c r="M140"/>
      <c r="N140"/>
      <c r="O140"/>
      <c r="P140"/>
      <c r="Q140"/>
      <c r="R140"/>
      <c r="S140"/>
      <c r="T140"/>
      <c r="U140"/>
      <c r="V140"/>
      <c r="W140"/>
      <c r="X140"/>
    </row>
    <row r="141" spans="2:24">
      <c r="B141" s="36"/>
      <c r="C141"/>
      <c r="D141"/>
      <c r="E141"/>
      <c r="F141"/>
      <c r="G141"/>
      <c r="H141" s="69"/>
      <c r="I141" s="35"/>
      <c r="J141"/>
      <c r="K141"/>
      <c r="L141"/>
      <c r="M141"/>
      <c r="N141"/>
      <c r="O141"/>
      <c r="P141"/>
      <c r="Q141"/>
      <c r="R141"/>
      <c r="S141"/>
      <c r="T141"/>
      <c r="U141"/>
      <c r="V141"/>
      <c r="W141"/>
      <c r="X141"/>
    </row>
    <row r="142" spans="2:24">
      <c r="B142" s="36"/>
      <c r="C142"/>
      <c r="D142"/>
      <c r="E142"/>
      <c r="F142"/>
      <c r="G142"/>
      <c r="H142" s="69"/>
      <c r="I142"/>
      <c r="J142"/>
      <c r="K142"/>
      <c r="L142"/>
      <c r="M142"/>
      <c r="N142"/>
      <c r="O142"/>
      <c r="P142"/>
      <c r="Q142"/>
      <c r="R142"/>
      <c r="S142"/>
      <c r="T142"/>
      <c r="U142"/>
      <c r="V142"/>
      <c r="W142"/>
      <c r="X142"/>
    </row>
    <row r="143" spans="2:24">
      <c r="B143" s="36"/>
      <c r="C143"/>
      <c r="D143"/>
      <c r="E143"/>
      <c r="F143"/>
      <c r="G143"/>
      <c r="H143" s="36"/>
      <c r="I143"/>
      <c r="J143"/>
      <c r="K143"/>
      <c r="L143"/>
      <c r="M143"/>
      <c r="N143"/>
      <c r="O143"/>
      <c r="P143"/>
      <c r="Q143"/>
      <c r="R143"/>
      <c r="S143"/>
      <c r="T143"/>
      <c r="U143"/>
      <c r="V143"/>
      <c r="W143"/>
      <c r="X143"/>
    </row>
    <row r="144" spans="2:24">
      <c r="B144" s="36"/>
      <c r="C144"/>
      <c r="D144"/>
      <c r="E144"/>
      <c r="F144"/>
      <c r="G144"/>
      <c r="H144" s="36"/>
      <c r="I144"/>
      <c r="J144"/>
      <c r="K144"/>
      <c r="L144"/>
      <c r="M144"/>
      <c r="N144"/>
      <c r="O144"/>
      <c r="P144"/>
      <c r="Q144"/>
      <c r="R144"/>
      <c r="S144"/>
      <c r="T144"/>
      <c r="U144"/>
      <c r="V144"/>
      <c r="W144"/>
      <c r="X144"/>
    </row>
    <row r="145" spans="9:9">
      <c r="I145"/>
    </row>
    <row r="146" spans="9:9">
      <c r="I146"/>
    </row>
    <row r="147" spans="9:9">
      <c r="I147"/>
    </row>
    <row r="148" spans="9:9">
      <c r="I148"/>
    </row>
    <row r="149" spans="9:9">
      <c r="I149"/>
    </row>
    <row r="150" spans="9:9">
      <c r="I150"/>
    </row>
    <row r="151" spans="9:9">
      <c r="I151"/>
    </row>
    <row r="152" spans="9:9">
      <c r="I152"/>
    </row>
    <row r="153" spans="9:9">
      <c r="I153"/>
    </row>
    <row r="154" spans="9:9">
      <c r="I154"/>
    </row>
    <row r="155" spans="9:9">
      <c r="I155"/>
    </row>
    <row r="156" spans="9:9">
      <c r="I156"/>
    </row>
    <row r="157" spans="9:9">
      <c r="I157"/>
    </row>
    <row r="158" spans="9:9">
      <c r="I158"/>
    </row>
    <row r="159" spans="9:9">
      <c r="I159"/>
    </row>
    <row r="160" spans="9:9">
      <c r="I160"/>
    </row>
    <row r="161" spans="9:9">
      <c r="I161"/>
    </row>
    <row r="162" spans="9:9">
      <c r="I162"/>
    </row>
    <row r="163" spans="9:9">
      <c r="I163"/>
    </row>
    <row r="164" spans="9:9">
      <c r="I164"/>
    </row>
    <row r="165" spans="9:9">
      <c r="I165"/>
    </row>
    <row r="166" spans="9:9">
      <c r="I166"/>
    </row>
    <row r="167" spans="9:9">
      <c r="I167"/>
    </row>
    <row r="168" spans="9:9">
      <c r="I168"/>
    </row>
    <row r="169" spans="9:9">
      <c r="I169"/>
    </row>
    <row r="170" spans="9:9">
      <c r="I170"/>
    </row>
    <row r="171" spans="9:9">
      <c r="I171"/>
    </row>
    <row r="172" spans="9:9">
      <c r="I172"/>
    </row>
    <row r="173" spans="9:9">
      <c r="I173"/>
    </row>
    <row r="174" spans="9:9">
      <c r="I174"/>
    </row>
    <row r="175" spans="9:9">
      <c r="I175"/>
    </row>
    <row r="176" spans="9:9">
      <c r="I176"/>
    </row>
    <row r="177" spans="9:9">
      <c r="I177"/>
    </row>
    <row r="178" spans="9:9">
      <c r="I178"/>
    </row>
    <row r="179" spans="9:9">
      <c r="I179"/>
    </row>
    <row r="180" spans="9:9">
      <c r="I180"/>
    </row>
    <row r="181" spans="9:9">
      <c r="I181"/>
    </row>
    <row r="182" spans="9:9">
      <c r="I182"/>
    </row>
    <row r="183" spans="9:9">
      <c r="I183"/>
    </row>
    <row r="184" spans="9:9">
      <c r="I184"/>
    </row>
    <row r="185" spans="9:9">
      <c r="I185"/>
    </row>
    <row r="186" spans="9:9">
      <c r="I186"/>
    </row>
    <row r="187" spans="9:9">
      <c r="I187"/>
    </row>
  </sheetData>
  <mergeCells count="3">
    <mergeCell ref="B1:D1"/>
    <mergeCell ref="B2:C2"/>
    <mergeCell ref="B5:D5"/>
  </mergeCells>
  <phoneticPr fontId="0" type="noConversion"/>
  <pageMargins left="0.75" right="0.75" top="1" bottom="1" header="0.49212598499999999" footer="0.49212598499999999"/>
  <pageSetup paperSize="9" orientation="portrait" horizontalDpi="4294967294" r:id="rId1"/>
  <headerFooter alignWithMargins="0"/>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2:I46"/>
  <sheetViews>
    <sheetView showGridLines="0" topLeftCell="A25" zoomScale="90" zoomScaleNormal="90" workbookViewId="0">
      <selection activeCell="I45" sqref="I45"/>
    </sheetView>
  </sheetViews>
  <sheetFormatPr baseColWidth="10" defaultRowHeight="13.2"/>
  <cols>
    <col min="1" max="1" width="4.5546875" customWidth="1"/>
    <col min="6" max="6" width="17.33203125" customWidth="1"/>
    <col min="7" max="7" width="23.44140625" customWidth="1"/>
    <col min="8" max="8" width="24.5546875" customWidth="1"/>
    <col min="9" max="9" width="23.33203125" customWidth="1"/>
    <col min="10" max="10" width="22.44140625" customWidth="1"/>
  </cols>
  <sheetData>
    <row r="2" spans="2:2" ht="36.6">
      <c r="B2" s="42" t="s">
        <v>119</v>
      </c>
    </row>
    <row r="3" spans="2:2" ht="25.8">
      <c r="B3" s="43" t="s">
        <v>187</v>
      </c>
    </row>
    <row r="18" ht="22.2" customHeight="1"/>
    <row r="19" ht="22.2" customHeight="1"/>
    <row r="20" ht="22.2" customHeight="1"/>
    <row r="21" ht="22.2" customHeight="1"/>
    <row r="41" spans="6:9" ht="21">
      <c r="H41" s="159" t="s">
        <v>238</v>
      </c>
      <c r="I41" s="159" t="s">
        <v>239</v>
      </c>
    </row>
    <row r="42" spans="6:9" ht="21">
      <c r="F42" s="153" t="s">
        <v>234</v>
      </c>
      <c r="G42" s="154" t="s">
        <v>233</v>
      </c>
      <c r="H42" s="159" t="s">
        <v>235</v>
      </c>
      <c r="I42" s="159" t="s">
        <v>235</v>
      </c>
    </row>
    <row r="43" spans="6:9" ht="27.6" customHeight="1">
      <c r="F43" s="155" t="s">
        <v>244</v>
      </c>
      <c r="G43" s="156">
        <v>3</v>
      </c>
      <c r="H43" s="160" t="s">
        <v>248</v>
      </c>
      <c r="I43" s="160" t="s">
        <v>248</v>
      </c>
    </row>
    <row r="44" spans="6:9" ht="24.6" customHeight="1">
      <c r="F44" s="155" t="s">
        <v>243</v>
      </c>
      <c r="G44" s="156">
        <v>2</v>
      </c>
      <c r="H44" s="158" t="s">
        <v>240</v>
      </c>
      <c r="I44" s="158" t="s">
        <v>240</v>
      </c>
    </row>
    <row r="45" spans="6:9" ht="25.2" customHeight="1">
      <c r="F45" s="155" t="s">
        <v>242</v>
      </c>
      <c r="G45" s="156">
        <v>1</v>
      </c>
      <c r="H45" s="158" t="s">
        <v>240</v>
      </c>
      <c r="I45" s="157" t="s">
        <v>241</v>
      </c>
    </row>
    <row r="46" spans="6:9" ht="26.1" customHeight="1">
      <c r="F46" s="155" t="s">
        <v>8</v>
      </c>
      <c r="G46" s="156">
        <v>0</v>
      </c>
      <c r="H46" s="157" t="s">
        <v>241</v>
      </c>
      <c r="I46" s="157" t="s">
        <v>241</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D32"/>
  <sheetViews>
    <sheetView tabSelected="1" view="pageBreakPreview" zoomScale="90" zoomScaleNormal="130" zoomScaleSheetLayoutView="90" workbookViewId="0">
      <selection activeCell="A11" sqref="A11"/>
    </sheetView>
  </sheetViews>
  <sheetFormatPr baseColWidth="10" defaultColWidth="11.44140625" defaultRowHeight="13.2"/>
  <cols>
    <col min="1" max="1" width="45.6640625" style="435" bestFit="1" customWidth="1"/>
    <col min="2" max="2" width="16.44140625" style="435" customWidth="1"/>
    <col min="3" max="3" width="28.5546875" style="435" customWidth="1"/>
    <col min="4" max="16384" width="11.44140625" style="435"/>
  </cols>
  <sheetData>
    <row r="1" spans="1:3" ht="22.8">
      <c r="A1" s="434" t="s">
        <v>567</v>
      </c>
    </row>
    <row r="2" spans="1:3" ht="22.8">
      <c r="A2" s="434" t="s">
        <v>568</v>
      </c>
    </row>
    <row r="3" spans="1:3" ht="13.8">
      <c r="A3" s="437" t="s">
        <v>553</v>
      </c>
    </row>
    <row r="4" spans="1:3" ht="13.8">
      <c r="A4" s="437" t="s">
        <v>559</v>
      </c>
    </row>
    <row r="5" spans="1:3" ht="13.8">
      <c r="A5" s="437"/>
    </row>
    <row r="6" spans="1:3" ht="15.6">
      <c r="A6" s="469" t="s">
        <v>258</v>
      </c>
    </row>
    <row r="7" spans="1:3" ht="15.6">
      <c r="A7" s="470" t="s">
        <v>663</v>
      </c>
    </row>
    <row r="8" spans="1:3" ht="16.2" thickBot="1">
      <c r="A8" s="471"/>
    </row>
    <row r="9" spans="1:3" ht="13.8" thickBot="1">
      <c r="A9" s="439" t="s">
        <v>664</v>
      </c>
      <c r="B9" s="439" t="s">
        <v>557</v>
      </c>
      <c r="C9" s="440" t="s">
        <v>558</v>
      </c>
    </row>
    <row r="10" spans="1:3" ht="24.9" customHeight="1">
      <c r="A10" s="442" t="s">
        <v>554</v>
      </c>
      <c r="B10" s="466" t="s">
        <v>660</v>
      </c>
      <c r="C10" s="438"/>
    </row>
    <row r="11" spans="1:3" ht="24.9" customHeight="1">
      <c r="A11" s="442" t="s">
        <v>585</v>
      </c>
      <c r="B11" s="466" t="s">
        <v>660</v>
      </c>
      <c r="C11" s="438"/>
    </row>
    <row r="12" spans="1:3" ht="24.9" customHeight="1">
      <c r="A12" s="442" t="s">
        <v>586</v>
      </c>
      <c r="B12" s="466" t="s">
        <v>660</v>
      </c>
      <c r="C12" s="438"/>
    </row>
    <row r="13" spans="1:3" ht="24.9" customHeight="1">
      <c r="A13" s="442" t="s">
        <v>555</v>
      </c>
      <c r="B13" s="466" t="s">
        <v>662</v>
      </c>
      <c r="C13" s="438"/>
    </row>
    <row r="14" spans="1:3" ht="24.9" customHeight="1">
      <c r="A14" s="468" t="s">
        <v>562</v>
      </c>
      <c r="B14" s="466" t="s">
        <v>662</v>
      </c>
      <c r="C14" s="438"/>
    </row>
    <row r="15" spans="1:3" ht="24.9" customHeight="1">
      <c r="A15" s="468" t="s">
        <v>563</v>
      </c>
      <c r="B15" s="466" t="s">
        <v>662</v>
      </c>
      <c r="C15" s="438"/>
    </row>
    <row r="16" spans="1:3" ht="24.9" customHeight="1">
      <c r="A16" s="468" t="s">
        <v>564</v>
      </c>
      <c r="B16" s="466" t="s">
        <v>662</v>
      </c>
      <c r="C16" s="438"/>
    </row>
    <row r="17" spans="1:4" ht="24.9" customHeight="1">
      <c r="A17" s="468" t="s">
        <v>569</v>
      </c>
      <c r="B17" s="466" t="s">
        <v>662</v>
      </c>
      <c r="C17" s="438"/>
    </row>
    <row r="18" spans="1:4" ht="24.9" customHeight="1">
      <c r="A18" s="468" t="s">
        <v>570</v>
      </c>
      <c r="B18" s="466" t="s">
        <v>505</v>
      </c>
      <c r="C18" s="438"/>
    </row>
    <row r="19" spans="1:4" ht="24.9" customHeight="1">
      <c r="A19" s="468" t="s">
        <v>571</v>
      </c>
      <c r="B19" s="466" t="s">
        <v>505</v>
      </c>
      <c r="C19" s="438"/>
    </row>
    <row r="20" spans="1:4" ht="24.9" customHeight="1">
      <c r="A20" s="468" t="s">
        <v>587</v>
      </c>
      <c r="B20" s="466" t="s">
        <v>505</v>
      </c>
      <c r="C20" s="438"/>
    </row>
    <row r="21" spans="1:4" ht="24.9" customHeight="1">
      <c r="A21" s="468" t="s">
        <v>565</v>
      </c>
      <c r="B21" s="466" t="s">
        <v>662</v>
      </c>
      <c r="C21" s="438"/>
      <c r="D21" s="436"/>
    </row>
    <row r="22" spans="1:4" ht="24.9" customHeight="1">
      <c r="A22" s="468" t="s">
        <v>556</v>
      </c>
      <c r="B22" s="466" t="s">
        <v>661</v>
      </c>
      <c r="C22" s="438"/>
    </row>
    <row r="23" spans="1:4" ht="24.9" customHeight="1">
      <c r="A23" s="468" t="s">
        <v>560</v>
      </c>
      <c r="B23" s="466" t="s">
        <v>660</v>
      </c>
      <c r="C23" s="438"/>
    </row>
    <row r="24" spans="1:4" ht="24.9" customHeight="1">
      <c r="A24" s="468" t="s">
        <v>561</v>
      </c>
      <c r="B24" s="466" t="s">
        <v>660</v>
      </c>
      <c r="C24" s="438"/>
    </row>
    <row r="25" spans="1:4" ht="24.9" customHeight="1">
      <c r="A25" s="468" t="s">
        <v>588</v>
      </c>
      <c r="B25" s="466" t="s">
        <v>660</v>
      </c>
      <c r="C25" s="438"/>
    </row>
    <row r="26" spans="1:4" ht="24.9" customHeight="1">
      <c r="A26" s="468" t="s">
        <v>566</v>
      </c>
      <c r="B26" s="467" t="s">
        <v>263</v>
      </c>
      <c r="C26" s="438"/>
    </row>
    <row r="27" spans="1:4" ht="24.9" customHeight="1">
      <c r="A27" s="468" t="s">
        <v>572</v>
      </c>
      <c r="B27" s="466" t="s">
        <v>660</v>
      </c>
      <c r="C27" s="438"/>
    </row>
    <row r="28" spans="1:4" ht="24.9" customHeight="1">
      <c r="A28" s="468" t="s">
        <v>573</v>
      </c>
      <c r="B28" s="466" t="s">
        <v>660</v>
      </c>
      <c r="C28" s="438"/>
    </row>
    <row r="29" spans="1:4" ht="24.9" customHeight="1">
      <c r="A29" s="468" t="s">
        <v>574</v>
      </c>
      <c r="B29" s="466" t="s">
        <v>660</v>
      </c>
      <c r="C29" s="438"/>
    </row>
    <row r="30" spans="1:4" ht="24.9" customHeight="1">
      <c r="A30" s="468" t="s">
        <v>575</v>
      </c>
      <c r="B30" s="466" t="s">
        <v>661</v>
      </c>
      <c r="C30" s="438"/>
    </row>
    <row r="31" spans="1:4" ht="24.9" customHeight="1">
      <c r="A31" s="468" t="s">
        <v>589</v>
      </c>
      <c r="B31" s="466" t="s">
        <v>662</v>
      </c>
      <c r="C31" s="438"/>
    </row>
    <row r="32" spans="1:4" ht="24.9" customHeight="1">
      <c r="A32" s="468" t="s">
        <v>590</v>
      </c>
      <c r="B32" s="466" t="s">
        <v>505</v>
      </c>
      <c r="C32" s="438"/>
    </row>
  </sheetData>
  <pageMargins left="0.7" right="0.7" top="0.75" bottom="0.75" header="0.3" footer="0.3"/>
  <pageSetup scale="97"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3:B15"/>
  <sheetViews>
    <sheetView workbookViewId="0">
      <selection activeCell="B6" sqref="B6"/>
    </sheetView>
  </sheetViews>
  <sheetFormatPr baseColWidth="10" defaultRowHeight="13.2"/>
  <cols>
    <col min="2" max="2" width="87.33203125" customWidth="1"/>
  </cols>
  <sheetData>
    <row r="3" spans="1:2">
      <c r="B3" t="s">
        <v>192</v>
      </c>
    </row>
    <row r="4" spans="1:2">
      <c r="B4" s="121" t="s">
        <v>211</v>
      </c>
    </row>
    <row r="6" spans="1:2">
      <c r="B6" s="121" t="s">
        <v>212</v>
      </c>
    </row>
    <row r="7" spans="1:2">
      <c r="B7" s="121" t="s">
        <v>213</v>
      </c>
    </row>
    <row r="8" spans="1:2">
      <c r="B8" s="121" t="s">
        <v>214</v>
      </c>
    </row>
    <row r="12" spans="1:2">
      <c r="B12" s="121" t="s">
        <v>215</v>
      </c>
    </row>
    <row r="13" spans="1:2">
      <c r="A13">
        <v>1</v>
      </c>
      <c r="B13" s="121" t="s">
        <v>216</v>
      </c>
    </row>
    <row r="14" spans="1:2">
      <c r="A14">
        <v>2</v>
      </c>
      <c r="B14" s="121" t="s">
        <v>218</v>
      </c>
    </row>
    <row r="15" spans="1:2">
      <c r="A15">
        <v>3</v>
      </c>
      <c r="B15" s="121" t="s">
        <v>217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4">
    <pageSetUpPr autoPageBreaks="0"/>
  </sheetPr>
  <dimension ref="A1:HL1000"/>
  <sheetViews>
    <sheetView showGridLines="0" zoomScale="75" workbookViewId="0">
      <selection activeCell="C52" sqref="C52"/>
    </sheetView>
  </sheetViews>
  <sheetFormatPr baseColWidth="10" defaultColWidth="9.33203125" defaultRowHeight="13.8"/>
  <cols>
    <col min="1" max="1" width="11.5546875" style="2" bestFit="1" customWidth="1"/>
    <col min="2" max="2" width="13.5546875" style="2" bestFit="1" customWidth="1"/>
    <col min="3" max="3" width="14.44140625" style="3" bestFit="1" customWidth="1"/>
    <col min="4" max="4" width="24.5546875" style="3" bestFit="1" customWidth="1"/>
    <col min="5" max="5" width="4.5546875" style="11" bestFit="1" customWidth="1"/>
    <col min="6" max="6" width="4.44140625" style="11" bestFit="1" customWidth="1"/>
    <col min="7" max="9" width="4.44140625" style="10" bestFit="1" customWidth="1"/>
    <col min="10" max="10" width="4" style="10" bestFit="1" customWidth="1"/>
    <col min="11" max="15" width="4.44140625" style="10" bestFit="1" customWidth="1"/>
    <col min="16" max="18" width="30.5546875" style="10" customWidth="1"/>
    <col min="19" max="19" width="30.5546875" style="4" customWidth="1"/>
    <col min="20" max="20" width="9.33203125" style="2" customWidth="1"/>
    <col min="21" max="21" width="2.44140625" style="2" bestFit="1" customWidth="1"/>
    <col min="22" max="217" width="9.33203125" style="2" customWidth="1"/>
    <col min="218" max="218" width="9.44140625" style="2" customWidth="1"/>
    <col min="219" max="219" width="35" style="2" bestFit="1" customWidth="1"/>
    <col min="220" max="220" width="53.6640625" style="2" bestFit="1" customWidth="1"/>
    <col min="221" max="16384" width="9.33203125" style="2"/>
  </cols>
  <sheetData>
    <row r="1" spans="1:220">
      <c r="E1" s="2"/>
      <c r="F1" s="2"/>
      <c r="G1" s="9"/>
      <c r="H1" s="9"/>
      <c r="I1" s="9"/>
      <c r="J1" s="9"/>
      <c r="K1" s="9"/>
      <c r="L1" s="9"/>
      <c r="M1" s="9"/>
      <c r="N1" s="9"/>
      <c r="O1" s="9"/>
      <c r="P1" s="9"/>
      <c r="Q1" s="9"/>
      <c r="R1" s="9"/>
      <c r="S1" s="3"/>
      <c r="T1" s="9"/>
    </row>
    <row r="2" spans="1:220">
      <c r="A2" s="27" t="s">
        <v>36</v>
      </c>
      <c r="B2" s="28" t="s">
        <v>48</v>
      </c>
      <c r="C2" s="29" t="s">
        <v>26</v>
      </c>
      <c r="D2" s="29" t="s">
        <v>32</v>
      </c>
      <c r="E2" s="30" t="s">
        <v>37</v>
      </c>
      <c r="F2" s="30" t="s">
        <v>38</v>
      </c>
      <c r="G2" s="30" t="s">
        <v>39</v>
      </c>
      <c r="H2" s="30" t="s">
        <v>40</v>
      </c>
      <c r="I2" s="30" t="s">
        <v>41</v>
      </c>
      <c r="J2" s="30" t="s">
        <v>42</v>
      </c>
      <c r="K2" s="30" t="s">
        <v>43</v>
      </c>
      <c r="L2" s="30" t="s">
        <v>44</v>
      </c>
      <c r="M2" s="30" t="s">
        <v>45</v>
      </c>
      <c r="N2" s="30" t="s">
        <v>46</v>
      </c>
      <c r="O2" s="30" t="s">
        <v>47</v>
      </c>
      <c r="P2" s="31" t="s">
        <v>31</v>
      </c>
      <c r="Q2" s="31" t="s">
        <v>30</v>
      </c>
      <c r="R2" s="31" t="s">
        <v>28</v>
      </c>
      <c r="S2" s="28" t="s">
        <v>29</v>
      </c>
      <c r="U2" s="11"/>
      <c r="HL2" s="2" t="e">
        <v>#REF!</v>
      </c>
    </row>
    <row r="3" spans="1:220">
      <c r="A3" s="26" t="s">
        <v>19</v>
      </c>
      <c r="B3" s="24" t="s">
        <v>35</v>
      </c>
      <c r="C3" s="24">
        <v>26</v>
      </c>
      <c r="D3" s="32">
        <v>38658</v>
      </c>
      <c r="E3" s="38">
        <v>0.37</v>
      </c>
      <c r="F3" s="25">
        <v>0</v>
      </c>
      <c r="G3" s="25">
        <v>0</v>
      </c>
      <c r="H3" s="25">
        <v>1</v>
      </c>
      <c r="I3" s="25"/>
      <c r="J3" s="25">
        <v>5</v>
      </c>
      <c r="K3" s="25">
        <v>5</v>
      </c>
      <c r="L3" s="25">
        <v>5</v>
      </c>
      <c r="M3" s="25">
        <v>5</v>
      </c>
      <c r="N3" s="25">
        <v>5</v>
      </c>
      <c r="O3" s="25">
        <v>3</v>
      </c>
      <c r="P3" s="23"/>
      <c r="Q3" s="23"/>
      <c r="R3" s="23"/>
      <c r="S3" s="23"/>
    </row>
    <row r="4" spans="1:220">
      <c r="A4" s="26" t="s">
        <v>14</v>
      </c>
      <c r="B4" s="24" t="s">
        <v>35</v>
      </c>
      <c r="C4" s="24">
        <v>30</v>
      </c>
      <c r="D4" s="32">
        <v>38658</v>
      </c>
      <c r="E4" s="38">
        <v>0.5</v>
      </c>
      <c r="F4" s="25">
        <v>0</v>
      </c>
      <c r="G4" s="25">
        <v>0</v>
      </c>
      <c r="H4" s="25">
        <v>1</v>
      </c>
      <c r="I4" s="25"/>
      <c r="J4" s="25">
        <v>5</v>
      </c>
      <c r="K4" s="25">
        <v>3</v>
      </c>
      <c r="L4" s="25">
        <v>5</v>
      </c>
      <c r="M4" s="25">
        <v>3</v>
      </c>
      <c r="N4" s="25">
        <v>3</v>
      </c>
      <c r="O4" s="25">
        <v>3</v>
      </c>
      <c r="P4" s="23"/>
      <c r="Q4" s="23"/>
      <c r="R4" s="23"/>
      <c r="S4" s="23"/>
    </row>
    <row r="5" spans="1:220">
      <c r="A5" s="26" t="s">
        <v>18</v>
      </c>
      <c r="B5" s="24" t="s">
        <v>35</v>
      </c>
      <c r="C5" s="24">
        <v>55</v>
      </c>
      <c r="D5" s="32">
        <v>38658</v>
      </c>
      <c r="E5" s="38">
        <v>0.61</v>
      </c>
      <c r="F5" s="25">
        <v>1</v>
      </c>
      <c r="G5" s="25">
        <v>0</v>
      </c>
      <c r="H5" s="25">
        <v>1</v>
      </c>
      <c r="I5" s="25"/>
      <c r="J5" s="25">
        <v>5</v>
      </c>
      <c r="K5" s="25">
        <v>5</v>
      </c>
      <c r="L5" s="25">
        <v>5</v>
      </c>
      <c r="M5" s="25">
        <v>3</v>
      </c>
      <c r="N5" s="25">
        <v>3</v>
      </c>
      <c r="O5" s="25">
        <v>3</v>
      </c>
      <c r="P5" s="23"/>
      <c r="Q5" s="23"/>
      <c r="R5" s="23"/>
      <c r="S5" s="23"/>
    </row>
    <row r="6" spans="1:220">
      <c r="A6" s="26" t="s">
        <v>66</v>
      </c>
      <c r="B6" s="24" t="s">
        <v>35</v>
      </c>
      <c r="C6" s="24">
        <v>54</v>
      </c>
      <c r="D6" s="32">
        <v>38658</v>
      </c>
      <c r="E6" s="38">
        <v>0.88000000000000056</v>
      </c>
      <c r="F6" s="25">
        <v>1</v>
      </c>
      <c r="G6" s="25">
        <v>0</v>
      </c>
      <c r="H6" s="25">
        <v>1</v>
      </c>
      <c r="I6" s="25"/>
      <c r="J6" s="25">
        <v>5</v>
      </c>
      <c r="K6" s="25">
        <v>5</v>
      </c>
      <c r="L6" s="25">
        <v>3</v>
      </c>
      <c r="M6" s="25">
        <v>5</v>
      </c>
      <c r="N6" s="25">
        <v>5</v>
      </c>
      <c r="O6" s="25">
        <v>5</v>
      </c>
      <c r="P6" s="23"/>
      <c r="Q6" s="23"/>
      <c r="R6" s="23"/>
      <c r="S6" s="23"/>
    </row>
    <row r="7" spans="1:220">
      <c r="A7" s="26" t="s">
        <v>15</v>
      </c>
      <c r="B7" s="24" t="s">
        <v>35</v>
      </c>
      <c r="C7" s="24">
        <v>34</v>
      </c>
      <c r="D7" s="32">
        <v>38658</v>
      </c>
      <c r="E7" s="38">
        <v>0.13</v>
      </c>
      <c r="F7" s="25">
        <v>0</v>
      </c>
      <c r="G7" s="25">
        <v>0</v>
      </c>
      <c r="H7" s="25">
        <v>1</v>
      </c>
      <c r="I7" s="25"/>
      <c r="J7" s="25">
        <v>3</v>
      </c>
      <c r="K7" s="25">
        <v>5</v>
      </c>
      <c r="L7" s="25">
        <v>5</v>
      </c>
      <c r="M7" s="25">
        <v>3</v>
      </c>
      <c r="N7" s="25">
        <v>5</v>
      </c>
      <c r="O7" s="25">
        <v>3</v>
      </c>
      <c r="P7" s="23"/>
      <c r="Q7" s="23"/>
      <c r="R7" s="23"/>
      <c r="S7" s="23"/>
    </row>
    <row r="8" spans="1:220">
      <c r="A8" s="26" t="s">
        <v>94</v>
      </c>
      <c r="B8" s="24" t="s">
        <v>35</v>
      </c>
      <c r="C8" s="24">
        <v>39</v>
      </c>
      <c r="D8" s="32">
        <v>38658</v>
      </c>
      <c r="E8" s="38">
        <v>0.15</v>
      </c>
      <c r="F8" s="25">
        <v>0</v>
      </c>
      <c r="G8" s="25">
        <v>0</v>
      </c>
      <c r="H8" s="25">
        <v>1</v>
      </c>
      <c r="I8" s="25"/>
      <c r="J8" s="25">
        <v>5</v>
      </c>
      <c r="K8" s="25">
        <v>5</v>
      </c>
      <c r="L8" s="25">
        <v>5</v>
      </c>
      <c r="M8" s="25">
        <v>3</v>
      </c>
      <c r="N8" s="25">
        <v>3</v>
      </c>
      <c r="O8" s="25">
        <v>3</v>
      </c>
      <c r="P8" s="23"/>
      <c r="Q8" s="23"/>
      <c r="R8" s="23"/>
      <c r="S8" s="23"/>
    </row>
    <row r="9" spans="1:220">
      <c r="A9" s="26" t="s">
        <v>20</v>
      </c>
      <c r="B9" s="24" t="s">
        <v>35</v>
      </c>
      <c r="C9" s="24">
        <v>23</v>
      </c>
      <c r="D9" s="32">
        <v>38658</v>
      </c>
      <c r="E9" s="38">
        <v>0.5</v>
      </c>
      <c r="F9" s="25">
        <v>0</v>
      </c>
      <c r="G9" s="25">
        <v>0</v>
      </c>
      <c r="H9" s="25">
        <v>1</v>
      </c>
      <c r="I9" s="25"/>
      <c r="J9" s="25">
        <v>5</v>
      </c>
      <c r="K9" s="25">
        <v>3</v>
      </c>
      <c r="L9" s="25">
        <v>3</v>
      </c>
      <c r="M9" s="25">
        <v>3</v>
      </c>
      <c r="N9" s="25">
        <v>3</v>
      </c>
      <c r="O9" s="25">
        <v>3</v>
      </c>
      <c r="P9" s="23"/>
      <c r="Q9" s="23"/>
      <c r="R9" s="23"/>
      <c r="S9" s="23"/>
    </row>
    <row r="10" spans="1:220">
      <c r="A10" s="26" t="s">
        <v>9</v>
      </c>
      <c r="B10" s="24" t="s">
        <v>35</v>
      </c>
      <c r="C10" s="24">
        <v>12</v>
      </c>
      <c r="D10" s="32">
        <v>38658</v>
      </c>
      <c r="E10" s="38">
        <v>0.62</v>
      </c>
      <c r="F10" s="25">
        <v>1</v>
      </c>
      <c r="G10" s="25">
        <v>0</v>
      </c>
      <c r="H10" s="25">
        <v>1</v>
      </c>
      <c r="I10" s="25"/>
      <c r="J10" s="25">
        <v>3</v>
      </c>
      <c r="K10" s="25">
        <v>5</v>
      </c>
      <c r="L10" s="25">
        <v>5</v>
      </c>
      <c r="M10" s="25">
        <v>5</v>
      </c>
      <c r="N10" s="25">
        <v>5</v>
      </c>
      <c r="O10" s="25">
        <v>3</v>
      </c>
      <c r="P10" s="23"/>
      <c r="Q10" s="23"/>
      <c r="R10" s="23"/>
      <c r="S10" s="23"/>
    </row>
    <row r="11" spans="1:220">
      <c r="A11" s="26" t="s">
        <v>63</v>
      </c>
      <c r="B11" s="24" t="s">
        <v>35</v>
      </c>
      <c r="C11" s="24">
        <v>49</v>
      </c>
      <c r="D11" s="32">
        <v>38658</v>
      </c>
      <c r="E11" s="38">
        <v>0.63</v>
      </c>
      <c r="F11" s="25">
        <v>0</v>
      </c>
      <c r="G11" s="25">
        <v>0</v>
      </c>
      <c r="H11" s="25">
        <v>1</v>
      </c>
      <c r="I11" s="25"/>
      <c r="J11" s="25">
        <v>5</v>
      </c>
      <c r="K11" s="25">
        <v>3</v>
      </c>
      <c r="L11" s="25">
        <v>3</v>
      </c>
      <c r="M11" s="25">
        <v>3</v>
      </c>
      <c r="N11" s="25">
        <v>3</v>
      </c>
      <c r="O11" s="25">
        <v>3</v>
      </c>
      <c r="P11" s="23"/>
      <c r="Q11" s="23"/>
      <c r="R11" s="23"/>
      <c r="S11" s="23"/>
    </row>
    <row r="12" spans="1:220">
      <c r="A12" s="26" t="s">
        <v>87</v>
      </c>
      <c r="B12" s="24" t="s">
        <v>35</v>
      </c>
      <c r="C12" s="24">
        <v>14</v>
      </c>
      <c r="D12" s="32">
        <v>38658</v>
      </c>
      <c r="E12" s="38">
        <v>0.44</v>
      </c>
      <c r="F12" s="25">
        <v>1</v>
      </c>
      <c r="G12" s="25">
        <v>0</v>
      </c>
      <c r="H12" s="25">
        <v>1</v>
      </c>
      <c r="I12" s="25"/>
      <c r="J12" s="25">
        <v>5</v>
      </c>
      <c r="K12" s="25">
        <v>3</v>
      </c>
      <c r="L12" s="25">
        <v>3</v>
      </c>
      <c r="M12" s="25">
        <v>3</v>
      </c>
      <c r="N12" s="25">
        <v>3</v>
      </c>
      <c r="O12" s="25">
        <v>3</v>
      </c>
      <c r="P12" s="23"/>
      <c r="Q12" s="23"/>
      <c r="R12" s="23"/>
      <c r="S12" s="23"/>
    </row>
    <row r="13" spans="1:220">
      <c r="A13" s="26" t="s">
        <v>62</v>
      </c>
      <c r="B13" s="24" t="s">
        <v>35</v>
      </c>
      <c r="C13" s="24">
        <v>11</v>
      </c>
      <c r="D13" s="32">
        <v>38658</v>
      </c>
      <c r="E13" s="38">
        <v>0.55000000000000004</v>
      </c>
      <c r="F13" s="25">
        <v>1</v>
      </c>
      <c r="G13" s="25">
        <v>0</v>
      </c>
      <c r="H13" s="25">
        <v>1</v>
      </c>
      <c r="I13" s="25"/>
      <c r="J13" s="25">
        <v>5</v>
      </c>
      <c r="K13" s="25">
        <v>5</v>
      </c>
      <c r="L13" s="25">
        <v>5</v>
      </c>
      <c r="M13" s="25">
        <v>5</v>
      </c>
      <c r="N13" s="25">
        <v>5</v>
      </c>
      <c r="O13" s="25">
        <v>3</v>
      </c>
      <c r="P13" s="23"/>
      <c r="Q13" s="23"/>
      <c r="R13" s="23"/>
      <c r="S13" s="23"/>
    </row>
    <row r="14" spans="1:220">
      <c r="A14" s="26" t="s">
        <v>93</v>
      </c>
      <c r="B14" s="24" t="s">
        <v>35</v>
      </c>
      <c r="C14" s="24">
        <v>17</v>
      </c>
      <c r="D14" s="32">
        <v>38658</v>
      </c>
      <c r="E14" s="38">
        <v>0.5</v>
      </c>
      <c r="F14" s="25">
        <v>1</v>
      </c>
      <c r="G14" s="25">
        <v>0</v>
      </c>
      <c r="H14" s="25">
        <v>1</v>
      </c>
      <c r="I14" s="25"/>
      <c r="J14" s="25">
        <v>5</v>
      </c>
      <c r="K14" s="25">
        <v>5</v>
      </c>
      <c r="L14" s="25">
        <v>5</v>
      </c>
      <c r="M14" s="25">
        <v>5</v>
      </c>
      <c r="N14" s="25">
        <v>5</v>
      </c>
      <c r="O14" s="25">
        <v>5</v>
      </c>
      <c r="P14" s="23"/>
      <c r="Q14" s="23"/>
      <c r="R14" s="23"/>
      <c r="S14" s="23"/>
    </row>
    <row r="15" spans="1:220">
      <c r="A15" s="26" t="s">
        <v>65</v>
      </c>
      <c r="B15" s="24" t="s">
        <v>35</v>
      </c>
      <c r="C15" s="24">
        <v>18</v>
      </c>
      <c r="D15" s="32">
        <v>38658</v>
      </c>
      <c r="E15" s="38">
        <v>0.78</v>
      </c>
      <c r="F15" s="25">
        <v>1</v>
      </c>
      <c r="G15" s="25">
        <v>0</v>
      </c>
      <c r="H15" s="25">
        <v>1</v>
      </c>
      <c r="I15" s="25"/>
      <c r="J15" s="25">
        <v>5</v>
      </c>
      <c r="K15" s="25">
        <v>3</v>
      </c>
      <c r="L15" s="25">
        <v>3</v>
      </c>
      <c r="M15" s="25">
        <v>3</v>
      </c>
      <c r="N15" s="25">
        <v>3</v>
      </c>
      <c r="O15" s="25">
        <v>3</v>
      </c>
      <c r="P15" s="23"/>
      <c r="Q15" s="23"/>
      <c r="R15" s="23"/>
      <c r="S15" s="23"/>
    </row>
    <row r="16" spans="1:220">
      <c r="A16" s="26" t="s">
        <v>95</v>
      </c>
      <c r="B16" s="24" t="s">
        <v>35</v>
      </c>
      <c r="C16" s="24">
        <v>38</v>
      </c>
      <c r="D16" s="32">
        <v>38658</v>
      </c>
      <c r="E16" s="38">
        <v>0.72</v>
      </c>
      <c r="F16" s="25">
        <v>1</v>
      </c>
      <c r="G16" s="25">
        <v>0</v>
      </c>
      <c r="H16" s="25">
        <v>1</v>
      </c>
      <c r="I16" s="25"/>
      <c r="J16" s="25">
        <v>5</v>
      </c>
      <c r="K16" s="25">
        <v>5</v>
      </c>
      <c r="L16" s="25">
        <v>3</v>
      </c>
      <c r="M16" s="25">
        <v>5</v>
      </c>
      <c r="N16" s="25">
        <v>3</v>
      </c>
      <c r="O16" s="25">
        <v>3</v>
      </c>
      <c r="P16" s="23"/>
      <c r="Q16" s="23"/>
      <c r="R16" s="23"/>
      <c r="S16" s="23"/>
    </row>
    <row r="17" spans="1:19">
      <c r="A17" s="26" t="s">
        <v>85</v>
      </c>
      <c r="B17" s="24" t="s">
        <v>35</v>
      </c>
      <c r="C17" s="24">
        <v>5</v>
      </c>
      <c r="D17" s="32">
        <v>38658</v>
      </c>
      <c r="E17" s="38">
        <v>0.8100000000000005</v>
      </c>
      <c r="F17" s="25">
        <v>1</v>
      </c>
      <c r="G17" s="25">
        <v>0</v>
      </c>
      <c r="H17" s="25">
        <v>0</v>
      </c>
      <c r="I17" s="25"/>
      <c r="J17" s="25">
        <v>5</v>
      </c>
      <c r="K17" s="25">
        <v>3</v>
      </c>
      <c r="L17" s="25">
        <v>3</v>
      </c>
      <c r="M17" s="25">
        <v>5</v>
      </c>
      <c r="N17" s="25">
        <v>5</v>
      </c>
      <c r="O17" s="25">
        <v>3</v>
      </c>
      <c r="P17" s="23"/>
      <c r="Q17" s="23"/>
      <c r="R17" s="23"/>
      <c r="S17" s="23"/>
    </row>
    <row r="18" spans="1:19">
      <c r="A18" s="26" t="s">
        <v>80</v>
      </c>
      <c r="B18" s="24" t="s">
        <v>35</v>
      </c>
      <c r="C18" s="24">
        <v>4</v>
      </c>
      <c r="D18" s="32">
        <v>38658</v>
      </c>
      <c r="E18" s="38">
        <v>0.34</v>
      </c>
      <c r="F18" s="25">
        <v>1</v>
      </c>
      <c r="G18" s="25">
        <v>0</v>
      </c>
      <c r="H18" s="25">
        <v>0</v>
      </c>
      <c r="I18" s="25"/>
      <c r="J18" s="25">
        <v>5</v>
      </c>
      <c r="K18" s="25">
        <v>5</v>
      </c>
      <c r="L18" s="25">
        <v>5</v>
      </c>
      <c r="M18" s="25">
        <v>3</v>
      </c>
      <c r="N18" s="25">
        <v>5</v>
      </c>
      <c r="O18" s="25">
        <v>5</v>
      </c>
      <c r="P18" s="23"/>
      <c r="Q18" s="23"/>
      <c r="R18" s="23"/>
      <c r="S18" s="23"/>
    </row>
    <row r="19" spans="1:19">
      <c r="A19" s="26" t="s">
        <v>16</v>
      </c>
      <c r="B19" s="24" t="s">
        <v>35</v>
      </c>
      <c r="C19" s="24">
        <v>51</v>
      </c>
      <c r="D19" s="32">
        <v>38658</v>
      </c>
      <c r="E19" s="38">
        <v>0.51</v>
      </c>
      <c r="F19" s="25">
        <v>1</v>
      </c>
      <c r="G19" s="25">
        <v>0</v>
      </c>
      <c r="H19" s="25">
        <v>0</v>
      </c>
      <c r="I19" s="25"/>
      <c r="J19" s="25">
        <v>5</v>
      </c>
      <c r="K19" s="25"/>
      <c r="L19" s="25">
        <v>5</v>
      </c>
      <c r="M19" s="25">
        <v>5</v>
      </c>
      <c r="N19" s="25">
        <v>5</v>
      </c>
      <c r="O19" s="25">
        <v>5</v>
      </c>
      <c r="P19" s="23"/>
      <c r="Q19" s="23"/>
      <c r="R19" s="23"/>
      <c r="S19" s="23"/>
    </row>
    <row r="20" spans="1:19">
      <c r="A20" s="26" t="s">
        <v>59</v>
      </c>
      <c r="B20" s="24" t="s">
        <v>35</v>
      </c>
      <c r="C20" s="24">
        <v>52</v>
      </c>
      <c r="D20" s="32">
        <v>38658</v>
      </c>
      <c r="E20" s="38">
        <v>0.61</v>
      </c>
      <c r="F20" s="25">
        <v>1</v>
      </c>
      <c r="G20" s="25">
        <v>0</v>
      </c>
      <c r="H20" s="25">
        <v>0</v>
      </c>
      <c r="I20" s="25"/>
      <c r="J20" s="25">
        <v>5</v>
      </c>
      <c r="K20" s="25">
        <v>5</v>
      </c>
      <c r="L20" s="25">
        <v>5</v>
      </c>
      <c r="M20" s="25">
        <v>3</v>
      </c>
      <c r="N20" s="25">
        <v>3</v>
      </c>
      <c r="O20" s="25">
        <v>5</v>
      </c>
      <c r="P20" s="23"/>
      <c r="Q20" s="23"/>
      <c r="R20" s="23"/>
      <c r="S20" s="23"/>
    </row>
    <row r="21" spans="1:19">
      <c r="A21" s="26" t="s">
        <v>82</v>
      </c>
      <c r="B21" s="24" t="s">
        <v>35</v>
      </c>
      <c r="C21" s="24">
        <v>33</v>
      </c>
      <c r="D21" s="32">
        <v>38658</v>
      </c>
      <c r="E21" s="38">
        <v>0.36</v>
      </c>
      <c r="F21" s="25">
        <v>1</v>
      </c>
      <c r="G21" s="25">
        <v>0</v>
      </c>
      <c r="H21" s="25">
        <v>0</v>
      </c>
      <c r="I21" s="25"/>
      <c r="J21" s="25">
        <v>5</v>
      </c>
      <c r="K21" s="25">
        <v>3</v>
      </c>
      <c r="L21" s="25">
        <v>5</v>
      </c>
      <c r="M21" s="25">
        <v>3</v>
      </c>
      <c r="N21" s="25">
        <v>3</v>
      </c>
      <c r="O21" s="25">
        <v>3</v>
      </c>
      <c r="P21" s="23"/>
      <c r="Q21" s="23"/>
      <c r="R21" s="23"/>
      <c r="S21" s="23"/>
    </row>
    <row r="22" spans="1:19">
      <c r="A22" s="26" t="s">
        <v>89</v>
      </c>
      <c r="B22" s="24" t="s">
        <v>35</v>
      </c>
      <c r="C22" s="24">
        <v>20</v>
      </c>
      <c r="D22" s="32">
        <v>38658</v>
      </c>
      <c r="E22" s="38">
        <v>0.41</v>
      </c>
      <c r="F22" s="25">
        <v>1</v>
      </c>
      <c r="G22" s="25">
        <v>0</v>
      </c>
      <c r="H22" s="25">
        <v>0</v>
      </c>
      <c r="I22" s="25"/>
      <c r="J22" s="25">
        <v>5</v>
      </c>
      <c r="K22" s="25">
        <v>3</v>
      </c>
      <c r="L22" s="25">
        <v>3</v>
      </c>
      <c r="M22" s="25">
        <v>5</v>
      </c>
      <c r="N22" s="25">
        <v>3</v>
      </c>
      <c r="O22" s="25">
        <v>3</v>
      </c>
      <c r="P22" s="23"/>
      <c r="Q22" s="23"/>
      <c r="R22" s="23"/>
      <c r="S22" s="23"/>
    </row>
    <row r="23" spans="1:19">
      <c r="A23" s="26" t="s">
        <v>70</v>
      </c>
      <c r="B23" s="24" t="s">
        <v>35</v>
      </c>
      <c r="C23" s="24">
        <v>3</v>
      </c>
      <c r="D23" s="32">
        <v>38658</v>
      </c>
      <c r="E23" s="38">
        <v>0.27</v>
      </c>
      <c r="F23" s="25">
        <v>1</v>
      </c>
      <c r="G23" s="25">
        <v>0</v>
      </c>
      <c r="H23" s="25">
        <v>0</v>
      </c>
      <c r="I23" s="25"/>
      <c r="J23" s="25">
        <v>5</v>
      </c>
      <c r="K23" s="25">
        <v>5</v>
      </c>
      <c r="L23" s="25">
        <v>3</v>
      </c>
      <c r="M23" s="25">
        <v>5</v>
      </c>
      <c r="N23" s="25">
        <v>5</v>
      </c>
      <c r="O23" s="25">
        <v>5</v>
      </c>
      <c r="P23" s="23"/>
      <c r="Q23" s="23"/>
      <c r="R23" s="23"/>
      <c r="S23" s="23"/>
    </row>
    <row r="24" spans="1:19">
      <c r="A24" s="26" t="s">
        <v>75</v>
      </c>
      <c r="B24" s="24" t="s">
        <v>35</v>
      </c>
      <c r="C24" s="24">
        <v>7</v>
      </c>
      <c r="D24" s="32">
        <v>38658</v>
      </c>
      <c r="E24" s="38">
        <v>0.71</v>
      </c>
      <c r="F24" s="25">
        <v>1</v>
      </c>
      <c r="G24" s="25">
        <v>0</v>
      </c>
      <c r="H24" s="25">
        <v>0</v>
      </c>
      <c r="I24" s="25"/>
      <c r="J24" s="25">
        <v>5</v>
      </c>
      <c r="K24" s="25">
        <v>3</v>
      </c>
      <c r="L24" s="25">
        <v>3</v>
      </c>
      <c r="M24" s="25">
        <v>3</v>
      </c>
      <c r="N24" s="25">
        <v>3</v>
      </c>
      <c r="O24" s="25">
        <v>3</v>
      </c>
      <c r="P24" s="23"/>
      <c r="Q24" s="23"/>
      <c r="R24" s="23"/>
      <c r="S24" s="23"/>
    </row>
    <row r="25" spans="1:19">
      <c r="A25" s="26" t="s">
        <v>69</v>
      </c>
      <c r="B25" s="24" t="s">
        <v>35</v>
      </c>
      <c r="C25" s="24">
        <v>40</v>
      </c>
      <c r="D25" s="32">
        <v>38658</v>
      </c>
      <c r="E25" s="38">
        <v>0.37</v>
      </c>
      <c r="F25" s="25">
        <v>1</v>
      </c>
      <c r="G25" s="25">
        <v>0</v>
      </c>
      <c r="H25" s="25">
        <v>0</v>
      </c>
      <c r="I25" s="25"/>
      <c r="J25" s="25">
        <v>3</v>
      </c>
      <c r="K25" s="25">
        <v>3</v>
      </c>
      <c r="L25" s="25">
        <v>3</v>
      </c>
      <c r="M25" s="25">
        <v>3</v>
      </c>
      <c r="N25" s="25">
        <v>3</v>
      </c>
      <c r="O25" s="25">
        <v>0</v>
      </c>
      <c r="P25" s="23"/>
      <c r="Q25" s="23"/>
      <c r="R25" s="23"/>
      <c r="S25" s="23"/>
    </row>
    <row r="26" spans="1:19">
      <c r="A26" s="26" t="s">
        <v>91</v>
      </c>
      <c r="B26" s="24" t="s">
        <v>35</v>
      </c>
      <c r="C26" s="24">
        <v>53</v>
      </c>
      <c r="D26" s="32">
        <v>38658</v>
      </c>
      <c r="E26" s="38">
        <v>0.71</v>
      </c>
      <c r="F26" s="25">
        <v>1</v>
      </c>
      <c r="G26" s="25">
        <v>0</v>
      </c>
      <c r="H26" s="25">
        <v>0</v>
      </c>
      <c r="I26" s="25"/>
      <c r="J26" s="25">
        <v>5</v>
      </c>
      <c r="K26" s="25">
        <v>5</v>
      </c>
      <c r="L26" s="25">
        <v>5</v>
      </c>
      <c r="M26" s="25">
        <v>5</v>
      </c>
      <c r="N26" s="25">
        <v>5</v>
      </c>
      <c r="O26" s="25">
        <v>5</v>
      </c>
      <c r="P26" s="23"/>
      <c r="Q26" s="23"/>
      <c r="R26" s="23"/>
      <c r="S26" s="23"/>
    </row>
    <row r="27" spans="1:19">
      <c r="A27" s="26" t="s">
        <v>17</v>
      </c>
      <c r="B27" s="24" t="s">
        <v>35</v>
      </c>
      <c r="C27" s="24">
        <v>21</v>
      </c>
      <c r="D27" s="32">
        <v>38658</v>
      </c>
      <c r="E27" s="38">
        <v>0.31</v>
      </c>
      <c r="F27" s="25">
        <v>1</v>
      </c>
      <c r="G27" s="25">
        <v>0</v>
      </c>
      <c r="H27" s="25">
        <v>0</v>
      </c>
      <c r="I27" s="25"/>
      <c r="J27" s="25">
        <v>5</v>
      </c>
      <c r="K27" s="25">
        <v>5</v>
      </c>
      <c r="L27" s="25">
        <v>5</v>
      </c>
      <c r="M27" s="25">
        <v>5</v>
      </c>
      <c r="N27" s="25">
        <v>5</v>
      </c>
      <c r="O27" s="25">
        <v>5</v>
      </c>
      <c r="P27" s="23"/>
      <c r="Q27" s="23"/>
      <c r="R27" s="23"/>
      <c r="S27" s="23"/>
    </row>
    <row r="28" spans="1:19">
      <c r="A28" s="26" t="s">
        <v>71</v>
      </c>
      <c r="B28" s="24" t="s">
        <v>35</v>
      </c>
      <c r="C28" s="24">
        <v>25</v>
      </c>
      <c r="D28" s="32">
        <v>38658</v>
      </c>
      <c r="E28" s="38">
        <v>0.57999999999999996</v>
      </c>
      <c r="F28" s="25">
        <v>0</v>
      </c>
      <c r="G28" s="25">
        <v>0</v>
      </c>
      <c r="H28" s="25">
        <v>0</v>
      </c>
      <c r="I28" s="25"/>
      <c r="J28" s="25">
        <v>5</v>
      </c>
      <c r="K28" s="25">
        <v>5</v>
      </c>
      <c r="L28" s="25">
        <v>5</v>
      </c>
      <c r="M28" s="25">
        <v>5</v>
      </c>
      <c r="N28" s="25">
        <v>5</v>
      </c>
      <c r="O28" s="25">
        <v>3</v>
      </c>
      <c r="P28" s="23"/>
      <c r="Q28" s="23"/>
      <c r="R28" s="23"/>
      <c r="S28" s="23"/>
    </row>
    <row r="29" spans="1:19">
      <c r="A29" s="26" t="s">
        <v>83</v>
      </c>
      <c r="B29" s="24" t="s">
        <v>35</v>
      </c>
      <c r="C29" s="24">
        <v>28</v>
      </c>
      <c r="D29" s="32">
        <v>38658</v>
      </c>
      <c r="E29" s="38">
        <v>0.51</v>
      </c>
      <c r="F29" s="25">
        <v>0</v>
      </c>
      <c r="G29" s="25">
        <v>0</v>
      </c>
      <c r="H29" s="25">
        <v>0</v>
      </c>
      <c r="I29" s="25"/>
      <c r="J29" s="25">
        <v>5</v>
      </c>
      <c r="K29" s="25">
        <v>5</v>
      </c>
      <c r="L29" s="25">
        <v>5</v>
      </c>
      <c r="M29" s="25">
        <v>5</v>
      </c>
      <c r="N29" s="25">
        <v>5</v>
      </c>
      <c r="O29" s="25">
        <v>5</v>
      </c>
      <c r="P29" s="23"/>
      <c r="Q29" s="23"/>
      <c r="R29" s="23"/>
      <c r="S29" s="23"/>
    </row>
    <row r="30" spans="1:19">
      <c r="A30" s="26" t="s">
        <v>78</v>
      </c>
      <c r="B30" s="24" t="s">
        <v>35</v>
      </c>
      <c r="C30" s="24">
        <v>8</v>
      </c>
      <c r="D30" s="32">
        <v>38658</v>
      </c>
      <c r="E30" s="38">
        <v>0.45</v>
      </c>
      <c r="F30" s="25">
        <v>0</v>
      </c>
      <c r="G30" s="25">
        <v>0</v>
      </c>
      <c r="H30" s="25">
        <v>0</v>
      </c>
      <c r="I30" s="25"/>
      <c r="J30" s="25">
        <v>3</v>
      </c>
      <c r="K30" s="25">
        <v>3</v>
      </c>
      <c r="L30" s="25">
        <v>3</v>
      </c>
      <c r="M30" s="25">
        <v>3</v>
      </c>
      <c r="N30" s="25">
        <v>3</v>
      </c>
      <c r="O30" s="25">
        <v>3</v>
      </c>
      <c r="P30" s="23"/>
      <c r="Q30" s="23"/>
      <c r="R30" s="23"/>
      <c r="S30" s="23"/>
    </row>
    <row r="31" spans="1:19">
      <c r="A31" s="26" t="s">
        <v>73</v>
      </c>
      <c r="B31" s="24" t="s">
        <v>35</v>
      </c>
      <c r="C31" s="24">
        <v>2</v>
      </c>
      <c r="D31" s="32">
        <v>38658</v>
      </c>
      <c r="E31" s="38">
        <v>0.32</v>
      </c>
      <c r="F31" s="25">
        <v>0</v>
      </c>
      <c r="G31" s="25">
        <v>0</v>
      </c>
      <c r="H31" s="25">
        <v>0</v>
      </c>
      <c r="I31" s="25"/>
      <c r="J31" s="25">
        <v>5</v>
      </c>
      <c r="K31" s="25">
        <v>3</v>
      </c>
      <c r="L31" s="25">
        <v>3</v>
      </c>
      <c r="M31" s="25">
        <v>3</v>
      </c>
      <c r="N31" s="25">
        <v>5</v>
      </c>
      <c r="O31" s="25">
        <v>3</v>
      </c>
      <c r="P31" s="23"/>
      <c r="Q31" s="23"/>
      <c r="R31" s="23"/>
      <c r="S31" s="23"/>
    </row>
    <row r="32" spans="1:19">
      <c r="A32" s="26" t="s">
        <v>79</v>
      </c>
      <c r="B32" s="24" t="s">
        <v>35</v>
      </c>
      <c r="C32" s="24">
        <v>36</v>
      </c>
      <c r="D32" s="32">
        <v>38658</v>
      </c>
      <c r="E32" s="38">
        <v>0.22</v>
      </c>
      <c r="F32" s="25">
        <v>0</v>
      </c>
      <c r="G32" s="25">
        <v>0</v>
      </c>
      <c r="H32" s="25">
        <v>0</v>
      </c>
      <c r="I32" s="25"/>
      <c r="J32" s="25">
        <v>5</v>
      </c>
      <c r="K32" s="25">
        <v>5</v>
      </c>
      <c r="L32" s="25">
        <v>5</v>
      </c>
      <c r="M32" s="25">
        <v>3</v>
      </c>
      <c r="N32" s="25">
        <v>5</v>
      </c>
      <c r="O32" s="25">
        <v>5</v>
      </c>
      <c r="P32" s="23"/>
      <c r="Q32" s="23"/>
      <c r="R32" s="23"/>
      <c r="S32" s="23"/>
    </row>
    <row r="33" spans="1:19">
      <c r="A33" s="26" t="s">
        <v>76</v>
      </c>
      <c r="B33" s="24" t="s">
        <v>35</v>
      </c>
      <c r="C33" s="24">
        <v>27</v>
      </c>
      <c r="D33" s="32">
        <v>38658</v>
      </c>
      <c r="E33" s="38">
        <v>0.43</v>
      </c>
      <c r="F33" s="25">
        <v>0</v>
      </c>
      <c r="G33" s="25">
        <v>0</v>
      </c>
      <c r="H33" s="25">
        <v>0</v>
      </c>
      <c r="I33" s="25"/>
      <c r="J33" s="25">
        <v>3</v>
      </c>
      <c r="K33" s="25">
        <v>3</v>
      </c>
      <c r="L33" s="25">
        <v>3</v>
      </c>
      <c r="M33" s="25">
        <v>3</v>
      </c>
      <c r="N33" s="25">
        <v>3</v>
      </c>
      <c r="O33" s="25">
        <v>3</v>
      </c>
      <c r="P33" s="23"/>
      <c r="Q33" s="23"/>
      <c r="R33" s="23"/>
      <c r="S33" s="23"/>
    </row>
    <row r="34" spans="1:19">
      <c r="A34" s="26" t="s">
        <v>67</v>
      </c>
      <c r="B34" s="24" t="s">
        <v>35</v>
      </c>
      <c r="C34" s="24">
        <v>29</v>
      </c>
      <c r="D34" s="32">
        <v>38658</v>
      </c>
      <c r="E34" s="38">
        <v>0.16</v>
      </c>
      <c r="F34" s="25">
        <v>0</v>
      </c>
      <c r="G34" s="25">
        <v>0</v>
      </c>
      <c r="H34" s="25">
        <v>0</v>
      </c>
      <c r="I34" s="25"/>
      <c r="J34" s="25">
        <v>5</v>
      </c>
      <c r="K34" s="25">
        <v>5</v>
      </c>
      <c r="L34" s="25">
        <v>5</v>
      </c>
      <c r="M34" s="25">
        <v>5</v>
      </c>
      <c r="N34" s="25">
        <v>5</v>
      </c>
      <c r="O34" s="25">
        <v>5</v>
      </c>
      <c r="P34" s="23"/>
      <c r="Q34" s="23"/>
      <c r="R34" s="23"/>
      <c r="S34" s="23"/>
    </row>
    <row r="35" spans="1:19">
      <c r="A35" s="26" t="s">
        <v>74</v>
      </c>
      <c r="B35" s="24" t="s">
        <v>35</v>
      </c>
      <c r="C35" s="24">
        <v>6</v>
      </c>
      <c r="D35" s="32">
        <v>38658</v>
      </c>
      <c r="E35" s="38">
        <v>0.15</v>
      </c>
      <c r="F35" s="25">
        <v>0</v>
      </c>
      <c r="G35" s="25">
        <v>0</v>
      </c>
      <c r="H35" s="25">
        <v>0</v>
      </c>
      <c r="I35" s="25"/>
      <c r="J35" s="25">
        <v>5</v>
      </c>
      <c r="K35" s="25">
        <v>3</v>
      </c>
      <c r="L35" s="25">
        <v>3</v>
      </c>
      <c r="M35" s="25">
        <v>5</v>
      </c>
      <c r="N35" s="25">
        <v>3</v>
      </c>
      <c r="O35" s="25">
        <v>3</v>
      </c>
      <c r="P35" s="23"/>
      <c r="Q35" s="23"/>
      <c r="R35" s="23"/>
      <c r="S35" s="23"/>
    </row>
    <row r="36" spans="1:19">
      <c r="A36" s="26" t="s">
        <v>64</v>
      </c>
      <c r="B36" s="24" t="s">
        <v>35</v>
      </c>
      <c r="C36" s="24">
        <v>19</v>
      </c>
      <c r="D36" s="32">
        <v>38658</v>
      </c>
      <c r="E36" s="38">
        <v>0.27</v>
      </c>
      <c r="F36" s="25">
        <v>0</v>
      </c>
      <c r="G36" s="25">
        <v>0</v>
      </c>
      <c r="H36" s="25">
        <v>0</v>
      </c>
      <c r="I36" s="25"/>
      <c r="J36" s="25">
        <v>3</v>
      </c>
      <c r="K36" s="25">
        <v>3</v>
      </c>
      <c r="L36" s="25">
        <v>3</v>
      </c>
      <c r="M36" s="25">
        <v>3</v>
      </c>
      <c r="N36" s="25">
        <v>3</v>
      </c>
      <c r="O36" s="25">
        <v>3</v>
      </c>
      <c r="P36" s="23"/>
      <c r="Q36" s="23"/>
      <c r="R36" s="23"/>
      <c r="S36" s="23"/>
    </row>
    <row r="37" spans="1:19">
      <c r="A37" s="26" t="s">
        <v>81</v>
      </c>
      <c r="B37" s="24" t="s">
        <v>35</v>
      </c>
      <c r="C37" s="24">
        <v>13</v>
      </c>
      <c r="D37" s="32">
        <v>38658</v>
      </c>
      <c r="E37" s="38">
        <v>0.33</v>
      </c>
      <c r="F37" s="25">
        <v>0</v>
      </c>
      <c r="G37" s="25">
        <v>0</v>
      </c>
      <c r="H37" s="25">
        <v>0</v>
      </c>
      <c r="I37" s="25"/>
      <c r="J37" s="25">
        <v>5</v>
      </c>
      <c r="K37" s="25">
        <v>5</v>
      </c>
      <c r="L37" s="25">
        <v>5</v>
      </c>
      <c r="M37" s="25">
        <v>5</v>
      </c>
      <c r="N37" s="25">
        <v>5</v>
      </c>
      <c r="O37" s="25">
        <v>5</v>
      </c>
      <c r="P37" s="23"/>
      <c r="Q37" s="23"/>
      <c r="R37" s="23"/>
      <c r="S37" s="23"/>
    </row>
    <row r="38" spans="1:19">
      <c r="A38" s="26" t="s">
        <v>12</v>
      </c>
      <c r="B38" s="24" t="s">
        <v>35</v>
      </c>
      <c r="C38" s="24">
        <v>9</v>
      </c>
      <c r="D38" s="32">
        <v>38658</v>
      </c>
      <c r="E38" s="38">
        <v>0.54</v>
      </c>
      <c r="F38" s="25">
        <v>0</v>
      </c>
      <c r="G38" s="25">
        <v>0</v>
      </c>
      <c r="H38" s="25">
        <v>0</v>
      </c>
      <c r="I38" s="25"/>
      <c r="J38" s="25">
        <v>5</v>
      </c>
      <c r="K38" s="25">
        <v>3</v>
      </c>
      <c r="L38" s="25">
        <v>3</v>
      </c>
      <c r="M38" s="25">
        <v>3</v>
      </c>
      <c r="N38" s="25">
        <v>3</v>
      </c>
      <c r="O38" s="25">
        <v>3</v>
      </c>
      <c r="P38" s="23"/>
      <c r="Q38" s="23"/>
      <c r="R38" s="23"/>
      <c r="S38" s="23"/>
    </row>
    <row r="39" spans="1:19">
      <c r="A39" s="26" t="s">
        <v>72</v>
      </c>
      <c r="B39" s="24" t="s">
        <v>35</v>
      </c>
      <c r="C39" s="24">
        <v>31</v>
      </c>
      <c r="D39" s="32">
        <v>38658</v>
      </c>
      <c r="E39" s="38">
        <v>0.46</v>
      </c>
      <c r="F39" s="25">
        <v>0</v>
      </c>
      <c r="G39" s="25">
        <v>0</v>
      </c>
      <c r="H39" s="25">
        <v>0</v>
      </c>
      <c r="I39" s="25"/>
      <c r="J39" s="25">
        <v>5</v>
      </c>
      <c r="K39" s="25">
        <v>5</v>
      </c>
      <c r="L39" s="25">
        <v>5</v>
      </c>
      <c r="M39" s="25">
        <v>5</v>
      </c>
      <c r="N39" s="25">
        <v>5</v>
      </c>
      <c r="O39" s="25">
        <v>5</v>
      </c>
      <c r="P39" s="23"/>
      <c r="Q39" s="23"/>
      <c r="R39" s="23"/>
      <c r="S39" s="23"/>
    </row>
    <row r="40" spans="1:19">
      <c r="A40" s="26" t="s">
        <v>60</v>
      </c>
      <c r="B40" s="24" t="s">
        <v>35</v>
      </c>
      <c r="C40" s="24">
        <v>10</v>
      </c>
      <c r="D40" s="32">
        <v>38658</v>
      </c>
      <c r="E40" s="38">
        <v>0.3</v>
      </c>
      <c r="F40" s="25">
        <v>0</v>
      </c>
      <c r="G40" s="25">
        <v>0</v>
      </c>
      <c r="H40" s="25">
        <v>0</v>
      </c>
      <c r="I40" s="25"/>
      <c r="J40" s="25">
        <v>3</v>
      </c>
      <c r="K40" s="25">
        <v>5</v>
      </c>
      <c r="L40" s="25">
        <v>5</v>
      </c>
      <c r="M40" s="25">
        <v>5</v>
      </c>
      <c r="N40" s="25">
        <v>5</v>
      </c>
      <c r="O40" s="25">
        <v>5</v>
      </c>
      <c r="P40" s="23"/>
      <c r="Q40" s="23"/>
      <c r="R40" s="23"/>
      <c r="S40" s="23"/>
    </row>
    <row r="41" spans="1:19">
      <c r="A41" s="26" t="s">
        <v>88</v>
      </c>
      <c r="B41" s="24" t="s">
        <v>35</v>
      </c>
      <c r="C41" s="24">
        <v>15</v>
      </c>
      <c r="D41" s="32">
        <v>38658</v>
      </c>
      <c r="E41" s="38">
        <v>0.3</v>
      </c>
      <c r="F41" s="25">
        <v>0</v>
      </c>
      <c r="G41" s="25">
        <v>0</v>
      </c>
      <c r="H41" s="25">
        <v>0</v>
      </c>
      <c r="I41" s="25"/>
      <c r="J41" s="25">
        <v>5</v>
      </c>
      <c r="K41" s="25">
        <v>3</v>
      </c>
      <c r="L41" s="25">
        <v>3</v>
      </c>
      <c r="M41" s="25">
        <v>5</v>
      </c>
      <c r="N41" s="25">
        <v>3</v>
      </c>
      <c r="O41" s="25">
        <v>3</v>
      </c>
      <c r="P41" s="23"/>
      <c r="Q41" s="23"/>
      <c r="R41" s="23"/>
      <c r="S41" s="23"/>
    </row>
    <row r="42" spans="1:19">
      <c r="A42" s="26" t="s">
        <v>11</v>
      </c>
      <c r="B42" s="24" t="s">
        <v>35</v>
      </c>
      <c r="C42" s="24">
        <v>22</v>
      </c>
      <c r="D42" s="32">
        <v>38658</v>
      </c>
      <c r="E42" s="38">
        <v>0.3</v>
      </c>
      <c r="F42" s="25">
        <v>0</v>
      </c>
      <c r="G42" s="25">
        <v>0</v>
      </c>
      <c r="H42" s="25">
        <v>0</v>
      </c>
      <c r="I42" s="25"/>
      <c r="J42" s="25">
        <v>5</v>
      </c>
      <c r="K42" s="25">
        <v>5</v>
      </c>
      <c r="L42" s="25">
        <v>3</v>
      </c>
      <c r="M42" s="25">
        <v>3</v>
      </c>
      <c r="N42" s="25">
        <v>3</v>
      </c>
      <c r="O42" s="25">
        <v>3</v>
      </c>
      <c r="P42" s="23"/>
      <c r="Q42" s="23"/>
      <c r="R42" s="23"/>
      <c r="S42" s="23"/>
    </row>
    <row r="43" spans="1:19">
      <c r="A43" s="26" t="s">
        <v>92</v>
      </c>
      <c r="B43" s="24" t="s">
        <v>35</v>
      </c>
      <c r="C43" s="24">
        <v>1</v>
      </c>
      <c r="D43" s="32">
        <v>38658</v>
      </c>
      <c r="E43" s="38">
        <v>0.26</v>
      </c>
      <c r="F43" s="25">
        <v>0</v>
      </c>
      <c r="G43" s="25">
        <v>0</v>
      </c>
      <c r="H43" s="25">
        <v>0</v>
      </c>
      <c r="I43" s="25"/>
      <c r="J43" s="25">
        <v>5</v>
      </c>
      <c r="K43" s="25">
        <v>5</v>
      </c>
      <c r="L43" s="25">
        <v>5</v>
      </c>
      <c r="M43" s="25">
        <v>5</v>
      </c>
      <c r="N43" s="25">
        <v>5</v>
      </c>
      <c r="O43" s="25">
        <v>5</v>
      </c>
      <c r="P43" s="23"/>
      <c r="Q43" s="23"/>
      <c r="R43" s="23"/>
      <c r="S43" s="23"/>
    </row>
    <row r="44" spans="1:19">
      <c r="A44" s="26" t="s">
        <v>77</v>
      </c>
      <c r="B44" s="24" t="s">
        <v>35</v>
      </c>
      <c r="C44" s="24">
        <v>56</v>
      </c>
      <c r="D44" s="32">
        <v>38658</v>
      </c>
      <c r="E44" s="38">
        <v>0.68</v>
      </c>
      <c r="F44" s="25">
        <v>0</v>
      </c>
      <c r="G44" s="25">
        <v>0</v>
      </c>
      <c r="H44" s="25">
        <v>1</v>
      </c>
      <c r="I44" s="25"/>
      <c r="J44" s="25">
        <v>3</v>
      </c>
      <c r="K44" s="25">
        <v>3</v>
      </c>
      <c r="L44" s="25">
        <v>5</v>
      </c>
      <c r="M44" s="25">
        <v>3</v>
      </c>
      <c r="N44" s="25">
        <v>3</v>
      </c>
      <c r="O44" s="25">
        <v>0</v>
      </c>
      <c r="P44" s="23"/>
      <c r="Q44" s="23"/>
      <c r="R44" s="23"/>
      <c r="S44" s="23"/>
    </row>
    <row r="45" spans="1:19">
      <c r="A45" s="26" t="s">
        <v>13</v>
      </c>
      <c r="B45" s="24" t="s">
        <v>35</v>
      </c>
      <c r="C45" s="24">
        <v>57</v>
      </c>
      <c r="D45" s="32">
        <v>38658</v>
      </c>
      <c r="E45" s="38">
        <v>0.44</v>
      </c>
      <c r="F45" s="25">
        <v>0</v>
      </c>
      <c r="G45" s="25">
        <v>0</v>
      </c>
      <c r="H45" s="25">
        <v>0</v>
      </c>
      <c r="I45" s="25"/>
      <c r="J45" s="25">
        <v>5</v>
      </c>
      <c r="K45" s="25">
        <v>5</v>
      </c>
      <c r="L45" s="25">
        <v>5</v>
      </c>
      <c r="M45" s="25">
        <v>5</v>
      </c>
      <c r="N45" s="25">
        <v>3</v>
      </c>
      <c r="O45" s="25">
        <v>5</v>
      </c>
      <c r="P45" s="23"/>
      <c r="Q45" s="23"/>
      <c r="R45" s="23"/>
      <c r="S45" s="23"/>
    </row>
    <row r="46" spans="1:19">
      <c r="A46" s="26" t="s">
        <v>86</v>
      </c>
      <c r="B46" s="24" t="s">
        <v>35</v>
      </c>
      <c r="C46" s="24">
        <v>58</v>
      </c>
      <c r="D46" s="32">
        <v>38658</v>
      </c>
      <c r="E46" s="38">
        <v>0.4</v>
      </c>
      <c r="F46" s="25">
        <v>0</v>
      </c>
      <c r="G46" s="25">
        <v>0</v>
      </c>
      <c r="H46" s="25">
        <v>1</v>
      </c>
      <c r="I46" s="25"/>
      <c r="J46" s="25">
        <v>5</v>
      </c>
      <c r="K46" s="25">
        <v>3</v>
      </c>
      <c r="L46" s="25">
        <v>5</v>
      </c>
      <c r="M46" s="25">
        <v>3</v>
      </c>
      <c r="N46" s="25">
        <v>3</v>
      </c>
      <c r="O46" s="25">
        <v>3</v>
      </c>
      <c r="P46" s="23"/>
      <c r="Q46" s="23"/>
      <c r="R46" s="23"/>
      <c r="S46" s="23"/>
    </row>
    <row r="47" spans="1:19">
      <c r="A47" s="26" t="s">
        <v>84</v>
      </c>
      <c r="B47" s="24" t="s">
        <v>35</v>
      </c>
      <c r="C47" s="24">
        <v>59</v>
      </c>
      <c r="D47" s="32">
        <v>38658</v>
      </c>
      <c r="E47" s="38">
        <v>0.37</v>
      </c>
      <c r="F47" s="25">
        <v>1</v>
      </c>
      <c r="G47" s="25">
        <v>0</v>
      </c>
      <c r="H47" s="25">
        <v>1</v>
      </c>
      <c r="I47" s="25"/>
      <c r="J47" s="25">
        <v>3</v>
      </c>
      <c r="K47" s="25">
        <v>3</v>
      </c>
      <c r="L47" s="25">
        <v>3</v>
      </c>
      <c r="M47" s="25">
        <v>3</v>
      </c>
      <c r="N47" s="25">
        <v>3</v>
      </c>
      <c r="O47" s="25">
        <v>3</v>
      </c>
      <c r="P47" s="23"/>
      <c r="Q47" s="23"/>
      <c r="R47" s="23"/>
      <c r="S47" s="23"/>
    </row>
    <row r="48" spans="1:19">
      <c r="A48" s="26" t="s">
        <v>68</v>
      </c>
      <c r="B48" s="24" t="s">
        <v>35</v>
      </c>
      <c r="C48" s="24">
        <v>60</v>
      </c>
      <c r="D48" s="32">
        <v>38658</v>
      </c>
      <c r="E48" s="38">
        <v>0.34</v>
      </c>
      <c r="F48" s="25">
        <v>0</v>
      </c>
      <c r="G48" s="25">
        <v>0</v>
      </c>
      <c r="H48" s="25">
        <v>1</v>
      </c>
      <c r="I48" s="25"/>
      <c r="J48" s="25">
        <v>5</v>
      </c>
      <c r="K48" s="25">
        <v>5</v>
      </c>
      <c r="L48" s="25">
        <v>5</v>
      </c>
      <c r="M48" s="25">
        <v>5</v>
      </c>
      <c r="N48" s="25">
        <v>5</v>
      </c>
      <c r="O48" s="25">
        <v>5</v>
      </c>
      <c r="P48" s="23"/>
      <c r="Q48" s="23"/>
      <c r="R48" s="23"/>
      <c r="S48" s="23"/>
    </row>
    <row r="49" spans="1:19">
      <c r="A49" s="26" t="s">
        <v>10</v>
      </c>
      <c r="B49" s="24" t="s">
        <v>35</v>
      </c>
      <c r="C49" s="24">
        <v>61</v>
      </c>
      <c r="D49" s="32">
        <v>38658</v>
      </c>
      <c r="E49" s="38">
        <v>0.45</v>
      </c>
      <c r="F49" s="25">
        <v>0</v>
      </c>
      <c r="G49" s="25">
        <v>0</v>
      </c>
      <c r="H49" s="25">
        <v>0</v>
      </c>
      <c r="I49" s="25"/>
      <c r="J49" s="25">
        <v>5</v>
      </c>
      <c r="K49" s="25">
        <v>3</v>
      </c>
      <c r="L49" s="25">
        <v>3</v>
      </c>
      <c r="M49" s="25">
        <v>3</v>
      </c>
      <c r="N49" s="25">
        <v>3</v>
      </c>
      <c r="O49" s="25">
        <v>3</v>
      </c>
      <c r="P49" s="23"/>
      <c r="Q49" s="23"/>
      <c r="R49" s="23"/>
      <c r="S49" s="23"/>
    </row>
    <row r="50" spans="1:19">
      <c r="A50" s="26" t="s">
        <v>90</v>
      </c>
      <c r="B50" s="24" t="s">
        <v>35</v>
      </c>
      <c r="C50" s="24">
        <v>62</v>
      </c>
      <c r="D50" s="32">
        <v>38658</v>
      </c>
      <c r="E50" s="38">
        <v>0.62</v>
      </c>
      <c r="F50" s="25">
        <v>0</v>
      </c>
      <c r="G50" s="25">
        <v>0</v>
      </c>
      <c r="H50" s="25">
        <v>1</v>
      </c>
      <c r="I50" s="25"/>
      <c r="J50" s="25">
        <v>3</v>
      </c>
      <c r="K50" s="25">
        <v>3</v>
      </c>
      <c r="L50" s="25">
        <v>3</v>
      </c>
      <c r="M50" s="25">
        <v>3</v>
      </c>
      <c r="N50" s="25">
        <v>3</v>
      </c>
      <c r="O50" s="25">
        <v>3</v>
      </c>
      <c r="P50" s="23"/>
      <c r="Q50" s="23"/>
      <c r="R50" s="23"/>
      <c r="S50" s="23"/>
    </row>
    <row r="51" spans="1:19">
      <c r="A51" s="26" t="s">
        <v>61</v>
      </c>
      <c r="B51" s="24" t="s">
        <v>35</v>
      </c>
      <c r="C51" s="24">
        <v>63</v>
      </c>
      <c r="D51" s="32">
        <v>38658</v>
      </c>
      <c r="E51" s="38">
        <v>0.38</v>
      </c>
      <c r="F51" s="25">
        <v>0</v>
      </c>
      <c r="G51" s="25">
        <v>0</v>
      </c>
      <c r="H51" s="25">
        <v>0</v>
      </c>
      <c r="I51" s="25"/>
      <c r="J51" s="25">
        <v>3</v>
      </c>
      <c r="K51" s="25">
        <v>3</v>
      </c>
      <c r="L51" s="25">
        <v>3</v>
      </c>
      <c r="M51" s="25">
        <v>3</v>
      </c>
      <c r="N51" s="25">
        <v>3</v>
      </c>
      <c r="O51" s="25">
        <v>3</v>
      </c>
      <c r="P51" s="23"/>
      <c r="Q51" s="23"/>
      <c r="R51" s="23"/>
      <c r="S51" s="23"/>
    </row>
    <row r="52" spans="1:19">
      <c r="A52" s="26"/>
      <c r="B52" s="24"/>
      <c r="C52" s="24"/>
      <c r="D52" s="32"/>
      <c r="E52" s="38"/>
      <c r="F52" s="25"/>
      <c r="G52" s="25"/>
      <c r="H52" s="25"/>
      <c r="I52" s="25"/>
      <c r="J52" s="25"/>
      <c r="K52" s="25"/>
      <c r="L52" s="25"/>
      <c r="M52" s="25"/>
      <c r="N52" s="25"/>
      <c r="O52" s="25"/>
      <c r="P52" s="23"/>
      <c r="Q52" s="23"/>
      <c r="R52" s="23"/>
      <c r="S52" s="23"/>
    </row>
    <row r="53" spans="1:19">
      <c r="A53" s="26"/>
      <c r="B53" s="24"/>
      <c r="C53" s="24"/>
      <c r="D53" s="32"/>
      <c r="E53" s="38"/>
      <c r="F53" s="25"/>
      <c r="G53" s="25"/>
      <c r="H53" s="25"/>
      <c r="I53" s="25"/>
      <c r="J53" s="25"/>
      <c r="K53" s="25"/>
      <c r="L53" s="25"/>
      <c r="M53" s="25"/>
      <c r="N53" s="25"/>
      <c r="O53" s="25"/>
      <c r="P53" s="23"/>
      <c r="Q53" s="23"/>
      <c r="R53" s="23"/>
      <c r="S53" s="23"/>
    </row>
    <row r="54" spans="1:19">
      <c r="A54" s="26"/>
      <c r="B54" s="24"/>
      <c r="C54" s="24"/>
      <c r="D54" s="32"/>
      <c r="E54" s="38"/>
      <c r="F54" s="25"/>
      <c r="G54" s="25"/>
      <c r="H54" s="25"/>
      <c r="I54" s="25"/>
      <c r="J54" s="25"/>
      <c r="K54" s="25"/>
      <c r="L54" s="25"/>
      <c r="M54" s="25"/>
      <c r="N54" s="25"/>
      <c r="O54" s="25"/>
      <c r="P54" s="23"/>
      <c r="Q54" s="23"/>
      <c r="R54" s="23"/>
      <c r="S54" s="23"/>
    </row>
    <row r="55" spans="1:19">
      <c r="A55" s="26"/>
      <c r="B55" s="24"/>
      <c r="C55" s="24"/>
      <c r="D55" s="32"/>
      <c r="E55" s="38"/>
      <c r="F55" s="25"/>
      <c r="G55" s="25"/>
      <c r="H55" s="25"/>
      <c r="I55" s="25"/>
      <c r="J55" s="25"/>
      <c r="K55" s="25"/>
      <c r="L55" s="25"/>
      <c r="M55" s="25"/>
      <c r="N55" s="25"/>
      <c r="O55" s="25"/>
      <c r="P55" s="23"/>
      <c r="Q55" s="23"/>
      <c r="R55" s="23"/>
      <c r="S55" s="23"/>
    </row>
    <row r="56" spans="1:19">
      <c r="A56" s="26"/>
      <c r="B56" s="24"/>
      <c r="C56" s="24"/>
      <c r="D56" s="32"/>
      <c r="E56" s="38"/>
      <c r="F56" s="25"/>
      <c r="G56" s="25"/>
      <c r="H56" s="25"/>
      <c r="I56" s="25"/>
      <c r="J56" s="25"/>
      <c r="K56" s="25"/>
      <c r="L56" s="25"/>
      <c r="M56" s="25"/>
      <c r="N56" s="25"/>
      <c r="O56" s="25"/>
      <c r="P56" s="23"/>
      <c r="Q56" s="23"/>
      <c r="R56" s="23"/>
      <c r="S56" s="23"/>
    </row>
    <row r="57" spans="1:19">
      <c r="A57" s="26"/>
      <c r="B57" s="24"/>
      <c r="C57" s="24"/>
      <c r="D57" s="32"/>
      <c r="E57" s="38"/>
      <c r="F57" s="25"/>
      <c r="G57" s="25"/>
      <c r="H57" s="25"/>
      <c r="I57" s="25"/>
      <c r="J57" s="25"/>
      <c r="K57" s="25"/>
      <c r="L57" s="25"/>
      <c r="M57" s="25"/>
      <c r="N57" s="25"/>
      <c r="O57" s="25"/>
      <c r="P57" s="23"/>
      <c r="Q57" s="23"/>
      <c r="R57" s="23"/>
      <c r="S57" s="23"/>
    </row>
    <row r="58" spans="1:19">
      <c r="A58" s="26"/>
      <c r="B58" s="24"/>
      <c r="C58" s="24"/>
      <c r="D58" s="32"/>
      <c r="E58" s="38"/>
      <c r="F58" s="25"/>
      <c r="G58" s="25"/>
      <c r="H58" s="25"/>
      <c r="I58" s="25"/>
      <c r="J58" s="25"/>
      <c r="K58" s="25"/>
      <c r="L58" s="25"/>
      <c r="M58" s="25"/>
      <c r="N58" s="25"/>
      <c r="O58" s="25"/>
      <c r="P58" s="23"/>
      <c r="Q58" s="23"/>
      <c r="R58" s="23"/>
      <c r="S58" s="23"/>
    </row>
    <row r="59" spans="1:19">
      <c r="A59" s="26"/>
      <c r="B59" s="24"/>
      <c r="C59" s="24"/>
      <c r="D59" s="32"/>
      <c r="E59" s="38"/>
      <c r="F59" s="25"/>
      <c r="G59" s="25"/>
      <c r="H59" s="25"/>
      <c r="I59" s="25"/>
      <c r="J59" s="25"/>
      <c r="K59" s="25"/>
      <c r="L59" s="25"/>
      <c r="M59" s="25"/>
      <c r="N59" s="25"/>
      <c r="O59" s="25"/>
      <c r="P59" s="23"/>
      <c r="Q59" s="23"/>
      <c r="R59" s="23"/>
      <c r="S59" s="23"/>
    </row>
    <row r="60" spans="1:19">
      <c r="A60" s="26"/>
      <c r="B60" s="24"/>
      <c r="C60" s="24"/>
      <c r="D60" s="32"/>
      <c r="E60" s="38"/>
      <c r="F60" s="25"/>
      <c r="G60" s="25"/>
      <c r="H60" s="25"/>
      <c r="I60" s="25"/>
      <c r="J60" s="25"/>
      <c r="K60" s="25"/>
      <c r="L60" s="25"/>
      <c r="M60" s="25"/>
      <c r="N60" s="25"/>
      <c r="O60" s="25"/>
      <c r="P60" s="23"/>
      <c r="Q60" s="23"/>
      <c r="R60" s="23"/>
      <c r="S60" s="23"/>
    </row>
    <row r="61" spans="1:19">
      <c r="A61" s="26"/>
      <c r="B61" s="24"/>
      <c r="C61" s="24"/>
      <c r="D61" s="32"/>
      <c r="E61" s="38"/>
      <c r="F61" s="25"/>
      <c r="G61" s="25"/>
      <c r="H61" s="25"/>
      <c r="I61" s="25"/>
      <c r="J61" s="25"/>
      <c r="K61" s="25"/>
      <c r="L61" s="25"/>
      <c r="M61" s="25"/>
      <c r="N61" s="25"/>
      <c r="O61" s="25"/>
      <c r="P61" s="23"/>
      <c r="Q61" s="23"/>
      <c r="R61" s="23"/>
      <c r="S61" s="23"/>
    </row>
    <row r="62" spans="1:19">
      <c r="A62" s="26"/>
      <c r="B62" s="24"/>
      <c r="C62" s="24"/>
      <c r="D62" s="32"/>
      <c r="E62" s="38"/>
      <c r="F62" s="25"/>
      <c r="G62" s="25"/>
      <c r="H62" s="25"/>
      <c r="I62" s="25"/>
      <c r="J62" s="25"/>
      <c r="K62" s="25"/>
      <c r="L62" s="25"/>
      <c r="M62" s="25"/>
      <c r="N62" s="25"/>
      <c r="O62" s="25"/>
      <c r="P62" s="23"/>
      <c r="Q62" s="23"/>
      <c r="R62" s="23"/>
      <c r="S62" s="23"/>
    </row>
    <row r="63" spans="1:19">
      <c r="A63" s="26"/>
      <c r="B63" s="24"/>
      <c r="C63" s="24"/>
      <c r="D63" s="32"/>
      <c r="E63" s="38"/>
      <c r="F63" s="25"/>
      <c r="G63" s="25"/>
      <c r="H63" s="25"/>
      <c r="I63" s="25"/>
      <c r="J63" s="25"/>
      <c r="K63" s="25"/>
      <c r="L63" s="25"/>
      <c r="M63" s="25"/>
      <c r="N63" s="25"/>
      <c r="O63" s="25"/>
      <c r="P63" s="23"/>
      <c r="Q63" s="23"/>
      <c r="R63" s="23"/>
      <c r="S63" s="23"/>
    </row>
    <row r="64" spans="1:19">
      <c r="A64" s="26"/>
      <c r="B64" s="24"/>
      <c r="C64" s="24"/>
      <c r="D64" s="32"/>
      <c r="E64" s="38"/>
      <c r="F64" s="25"/>
      <c r="G64" s="25"/>
      <c r="H64" s="25"/>
      <c r="I64" s="25"/>
      <c r="J64" s="25"/>
      <c r="K64" s="25"/>
      <c r="L64" s="25"/>
      <c r="M64" s="25"/>
      <c r="N64" s="25"/>
      <c r="O64" s="25"/>
      <c r="P64" s="23"/>
      <c r="Q64" s="23"/>
      <c r="R64" s="23"/>
      <c r="S64" s="23"/>
    </row>
    <row r="65" spans="1:19">
      <c r="A65" s="26"/>
      <c r="B65" s="24"/>
      <c r="C65" s="24"/>
      <c r="D65" s="32"/>
      <c r="E65" s="38"/>
      <c r="F65" s="25"/>
      <c r="G65" s="25"/>
      <c r="H65" s="25"/>
      <c r="I65" s="25"/>
      <c r="J65" s="25"/>
      <c r="K65" s="25"/>
      <c r="L65" s="25"/>
      <c r="M65" s="25"/>
      <c r="N65" s="25"/>
      <c r="O65" s="25"/>
      <c r="P65" s="23"/>
      <c r="Q65" s="23"/>
      <c r="R65" s="23"/>
      <c r="S65" s="23"/>
    </row>
    <row r="66" spans="1:19">
      <c r="A66" s="26"/>
      <c r="B66" s="24"/>
      <c r="C66" s="24"/>
      <c r="D66" s="32"/>
      <c r="E66" s="38"/>
      <c r="F66" s="25"/>
      <c r="G66" s="25"/>
      <c r="H66" s="25"/>
      <c r="I66" s="25"/>
      <c r="J66" s="25"/>
      <c r="K66" s="25"/>
      <c r="L66" s="25"/>
      <c r="M66" s="25"/>
      <c r="N66" s="25"/>
      <c r="O66" s="25"/>
      <c r="P66" s="23"/>
      <c r="Q66" s="23"/>
      <c r="R66" s="23"/>
      <c r="S66" s="23"/>
    </row>
    <row r="67" spans="1:19">
      <c r="A67" s="26"/>
      <c r="B67" s="24"/>
      <c r="C67" s="24"/>
      <c r="D67" s="32"/>
      <c r="E67" s="38"/>
      <c r="F67" s="25"/>
      <c r="G67" s="25"/>
      <c r="H67" s="25"/>
      <c r="I67" s="25"/>
      <c r="J67" s="25"/>
      <c r="K67" s="25"/>
      <c r="L67" s="25"/>
      <c r="M67" s="25"/>
      <c r="N67" s="25"/>
      <c r="O67" s="25"/>
      <c r="P67" s="23"/>
      <c r="Q67" s="23"/>
      <c r="R67" s="23"/>
      <c r="S67" s="23"/>
    </row>
    <row r="68" spans="1:19">
      <c r="A68" s="26"/>
      <c r="B68" s="24"/>
      <c r="C68" s="24"/>
      <c r="D68" s="32"/>
      <c r="E68" s="38"/>
      <c r="F68" s="25"/>
      <c r="G68" s="25"/>
      <c r="H68" s="25"/>
      <c r="I68" s="25"/>
      <c r="J68" s="25"/>
      <c r="K68" s="25"/>
      <c r="L68" s="25"/>
      <c r="M68" s="25"/>
      <c r="N68" s="25"/>
      <c r="O68" s="25"/>
      <c r="P68" s="23"/>
      <c r="Q68" s="23"/>
      <c r="R68" s="23"/>
      <c r="S68" s="23"/>
    </row>
    <row r="69" spans="1:19">
      <c r="A69" s="26"/>
      <c r="B69" s="24"/>
      <c r="C69" s="24"/>
      <c r="D69" s="32"/>
      <c r="E69" s="38"/>
      <c r="F69" s="25"/>
      <c r="G69" s="25"/>
      <c r="H69" s="25"/>
      <c r="I69" s="25"/>
      <c r="J69" s="25"/>
      <c r="K69" s="25"/>
      <c r="L69" s="25"/>
      <c r="M69" s="25"/>
      <c r="N69" s="25"/>
      <c r="O69" s="25"/>
      <c r="P69" s="23"/>
      <c r="Q69" s="23"/>
      <c r="R69" s="23"/>
      <c r="S69" s="23"/>
    </row>
    <row r="70" spans="1:19">
      <c r="A70" s="26"/>
      <c r="B70" s="24"/>
      <c r="C70" s="24"/>
      <c r="D70" s="32"/>
      <c r="E70" s="25"/>
      <c r="F70" s="25"/>
      <c r="G70" s="25"/>
      <c r="H70" s="25"/>
      <c r="I70" s="25"/>
      <c r="J70" s="25"/>
      <c r="K70" s="25"/>
      <c r="L70" s="25"/>
      <c r="M70" s="25"/>
      <c r="N70" s="25"/>
      <c r="O70" s="25"/>
      <c r="P70" s="23"/>
      <c r="Q70" s="23"/>
      <c r="R70" s="23"/>
      <c r="S70" s="23"/>
    </row>
    <row r="71" spans="1:19">
      <c r="A71" s="26"/>
      <c r="B71" s="24"/>
      <c r="C71" s="24"/>
      <c r="D71" s="32"/>
      <c r="E71" s="25"/>
      <c r="F71" s="25"/>
      <c r="G71" s="25"/>
      <c r="H71" s="25"/>
      <c r="I71" s="25"/>
      <c r="J71" s="25"/>
      <c r="K71" s="25"/>
      <c r="L71" s="25"/>
      <c r="M71" s="25"/>
      <c r="N71" s="25"/>
      <c r="O71" s="25"/>
      <c r="P71" s="23"/>
      <c r="Q71" s="23"/>
      <c r="R71" s="23"/>
      <c r="S71" s="23"/>
    </row>
    <row r="72" spans="1:19">
      <c r="A72" s="26"/>
      <c r="B72" s="24"/>
      <c r="C72" s="24"/>
      <c r="D72" s="32"/>
      <c r="E72" s="25"/>
      <c r="F72" s="25"/>
      <c r="G72" s="25"/>
      <c r="H72" s="25"/>
      <c r="I72" s="25"/>
      <c r="J72" s="25"/>
      <c r="K72" s="25"/>
      <c r="L72" s="25"/>
      <c r="M72" s="25"/>
      <c r="N72" s="25"/>
      <c r="O72" s="25"/>
      <c r="P72" s="23"/>
      <c r="Q72" s="23"/>
      <c r="R72" s="23"/>
      <c r="S72" s="23"/>
    </row>
    <row r="73" spans="1:19">
      <c r="A73" s="26"/>
      <c r="B73" s="24"/>
      <c r="C73" s="24"/>
      <c r="D73" s="32"/>
      <c r="E73" s="25"/>
      <c r="F73" s="25"/>
      <c r="G73" s="25"/>
      <c r="H73" s="25"/>
      <c r="I73" s="25"/>
      <c r="J73" s="25"/>
      <c r="K73" s="25"/>
      <c r="L73" s="25"/>
      <c r="M73" s="25"/>
      <c r="N73" s="25"/>
      <c r="O73" s="25"/>
      <c r="P73" s="23"/>
      <c r="Q73" s="23"/>
      <c r="R73" s="23"/>
      <c r="S73" s="23"/>
    </row>
    <row r="74" spans="1:19">
      <c r="A74" s="26"/>
      <c r="B74" s="24"/>
      <c r="C74" s="24"/>
      <c r="D74" s="32"/>
      <c r="E74" s="25"/>
      <c r="F74" s="25"/>
      <c r="G74" s="25"/>
      <c r="H74" s="25"/>
      <c r="I74" s="25"/>
      <c r="J74" s="25"/>
      <c r="K74" s="25"/>
      <c r="L74" s="25"/>
      <c r="M74" s="25"/>
      <c r="N74" s="25"/>
      <c r="O74" s="25"/>
      <c r="P74" s="23"/>
      <c r="Q74" s="23"/>
      <c r="R74" s="23"/>
      <c r="S74" s="23"/>
    </row>
    <row r="75" spans="1:19">
      <c r="A75" s="26"/>
      <c r="B75" s="24"/>
      <c r="C75" s="24"/>
      <c r="D75" s="32"/>
      <c r="E75" s="25"/>
      <c r="F75" s="25"/>
      <c r="G75" s="25"/>
      <c r="H75" s="25"/>
      <c r="I75" s="25"/>
      <c r="J75" s="25"/>
      <c r="K75" s="25"/>
      <c r="L75" s="25"/>
      <c r="M75" s="25"/>
      <c r="N75" s="25"/>
      <c r="O75" s="25"/>
      <c r="P75" s="23"/>
      <c r="Q75" s="23"/>
      <c r="R75" s="23"/>
      <c r="S75" s="23"/>
    </row>
    <row r="76" spans="1:19">
      <c r="A76" s="26"/>
      <c r="B76" s="24"/>
      <c r="C76" s="24"/>
      <c r="D76" s="32"/>
      <c r="E76" s="25"/>
      <c r="F76" s="25"/>
      <c r="G76" s="25"/>
      <c r="H76" s="25"/>
      <c r="I76" s="25"/>
      <c r="J76" s="25"/>
      <c r="K76" s="25"/>
      <c r="L76" s="25"/>
      <c r="M76" s="25"/>
      <c r="N76" s="25"/>
      <c r="O76" s="25"/>
      <c r="P76" s="23"/>
      <c r="Q76" s="23"/>
      <c r="R76" s="23"/>
      <c r="S76" s="23"/>
    </row>
    <row r="77" spans="1:19">
      <c r="A77" s="26"/>
      <c r="B77" s="24"/>
      <c r="C77" s="24"/>
      <c r="D77" s="32"/>
      <c r="E77" s="25"/>
      <c r="F77" s="25"/>
      <c r="G77" s="25"/>
      <c r="H77" s="25"/>
      <c r="I77" s="25"/>
      <c r="J77" s="25"/>
      <c r="K77" s="25"/>
      <c r="L77" s="25"/>
      <c r="M77" s="25"/>
      <c r="N77" s="25"/>
      <c r="O77" s="25"/>
      <c r="P77" s="23"/>
      <c r="Q77" s="23"/>
      <c r="R77" s="23"/>
      <c r="S77" s="23"/>
    </row>
    <row r="78" spans="1:19">
      <c r="A78" s="26"/>
      <c r="B78" s="24"/>
      <c r="C78" s="24"/>
      <c r="D78" s="32"/>
      <c r="E78" s="25"/>
      <c r="F78" s="25"/>
      <c r="G78" s="25"/>
      <c r="H78" s="25"/>
      <c r="I78" s="25"/>
      <c r="J78" s="25"/>
      <c r="K78" s="25"/>
      <c r="L78" s="25"/>
      <c r="M78" s="25"/>
      <c r="N78" s="25"/>
      <c r="O78" s="25"/>
      <c r="P78" s="23"/>
      <c r="Q78" s="23"/>
      <c r="R78" s="23"/>
      <c r="S78" s="23"/>
    </row>
    <row r="79" spans="1:19">
      <c r="A79" s="26"/>
      <c r="B79" s="24"/>
      <c r="C79" s="24"/>
      <c r="D79" s="32"/>
      <c r="E79" s="25"/>
      <c r="F79" s="25"/>
      <c r="G79" s="25"/>
      <c r="H79" s="25"/>
      <c r="I79" s="25"/>
      <c r="J79" s="25"/>
      <c r="K79" s="25"/>
      <c r="L79" s="25"/>
      <c r="M79" s="25"/>
      <c r="N79" s="25"/>
      <c r="O79" s="25"/>
      <c r="P79" s="23"/>
      <c r="Q79" s="23"/>
      <c r="R79" s="23"/>
      <c r="S79" s="23"/>
    </row>
    <row r="80" spans="1:19">
      <c r="A80" s="26"/>
      <c r="B80" s="24"/>
      <c r="C80" s="24"/>
      <c r="D80" s="32"/>
      <c r="E80" s="25"/>
      <c r="F80" s="25"/>
      <c r="G80" s="25"/>
      <c r="H80" s="25"/>
      <c r="I80" s="25"/>
      <c r="J80" s="25"/>
      <c r="K80" s="25"/>
      <c r="L80" s="25"/>
      <c r="M80" s="25"/>
      <c r="N80" s="25"/>
      <c r="O80" s="25"/>
      <c r="P80" s="23"/>
      <c r="Q80" s="23"/>
      <c r="R80" s="23"/>
      <c r="S80" s="23"/>
    </row>
    <row r="81" spans="1:19">
      <c r="A81" s="26"/>
      <c r="B81" s="24"/>
      <c r="C81" s="24"/>
      <c r="D81" s="32"/>
      <c r="E81" s="25"/>
      <c r="F81" s="25"/>
      <c r="G81" s="25"/>
      <c r="H81" s="25"/>
      <c r="I81" s="25"/>
      <c r="J81" s="25"/>
      <c r="K81" s="25"/>
      <c r="L81" s="25"/>
      <c r="M81" s="25"/>
      <c r="N81" s="25"/>
      <c r="O81" s="25"/>
      <c r="P81" s="23"/>
      <c r="Q81" s="23"/>
      <c r="R81" s="23"/>
      <c r="S81" s="23"/>
    </row>
    <row r="82" spans="1:19">
      <c r="A82" s="26"/>
      <c r="B82" s="24"/>
      <c r="C82" s="24"/>
      <c r="D82" s="32"/>
      <c r="E82" s="25"/>
      <c r="F82" s="25"/>
      <c r="G82" s="25"/>
      <c r="H82" s="25"/>
      <c r="I82" s="25"/>
      <c r="J82" s="25"/>
      <c r="K82" s="25"/>
      <c r="L82" s="25"/>
      <c r="M82" s="25"/>
      <c r="N82" s="25"/>
      <c r="O82" s="25"/>
      <c r="P82" s="23"/>
      <c r="Q82" s="23"/>
      <c r="R82" s="23"/>
      <c r="S82" s="23"/>
    </row>
    <row r="83" spans="1:19">
      <c r="A83" s="26"/>
      <c r="B83" s="24"/>
      <c r="C83" s="24"/>
      <c r="D83" s="32"/>
      <c r="E83" s="25"/>
      <c r="F83" s="25"/>
      <c r="G83" s="25"/>
      <c r="H83" s="25"/>
      <c r="I83" s="25"/>
      <c r="J83" s="25"/>
      <c r="K83" s="25"/>
      <c r="L83" s="25"/>
      <c r="M83" s="25"/>
      <c r="N83" s="25"/>
      <c r="O83" s="25"/>
      <c r="P83" s="23"/>
      <c r="Q83" s="23"/>
      <c r="R83" s="23"/>
      <c r="S83" s="23"/>
    </row>
    <row r="84" spans="1:19">
      <c r="A84" s="26"/>
      <c r="B84" s="24"/>
      <c r="C84" s="24"/>
      <c r="D84" s="32"/>
      <c r="E84" s="25"/>
      <c r="F84" s="25"/>
      <c r="G84" s="25"/>
      <c r="H84" s="25"/>
      <c r="I84" s="25"/>
      <c r="J84" s="25"/>
      <c r="K84" s="25"/>
      <c r="L84" s="25"/>
      <c r="M84" s="25"/>
      <c r="N84" s="25"/>
      <c r="O84" s="25"/>
      <c r="P84" s="23"/>
      <c r="Q84" s="23"/>
      <c r="R84" s="23"/>
      <c r="S84" s="23"/>
    </row>
    <row r="85" spans="1:19">
      <c r="A85" s="26"/>
      <c r="B85" s="24"/>
      <c r="C85" s="24"/>
      <c r="D85" s="32"/>
      <c r="E85" s="25"/>
      <c r="F85" s="25"/>
      <c r="G85" s="25"/>
      <c r="H85" s="25"/>
      <c r="I85" s="25"/>
      <c r="J85" s="25"/>
      <c r="K85" s="25"/>
      <c r="L85" s="25"/>
      <c r="M85" s="25"/>
      <c r="N85" s="25"/>
      <c r="O85" s="25"/>
      <c r="P85" s="23"/>
      <c r="Q85" s="23"/>
      <c r="R85" s="23"/>
      <c r="S85" s="23"/>
    </row>
    <row r="86" spans="1:19">
      <c r="A86" s="26"/>
      <c r="B86" s="24"/>
      <c r="C86" s="24"/>
      <c r="D86" s="32"/>
      <c r="E86" s="25"/>
      <c r="F86" s="25"/>
      <c r="G86" s="25"/>
      <c r="H86" s="25"/>
      <c r="I86" s="25"/>
      <c r="J86" s="25"/>
      <c r="K86" s="25"/>
      <c r="L86" s="25"/>
      <c r="M86" s="25"/>
      <c r="N86" s="25"/>
      <c r="O86" s="25"/>
      <c r="P86" s="23"/>
      <c r="Q86" s="23"/>
      <c r="R86" s="23"/>
      <c r="S86" s="23"/>
    </row>
    <row r="87" spans="1:19">
      <c r="A87" s="26"/>
      <c r="B87" s="24"/>
      <c r="C87" s="24"/>
      <c r="D87" s="32"/>
      <c r="E87" s="25"/>
      <c r="F87" s="25"/>
      <c r="G87" s="25"/>
      <c r="H87" s="25"/>
      <c r="I87" s="25"/>
      <c r="J87" s="25"/>
      <c r="K87" s="25"/>
      <c r="L87" s="25"/>
      <c r="M87" s="25"/>
      <c r="N87" s="25"/>
      <c r="O87" s="25"/>
      <c r="P87" s="23"/>
      <c r="Q87" s="23"/>
      <c r="R87" s="23"/>
      <c r="S87" s="23"/>
    </row>
    <row r="88" spans="1:19">
      <c r="A88" s="26"/>
      <c r="B88" s="24"/>
      <c r="C88" s="24"/>
      <c r="D88" s="32"/>
      <c r="E88" s="25"/>
      <c r="F88" s="25"/>
      <c r="G88" s="25"/>
      <c r="H88" s="25"/>
      <c r="I88" s="25"/>
      <c r="J88" s="25"/>
      <c r="K88" s="25"/>
      <c r="L88" s="25"/>
      <c r="M88" s="25"/>
      <c r="N88" s="25"/>
      <c r="O88" s="25"/>
      <c r="P88" s="23"/>
      <c r="Q88" s="23"/>
      <c r="R88" s="23"/>
      <c r="S88" s="23"/>
    </row>
    <row r="89" spans="1:19">
      <c r="A89" s="26"/>
      <c r="B89" s="24"/>
      <c r="C89" s="24"/>
      <c r="D89" s="32"/>
      <c r="E89" s="25"/>
      <c r="F89" s="25"/>
      <c r="G89" s="25"/>
      <c r="H89" s="25"/>
      <c r="I89" s="25"/>
      <c r="J89" s="25"/>
      <c r="K89" s="25"/>
      <c r="L89" s="25"/>
      <c r="M89" s="25"/>
      <c r="N89" s="25"/>
      <c r="O89" s="25"/>
      <c r="P89" s="23"/>
      <c r="Q89" s="23"/>
      <c r="R89" s="23"/>
      <c r="S89" s="23"/>
    </row>
    <row r="90" spans="1:19">
      <c r="A90" s="26"/>
      <c r="B90" s="24"/>
      <c r="C90" s="24"/>
      <c r="D90" s="32"/>
      <c r="E90" s="25"/>
      <c r="F90" s="25"/>
      <c r="G90" s="25"/>
      <c r="H90" s="25"/>
      <c r="I90" s="25"/>
      <c r="J90" s="25"/>
      <c r="K90" s="25"/>
      <c r="L90" s="25"/>
      <c r="M90" s="25"/>
      <c r="N90" s="25"/>
      <c r="O90" s="25"/>
      <c r="P90" s="23"/>
      <c r="Q90" s="23"/>
      <c r="R90" s="23"/>
      <c r="S90" s="23"/>
    </row>
    <row r="91" spans="1:19">
      <c r="A91" s="26"/>
      <c r="B91" s="24"/>
      <c r="C91" s="24"/>
      <c r="D91" s="32"/>
      <c r="E91" s="25"/>
      <c r="F91" s="25"/>
      <c r="G91" s="25"/>
      <c r="H91" s="25"/>
      <c r="I91" s="25"/>
      <c r="J91" s="25"/>
      <c r="K91" s="25"/>
      <c r="L91" s="25"/>
      <c r="M91" s="25"/>
      <c r="N91" s="25"/>
      <c r="O91" s="25"/>
      <c r="P91" s="23"/>
      <c r="Q91" s="23"/>
      <c r="R91" s="23"/>
      <c r="S91" s="23"/>
    </row>
    <row r="92" spans="1:19">
      <c r="A92" s="26"/>
      <c r="B92" s="24"/>
      <c r="C92" s="24"/>
      <c r="D92" s="32"/>
      <c r="E92" s="25"/>
      <c r="F92" s="25"/>
      <c r="G92" s="25"/>
      <c r="H92" s="25"/>
      <c r="I92" s="25"/>
      <c r="J92" s="25"/>
      <c r="K92" s="25"/>
      <c r="L92" s="25"/>
      <c r="M92" s="25"/>
      <c r="N92" s="25"/>
      <c r="O92" s="25"/>
      <c r="P92" s="23"/>
      <c r="Q92" s="23"/>
      <c r="R92" s="23"/>
      <c r="S92" s="23"/>
    </row>
    <row r="93" spans="1:19">
      <c r="A93" s="26"/>
      <c r="B93" s="24"/>
      <c r="C93" s="24"/>
      <c r="D93" s="32"/>
      <c r="E93" s="25"/>
      <c r="F93" s="25"/>
      <c r="G93" s="25"/>
      <c r="H93" s="25"/>
      <c r="I93" s="25"/>
      <c r="J93" s="25"/>
      <c r="K93" s="25"/>
      <c r="L93" s="25"/>
      <c r="M93" s="25"/>
      <c r="N93" s="25"/>
      <c r="O93" s="25"/>
      <c r="P93" s="23"/>
      <c r="Q93" s="23"/>
      <c r="R93" s="23"/>
      <c r="S93" s="23"/>
    </row>
    <row r="94" spans="1:19">
      <c r="A94" s="26"/>
      <c r="B94" s="24"/>
      <c r="C94" s="24"/>
      <c r="D94" s="32"/>
      <c r="E94" s="25"/>
      <c r="F94" s="25"/>
      <c r="G94" s="25"/>
      <c r="H94" s="25"/>
      <c r="I94" s="25"/>
      <c r="J94" s="25"/>
      <c r="K94" s="25"/>
      <c r="L94" s="25"/>
      <c r="M94" s="25"/>
      <c r="N94" s="25"/>
      <c r="O94" s="25"/>
      <c r="P94" s="23"/>
      <c r="Q94" s="23"/>
      <c r="R94" s="23"/>
      <c r="S94" s="23"/>
    </row>
    <row r="95" spans="1:19">
      <c r="A95" s="26"/>
      <c r="B95" s="24"/>
      <c r="C95" s="24"/>
      <c r="D95" s="32"/>
      <c r="E95" s="25"/>
      <c r="F95" s="25"/>
      <c r="G95" s="25"/>
      <c r="H95" s="25"/>
      <c r="I95" s="25"/>
      <c r="J95" s="25"/>
      <c r="K95" s="25"/>
      <c r="L95" s="25"/>
      <c r="M95" s="25"/>
      <c r="N95" s="25"/>
      <c r="O95" s="25"/>
      <c r="P95" s="23"/>
      <c r="Q95" s="23"/>
      <c r="R95" s="23"/>
      <c r="S95" s="23"/>
    </row>
    <row r="96" spans="1:19">
      <c r="A96" s="26"/>
      <c r="B96" s="24"/>
      <c r="C96" s="24"/>
      <c r="D96" s="32"/>
      <c r="E96" s="25"/>
      <c r="F96" s="25"/>
      <c r="G96" s="25"/>
      <c r="H96" s="25"/>
      <c r="I96" s="25"/>
      <c r="J96" s="25"/>
      <c r="K96" s="25"/>
      <c r="L96" s="25"/>
      <c r="M96" s="25"/>
      <c r="N96" s="25"/>
      <c r="O96" s="25"/>
      <c r="P96" s="23"/>
      <c r="Q96" s="23"/>
      <c r="R96" s="23"/>
      <c r="S96" s="23"/>
    </row>
    <row r="97" spans="1:19">
      <c r="A97" s="26"/>
      <c r="B97" s="24"/>
      <c r="C97" s="24"/>
      <c r="D97" s="32"/>
      <c r="E97" s="25"/>
      <c r="F97" s="25"/>
      <c r="G97" s="25"/>
      <c r="H97" s="25"/>
      <c r="I97" s="25"/>
      <c r="J97" s="25"/>
      <c r="K97" s="25"/>
      <c r="L97" s="25"/>
      <c r="M97" s="25"/>
      <c r="N97" s="25"/>
      <c r="O97" s="25"/>
      <c r="P97" s="23"/>
      <c r="Q97" s="23"/>
      <c r="R97" s="23"/>
      <c r="S97" s="23"/>
    </row>
    <row r="98" spans="1:19">
      <c r="A98" s="26"/>
      <c r="B98" s="24"/>
      <c r="C98" s="24"/>
      <c r="D98" s="32"/>
      <c r="E98" s="25"/>
      <c r="F98" s="25"/>
      <c r="G98" s="25"/>
      <c r="H98" s="25"/>
      <c r="I98" s="25"/>
      <c r="J98" s="25"/>
      <c r="K98" s="25"/>
      <c r="L98" s="25"/>
      <c r="M98" s="25"/>
      <c r="N98" s="25"/>
      <c r="O98" s="25"/>
      <c r="P98" s="23"/>
      <c r="Q98" s="23"/>
      <c r="R98" s="23"/>
      <c r="S98" s="23"/>
    </row>
    <row r="99" spans="1:19">
      <c r="A99" s="26"/>
      <c r="B99" s="24"/>
      <c r="C99" s="24"/>
      <c r="D99" s="32"/>
      <c r="E99" s="25"/>
      <c r="F99" s="25"/>
      <c r="G99" s="25"/>
      <c r="H99" s="25"/>
      <c r="I99" s="25"/>
      <c r="J99" s="25"/>
      <c r="K99" s="25"/>
      <c r="L99" s="25"/>
      <c r="M99" s="25"/>
      <c r="N99" s="25"/>
      <c r="O99" s="25"/>
      <c r="P99" s="23"/>
      <c r="Q99" s="23"/>
      <c r="R99" s="23"/>
      <c r="S99" s="23"/>
    </row>
    <row r="100" spans="1:19">
      <c r="A100" s="26"/>
      <c r="B100" s="24"/>
      <c r="C100" s="24"/>
      <c r="D100" s="32"/>
      <c r="E100" s="25"/>
      <c r="F100" s="25"/>
      <c r="G100" s="25"/>
      <c r="H100" s="25"/>
      <c r="I100" s="25"/>
      <c r="J100" s="25"/>
      <c r="K100" s="25"/>
      <c r="L100" s="25"/>
      <c r="M100" s="25"/>
      <c r="N100" s="25"/>
      <c r="O100" s="25"/>
      <c r="P100" s="23"/>
      <c r="Q100" s="23"/>
      <c r="R100" s="23"/>
      <c r="S100" s="23"/>
    </row>
    <row r="101" spans="1:19">
      <c r="A101" s="26"/>
      <c r="B101" s="24"/>
      <c r="C101" s="24"/>
      <c r="D101" s="32"/>
      <c r="E101" s="25"/>
      <c r="F101" s="25"/>
      <c r="G101" s="25"/>
      <c r="H101" s="25"/>
      <c r="I101" s="25"/>
      <c r="J101" s="25"/>
      <c r="K101" s="25"/>
      <c r="L101" s="25"/>
      <c r="M101" s="25"/>
      <c r="N101" s="25"/>
      <c r="O101" s="25"/>
      <c r="P101" s="23"/>
      <c r="Q101" s="23"/>
      <c r="R101" s="23"/>
      <c r="S101" s="23"/>
    </row>
    <row r="102" spans="1:19">
      <c r="A102" s="26"/>
      <c r="B102" s="24"/>
      <c r="C102" s="24"/>
      <c r="D102" s="32"/>
      <c r="E102" s="25"/>
      <c r="F102" s="25"/>
      <c r="G102" s="25"/>
      <c r="H102" s="25"/>
      <c r="I102" s="25"/>
      <c r="J102" s="25"/>
      <c r="K102" s="25"/>
      <c r="L102" s="25"/>
      <c r="M102" s="25"/>
      <c r="N102" s="25"/>
      <c r="O102" s="25"/>
      <c r="P102" s="23"/>
      <c r="Q102" s="23"/>
      <c r="R102" s="23"/>
      <c r="S102" s="23"/>
    </row>
    <row r="103" spans="1:19">
      <c r="A103" s="26"/>
      <c r="B103" s="24"/>
      <c r="C103" s="24"/>
      <c r="D103" s="32"/>
      <c r="E103" s="25"/>
      <c r="F103" s="25"/>
      <c r="G103" s="25"/>
      <c r="H103" s="25"/>
      <c r="I103" s="25"/>
      <c r="J103" s="25"/>
      <c r="K103" s="25"/>
      <c r="L103" s="25"/>
      <c r="M103" s="25"/>
      <c r="N103" s="25"/>
      <c r="O103" s="25"/>
      <c r="P103" s="23"/>
      <c r="Q103" s="23"/>
      <c r="R103" s="23"/>
      <c r="S103" s="23"/>
    </row>
    <row r="104" spans="1:19">
      <c r="A104" s="26"/>
      <c r="B104" s="24"/>
      <c r="C104" s="24"/>
      <c r="D104" s="32"/>
      <c r="E104" s="25"/>
      <c r="F104" s="25"/>
      <c r="G104" s="25"/>
      <c r="H104" s="25"/>
      <c r="I104" s="25"/>
      <c r="J104" s="25"/>
      <c r="K104" s="25"/>
      <c r="L104" s="25"/>
      <c r="M104" s="25"/>
      <c r="N104" s="25"/>
      <c r="O104" s="25"/>
      <c r="P104" s="23"/>
      <c r="Q104" s="23"/>
      <c r="R104" s="23"/>
      <c r="S104" s="23"/>
    </row>
    <row r="105" spans="1:19">
      <c r="A105" s="26"/>
      <c r="B105" s="24"/>
      <c r="C105" s="24"/>
      <c r="D105" s="32"/>
      <c r="E105" s="25"/>
      <c r="F105" s="25"/>
      <c r="G105" s="25"/>
      <c r="H105" s="25"/>
      <c r="I105" s="25"/>
      <c r="J105" s="25"/>
      <c r="K105" s="25"/>
      <c r="L105" s="25"/>
      <c r="M105" s="25"/>
      <c r="N105" s="25"/>
      <c r="O105" s="25"/>
      <c r="P105" s="23"/>
      <c r="Q105" s="23"/>
      <c r="R105" s="23"/>
      <c r="S105" s="23"/>
    </row>
    <row r="106" spans="1:19">
      <c r="A106" s="26"/>
      <c r="B106" s="24"/>
      <c r="C106" s="24"/>
      <c r="D106" s="32"/>
      <c r="E106" s="25"/>
      <c r="F106" s="25"/>
      <c r="G106" s="25"/>
      <c r="H106" s="25"/>
      <c r="I106" s="25"/>
      <c r="J106" s="25"/>
      <c r="K106" s="25"/>
      <c r="L106" s="25"/>
      <c r="M106" s="25"/>
      <c r="N106" s="25"/>
      <c r="O106" s="25"/>
      <c r="P106" s="23"/>
      <c r="Q106" s="23"/>
      <c r="R106" s="23"/>
      <c r="S106" s="23"/>
    </row>
    <row r="107" spans="1:19">
      <c r="A107" s="26"/>
      <c r="B107" s="24"/>
      <c r="C107" s="24"/>
      <c r="D107" s="32"/>
      <c r="E107" s="25"/>
      <c r="F107" s="25"/>
      <c r="G107" s="25"/>
      <c r="H107" s="25"/>
      <c r="I107" s="25"/>
      <c r="J107" s="25"/>
      <c r="K107" s="25"/>
      <c r="L107" s="25"/>
      <c r="M107" s="25"/>
      <c r="N107" s="25"/>
      <c r="O107" s="25"/>
      <c r="P107" s="23"/>
      <c r="Q107" s="23"/>
      <c r="R107" s="23"/>
      <c r="S107" s="23"/>
    </row>
    <row r="108" spans="1:19">
      <c r="A108" s="26"/>
      <c r="B108" s="24"/>
      <c r="C108" s="24"/>
      <c r="D108" s="32"/>
      <c r="E108" s="25"/>
      <c r="F108" s="25"/>
      <c r="G108" s="25"/>
      <c r="H108" s="25"/>
      <c r="I108" s="25"/>
      <c r="J108" s="25"/>
      <c r="K108" s="25"/>
      <c r="L108" s="25"/>
      <c r="M108" s="25"/>
      <c r="N108" s="25"/>
      <c r="O108" s="25"/>
      <c r="P108" s="23"/>
      <c r="Q108" s="23"/>
      <c r="R108" s="23"/>
      <c r="S108" s="23"/>
    </row>
    <row r="109" spans="1:19">
      <c r="A109" s="26"/>
      <c r="B109" s="24"/>
      <c r="C109" s="24"/>
      <c r="D109" s="32"/>
      <c r="E109" s="25"/>
      <c r="F109" s="25"/>
      <c r="G109" s="25"/>
      <c r="H109" s="25"/>
      <c r="I109" s="25"/>
      <c r="J109" s="25"/>
      <c r="K109" s="25"/>
      <c r="L109" s="25"/>
      <c r="M109" s="25"/>
      <c r="N109" s="25"/>
      <c r="O109" s="25"/>
      <c r="P109" s="23"/>
      <c r="Q109" s="23"/>
      <c r="R109" s="23"/>
      <c r="S109" s="23"/>
    </row>
    <row r="110" spans="1:19">
      <c r="A110" s="26"/>
      <c r="B110" s="24"/>
      <c r="C110" s="24"/>
      <c r="D110" s="32"/>
      <c r="E110" s="25"/>
      <c r="F110" s="25"/>
      <c r="G110" s="25"/>
      <c r="H110" s="25"/>
      <c r="I110" s="25"/>
      <c r="J110" s="25"/>
      <c r="K110" s="25"/>
      <c r="L110" s="25"/>
      <c r="M110" s="25"/>
      <c r="N110" s="25"/>
      <c r="O110" s="25"/>
      <c r="P110" s="23"/>
      <c r="Q110" s="23"/>
      <c r="R110" s="23"/>
      <c r="S110" s="23"/>
    </row>
    <row r="111" spans="1:19">
      <c r="A111" s="26"/>
      <c r="B111" s="24"/>
      <c r="C111" s="24"/>
      <c r="D111" s="32"/>
      <c r="E111" s="25"/>
      <c r="F111" s="25"/>
      <c r="G111" s="25"/>
      <c r="H111" s="25"/>
      <c r="I111" s="25"/>
      <c r="J111" s="25"/>
      <c r="K111" s="25"/>
      <c r="L111" s="25"/>
      <c r="M111" s="25"/>
      <c r="N111" s="25"/>
      <c r="O111" s="25"/>
      <c r="P111" s="23"/>
      <c r="Q111" s="23"/>
      <c r="R111" s="23"/>
      <c r="S111" s="23"/>
    </row>
    <row r="112" spans="1:19">
      <c r="A112" s="26"/>
      <c r="B112" s="24"/>
      <c r="C112" s="24"/>
      <c r="D112" s="32"/>
      <c r="E112" s="25"/>
      <c r="F112" s="25"/>
      <c r="G112" s="25"/>
      <c r="H112" s="25"/>
      <c r="I112" s="25"/>
      <c r="J112" s="25"/>
      <c r="K112" s="25"/>
      <c r="L112" s="25"/>
      <c r="M112" s="25"/>
      <c r="N112" s="25"/>
      <c r="O112" s="25"/>
      <c r="P112" s="23"/>
      <c r="Q112" s="23"/>
      <c r="R112" s="23"/>
      <c r="S112" s="23"/>
    </row>
    <row r="113" spans="1:19">
      <c r="A113" s="26"/>
      <c r="B113" s="24"/>
      <c r="C113" s="24"/>
      <c r="D113" s="32"/>
      <c r="E113" s="25"/>
      <c r="F113" s="25"/>
      <c r="G113" s="25"/>
      <c r="H113" s="25"/>
      <c r="I113" s="25"/>
      <c r="J113" s="25"/>
      <c r="K113" s="25"/>
      <c r="L113" s="25"/>
      <c r="M113" s="25"/>
      <c r="N113" s="25"/>
      <c r="O113" s="25"/>
      <c r="P113" s="23"/>
      <c r="Q113" s="23"/>
      <c r="R113" s="23"/>
      <c r="S113" s="23"/>
    </row>
    <row r="114" spans="1:19">
      <c r="A114" s="26"/>
      <c r="B114" s="24"/>
      <c r="C114" s="24"/>
      <c r="D114" s="32"/>
      <c r="E114" s="25"/>
      <c r="F114" s="25"/>
      <c r="G114" s="25"/>
      <c r="H114" s="25"/>
      <c r="I114" s="25"/>
      <c r="J114" s="25"/>
      <c r="K114" s="25"/>
      <c r="L114" s="25"/>
      <c r="M114" s="25"/>
      <c r="N114" s="25"/>
      <c r="O114" s="25"/>
      <c r="P114" s="23"/>
      <c r="Q114" s="23"/>
      <c r="R114" s="23"/>
      <c r="S114" s="23"/>
    </row>
    <row r="115" spans="1:19">
      <c r="A115" s="26"/>
      <c r="B115" s="24"/>
      <c r="C115" s="24"/>
      <c r="D115" s="32"/>
      <c r="E115" s="25"/>
      <c r="F115" s="25"/>
      <c r="G115" s="25"/>
      <c r="H115" s="25"/>
      <c r="I115" s="25"/>
      <c r="J115" s="25"/>
      <c r="K115" s="25"/>
      <c r="L115" s="25"/>
      <c r="M115" s="25"/>
      <c r="N115" s="25"/>
      <c r="O115" s="25"/>
      <c r="P115" s="23"/>
      <c r="Q115" s="23"/>
      <c r="R115" s="23"/>
      <c r="S115" s="23"/>
    </row>
    <row r="116" spans="1:19">
      <c r="A116" s="26"/>
      <c r="B116" s="24"/>
      <c r="C116" s="24"/>
      <c r="D116" s="32"/>
      <c r="E116" s="25"/>
      <c r="F116" s="25"/>
      <c r="G116" s="25"/>
      <c r="H116" s="25"/>
      <c r="I116" s="25"/>
      <c r="J116" s="25"/>
      <c r="K116" s="25"/>
      <c r="L116" s="25"/>
      <c r="M116" s="25"/>
      <c r="N116" s="25"/>
      <c r="O116" s="25"/>
      <c r="P116" s="23"/>
      <c r="Q116" s="23"/>
      <c r="R116" s="23"/>
      <c r="S116" s="23"/>
    </row>
    <row r="117" spans="1:19">
      <c r="A117" s="26"/>
      <c r="B117" s="24"/>
      <c r="C117" s="24"/>
      <c r="D117" s="32"/>
      <c r="E117" s="25"/>
      <c r="F117" s="25"/>
      <c r="G117" s="25"/>
      <c r="H117" s="25"/>
      <c r="I117" s="25"/>
      <c r="J117" s="25"/>
      <c r="K117" s="25"/>
      <c r="L117" s="25"/>
      <c r="M117" s="25"/>
      <c r="N117" s="25"/>
      <c r="O117" s="25"/>
      <c r="P117" s="23"/>
      <c r="Q117" s="23"/>
      <c r="R117" s="23"/>
      <c r="S117" s="23"/>
    </row>
    <row r="118" spans="1:19">
      <c r="A118" s="26"/>
      <c r="B118" s="24"/>
      <c r="C118" s="24"/>
      <c r="D118" s="32"/>
      <c r="E118" s="25"/>
      <c r="F118" s="25"/>
      <c r="G118" s="25"/>
      <c r="H118" s="25"/>
      <c r="I118" s="25"/>
      <c r="J118" s="25"/>
      <c r="K118" s="25"/>
      <c r="L118" s="25"/>
      <c r="M118" s="25"/>
      <c r="N118" s="25"/>
      <c r="O118" s="25"/>
      <c r="P118" s="23"/>
      <c r="Q118" s="23"/>
      <c r="R118" s="23"/>
      <c r="S118" s="23"/>
    </row>
    <row r="119" spans="1:19">
      <c r="A119" s="26"/>
      <c r="B119" s="24"/>
      <c r="C119" s="24"/>
      <c r="D119" s="32"/>
      <c r="E119" s="25"/>
      <c r="F119" s="25"/>
      <c r="G119" s="25"/>
      <c r="H119" s="25"/>
      <c r="I119" s="25"/>
      <c r="J119" s="25"/>
      <c r="K119" s="25"/>
      <c r="L119" s="25"/>
      <c r="M119" s="25"/>
      <c r="N119" s="25"/>
      <c r="O119" s="25"/>
      <c r="P119" s="23"/>
      <c r="Q119" s="23"/>
      <c r="R119" s="23"/>
      <c r="S119" s="23"/>
    </row>
    <row r="120" spans="1:19">
      <c r="A120" s="26"/>
      <c r="B120" s="24"/>
      <c r="C120" s="24"/>
      <c r="D120" s="32"/>
      <c r="E120" s="25"/>
      <c r="F120" s="25"/>
      <c r="G120" s="25"/>
      <c r="H120" s="25"/>
      <c r="I120" s="25"/>
      <c r="J120" s="25"/>
      <c r="K120" s="25"/>
      <c r="L120" s="25"/>
      <c r="M120" s="25"/>
      <c r="N120" s="25"/>
      <c r="O120" s="25"/>
      <c r="P120" s="23"/>
      <c r="Q120" s="23"/>
      <c r="R120" s="23"/>
      <c r="S120" s="23"/>
    </row>
    <row r="121" spans="1:19">
      <c r="A121" s="26"/>
      <c r="B121" s="24"/>
      <c r="C121" s="24"/>
      <c r="D121" s="32"/>
      <c r="E121" s="25"/>
      <c r="F121" s="25"/>
      <c r="G121" s="25"/>
      <c r="H121" s="25"/>
      <c r="I121" s="25"/>
      <c r="J121" s="25"/>
      <c r="K121" s="25"/>
      <c r="L121" s="25"/>
      <c r="M121" s="25"/>
      <c r="N121" s="25"/>
      <c r="O121" s="25"/>
      <c r="P121" s="23"/>
      <c r="Q121" s="23"/>
      <c r="R121" s="23"/>
      <c r="S121" s="23"/>
    </row>
    <row r="122" spans="1:19">
      <c r="A122" s="26"/>
      <c r="B122" s="24"/>
      <c r="C122" s="24"/>
      <c r="D122" s="32"/>
      <c r="E122" s="25"/>
      <c r="F122" s="25"/>
      <c r="G122" s="25"/>
      <c r="H122" s="25"/>
      <c r="I122" s="25"/>
      <c r="J122" s="25"/>
      <c r="K122" s="25"/>
      <c r="L122" s="25"/>
      <c r="M122" s="25"/>
      <c r="N122" s="25"/>
      <c r="O122" s="25"/>
      <c r="P122" s="23"/>
      <c r="Q122" s="23"/>
      <c r="R122" s="23"/>
      <c r="S122" s="23"/>
    </row>
    <row r="123" spans="1:19">
      <c r="A123" s="26"/>
      <c r="B123" s="24"/>
      <c r="C123" s="24"/>
      <c r="D123" s="32"/>
      <c r="E123" s="25"/>
      <c r="F123" s="25"/>
      <c r="G123" s="25"/>
      <c r="H123" s="25"/>
      <c r="I123" s="25"/>
      <c r="J123" s="25"/>
      <c r="K123" s="25"/>
      <c r="L123" s="25"/>
      <c r="M123" s="25"/>
      <c r="N123" s="25"/>
      <c r="O123" s="25"/>
      <c r="P123" s="23"/>
      <c r="Q123" s="23"/>
      <c r="R123" s="23"/>
      <c r="S123" s="23"/>
    </row>
    <row r="124" spans="1:19">
      <c r="A124" s="26"/>
      <c r="B124" s="24"/>
      <c r="C124" s="24"/>
      <c r="D124" s="32"/>
      <c r="E124" s="25"/>
      <c r="F124" s="25"/>
      <c r="G124" s="25"/>
      <c r="H124" s="25"/>
      <c r="I124" s="25"/>
      <c r="J124" s="25"/>
      <c r="K124" s="25"/>
      <c r="L124" s="25"/>
      <c r="M124" s="25"/>
      <c r="N124" s="25"/>
      <c r="O124" s="25"/>
      <c r="P124" s="23"/>
      <c r="Q124" s="23"/>
      <c r="R124" s="23"/>
      <c r="S124" s="23"/>
    </row>
    <row r="125" spans="1:19">
      <c r="A125" s="26"/>
      <c r="B125" s="24"/>
      <c r="C125" s="24"/>
      <c r="D125" s="32"/>
      <c r="E125" s="25"/>
      <c r="F125" s="25"/>
      <c r="G125" s="25"/>
      <c r="H125" s="25"/>
      <c r="I125" s="25"/>
      <c r="J125" s="25"/>
      <c r="K125" s="25"/>
      <c r="L125" s="25"/>
      <c r="M125" s="25"/>
      <c r="N125" s="25"/>
      <c r="O125" s="25"/>
      <c r="P125" s="23"/>
      <c r="Q125" s="23"/>
      <c r="R125" s="23"/>
      <c r="S125" s="23"/>
    </row>
    <row r="126" spans="1:19">
      <c r="A126" s="26"/>
      <c r="B126" s="24"/>
      <c r="C126" s="24"/>
      <c r="D126" s="32"/>
      <c r="E126" s="25"/>
      <c r="F126" s="25"/>
      <c r="G126" s="25"/>
      <c r="H126" s="25"/>
      <c r="I126" s="25"/>
      <c r="J126" s="25"/>
      <c r="K126" s="25"/>
      <c r="L126" s="25"/>
      <c r="M126" s="25"/>
      <c r="N126" s="25"/>
      <c r="O126" s="25"/>
      <c r="P126" s="23"/>
      <c r="Q126" s="23"/>
      <c r="R126" s="23"/>
      <c r="S126" s="23"/>
    </row>
    <row r="127" spans="1:19">
      <c r="A127" s="26"/>
      <c r="B127" s="24"/>
      <c r="C127" s="24"/>
      <c r="D127" s="32"/>
      <c r="E127" s="25"/>
      <c r="F127" s="25"/>
      <c r="G127" s="25"/>
      <c r="H127" s="25"/>
      <c r="I127" s="25"/>
      <c r="J127" s="25"/>
      <c r="K127" s="25"/>
      <c r="L127" s="25"/>
      <c r="M127" s="25"/>
      <c r="N127" s="25"/>
      <c r="O127" s="25"/>
      <c r="P127" s="23"/>
      <c r="Q127" s="23"/>
      <c r="R127" s="23"/>
      <c r="S127" s="23"/>
    </row>
    <row r="128" spans="1:19">
      <c r="A128" s="26"/>
      <c r="B128" s="24"/>
      <c r="C128" s="24"/>
      <c r="D128" s="32"/>
      <c r="E128" s="25"/>
      <c r="F128" s="25"/>
      <c r="G128" s="25"/>
      <c r="H128" s="25"/>
      <c r="I128" s="25"/>
      <c r="J128" s="25"/>
      <c r="K128" s="25"/>
      <c r="L128" s="25"/>
      <c r="M128" s="25"/>
      <c r="N128" s="25"/>
      <c r="O128" s="25"/>
      <c r="P128" s="23"/>
      <c r="Q128" s="23"/>
      <c r="R128" s="23"/>
      <c r="S128" s="23"/>
    </row>
    <row r="129" spans="1:19">
      <c r="A129" s="26"/>
      <c r="B129" s="24"/>
      <c r="C129" s="24"/>
      <c r="D129" s="32"/>
      <c r="E129" s="25"/>
      <c r="F129" s="25"/>
      <c r="G129" s="25"/>
      <c r="H129" s="25"/>
      <c r="I129" s="25"/>
      <c r="J129" s="25"/>
      <c r="K129" s="25"/>
      <c r="L129" s="25"/>
      <c r="M129" s="25"/>
      <c r="N129" s="25"/>
      <c r="O129" s="25"/>
      <c r="P129" s="23"/>
      <c r="Q129" s="23"/>
      <c r="R129" s="23"/>
      <c r="S129" s="23"/>
    </row>
    <row r="130" spans="1:19">
      <c r="A130" s="26"/>
      <c r="B130" s="24"/>
      <c r="C130" s="24"/>
      <c r="D130" s="32"/>
      <c r="E130" s="25"/>
      <c r="F130" s="25"/>
      <c r="G130" s="25"/>
      <c r="H130" s="25"/>
      <c r="I130" s="25"/>
      <c r="J130" s="25"/>
      <c r="K130" s="25"/>
      <c r="L130" s="25"/>
      <c r="M130" s="25"/>
      <c r="N130" s="25"/>
      <c r="O130" s="25"/>
      <c r="P130" s="23"/>
      <c r="Q130" s="23"/>
      <c r="R130" s="23"/>
      <c r="S130" s="23"/>
    </row>
    <row r="131" spans="1:19">
      <c r="A131" s="26"/>
      <c r="B131" s="24"/>
      <c r="C131" s="24"/>
      <c r="D131" s="32"/>
      <c r="E131" s="25"/>
      <c r="F131" s="25"/>
      <c r="G131" s="25"/>
      <c r="H131" s="25"/>
      <c r="I131" s="25"/>
      <c r="J131" s="25"/>
      <c r="K131" s="25"/>
      <c r="L131" s="25"/>
      <c r="M131" s="25"/>
      <c r="N131" s="25"/>
      <c r="O131" s="25"/>
      <c r="P131" s="23"/>
      <c r="Q131" s="23"/>
      <c r="R131" s="23"/>
      <c r="S131" s="23"/>
    </row>
    <row r="132" spans="1:19">
      <c r="A132" s="26"/>
      <c r="B132" s="24"/>
      <c r="C132" s="24"/>
      <c r="D132" s="32"/>
      <c r="E132" s="25"/>
      <c r="F132" s="25"/>
      <c r="G132" s="25"/>
      <c r="H132" s="25"/>
      <c r="I132" s="25"/>
      <c r="J132" s="25"/>
      <c r="K132" s="25"/>
      <c r="L132" s="25"/>
      <c r="M132" s="25"/>
      <c r="N132" s="25"/>
      <c r="O132" s="25"/>
      <c r="P132" s="23"/>
      <c r="Q132" s="23"/>
      <c r="R132" s="23"/>
      <c r="S132" s="23"/>
    </row>
    <row r="133" spans="1:19">
      <c r="A133" s="26"/>
      <c r="B133" s="24"/>
      <c r="C133" s="24"/>
      <c r="D133" s="32"/>
      <c r="E133" s="25"/>
      <c r="F133" s="25"/>
      <c r="G133" s="25"/>
      <c r="H133" s="25"/>
      <c r="I133" s="25"/>
      <c r="J133" s="25"/>
      <c r="K133" s="25"/>
      <c r="L133" s="25"/>
      <c r="M133" s="25"/>
      <c r="N133" s="25"/>
      <c r="O133" s="25"/>
      <c r="P133" s="23"/>
      <c r="Q133" s="23"/>
      <c r="R133" s="23"/>
      <c r="S133" s="23"/>
    </row>
    <row r="134" spans="1:19">
      <c r="A134" s="26"/>
      <c r="B134" s="24"/>
      <c r="C134" s="24"/>
      <c r="D134" s="32"/>
      <c r="E134" s="25"/>
      <c r="F134" s="25"/>
      <c r="G134" s="25"/>
      <c r="H134" s="25"/>
      <c r="I134" s="25"/>
      <c r="J134" s="25"/>
      <c r="K134" s="25"/>
      <c r="L134" s="25"/>
      <c r="M134" s="25"/>
      <c r="N134" s="25"/>
      <c r="O134" s="25"/>
      <c r="P134" s="23"/>
      <c r="Q134" s="23"/>
      <c r="R134" s="23"/>
      <c r="S134" s="23"/>
    </row>
    <row r="135" spans="1:19">
      <c r="A135" s="26"/>
      <c r="B135" s="24"/>
      <c r="C135" s="24"/>
      <c r="D135" s="32"/>
      <c r="E135" s="25"/>
      <c r="F135" s="25"/>
      <c r="G135" s="25"/>
      <c r="H135" s="25"/>
      <c r="I135" s="25"/>
      <c r="J135" s="25"/>
      <c r="K135" s="25"/>
      <c r="L135" s="25"/>
      <c r="M135" s="25"/>
      <c r="N135" s="25"/>
      <c r="O135" s="25"/>
      <c r="P135" s="23"/>
      <c r="Q135" s="23"/>
      <c r="R135" s="23"/>
      <c r="S135" s="23"/>
    </row>
    <row r="136" spans="1:19">
      <c r="A136" s="26"/>
      <c r="B136" s="24"/>
      <c r="C136" s="24"/>
      <c r="D136" s="32"/>
      <c r="E136" s="25"/>
      <c r="F136" s="25"/>
      <c r="G136" s="25"/>
      <c r="H136" s="25"/>
      <c r="I136" s="25"/>
      <c r="J136" s="25"/>
      <c r="K136" s="25"/>
      <c r="L136" s="25"/>
      <c r="M136" s="25"/>
      <c r="N136" s="25"/>
      <c r="O136" s="25"/>
      <c r="P136" s="23"/>
      <c r="Q136" s="23"/>
      <c r="R136" s="23"/>
      <c r="S136" s="23"/>
    </row>
    <row r="137" spans="1:19">
      <c r="A137" s="26"/>
      <c r="B137" s="24"/>
      <c r="C137" s="24"/>
      <c r="D137" s="32"/>
      <c r="E137" s="25"/>
      <c r="F137" s="25"/>
      <c r="G137" s="25"/>
      <c r="H137" s="25"/>
      <c r="I137" s="25"/>
      <c r="J137" s="25"/>
      <c r="K137" s="25"/>
      <c r="L137" s="25"/>
      <c r="M137" s="25"/>
      <c r="N137" s="25"/>
      <c r="O137" s="25"/>
      <c r="P137" s="23"/>
      <c r="Q137" s="23"/>
      <c r="R137" s="23"/>
      <c r="S137" s="23"/>
    </row>
    <row r="138" spans="1:19">
      <c r="A138" s="26"/>
      <c r="B138" s="24"/>
      <c r="C138" s="24"/>
      <c r="D138" s="32"/>
      <c r="E138" s="25"/>
      <c r="F138" s="25"/>
      <c r="G138" s="25"/>
      <c r="H138" s="25"/>
      <c r="I138" s="25"/>
      <c r="J138" s="25"/>
      <c r="K138" s="25"/>
      <c r="L138" s="25"/>
      <c r="M138" s="25"/>
      <c r="N138" s="25"/>
      <c r="O138" s="25"/>
      <c r="P138" s="23"/>
      <c r="Q138" s="23"/>
      <c r="R138" s="23"/>
      <c r="S138" s="23"/>
    </row>
    <row r="139" spans="1:19">
      <c r="A139" s="26"/>
      <c r="B139" s="24"/>
      <c r="C139" s="24"/>
      <c r="D139" s="32"/>
      <c r="E139" s="25"/>
      <c r="F139" s="25"/>
      <c r="G139" s="25"/>
      <c r="H139" s="25"/>
      <c r="I139" s="25"/>
      <c r="J139" s="25"/>
      <c r="K139" s="25"/>
      <c r="L139" s="25"/>
      <c r="M139" s="25"/>
      <c r="N139" s="25"/>
      <c r="O139" s="25"/>
      <c r="P139" s="23"/>
      <c r="Q139" s="23"/>
      <c r="R139" s="23"/>
      <c r="S139" s="23"/>
    </row>
    <row r="140" spans="1:19">
      <c r="A140" s="26"/>
      <c r="B140" s="24"/>
      <c r="C140" s="24"/>
      <c r="D140" s="32"/>
      <c r="E140" s="25"/>
      <c r="F140" s="25"/>
      <c r="G140" s="25"/>
      <c r="H140" s="25"/>
      <c r="I140" s="25"/>
      <c r="J140" s="25"/>
      <c r="K140" s="25"/>
      <c r="L140" s="25"/>
      <c r="M140" s="25"/>
      <c r="N140" s="25"/>
      <c r="O140" s="25"/>
      <c r="P140" s="23"/>
      <c r="Q140" s="23"/>
      <c r="R140" s="23"/>
      <c r="S140" s="23"/>
    </row>
    <row r="141" spans="1:19">
      <c r="A141" s="26"/>
      <c r="B141" s="24"/>
      <c r="C141" s="24"/>
      <c r="D141" s="32"/>
      <c r="E141" s="25"/>
      <c r="F141" s="25"/>
      <c r="G141" s="25"/>
      <c r="H141" s="25"/>
      <c r="I141" s="25"/>
      <c r="J141" s="25"/>
      <c r="K141" s="25"/>
      <c r="L141" s="25"/>
      <c r="M141" s="25"/>
      <c r="N141" s="25"/>
      <c r="O141" s="25"/>
      <c r="P141" s="23"/>
      <c r="Q141" s="23"/>
      <c r="R141" s="23"/>
      <c r="S141" s="23"/>
    </row>
    <row r="142" spans="1:19">
      <c r="A142" s="26"/>
      <c r="B142" s="24"/>
      <c r="C142" s="24"/>
      <c r="D142" s="32"/>
      <c r="E142" s="25"/>
      <c r="F142" s="25"/>
      <c r="G142" s="25"/>
      <c r="H142" s="25"/>
      <c r="I142" s="25"/>
      <c r="J142" s="25"/>
      <c r="K142" s="25"/>
      <c r="L142" s="25"/>
      <c r="M142" s="25"/>
      <c r="N142" s="25"/>
      <c r="O142" s="25"/>
      <c r="P142" s="23"/>
      <c r="Q142" s="23"/>
      <c r="R142" s="23"/>
      <c r="S142" s="23"/>
    </row>
    <row r="143" spans="1:19">
      <c r="A143" s="26"/>
      <c r="B143" s="24"/>
      <c r="C143" s="24"/>
      <c r="D143" s="32"/>
      <c r="E143" s="25"/>
      <c r="F143" s="25"/>
      <c r="G143" s="25"/>
      <c r="H143" s="25"/>
      <c r="I143" s="25"/>
      <c r="J143" s="25"/>
      <c r="K143" s="25"/>
      <c r="L143" s="25"/>
      <c r="M143" s="25"/>
      <c r="N143" s="25"/>
      <c r="O143" s="25"/>
      <c r="P143" s="23"/>
      <c r="Q143" s="23"/>
      <c r="R143" s="23"/>
      <c r="S143" s="23"/>
    </row>
    <row r="144" spans="1:19">
      <c r="A144" s="26"/>
      <c r="B144" s="24"/>
      <c r="C144" s="24"/>
      <c r="D144" s="32"/>
      <c r="E144" s="25"/>
      <c r="F144" s="25"/>
      <c r="G144" s="25"/>
      <c r="H144" s="25"/>
      <c r="I144" s="25"/>
      <c r="J144" s="25"/>
      <c r="K144" s="25"/>
      <c r="L144" s="25"/>
      <c r="M144" s="25"/>
      <c r="N144" s="25"/>
      <c r="O144" s="25"/>
      <c r="P144" s="23"/>
      <c r="Q144" s="23"/>
      <c r="R144" s="23"/>
      <c r="S144" s="23"/>
    </row>
    <row r="145" spans="1:19">
      <c r="A145" s="26"/>
      <c r="B145" s="24"/>
      <c r="C145" s="24"/>
      <c r="D145" s="32"/>
      <c r="E145" s="25"/>
      <c r="F145" s="25"/>
      <c r="G145" s="25"/>
      <c r="H145" s="25"/>
      <c r="I145" s="25"/>
      <c r="J145" s="25"/>
      <c r="K145" s="25"/>
      <c r="L145" s="25"/>
      <c r="M145" s="25"/>
      <c r="N145" s="25"/>
      <c r="O145" s="25"/>
      <c r="P145" s="23"/>
      <c r="Q145" s="23"/>
      <c r="R145" s="23"/>
      <c r="S145" s="23"/>
    </row>
    <row r="146" spans="1:19">
      <c r="A146" s="26"/>
      <c r="B146" s="24"/>
      <c r="C146" s="24"/>
      <c r="D146" s="32"/>
      <c r="E146" s="25"/>
      <c r="F146" s="25"/>
      <c r="G146" s="25"/>
      <c r="H146" s="25"/>
      <c r="I146" s="25"/>
      <c r="J146" s="25"/>
      <c r="K146" s="25"/>
      <c r="L146" s="25"/>
      <c r="M146" s="25"/>
      <c r="N146" s="25"/>
      <c r="O146" s="25"/>
      <c r="P146" s="23"/>
      <c r="Q146" s="23"/>
      <c r="R146" s="23"/>
      <c r="S146" s="23"/>
    </row>
    <row r="147" spans="1:19">
      <c r="A147" s="26"/>
      <c r="B147" s="24"/>
      <c r="C147" s="24"/>
      <c r="D147" s="32"/>
      <c r="E147" s="25"/>
      <c r="F147" s="25"/>
      <c r="G147" s="25"/>
      <c r="H147" s="25"/>
      <c r="I147" s="25"/>
      <c r="J147" s="25"/>
      <c r="K147" s="25"/>
      <c r="L147" s="25"/>
      <c r="M147" s="25"/>
      <c r="N147" s="25"/>
      <c r="O147" s="25"/>
      <c r="P147" s="23"/>
      <c r="Q147" s="23"/>
      <c r="R147" s="23"/>
      <c r="S147" s="23"/>
    </row>
    <row r="148" spans="1:19">
      <c r="A148" s="26"/>
      <c r="B148" s="24"/>
      <c r="C148" s="24"/>
      <c r="D148" s="32"/>
      <c r="E148" s="25"/>
      <c r="F148" s="25"/>
      <c r="G148" s="25"/>
      <c r="H148" s="25"/>
      <c r="I148" s="25"/>
      <c r="J148" s="25"/>
      <c r="K148" s="25"/>
      <c r="L148" s="25"/>
      <c r="M148" s="25"/>
      <c r="N148" s="25"/>
      <c r="O148" s="25"/>
      <c r="P148" s="23"/>
      <c r="Q148" s="23"/>
      <c r="R148" s="23"/>
      <c r="S148" s="23"/>
    </row>
    <row r="149" spans="1:19">
      <c r="A149" s="26"/>
      <c r="B149" s="24"/>
      <c r="C149" s="24"/>
      <c r="D149" s="32"/>
      <c r="E149" s="25"/>
      <c r="F149" s="25"/>
      <c r="G149" s="25"/>
      <c r="H149" s="25"/>
      <c r="I149" s="25"/>
      <c r="J149" s="25"/>
      <c r="K149" s="25"/>
      <c r="L149" s="25"/>
      <c r="M149" s="25"/>
      <c r="N149" s="25"/>
      <c r="O149" s="25"/>
      <c r="P149" s="23"/>
      <c r="Q149" s="23"/>
      <c r="R149" s="23"/>
      <c r="S149" s="23"/>
    </row>
    <row r="150" spans="1:19">
      <c r="A150" s="26"/>
      <c r="B150" s="24"/>
      <c r="C150" s="24"/>
      <c r="D150" s="32"/>
      <c r="E150" s="25"/>
      <c r="F150" s="25"/>
      <c r="G150" s="25"/>
      <c r="H150" s="25"/>
      <c r="I150" s="25"/>
      <c r="J150" s="25"/>
      <c r="K150" s="25"/>
      <c r="L150" s="25"/>
      <c r="M150" s="25"/>
      <c r="N150" s="25"/>
      <c r="O150" s="25"/>
      <c r="P150" s="23"/>
      <c r="Q150" s="23"/>
      <c r="R150" s="23"/>
      <c r="S150" s="23"/>
    </row>
    <row r="151" spans="1:19">
      <c r="A151" s="26"/>
      <c r="B151" s="24"/>
      <c r="C151" s="24"/>
      <c r="D151" s="32"/>
      <c r="E151" s="25"/>
      <c r="F151" s="25"/>
      <c r="G151" s="25"/>
      <c r="H151" s="25"/>
      <c r="I151" s="25"/>
      <c r="J151" s="25"/>
      <c r="K151" s="25"/>
      <c r="L151" s="25"/>
      <c r="M151" s="25"/>
      <c r="N151" s="25"/>
      <c r="O151" s="25"/>
      <c r="P151" s="23"/>
      <c r="Q151" s="23"/>
      <c r="R151" s="23"/>
      <c r="S151" s="23"/>
    </row>
    <row r="152" spans="1:19">
      <c r="A152" s="26"/>
      <c r="B152" s="24"/>
      <c r="C152" s="24"/>
      <c r="D152" s="32"/>
      <c r="E152" s="25"/>
      <c r="F152" s="25"/>
      <c r="G152" s="25"/>
      <c r="H152" s="25"/>
      <c r="I152" s="25"/>
      <c r="J152" s="25"/>
      <c r="K152" s="25"/>
      <c r="L152" s="25"/>
      <c r="M152" s="25"/>
      <c r="N152" s="25"/>
      <c r="O152" s="25"/>
      <c r="P152" s="23"/>
      <c r="Q152" s="23"/>
      <c r="R152" s="23"/>
      <c r="S152" s="23"/>
    </row>
    <row r="153" spans="1:19">
      <c r="A153" s="26"/>
      <c r="B153" s="24"/>
      <c r="C153" s="24"/>
      <c r="D153" s="32"/>
      <c r="E153" s="25"/>
      <c r="F153" s="25"/>
      <c r="G153" s="25"/>
      <c r="H153" s="25"/>
      <c r="I153" s="25"/>
      <c r="J153" s="25"/>
      <c r="K153" s="25"/>
      <c r="L153" s="25"/>
      <c r="M153" s="25"/>
      <c r="N153" s="25"/>
      <c r="O153" s="25"/>
      <c r="P153" s="23"/>
      <c r="Q153" s="23"/>
      <c r="R153" s="23"/>
      <c r="S153" s="23"/>
    </row>
    <row r="154" spans="1:19">
      <c r="A154" s="26"/>
      <c r="B154" s="24"/>
      <c r="C154" s="24"/>
      <c r="D154" s="32"/>
      <c r="E154" s="25"/>
      <c r="F154" s="25"/>
      <c r="G154" s="25"/>
      <c r="H154" s="25"/>
      <c r="I154" s="25"/>
      <c r="J154" s="25"/>
      <c r="K154" s="25"/>
      <c r="L154" s="25"/>
      <c r="M154" s="25"/>
      <c r="N154" s="25"/>
      <c r="O154" s="25"/>
      <c r="P154" s="23"/>
      <c r="Q154" s="23"/>
      <c r="R154" s="23"/>
      <c r="S154" s="23"/>
    </row>
    <row r="155" spans="1:19">
      <c r="A155" s="26"/>
      <c r="B155" s="24"/>
      <c r="C155" s="24"/>
      <c r="D155" s="32"/>
      <c r="E155" s="25"/>
      <c r="F155" s="25"/>
      <c r="G155" s="25"/>
      <c r="H155" s="25"/>
      <c r="I155" s="25"/>
      <c r="J155" s="25"/>
      <c r="K155" s="25"/>
      <c r="L155" s="25"/>
      <c r="M155" s="25"/>
      <c r="N155" s="25"/>
      <c r="O155" s="25"/>
      <c r="P155" s="23"/>
      <c r="Q155" s="23"/>
      <c r="R155" s="23"/>
      <c r="S155" s="23"/>
    </row>
    <row r="156" spans="1:19">
      <c r="A156" s="26"/>
      <c r="B156" s="24"/>
      <c r="C156" s="24"/>
      <c r="D156" s="32"/>
      <c r="E156" s="25"/>
      <c r="F156" s="25"/>
      <c r="G156" s="25"/>
      <c r="H156" s="25"/>
      <c r="I156" s="25"/>
      <c r="J156" s="25"/>
      <c r="K156" s="25"/>
      <c r="L156" s="25"/>
      <c r="M156" s="25"/>
      <c r="N156" s="25"/>
      <c r="O156" s="25"/>
      <c r="P156" s="23"/>
      <c r="Q156" s="23"/>
      <c r="R156" s="23"/>
      <c r="S156" s="23"/>
    </row>
    <row r="157" spans="1:19">
      <c r="A157" s="26"/>
      <c r="B157" s="24"/>
      <c r="C157" s="24"/>
      <c r="D157" s="32"/>
      <c r="E157" s="25"/>
      <c r="F157" s="25"/>
      <c r="G157" s="25"/>
      <c r="H157" s="25"/>
      <c r="I157" s="25"/>
      <c r="J157" s="25"/>
      <c r="K157" s="25"/>
      <c r="L157" s="25"/>
      <c r="M157" s="25"/>
      <c r="N157" s="25"/>
      <c r="O157" s="25"/>
      <c r="P157" s="23"/>
      <c r="Q157" s="23"/>
      <c r="R157" s="23"/>
      <c r="S157" s="23"/>
    </row>
    <row r="158" spans="1:19">
      <c r="A158" s="26"/>
      <c r="B158" s="24"/>
      <c r="C158" s="24"/>
      <c r="D158" s="32"/>
      <c r="E158" s="25"/>
      <c r="F158" s="25"/>
      <c r="G158" s="25"/>
      <c r="H158" s="25"/>
      <c r="I158" s="25"/>
      <c r="J158" s="25"/>
      <c r="K158" s="25"/>
      <c r="L158" s="25"/>
      <c r="M158" s="25"/>
      <c r="N158" s="25"/>
      <c r="O158" s="25"/>
      <c r="P158" s="23"/>
      <c r="Q158" s="23"/>
      <c r="R158" s="23"/>
      <c r="S158" s="23"/>
    </row>
    <row r="159" spans="1:19">
      <c r="A159" s="26"/>
      <c r="B159" s="24"/>
      <c r="C159" s="24"/>
      <c r="D159" s="32"/>
      <c r="E159" s="25"/>
      <c r="F159" s="25"/>
      <c r="G159" s="25"/>
      <c r="H159" s="25"/>
      <c r="I159" s="25"/>
      <c r="J159" s="25"/>
      <c r="K159" s="25"/>
      <c r="L159" s="25"/>
      <c r="M159" s="25"/>
      <c r="N159" s="25"/>
      <c r="O159" s="25"/>
      <c r="P159" s="23"/>
      <c r="Q159" s="23"/>
      <c r="R159" s="23"/>
      <c r="S159" s="23"/>
    </row>
    <row r="160" spans="1:19">
      <c r="A160" s="26"/>
      <c r="B160" s="24"/>
      <c r="C160" s="24"/>
      <c r="D160" s="32"/>
      <c r="E160" s="25"/>
      <c r="F160" s="25"/>
      <c r="G160" s="25"/>
      <c r="H160" s="25"/>
      <c r="I160" s="25"/>
      <c r="J160" s="25"/>
      <c r="K160" s="25"/>
      <c r="L160" s="25"/>
      <c r="M160" s="25"/>
      <c r="N160" s="25"/>
      <c r="O160" s="25"/>
      <c r="P160" s="23"/>
      <c r="Q160" s="23"/>
      <c r="R160" s="23"/>
      <c r="S160" s="23"/>
    </row>
    <row r="161" spans="1:19">
      <c r="A161" s="26"/>
      <c r="B161" s="24"/>
      <c r="C161" s="24"/>
      <c r="D161" s="32"/>
      <c r="E161" s="25"/>
      <c r="F161" s="25"/>
      <c r="G161" s="25"/>
      <c r="H161" s="25"/>
      <c r="I161" s="25"/>
      <c r="J161" s="25"/>
      <c r="K161" s="25"/>
      <c r="L161" s="25"/>
      <c r="M161" s="25"/>
      <c r="N161" s="25"/>
      <c r="O161" s="25"/>
      <c r="P161" s="23"/>
      <c r="Q161" s="23"/>
      <c r="R161" s="23"/>
      <c r="S161" s="23"/>
    </row>
    <row r="162" spans="1:19">
      <c r="A162" s="26"/>
      <c r="B162" s="24"/>
      <c r="C162" s="24"/>
      <c r="D162" s="32"/>
      <c r="E162" s="25"/>
      <c r="F162" s="25"/>
      <c r="G162" s="25"/>
      <c r="H162" s="25"/>
      <c r="I162" s="25"/>
      <c r="J162" s="25"/>
      <c r="K162" s="25"/>
      <c r="L162" s="25"/>
      <c r="M162" s="25"/>
      <c r="N162" s="25"/>
      <c r="O162" s="25"/>
      <c r="P162" s="23"/>
      <c r="Q162" s="23"/>
      <c r="R162" s="23"/>
      <c r="S162" s="23"/>
    </row>
    <row r="163" spans="1:19">
      <c r="A163" s="26"/>
      <c r="B163" s="24"/>
      <c r="C163" s="24"/>
      <c r="D163" s="32"/>
      <c r="E163" s="25"/>
      <c r="F163" s="25"/>
      <c r="G163" s="25"/>
      <c r="H163" s="25"/>
      <c r="I163" s="25"/>
      <c r="J163" s="25"/>
      <c r="K163" s="25"/>
      <c r="L163" s="25"/>
      <c r="M163" s="25"/>
      <c r="N163" s="25"/>
      <c r="O163" s="25"/>
      <c r="P163" s="23"/>
      <c r="Q163" s="23"/>
      <c r="R163" s="23"/>
      <c r="S163" s="23"/>
    </row>
    <row r="164" spans="1:19">
      <c r="A164" s="26"/>
      <c r="B164" s="24"/>
      <c r="C164" s="24"/>
      <c r="D164" s="32"/>
      <c r="E164" s="25"/>
      <c r="F164" s="25"/>
      <c r="G164" s="25"/>
      <c r="H164" s="25"/>
      <c r="I164" s="25"/>
      <c r="J164" s="25"/>
      <c r="K164" s="25"/>
      <c r="L164" s="25"/>
      <c r="M164" s="25"/>
      <c r="N164" s="25"/>
      <c r="O164" s="25"/>
      <c r="P164" s="23"/>
      <c r="Q164" s="23"/>
      <c r="R164" s="23"/>
      <c r="S164" s="23"/>
    </row>
    <row r="165" spans="1:19">
      <c r="A165" s="26"/>
      <c r="B165" s="24"/>
      <c r="C165" s="24"/>
      <c r="D165" s="32"/>
      <c r="E165" s="25"/>
      <c r="F165" s="25"/>
      <c r="G165" s="25"/>
      <c r="H165" s="25"/>
      <c r="I165" s="25"/>
      <c r="J165" s="25"/>
      <c r="K165" s="25"/>
      <c r="L165" s="25"/>
      <c r="M165" s="25"/>
      <c r="N165" s="25"/>
      <c r="O165" s="25"/>
      <c r="P165" s="23"/>
      <c r="Q165" s="23"/>
      <c r="R165" s="23"/>
      <c r="S165" s="23"/>
    </row>
    <row r="166" spans="1:19">
      <c r="A166" s="26"/>
      <c r="B166" s="24"/>
      <c r="C166" s="24"/>
      <c r="D166" s="32"/>
      <c r="E166" s="25"/>
      <c r="F166" s="25"/>
      <c r="G166" s="25"/>
      <c r="H166" s="25"/>
      <c r="I166" s="25"/>
      <c r="J166" s="25"/>
      <c r="K166" s="25"/>
      <c r="L166" s="25"/>
      <c r="M166" s="25"/>
      <c r="N166" s="25"/>
      <c r="O166" s="25"/>
      <c r="P166" s="23"/>
      <c r="Q166" s="23"/>
      <c r="R166" s="23"/>
      <c r="S166" s="23"/>
    </row>
    <row r="167" spans="1:19">
      <c r="A167" s="26"/>
      <c r="B167" s="24"/>
      <c r="C167" s="24"/>
      <c r="D167" s="32"/>
      <c r="E167" s="25"/>
      <c r="F167" s="25"/>
      <c r="G167" s="25"/>
      <c r="H167" s="25"/>
      <c r="I167" s="25"/>
      <c r="J167" s="25"/>
      <c r="K167" s="25"/>
      <c r="L167" s="25"/>
      <c r="M167" s="25"/>
      <c r="N167" s="25"/>
      <c r="O167" s="25"/>
      <c r="P167" s="23"/>
      <c r="Q167" s="23"/>
      <c r="R167" s="23"/>
      <c r="S167" s="23"/>
    </row>
    <row r="168" spans="1:19">
      <c r="A168" s="26"/>
      <c r="B168" s="24"/>
      <c r="C168" s="24"/>
      <c r="D168" s="32"/>
      <c r="E168" s="25"/>
      <c r="F168" s="25"/>
      <c r="G168" s="25"/>
      <c r="H168" s="25"/>
      <c r="I168" s="25"/>
      <c r="J168" s="25"/>
      <c r="K168" s="25"/>
      <c r="L168" s="25"/>
      <c r="M168" s="25"/>
      <c r="N168" s="25"/>
      <c r="O168" s="25"/>
      <c r="P168" s="23"/>
      <c r="Q168" s="23"/>
      <c r="R168" s="23"/>
      <c r="S168" s="23"/>
    </row>
    <row r="169" spans="1:19">
      <c r="A169" s="26"/>
      <c r="B169" s="24"/>
      <c r="C169" s="24"/>
      <c r="D169" s="32"/>
      <c r="E169" s="25"/>
      <c r="F169" s="25"/>
      <c r="G169" s="25"/>
      <c r="H169" s="25"/>
      <c r="I169" s="25"/>
      <c r="J169" s="25"/>
      <c r="K169" s="25"/>
      <c r="L169" s="25"/>
      <c r="M169" s="25"/>
      <c r="N169" s="25"/>
      <c r="O169" s="25"/>
      <c r="P169" s="23"/>
      <c r="Q169" s="23"/>
      <c r="R169" s="23"/>
      <c r="S169" s="23"/>
    </row>
    <row r="170" spans="1:19">
      <c r="A170" s="26"/>
      <c r="B170" s="24"/>
      <c r="C170" s="24"/>
      <c r="D170" s="32"/>
      <c r="E170" s="25"/>
      <c r="F170" s="25"/>
      <c r="G170" s="25"/>
      <c r="H170" s="25"/>
      <c r="I170" s="25"/>
      <c r="J170" s="25"/>
      <c r="K170" s="25"/>
      <c r="L170" s="25"/>
      <c r="M170" s="25"/>
      <c r="N170" s="25"/>
      <c r="O170" s="25"/>
      <c r="P170" s="23"/>
      <c r="Q170" s="23"/>
      <c r="R170" s="23"/>
      <c r="S170" s="23"/>
    </row>
    <row r="171" spans="1:19">
      <c r="A171" s="26"/>
      <c r="B171" s="24"/>
      <c r="C171" s="24"/>
      <c r="D171" s="32"/>
      <c r="E171" s="25"/>
      <c r="F171" s="25"/>
      <c r="G171" s="25"/>
      <c r="H171" s="25"/>
      <c r="I171" s="25"/>
      <c r="J171" s="25"/>
      <c r="K171" s="25"/>
      <c r="L171" s="25"/>
      <c r="M171" s="25"/>
      <c r="N171" s="25"/>
      <c r="O171" s="25"/>
      <c r="P171" s="23"/>
      <c r="Q171" s="23"/>
      <c r="R171" s="23"/>
      <c r="S171" s="23"/>
    </row>
    <row r="172" spans="1:19">
      <c r="A172" s="26"/>
      <c r="B172" s="24"/>
      <c r="C172" s="24"/>
      <c r="D172" s="32"/>
      <c r="E172" s="25"/>
      <c r="F172" s="25"/>
      <c r="G172" s="25"/>
      <c r="H172" s="25"/>
      <c r="I172" s="25"/>
      <c r="J172" s="25"/>
      <c r="K172" s="25"/>
      <c r="L172" s="25"/>
      <c r="M172" s="25"/>
      <c r="N172" s="25"/>
      <c r="O172" s="25"/>
      <c r="P172" s="23"/>
      <c r="Q172" s="23"/>
      <c r="R172" s="23"/>
      <c r="S172" s="23"/>
    </row>
    <row r="173" spans="1:19">
      <c r="A173" s="26"/>
      <c r="B173" s="24"/>
      <c r="C173" s="24"/>
      <c r="D173" s="32"/>
      <c r="E173" s="25"/>
      <c r="F173" s="25"/>
      <c r="G173" s="25"/>
      <c r="H173" s="25"/>
      <c r="I173" s="25"/>
      <c r="J173" s="25"/>
      <c r="K173" s="25"/>
      <c r="L173" s="25"/>
      <c r="M173" s="25"/>
      <c r="N173" s="25"/>
      <c r="O173" s="25"/>
      <c r="P173" s="23"/>
      <c r="Q173" s="23"/>
      <c r="R173" s="23"/>
      <c r="S173" s="23"/>
    </row>
    <row r="174" spans="1:19">
      <c r="A174" s="26"/>
      <c r="B174" s="24"/>
      <c r="C174" s="24"/>
      <c r="D174" s="32"/>
      <c r="E174" s="25"/>
      <c r="F174" s="25"/>
      <c r="G174" s="25"/>
      <c r="H174" s="25"/>
      <c r="I174" s="25"/>
      <c r="J174" s="25"/>
      <c r="K174" s="25"/>
      <c r="L174" s="25"/>
      <c r="M174" s="25"/>
      <c r="N174" s="25"/>
      <c r="O174" s="25"/>
      <c r="P174" s="23"/>
      <c r="Q174" s="23"/>
      <c r="R174" s="23"/>
      <c r="S174" s="23"/>
    </row>
    <row r="175" spans="1:19">
      <c r="A175" s="26"/>
      <c r="B175" s="24"/>
      <c r="C175" s="24"/>
      <c r="D175" s="32"/>
      <c r="E175" s="25"/>
      <c r="F175" s="25"/>
      <c r="G175" s="25"/>
      <c r="H175" s="25"/>
      <c r="I175" s="25"/>
      <c r="J175" s="25"/>
      <c r="K175" s="25"/>
      <c r="L175" s="25"/>
      <c r="M175" s="25"/>
      <c r="N175" s="25"/>
      <c r="O175" s="25"/>
      <c r="P175" s="23"/>
      <c r="Q175" s="23"/>
      <c r="R175" s="23"/>
      <c r="S175" s="23"/>
    </row>
    <row r="176" spans="1:19">
      <c r="A176" s="26"/>
      <c r="B176" s="24"/>
      <c r="C176" s="24"/>
      <c r="D176" s="32"/>
      <c r="E176" s="25"/>
      <c r="F176" s="25"/>
      <c r="G176" s="25"/>
      <c r="H176" s="25"/>
      <c r="I176" s="25"/>
      <c r="J176" s="25"/>
      <c r="K176" s="25"/>
      <c r="L176" s="25"/>
      <c r="M176" s="25"/>
      <c r="N176" s="25"/>
      <c r="O176" s="25"/>
      <c r="P176" s="23"/>
      <c r="Q176" s="23"/>
      <c r="R176" s="23"/>
      <c r="S176" s="23"/>
    </row>
    <row r="177" spans="1:19">
      <c r="A177" s="26"/>
      <c r="B177" s="24"/>
      <c r="C177" s="24"/>
      <c r="D177" s="32"/>
      <c r="E177" s="25"/>
      <c r="F177" s="25"/>
      <c r="G177" s="25"/>
      <c r="H177" s="25"/>
      <c r="I177" s="25"/>
      <c r="J177" s="25"/>
      <c r="K177" s="25"/>
      <c r="L177" s="25"/>
      <c r="M177" s="25"/>
      <c r="N177" s="25"/>
      <c r="O177" s="25"/>
      <c r="P177" s="23"/>
      <c r="Q177" s="23"/>
      <c r="R177" s="23"/>
      <c r="S177" s="23"/>
    </row>
    <row r="178" spans="1:19">
      <c r="A178" s="26"/>
      <c r="B178" s="24"/>
      <c r="C178" s="24"/>
      <c r="D178" s="32"/>
      <c r="E178" s="25"/>
      <c r="F178" s="25"/>
      <c r="G178" s="25"/>
      <c r="H178" s="25"/>
      <c r="I178" s="25"/>
      <c r="J178" s="25"/>
      <c r="K178" s="25"/>
      <c r="L178" s="25"/>
      <c r="M178" s="25"/>
      <c r="N178" s="25"/>
      <c r="O178" s="25"/>
      <c r="P178" s="23"/>
      <c r="Q178" s="23"/>
      <c r="R178" s="23"/>
      <c r="S178" s="23"/>
    </row>
    <row r="179" spans="1:19">
      <c r="A179" s="26"/>
      <c r="B179" s="24"/>
      <c r="C179" s="24"/>
      <c r="D179" s="32"/>
      <c r="E179" s="25"/>
      <c r="F179" s="25"/>
      <c r="G179" s="25"/>
      <c r="H179" s="25"/>
      <c r="I179" s="25"/>
      <c r="J179" s="25"/>
      <c r="K179" s="25"/>
      <c r="L179" s="25"/>
      <c r="M179" s="25"/>
      <c r="N179" s="25"/>
      <c r="O179" s="25"/>
      <c r="P179" s="23"/>
      <c r="Q179" s="23"/>
      <c r="R179" s="23"/>
      <c r="S179" s="23"/>
    </row>
    <row r="180" spans="1:19">
      <c r="A180" s="26"/>
      <c r="B180" s="24"/>
      <c r="C180" s="24"/>
      <c r="D180" s="32"/>
      <c r="E180" s="25"/>
      <c r="F180" s="25"/>
      <c r="G180" s="25"/>
      <c r="H180" s="25"/>
      <c r="I180" s="25"/>
      <c r="J180" s="25"/>
      <c r="K180" s="25"/>
      <c r="L180" s="25"/>
      <c r="M180" s="25"/>
      <c r="N180" s="25"/>
      <c r="O180" s="25"/>
      <c r="P180" s="23"/>
      <c r="Q180" s="23"/>
      <c r="R180" s="23"/>
      <c r="S180" s="23"/>
    </row>
    <row r="181" spans="1:19">
      <c r="A181" s="26"/>
      <c r="B181" s="24"/>
      <c r="C181" s="24"/>
      <c r="D181" s="32"/>
      <c r="E181" s="25"/>
      <c r="F181" s="25"/>
      <c r="G181" s="25"/>
      <c r="H181" s="25"/>
      <c r="I181" s="25"/>
      <c r="J181" s="25"/>
      <c r="K181" s="25"/>
      <c r="L181" s="25"/>
      <c r="M181" s="25"/>
      <c r="N181" s="25"/>
      <c r="O181" s="25"/>
      <c r="P181" s="23"/>
      <c r="Q181" s="23"/>
      <c r="R181" s="23"/>
      <c r="S181" s="23"/>
    </row>
    <row r="182" spans="1:19">
      <c r="A182" s="26"/>
      <c r="B182" s="24"/>
      <c r="C182" s="24"/>
      <c r="D182" s="32"/>
      <c r="E182" s="25"/>
      <c r="F182" s="25"/>
      <c r="G182" s="25"/>
      <c r="H182" s="25"/>
      <c r="I182" s="25"/>
      <c r="J182" s="25"/>
      <c r="K182" s="25"/>
      <c r="L182" s="25"/>
      <c r="M182" s="25"/>
      <c r="N182" s="25"/>
      <c r="O182" s="25"/>
      <c r="P182" s="23"/>
      <c r="Q182" s="23"/>
      <c r="R182" s="23"/>
      <c r="S182" s="23"/>
    </row>
    <row r="183" spans="1:19">
      <c r="A183" s="26"/>
      <c r="B183" s="24"/>
      <c r="C183" s="24"/>
      <c r="D183" s="32"/>
      <c r="E183" s="25"/>
      <c r="F183" s="25"/>
      <c r="G183" s="25"/>
      <c r="H183" s="25"/>
      <c r="I183" s="25"/>
      <c r="J183" s="25"/>
      <c r="K183" s="25"/>
      <c r="L183" s="25"/>
      <c r="M183" s="25"/>
      <c r="N183" s="25"/>
      <c r="O183" s="25"/>
      <c r="P183" s="23"/>
      <c r="Q183" s="23"/>
      <c r="R183" s="23"/>
      <c r="S183" s="23"/>
    </row>
    <row r="184" spans="1:19">
      <c r="A184" s="26"/>
      <c r="B184" s="24"/>
      <c r="C184" s="24"/>
      <c r="D184" s="32"/>
      <c r="E184" s="25"/>
      <c r="F184" s="25"/>
      <c r="G184" s="25"/>
      <c r="H184" s="25"/>
      <c r="I184" s="25"/>
      <c r="J184" s="25"/>
      <c r="K184" s="25"/>
      <c r="L184" s="25"/>
      <c r="M184" s="25"/>
      <c r="N184" s="25"/>
      <c r="O184" s="25"/>
      <c r="P184" s="23"/>
      <c r="Q184" s="23"/>
      <c r="R184" s="23"/>
      <c r="S184" s="23"/>
    </row>
    <row r="185" spans="1:19">
      <c r="A185" s="26"/>
      <c r="B185" s="24"/>
      <c r="C185" s="24"/>
      <c r="D185" s="32"/>
      <c r="E185" s="25"/>
      <c r="F185" s="25"/>
      <c r="G185" s="25"/>
      <c r="H185" s="25"/>
      <c r="I185" s="25"/>
      <c r="J185" s="25"/>
      <c r="K185" s="25"/>
      <c r="L185" s="25"/>
      <c r="M185" s="25"/>
      <c r="N185" s="25"/>
      <c r="O185" s="25"/>
      <c r="P185" s="23"/>
      <c r="Q185" s="23"/>
      <c r="R185" s="23"/>
      <c r="S185" s="23"/>
    </row>
    <row r="186" spans="1:19">
      <c r="A186" s="26"/>
      <c r="B186" s="24"/>
      <c r="C186" s="24"/>
      <c r="D186" s="32"/>
      <c r="E186" s="25"/>
      <c r="F186" s="25"/>
      <c r="G186" s="25"/>
      <c r="H186" s="25"/>
      <c r="I186" s="25"/>
      <c r="J186" s="25"/>
      <c r="K186" s="25"/>
      <c r="L186" s="25"/>
      <c r="M186" s="25"/>
      <c r="N186" s="25"/>
      <c r="O186" s="25"/>
      <c r="P186" s="23"/>
      <c r="Q186" s="23"/>
      <c r="R186" s="23"/>
      <c r="S186" s="23"/>
    </row>
    <row r="187" spans="1:19">
      <c r="A187" s="26"/>
      <c r="B187" s="24"/>
      <c r="C187" s="24"/>
      <c r="D187" s="32"/>
      <c r="E187" s="25"/>
      <c r="F187" s="25"/>
      <c r="G187" s="25"/>
      <c r="H187" s="25"/>
      <c r="I187" s="25"/>
      <c r="J187" s="25"/>
      <c r="K187" s="25"/>
      <c r="L187" s="25"/>
      <c r="M187" s="25"/>
      <c r="N187" s="25"/>
      <c r="O187" s="25"/>
      <c r="P187" s="23"/>
      <c r="Q187" s="23"/>
      <c r="R187" s="23"/>
      <c r="S187" s="23"/>
    </row>
    <row r="188" spans="1:19">
      <c r="A188" s="26"/>
      <c r="B188" s="24"/>
      <c r="C188" s="24"/>
      <c r="D188" s="32"/>
      <c r="E188" s="25"/>
      <c r="F188" s="25"/>
      <c r="G188" s="25"/>
      <c r="H188" s="25"/>
      <c r="I188" s="25"/>
      <c r="J188" s="25"/>
      <c r="K188" s="25"/>
      <c r="L188" s="25"/>
      <c r="M188" s="25"/>
      <c r="N188" s="25"/>
      <c r="O188" s="25"/>
      <c r="P188" s="23"/>
      <c r="Q188" s="23"/>
      <c r="R188" s="23"/>
      <c r="S188" s="23"/>
    </row>
    <row r="189" spans="1:19">
      <c r="A189" s="26"/>
      <c r="B189" s="24"/>
      <c r="C189" s="24"/>
      <c r="D189" s="32"/>
      <c r="E189" s="25"/>
      <c r="F189" s="25"/>
      <c r="G189" s="25"/>
      <c r="H189" s="25"/>
      <c r="I189" s="25"/>
      <c r="J189" s="25"/>
      <c r="K189" s="25"/>
      <c r="L189" s="25"/>
      <c r="M189" s="25"/>
      <c r="N189" s="25"/>
      <c r="O189" s="25"/>
      <c r="P189" s="23"/>
      <c r="Q189" s="23"/>
      <c r="R189" s="23"/>
      <c r="S189" s="23"/>
    </row>
    <row r="190" spans="1:19">
      <c r="A190" s="26"/>
      <c r="B190" s="24"/>
      <c r="C190" s="24"/>
      <c r="D190" s="32"/>
      <c r="E190" s="25"/>
      <c r="F190" s="25"/>
      <c r="G190" s="25"/>
      <c r="H190" s="25"/>
      <c r="I190" s="25"/>
      <c r="J190" s="25"/>
      <c r="K190" s="25"/>
      <c r="L190" s="25"/>
      <c r="M190" s="25"/>
      <c r="N190" s="25"/>
      <c r="O190" s="25"/>
      <c r="P190" s="23"/>
      <c r="Q190" s="23"/>
      <c r="R190" s="23"/>
      <c r="S190" s="23"/>
    </row>
    <row r="191" spans="1:19">
      <c r="A191" s="26"/>
      <c r="B191" s="24"/>
      <c r="C191" s="24"/>
      <c r="D191" s="32"/>
      <c r="E191" s="25"/>
      <c r="F191" s="25"/>
      <c r="G191" s="25"/>
      <c r="H191" s="25"/>
      <c r="I191" s="25"/>
      <c r="J191" s="25"/>
      <c r="K191" s="25"/>
      <c r="L191" s="25"/>
      <c r="M191" s="25"/>
      <c r="N191" s="25"/>
      <c r="O191" s="25"/>
      <c r="P191" s="23"/>
      <c r="Q191" s="23"/>
      <c r="R191" s="23"/>
      <c r="S191" s="23"/>
    </row>
    <row r="192" spans="1:19">
      <c r="A192" s="26"/>
      <c r="B192" s="24"/>
      <c r="C192" s="24"/>
      <c r="D192" s="32"/>
      <c r="E192" s="25"/>
      <c r="F192" s="25"/>
      <c r="G192" s="25"/>
      <c r="H192" s="25"/>
      <c r="I192" s="25"/>
      <c r="J192" s="25"/>
      <c r="K192" s="25"/>
      <c r="L192" s="25"/>
      <c r="M192" s="25"/>
      <c r="N192" s="25"/>
      <c r="O192" s="25"/>
      <c r="P192" s="23"/>
      <c r="Q192" s="23"/>
      <c r="R192" s="23"/>
      <c r="S192" s="23"/>
    </row>
    <row r="193" spans="1:19">
      <c r="A193" s="26"/>
      <c r="B193" s="24"/>
      <c r="C193" s="24"/>
      <c r="D193" s="32"/>
      <c r="E193" s="25"/>
      <c r="F193" s="25"/>
      <c r="G193" s="25"/>
      <c r="H193" s="25"/>
      <c r="I193" s="25"/>
      <c r="J193" s="25"/>
      <c r="K193" s="25"/>
      <c r="L193" s="25"/>
      <c r="M193" s="25"/>
      <c r="N193" s="25"/>
      <c r="O193" s="25"/>
      <c r="P193" s="23"/>
      <c r="Q193" s="23"/>
      <c r="R193" s="23"/>
      <c r="S193" s="23"/>
    </row>
    <row r="194" spans="1:19">
      <c r="A194" s="26"/>
      <c r="B194" s="24"/>
      <c r="C194" s="24"/>
      <c r="D194" s="32"/>
      <c r="E194" s="25"/>
      <c r="F194" s="25"/>
      <c r="G194" s="25"/>
      <c r="H194" s="25"/>
      <c r="I194" s="25"/>
      <c r="J194" s="25"/>
      <c r="K194" s="25"/>
      <c r="L194" s="25"/>
      <c r="M194" s="25"/>
      <c r="N194" s="25"/>
      <c r="O194" s="25"/>
      <c r="P194" s="23"/>
      <c r="Q194" s="23"/>
      <c r="R194" s="23"/>
      <c r="S194" s="23"/>
    </row>
    <row r="195" spans="1:19">
      <c r="A195" s="26"/>
      <c r="B195" s="24"/>
      <c r="C195" s="24"/>
      <c r="D195" s="32"/>
      <c r="E195" s="25"/>
      <c r="F195" s="25"/>
      <c r="G195" s="25"/>
      <c r="H195" s="25"/>
      <c r="I195" s="25"/>
      <c r="J195" s="25"/>
      <c r="K195" s="25"/>
      <c r="L195" s="25"/>
      <c r="M195" s="25"/>
      <c r="N195" s="25"/>
      <c r="O195" s="25"/>
      <c r="P195" s="23"/>
      <c r="Q195" s="23"/>
      <c r="R195" s="23"/>
      <c r="S195" s="23"/>
    </row>
    <row r="196" spans="1:19">
      <c r="A196" s="26"/>
      <c r="B196" s="24"/>
      <c r="C196" s="24"/>
      <c r="D196" s="32"/>
      <c r="E196" s="25"/>
      <c r="F196" s="25"/>
      <c r="G196" s="25"/>
      <c r="H196" s="25"/>
      <c r="I196" s="25"/>
      <c r="J196" s="25"/>
      <c r="K196" s="25"/>
      <c r="L196" s="25"/>
      <c r="M196" s="25"/>
      <c r="N196" s="25"/>
      <c r="O196" s="25"/>
      <c r="P196" s="23"/>
      <c r="Q196" s="23"/>
      <c r="R196" s="23"/>
      <c r="S196" s="23"/>
    </row>
    <row r="197" spans="1:19">
      <c r="A197" s="26"/>
      <c r="B197" s="24"/>
      <c r="C197" s="24"/>
      <c r="D197" s="32"/>
      <c r="E197" s="25"/>
      <c r="F197" s="25"/>
      <c r="G197" s="25"/>
      <c r="H197" s="25"/>
      <c r="I197" s="25"/>
      <c r="J197" s="25"/>
      <c r="K197" s="25"/>
      <c r="L197" s="25"/>
      <c r="M197" s="25"/>
      <c r="N197" s="25"/>
      <c r="O197" s="25"/>
      <c r="P197" s="23"/>
      <c r="Q197" s="23"/>
      <c r="R197" s="23"/>
      <c r="S197" s="23"/>
    </row>
    <row r="198" spans="1:19">
      <c r="A198" s="26"/>
      <c r="B198" s="24"/>
      <c r="C198" s="24"/>
      <c r="D198" s="32"/>
      <c r="E198" s="25"/>
      <c r="F198" s="25"/>
      <c r="G198" s="25"/>
      <c r="H198" s="25"/>
      <c r="I198" s="25"/>
      <c r="J198" s="25"/>
      <c r="K198" s="25"/>
      <c r="L198" s="25"/>
      <c r="M198" s="25"/>
      <c r="N198" s="25"/>
      <c r="O198" s="25"/>
      <c r="P198" s="23"/>
      <c r="Q198" s="23"/>
      <c r="R198" s="23"/>
      <c r="S198" s="23"/>
    </row>
    <row r="199" spans="1:19">
      <c r="A199" s="26"/>
      <c r="B199" s="24"/>
      <c r="C199" s="24"/>
      <c r="D199" s="32"/>
      <c r="E199" s="25"/>
      <c r="F199" s="25"/>
      <c r="G199" s="25"/>
      <c r="H199" s="25"/>
      <c r="I199" s="25"/>
      <c r="J199" s="25"/>
      <c r="K199" s="25"/>
      <c r="L199" s="25"/>
      <c r="M199" s="25"/>
      <c r="N199" s="25"/>
      <c r="O199" s="25"/>
      <c r="P199" s="23"/>
      <c r="Q199" s="23"/>
      <c r="R199" s="23"/>
      <c r="S199" s="23"/>
    </row>
    <row r="200" spans="1:19">
      <c r="A200" s="26"/>
      <c r="B200" s="24"/>
      <c r="C200" s="24"/>
      <c r="D200" s="32"/>
      <c r="E200" s="25"/>
      <c r="F200" s="25"/>
      <c r="G200" s="25"/>
      <c r="H200" s="25"/>
      <c r="I200" s="25"/>
      <c r="J200" s="25"/>
      <c r="K200" s="25"/>
      <c r="L200" s="25"/>
      <c r="M200" s="25"/>
      <c r="N200" s="25"/>
      <c r="O200" s="25"/>
      <c r="P200" s="23"/>
      <c r="Q200" s="23"/>
      <c r="R200" s="23"/>
      <c r="S200" s="23"/>
    </row>
    <row r="201" spans="1:19">
      <c r="A201" s="26"/>
      <c r="B201" s="24"/>
      <c r="C201" s="24"/>
      <c r="D201" s="32"/>
      <c r="E201" s="25"/>
      <c r="F201" s="25"/>
      <c r="G201" s="25"/>
      <c r="H201" s="25"/>
      <c r="I201" s="25"/>
      <c r="J201" s="25"/>
      <c r="K201" s="25"/>
      <c r="L201" s="25"/>
      <c r="M201" s="25"/>
      <c r="N201" s="25"/>
      <c r="O201" s="25"/>
      <c r="P201" s="23"/>
      <c r="Q201" s="23"/>
      <c r="R201" s="23"/>
      <c r="S201" s="23"/>
    </row>
    <row r="202" spans="1:19">
      <c r="A202" s="26"/>
      <c r="B202" s="24"/>
      <c r="C202" s="24"/>
      <c r="D202" s="32"/>
      <c r="E202" s="25"/>
      <c r="F202" s="25"/>
      <c r="G202" s="25"/>
      <c r="H202" s="25"/>
      <c r="I202" s="25"/>
      <c r="J202" s="25"/>
      <c r="K202" s="25"/>
      <c r="L202" s="25"/>
      <c r="M202" s="25"/>
      <c r="N202" s="25"/>
      <c r="O202" s="25"/>
      <c r="P202" s="23"/>
      <c r="Q202" s="23"/>
      <c r="R202" s="23"/>
      <c r="S202" s="23"/>
    </row>
    <row r="203" spans="1:19">
      <c r="A203" s="26"/>
      <c r="B203" s="24"/>
      <c r="C203" s="24"/>
      <c r="D203" s="32"/>
      <c r="E203" s="25"/>
      <c r="F203" s="25"/>
      <c r="G203" s="25"/>
      <c r="H203" s="25"/>
      <c r="I203" s="25"/>
      <c r="J203" s="25"/>
      <c r="K203" s="25"/>
      <c r="L203" s="25"/>
      <c r="M203" s="25"/>
      <c r="N203" s="25"/>
      <c r="O203" s="25"/>
      <c r="P203" s="23"/>
      <c r="Q203" s="23"/>
      <c r="R203" s="23"/>
      <c r="S203" s="23"/>
    </row>
    <row r="204" spans="1:19">
      <c r="A204" s="26"/>
      <c r="B204" s="24"/>
      <c r="C204" s="24"/>
      <c r="D204" s="32"/>
      <c r="E204" s="25"/>
      <c r="F204" s="25"/>
      <c r="G204" s="25"/>
      <c r="H204" s="25"/>
      <c r="I204" s="25"/>
      <c r="J204" s="25"/>
      <c r="K204" s="25"/>
      <c r="L204" s="25"/>
      <c r="M204" s="25"/>
      <c r="N204" s="25"/>
      <c r="O204" s="25"/>
      <c r="P204" s="23"/>
      <c r="Q204" s="23"/>
      <c r="R204" s="23"/>
      <c r="S204" s="23"/>
    </row>
    <row r="205" spans="1:19">
      <c r="A205" s="26"/>
      <c r="B205" s="24"/>
      <c r="C205" s="24"/>
      <c r="D205" s="32"/>
      <c r="E205" s="25"/>
      <c r="F205" s="25"/>
      <c r="G205" s="25"/>
      <c r="H205" s="25"/>
      <c r="I205" s="25"/>
      <c r="J205" s="25"/>
      <c r="K205" s="25"/>
      <c r="L205" s="25"/>
      <c r="M205" s="25"/>
      <c r="N205" s="25"/>
      <c r="O205" s="25"/>
      <c r="P205" s="23"/>
      <c r="Q205" s="23"/>
      <c r="R205" s="23"/>
      <c r="S205" s="23"/>
    </row>
    <row r="206" spans="1:19">
      <c r="A206" s="26"/>
      <c r="B206" s="24"/>
      <c r="C206" s="24"/>
      <c r="D206" s="32"/>
      <c r="E206" s="25"/>
      <c r="F206" s="25"/>
      <c r="G206" s="25"/>
      <c r="H206" s="25"/>
      <c r="I206" s="25"/>
      <c r="J206" s="25"/>
      <c r="K206" s="25"/>
      <c r="L206" s="25"/>
      <c r="M206" s="25"/>
      <c r="N206" s="25"/>
      <c r="O206" s="25"/>
      <c r="P206" s="23"/>
      <c r="Q206" s="23"/>
      <c r="R206" s="23"/>
      <c r="S206" s="23"/>
    </row>
    <row r="207" spans="1:19">
      <c r="A207" s="26"/>
      <c r="B207" s="24"/>
      <c r="C207" s="24"/>
      <c r="D207" s="32"/>
      <c r="E207" s="25"/>
      <c r="F207" s="25"/>
      <c r="G207" s="25"/>
      <c r="H207" s="25"/>
      <c r="I207" s="25"/>
      <c r="J207" s="25"/>
      <c r="K207" s="25"/>
      <c r="L207" s="25"/>
      <c r="M207" s="25"/>
      <c r="N207" s="25"/>
      <c r="O207" s="25"/>
      <c r="P207" s="23"/>
      <c r="Q207" s="23"/>
      <c r="R207" s="23"/>
      <c r="S207" s="23"/>
    </row>
    <row r="208" spans="1:19">
      <c r="A208" s="26"/>
      <c r="B208" s="24"/>
      <c r="C208" s="24"/>
      <c r="D208" s="32"/>
      <c r="E208" s="25"/>
      <c r="F208" s="25"/>
      <c r="G208" s="25"/>
      <c r="H208" s="25"/>
      <c r="I208" s="25"/>
      <c r="J208" s="25"/>
      <c r="K208" s="25"/>
      <c r="L208" s="25"/>
      <c r="M208" s="25"/>
      <c r="N208" s="25"/>
      <c r="O208" s="25"/>
      <c r="P208" s="23"/>
      <c r="Q208" s="23"/>
      <c r="R208" s="23"/>
      <c r="S208" s="23"/>
    </row>
    <row r="209" spans="1:19">
      <c r="A209" s="26"/>
      <c r="B209" s="24"/>
      <c r="C209" s="24"/>
      <c r="D209" s="32"/>
      <c r="E209" s="25"/>
      <c r="F209" s="25"/>
      <c r="G209" s="25"/>
      <c r="H209" s="25"/>
      <c r="I209" s="25"/>
      <c r="J209" s="25"/>
      <c r="K209" s="25"/>
      <c r="L209" s="25"/>
      <c r="M209" s="25"/>
      <c r="N209" s="25"/>
      <c r="O209" s="25"/>
      <c r="P209" s="23"/>
      <c r="Q209" s="23"/>
      <c r="R209" s="23"/>
      <c r="S209" s="23"/>
    </row>
    <row r="210" spans="1:19">
      <c r="A210" s="26"/>
      <c r="B210" s="24"/>
      <c r="C210" s="24"/>
      <c r="D210" s="32"/>
      <c r="E210" s="25"/>
      <c r="F210" s="25"/>
      <c r="G210" s="25"/>
      <c r="H210" s="25"/>
      <c r="I210" s="25"/>
      <c r="J210" s="25"/>
      <c r="K210" s="25"/>
      <c r="L210" s="25"/>
      <c r="M210" s="25"/>
      <c r="N210" s="25"/>
      <c r="O210" s="25"/>
      <c r="P210" s="23"/>
      <c r="Q210" s="23"/>
      <c r="R210" s="23"/>
      <c r="S210" s="23"/>
    </row>
    <row r="211" spans="1:19">
      <c r="A211" s="26"/>
      <c r="B211" s="24"/>
      <c r="C211" s="24"/>
      <c r="D211" s="32"/>
      <c r="E211" s="25"/>
      <c r="F211" s="25"/>
      <c r="G211" s="25"/>
      <c r="H211" s="25"/>
      <c r="I211" s="25"/>
      <c r="J211" s="25"/>
      <c r="K211" s="25"/>
      <c r="L211" s="25"/>
      <c r="M211" s="25"/>
      <c r="N211" s="25"/>
      <c r="O211" s="25"/>
      <c r="P211" s="23"/>
      <c r="Q211" s="23"/>
      <c r="R211" s="23"/>
      <c r="S211" s="23"/>
    </row>
    <row r="212" spans="1:19">
      <c r="A212" s="26"/>
      <c r="B212" s="24"/>
      <c r="C212" s="24"/>
      <c r="D212" s="32"/>
      <c r="E212" s="25"/>
      <c r="F212" s="25"/>
      <c r="G212" s="25"/>
      <c r="H212" s="25"/>
      <c r="I212" s="25"/>
      <c r="J212" s="25"/>
      <c r="K212" s="25"/>
      <c r="L212" s="25"/>
      <c r="M212" s="25"/>
      <c r="N212" s="25"/>
      <c r="O212" s="25"/>
      <c r="P212" s="23"/>
      <c r="Q212" s="23"/>
      <c r="R212" s="23"/>
      <c r="S212" s="23"/>
    </row>
    <row r="213" spans="1:19">
      <c r="A213" s="26"/>
      <c r="B213" s="24"/>
      <c r="C213" s="24"/>
      <c r="D213" s="32"/>
      <c r="E213" s="25"/>
      <c r="F213" s="25"/>
      <c r="G213" s="25"/>
      <c r="H213" s="25"/>
      <c r="I213" s="25"/>
      <c r="J213" s="25"/>
      <c r="K213" s="25"/>
      <c r="L213" s="25"/>
      <c r="M213" s="25"/>
      <c r="N213" s="25"/>
      <c r="O213" s="25"/>
      <c r="P213" s="23"/>
      <c r="Q213" s="23"/>
      <c r="R213" s="23"/>
      <c r="S213" s="23"/>
    </row>
    <row r="214" spans="1:19">
      <c r="A214" s="26"/>
      <c r="B214" s="24"/>
      <c r="C214" s="24"/>
      <c r="D214" s="32"/>
      <c r="E214" s="25"/>
      <c r="F214" s="25"/>
      <c r="G214" s="25"/>
      <c r="H214" s="25"/>
      <c r="I214" s="25"/>
      <c r="J214" s="25"/>
      <c r="K214" s="25"/>
      <c r="L214" s="25"/>
      <c r="M214" s="25"/>
      <c r="N214" s="25"/>
      <c r="O214" s="25"/>
      <c r="P214" s="23"/>
      <c r="Q214" s="23"/>
      <c r="R214" s="23"/>
      <c r="S214" s="23"/>
    </row>
    <row r="215" spans="1:19">
      <c r="A215" s="26"/>
      <c r="B215" s="24"/>
      <c r="C215" s="24"/>
      <c r="D215" s="32"/>
      <c r="E215" s="25"/>
      <c r="F215" s="25"/>
      <c r="G215" s="25"/>
      <c r="H215" s="25"/>
      <c r="I215" s="25"/>
      <c r="J215" s="25"/>
      <c r="K215" s="25"/>
      <c r="L215" s="25"/>
      <c r="M215" s="25"/>
      <c r="N215" s="25"/>
      <c r="O215" s="25"/>
      <c r="P215" s="23"/>
      <c r="Q215" s="23"/>
      <c r="R215" s="23"/>
      <c r="S215" s="23"/>
    </row>
    <row r="216" spans="1:19">
      <c r="A216" s="26"/>
      <c r="B216" s="24"/>
      <c r="C216" s="24"/>
      <c r="D216" s="32"/>
      <c r="E216" s="25"/>
      <c r="F216" s="25"/>
      <c r="G216" s="25"/>
      <c r="H216" s="25"/>
      <c r="I216" s="25"/>
      <c r="J216" s="25"/>
      <c r="K216" s="25"/>
      <c r="L216" s="25"/>
      <c r="M216" s="25"/>
      <c r="N216" s="25"/>
      <c r="O216" s="25"/>
      <c r="P216" s="23"/>
      <c r="Q216" s="23"/>
      <c r="R216" s="23"/>
      <c r="S216" s="23"/>
    </row>
    <row r="217" spans="1:19">
      <c r="A217" s="26"/>
      <c r="B217" s="24"/>
      <c r="C217" s="24"/>
      <c r="D217" s="32"/>
      <c r="E217" s="25"/>
      <c r="F217" s="25"/>
      <c r="G217" s="25"/>
      <c r="H217" s="25"/>
      <c r="I217" s="25"/>
      <c r="J217" s="25"/>
      <c r="K217" s="25"/>
      <c r="L217" s="25"/>
      <c r="M217" s="25"/>
      <c r="N217" s="25"/>
      <c r="O217" s="25"/>
      <c r="P217" s="23"/>
      <c r="Q217" s="23"/>
      <c r="R217" s="23"/>
      <c r="S217" s="23"/>
    </row>
    <row r="218" spans="1:19">
      <c r="A218" s="26"/>
      <c r="B218" s="24"/>
      <c r="C218" s="24"/>
      <c r="D218" s="32"/>
      <c r="E218" s="25"/>
      <c r="F218" s="25"/>
      <c r="G218" s="25"/>
      <c r="H218" s="25"/>
      <c r="I218" s="25"/>
      <c r="J218" s="25"/>
      <c r="K218" s="25"/>
      <c r="L218" s="25"/>
      <c r="M218" s="25"/>
      <c r="N218" s="25"/>
      <c r="O218" s="25"/>
      <c r="P218" s="23"/>
      <c r="Q218" s="23"/>
      <c r="R218" s="23"/>
      <c r="S218" s="23"/>
    </row>
    <row r="219" spans="1:19">
      <c r="A219" s="26"/>
      <c r="B219" s="24"/>
      <c r="C219" s="24"/>
      <c r="D219" s="32"/>
      <c r="E219" s="25"/>
      <c r="F219" s="25"/>
      <c r="G219" s="25"/>
      <c r="H219" s="25"/>
      <c r="I219" s="25"/>
      <c r="J219" s="25"/>
      <c r="K219" s="25"/>
      <c r="L219" s="25"/>
      <c r="M219" s="25"/>
      <c r="N219" s="25"/>
      <c r="O219" s="25"/>
      <c r="P219" s="23"/>
      <c r="Q219" s="23"/>
      <c r="R219" s="23"/>
      <c r="S219" s="23"/>
    </row>
    <row r="220" spans="1:19">
      <c r="A220" s="26"/>
      <c r="B220" s="24"/>
      <c r="C220" s="24"/>
      <c r="D220" s="32"/>
      <c r="E220" s="25"/>
      <c r="F220" s="25"/>
      <c r="G220" s="25"/>
      <c r="H220" s="25"/>
      <c r="I220" s="25"/>
      <c r="J220" s="25"/>
      <c r="K220" s="25"/>
      <c r="L220" s="25"/>
      <c r="M220" s="25"/>
      <c r="N220" s="25"/>
      <c r="O220" s="25"/>
      <c r="P220" s="23"/>
      <c r="Q220" s="23"/>
      <c r="R220" s="23"/>
      <c r="S220" s="23"/>
    </row>
    <row r="221" spans="1:19">
      <c r="A221" s="26"/>
      <c r="B221" s="24"/>
      <c r="C221" s="24"/>
      <c r="D221" s="32"/>
      <c r="E221" s="25"/>
      <c r="F221" s="25"/>
      <c r="G221" s="25"/>
      <c r="H221" s="25"/>
      <c r="I221" s="25"/>
      <c r="J221" s="25"/>
      <c r="K221" s="25"/>
      <c r="L221" s="25"/>
      <c r="M221" s="25"/>
      <c r="N221" s="25"/>
      <c r="O221" s="25"/>
      <c r="P221" s="23"/>
      <c r="Q221" s="23"/>
      <c r="R221" s="23"/>
      <c r="S221" s="23"/>
    </row>
    <row r="222" spans="1:19">
      <c r="A222" s="26"/>
      <c r="B222" s="24"/>
      <c r="C222" s="24"/>
      <c r="D222" s="32"/>
      <c r="E222" s="25"/>
      <c r="F222" s="25"/>
      <c r="G222" s="25"/>
      <c r="H222" s="25"/>
      <c r="I222" s="25"/>
      <c r="J222" s="25"/>
      <c r="K222" s="25"/>
      <c r="L222" s="25"/>
      <c r="M222" s="25"/>
      <c r="N222" s="25"/>
      <c r="O222" s="25"/>
      <c r="P222" s="23"/>
      <c r="Q222" s="23"/>
      <c r="R222" s="23"/>
      <c r="S222" s="23"/>
    </row>
    <row r="223" spans="1:19">
      <c r="A223" s="26"/>
      <c r="B223" s="24"/>
      <c r="C223" s="24"/>
      <c r="D223" s="32"/>
      <c r="E223" s="25"/>
      <c r="F223" s="25"/>
      <c r="G223" s="25"/>
      <c r="H223" s="25"/>
      <c r="I223" s="25"/>
      <c r="J223" s="25"/>
      <c r="K223" s="25"/>
      <c r="L223" s="25"/>
      <c r="M223" s="25"/>
      <c r="N223" s="25"/>
      <c r="O223" s="25"/>
      <c r="P223" s="23"/>
      <c r="Q223" s="23"/>
      <c r="R223" s="23"/>
      <c r="S223" s="23"/>
    </row>
    <row r="224" spans="1:19">
      <c r="A224" s="26"/>
      <c r="B224" s="24"/>
      <c r="C224" s="24"/>
      <c r="D224" s="32"/>
      <c r="E224" s="25"/>
      <c r="F224" s="25"/>
      <c r="G224" s="25"/>
      <c r="H224" s="25"/>
      <c r="I224" s="25"/>
      <c r="J224" s="25"/>
      <c r="K224" s="25"/>
      <c r="L224" s="25"/>
      <c r="M224" s="25"/>
      <c r="N224" s="25"/>
      <c r="O224" s="25"/>
      <c r="P224" s="23"/>
      <c r="Q224" s="23"/>
      <c r="R224" s="23"/>
      <c r="S224" s="23"/>
    </row>
    <row r="225" spans="1:19">
      <c r="A225" s="26"/>
      <c r="B225" s="24"/>
      <c r="C225" s="24"/>
      <c r="D225" s="32"/>
      <c r="E225" s="25"/>
      <c r="F225" s="25"/>
      <c r="G225" s="25"/>
      <c r="H225" s="25"/>
      <c r="I225" s="25"/>
      <c r="J225" s="25"/>
      <c r="K225" s="25"/>
      <c r="L225" s="25"/>
      <c r="M225" s="25"/>
      <c r="N225" s="25"/>
      <c r="O225" s="25"/>
      <c r="P225" s="23"/>
      <c r="Q225" s="23"/>
      <c r="R225" s="23"/>
      <c r="S225" s="23"/>
    </row>
    <row r="226" spans="1:19">
      <c r="A226" s="26"/>
      <c r="B226" s="24"/>
      <c r="C226" s="24"/>
      <c r="D226" s="32"/>
      <c r="E226" s="25"/>
      <c r="F226" s="25"/>
      <c r="G226" s="25"/>
      <c r="H226" s="25"/>
      <c r="I226" s="25"/>
      <c r="J226" s="25"/>
      <c r="K226" s="25"/>
      <c r="L226" s="25"/>
      <c r="M226" s="25"/>
      <c r="N226" s="25"/>
      <c r="O226" s="25"/>
      <c r="P226" s="23"/>
      <c r="Q226" s="23"/>
      <c r="R226" s="23"/>
      <c r="S226" s="23"/>
    </row>
    <row r="227" spans="1:19">
      <c r="A227" s="26"/>
      <c r="B227" s="24"/>
      <c r="C227" s="24"/>
      <c r="D227" s="32"/>
      <c r="E227" s="25"/>
      <c r="F227" s="25"/>
      <c r="G227" s="25"/>
      <c r="H227" s="25"/>
      <c r="I227" s="25"/>
      <c r="J227" s="25"/>
      <c r="K227" s="25"/>
      <c r="L227" s="25"/>
      <c r="M227" s="25"/>
      <c r="N227" s="25"/>
      <c r="O227" s="25"/>
      <c r="P227" s="23"/>
      <c r="Q227" s="23"/>
      <c r="R227" s="23"/>
      <c r="S227" s="23"/>
    </row>
    <row r="228" spans="1:19">
      <c r="A228" s="26"/>
      <c r="B228" s="24"/>
      <c r="C228" s="24"/>
      <c r="D228" s="32"/>
      <c r="E228" s="25"/>
      <c r="F228" s="25"/>
      <c r="G228" s="25"/>
      <c r="H228" s="25"/>
      <c r="I228" s="25"/>
      <c r="J228" s="25"/>
      <c r="K228" s="25"/>
      <c r="L228" s="25"/>
      <c r="M228" s="25"/>
      <c r="N228" s="25"/>
      <c r="O228" s="25"/>
      <c r="P228" s="23"/>
      <c r="Q228" s="23"/>
      <c r="R228" s="23"/>
      <c r="S228" s="23"/>
    </row>
    <row r="229" spans="1:19">
      <c r="A229" s="26"/>
      <c r="B229" s="24"/>
      <c r="C229" s="24"/>
      <c r="D229" s="32"/>
      <c r="E229" s="25"/>
      <c r="F229" s="25"/>
      <c r="G229" s="25"/>
      <c r="H229" s="25"/>
      <c r="I229" s="25"/>
      <c r="J229" s="25"/>
      <c r="K229" s="25"/>
      <c r="L229" s="25"/>
      <c r="M229" s="25"/>
      <c r="N229" s="25"/>
      <c r="O229" s="25"/>
      <c r="P229" s="23"/>
      <c r="Q229" s="23"/>
      <c r="R229" s="23"/>
      <c r="S229" s="23"/>
    </row>
    <row r="230" spans="1:19">
      <c r="A230" s="26"/>
      <c r="B230" s="24"/>
      <c r="C230" s="24"/>
      <c r="D230" s="32"/>
      <c r="E230" s="25"/>
      <c r="F230" s="25"/>
      <c r="G230" s="25"/>
      <c r="H230" s="25"/>
      <c r="I230" s="25"/>
      <c r="J230" s="25"/>
      <c r="K230" s="25"/>
      <c r="L230" s="25"/>
      <c r="M230" s="25"/>
      <c r="N230" s="25"/>
      <c r="O230" s="25"/>
      <c r="P230" s="23"/>
      <c r="Q230" s="23"/>
      <c r="R230" s="23"/>
      <c r="S230" s="23"/>
    </row>
    <row r="231" spans="1:19">
      <c r="A231" s="26"/>
      <c r="B231" s="24"/>
      <c r="C231" s="24"/>
      <c r="D231" s="32"/>
      <c r="E231" s="25"/>
      <c r="F231" s="25"/>
      <c r="G231" s="25"/>
      <c r="H231" s="25"/>
      <c r="I231" s="25"/>
      <c r="J231" s="25"/>
      <c r="K231" s="25"/>
      <c r="L231" s="25"/>
      <c r="M231" s="25"/>
      <c r="N231" s="25"/>
      <c r="O231" s="25"/>
      <c r="P231" s="23"/>
      <c r="Q231" s="23"/>
      <c r="R231" s="23"/>
      <c r="S231" s="23"/>
    </row>
    <row r="232" spans="1:19">
      <c r="A232" s="26"/>
      <c r="B232" s="24"/>
      <c r="C232" s="24"/>
      <c r="D232" s="32"/>
      <c r="E232" s="25"/>
      <c r="F232" s="25"/>
      <c r="G232" s="25"/>
      <c r="H232" s="25"/>
      <c r="I232" s="25"/>
      <c r="J232" s="25"/>
      <c r="K232" s="25"/>
      <c r="L232" s="25"/>
      <c r="M232" s="25"/>
      <c r="N232" s="25"/>
      <c r="O232" s="25"/>
      <c r="P232" s="23"/>
      <c r="Q232" s="23"/>
      <c r="R232" s="23"/>
      <c r="S232" s="23"/>
    </row>
    <row r="233" spans="1:19">
      <c r="A233" s="26"/>
      <c r="B233" s="24"/>
      <c r="C233" s="24"/>
      <c r="D233" s="32"/>
      <c r="E233" s="25"/>
      <c r="F233" s="25"/>
      <c r="G233" s="25"/>
      <c r="H233" s="25"/>
      <c r="I233" s="25"/>
      <c r="J233" s="25"/>
      <c r="K233" s="25"/>
      <c r="L233" s="25"/>
      <c r="M233" s="25"/>
      <c r="N233" s="25"/>
      <c r="O233" s="25"/>
      <c r="P233" s="23"/>
      <c r="Q233" s="23"/>
      <c r="R233" s="23"/>
      <c r="S233" s="23"/>
    </row>
    <row r="234" spans="1:19">
      <c r="A234" s="26"/>
      <c r="B234" s="24"/>
      <c r="C234" s="24"/>
      <c r="D234" s="32"/>
      <c r="E234" s="25"/>
      <c r="F234" s="25"/>
      <c r="G234" s="25"/>
      <c r="H234" s="25"/>
      <c r="I234" s="25"/>
      <c r="J234" s="25"/>
      <c r="K234" s="25"/>
      <c r="L234" s="25"/>
      <c r="M234" s="25"/>
      <c r="N234" s="25"/>
      <c r="O234" s="25"/>
      <c r="P234" s="23"/>
      <c r="Q234" s="23"/>
      <c r="R234" s="23"/>
      <c r="S234" s="23"/>
    </row>
    <row r="235" spans="1:19">
      <c r="A235" s="26"/>
      <c r="B235" s="24"/>
      <c r="C235" s="24"/>
      <c r="D235" s="32"/>
      <c r="E235" s="25"/>
      <c r="F235" s="25"/>
      <c r="G235" s="25"/>
      <c r="H235" s="25"/>
      <c r="I235" s="25"/>
      <c r="J235" s="25"/>
      <c r="K235" s="25"/>
      <c r="L235" s="25"/>
      <c r="M235" s="25"/>
      <c r="N235" s="25"/>
      <c r="O235" s="25"/>
      <c r="P235" s="23"/>
      <c r="Q235" s="23"/>
      <c r="R235" s="23"/>
      <c r="S235" s="23"/>
    </row>
    <row r="236" spans="1:19">
      <c r="A236" s="26"/>
      <c r="B236" s="24"/>
      <c r="C236" s="24"/>
      <c r="D236" s="32"/>
      <c r="E236" s="25"/>
      <c r="F236" s="25"/>
      <c r="G236" s="25"/>
      <c r="H236" s="25"/>
      <c r="I236" s="25"/>
      <c r="J236" s="25"/>
      <c r="K236" s="25"/>
      <c r="L236" s="25"/>
      <c r="M236" s="25"/>
      <c r="N236" s="25"/>
      <c r="O236" s="25"/>
      <c r="P236" s="23"/>
      <c r="Q236" s="23"/>
      <c r="R236" s="23"/>
      <c r="S236" s="23"/>
    </row>
    <row r="237" spans="1:19">
      <c r="A237" s="26"/>
      <c r="B237" s="24"/>
      <c r="C237" s="24"/>
      <c r="D237" s="32"/>
      <c r="E237" s="25"/>
      <c r="F237" s="25"/>
      <c r="G237" s="25"/>
      <c r="H237" s="25"/>
      <c r="I237" s="25"/>
      <c r="J237" s="25"/>
      <c r="K237" s="25"/>
      <c r="L237" s="25"/>
      <c r="M237" s="25"/>
      <c r="N237" s="25"/>
      <c r="O237" s="25"/>
      <c r="P237" s="23"/>
      <c r="Q237" s="23"/>
      <c r="R237" s="23"/>
      <c r="S237" s="23"/>
    </row>
    <row r="238" spans="1:19">
      <c r="A238" s="26"/>
      <c r="B238" s="24"/>
      <c r="C238" s="24"/>
      <c r="D238" s="32"/>
      <c r="E238" s="25"/>
      <c r="F238" s="25"/>
      <c r="G238" s="25"/>
      <c r="H238" s="25"/>
      <c r="I238" s="25"/>
      <c r="J238" s="25"/>
      <c r="K238" s="25"/>
      <c r="L238" s="25"/>
      <c r="M238" s="25"/>
      <c r="N238" s="25"/>
      <c r="O238" s="25"/>
      <c r="P238" s="23"/>
      <c r="Q238" s="23"/>
      <c r="R238" s="23"/>
      <c r="S238" s="23"/>
    </row>
    <row r="239" spans="1:19">
      <c r="A239" s="26"/>
      <c r="B239" s="24"/>
      <c r="C239" s="24"/>
      <c r="D239" s="32"/>
      <c r="E239" s="25"/>
      <c r="F239" s="25"/>
      <c r="G239" s="25"/>
      <c r="H239" s="25"/>
      <c r="I239" s="25"/>
      <c r="J239" s="25"/>
      <c r="K239" s="25"/>
      <c r="L239" s="25"/>
      <c r="M239" s="25"/>
      <c r="N239" s="25"/>
      <c r="O239" s="25"/>
      <c r="P239" s="23"/>
      <c r="Q239" s="23"/>
      <c r="R239" s="23"/>
      <c r="S239" s="23"/>
    </row>
    <row r="240" spans="1:19">
      <c r="A240" s="26"/>
      <c r="B240" s="24"/>
      <c r="C240" s="24"/>
      <c r="D240" s="32"/>
      <c r="E240" s="25"/>
      <c r="F240" s="25"/>
      <c r="G240" s="25"/>
      <c r="H240" s="25"/>
      <c r="I240" s="25"/>
      <c r="J240" s="25"/>
      <c r="K240" s="25"/>
      <c r="L240" s="25"/>
      <c r="M240" s="25"/>
      <c r="N240" s="25"/>
      <c r="O240" s="25"/>
      <c r="P240" s="23"/>
      <c r="Q240" s="23"/>
      <c r="R240" s="23"/>
      <c r="S240" s="23"/>
    </row>
    <row r="241" spans="1:19">
      <c r="A241" s="26"/>
      <c r="B241" s="24"/>
      <c r="C241" s="24"/>
      <c r="D241" s="32"/>
      <c r="E241" s="25"/>
      <c r="F241" s="25"/>
      <c r="G241" s="25"/>
      <c r="H241" s="25"/>
      <c r="I241" s="25"/>
      <c r="J241" s="25"/>
      <c r="K241" s="25"/>
      <c r="L241" s="25"/>
      <c r="M241" s="25"/>
      <c r="N241" s="25"/>
      <c r="O241" s="25"/>
      <c r="P241" s="23"/>
      <c r="Q241" s="23"/>
      <c r="R241" s="23"/>
      <c r="S241" s="23"/>
    </row>
    <row r="242" spans="1:19">
      <c r="A242" s="26"/>
      <c r="B242" s="24"/>
      <c r="C242" s="24"/>
      <c r="D242" s="32"/>
      <c r="E242" s="25"/>
      <c r="F242" s="25"/>
      <c r="G242" s="25"/>
      <c r="H242" s="25"/>
      <c r="I242" s="25"/>
      <c r="J242" s="25"/>
      <c r="K242" s="25"/>
      <c r="L242" s="25"/>
      <c r="M242" s="25"/>
      <c r="N242" s="25"/>
      <c r="O242" s="25"/>
      <c r="P242" s="23"/>
      <c r="Q242" s="23"/>
      <c r="R242" s="23"/>
      <c r="S242" s="23"/>
    </row>
    <row r="243" spans="1:19">
      <c r="A243" s="26"/>
      <c r="B243" s="24"/>
      <c r="C243" s="24"/>
      <c r="D243" s="32"/>
      <c r="E243" s="25"/>
      <c r="F243" s="25"/>
      <c r="G243" s="25"/>
      <c r="H243" s="25"/>
      <c r="I243" s="25"/>
      <c r="J243" s="25"/>
      <c r="K243" s="25"/>
      <c r="L243" s="25"/>
      <c r="M243" s="25"/>
      <c r="N243" s="25"/>
      <c r="O243" s="25"/>
      <c r="P243" s="23"/>
      <c r="Q243" s="23"/>
      <c r="R243" s="23"/>
      <c r="S243" s="23"/>
    </row>
    <row r="244" spans="1:19">
      <c r="A244" s="26"/>
      <c r="B244" s="24"/>
      <c r="C244" s="24"/>
      <c r="D244" s="32"/>
      <c r="E244" s="25"/>
      <c r="F244" s="25"/>
      <c r="G244" s="25"/>
      <c r="H244" s="25"/>
      <c r="I244" s="25"/>
      <c r="J244" s="25"/>
      <c r="K244" s="25"/>
      <c r="L244" s="25"/>
      <c r="M244" s="25"/>
      <c r="N244" s="25"/>
      <c r="O244" s="25"/>
      <c r="P244" s="23"/>
      <c r="Q244" s="23"/>
      <c r="R244" s="23"/>
      <c r="S244" s="23"/>
    </row>
    <row r="245" spans="1:19">
      <c r="A245" s="26"/>
      <c r="B245" s="24"/>
      <c r="C245" s="24"/>
      <c r="D245" s="32"/>
      <c r="E245" s="25"/>
      <c r="F245" s="25"/>
      <c r="G245" s="25"/>
      <c r="H245" s="25"/>
      <c r="I245" s="25"/>
      <c r="J245" s="25"/>
      <c r="K245" s="25"/>
      <c r="L245" s="25"/>
      <c r="M245" s="25"/>
      <c r="N245" s="25"/>
      <c r="O245" s="25"/>
      <c r="P245" s="23"/>
      <c r="Q245" s="23"/>
      <c r="R245" s="23"/>
      <c r="S245" s="23"/>
    </row>
    <row r="246" spans="1:19">
      <c r="A246" s="26"/>
      <c r="B246" s="24"/>
      <c r="C246" s="24"/>
      <c r="D246" s="32"/>
      <c r="E246" s="25"/>
      <c r="F246" s="25"/>
      <c r="G246" s="25"/>
      <c r="H246" s="25"/>
      <c r="I246" s="25"/>
      <c r="J246" s="25"/>
      <c r="K246" s="25"/>
      <c r="L246" s="25"/>
      <c r="M246" s="25"/>
      <c r="N246" s="25"/>
      <c r="O246" s="25"/>
      <c r="P246" s="23"/>
      <c r="Q246" s="23"/>
      <c r="R246" s="23"/>
      <c r="S246" s="23"/>
    </row>
    <row r="247" spans="1:19">
      <c r="A247" s="26"/>
      <c r="B247" s="24"/>
      <c r="C247" s="24"/>
      <c r="D247" s="32"/>
      <c r="E247" s="25"/>
      <c r="F247" s="25"/>
      <c r="G247" s="25"/>
      <c r="H247" s="25"/>
      <c r="I247" s="25"/>
      <c r="J247" s="25"/>
      <c r="K247" s="25"/>
      <c r="L247" s="25"/>
      <c r="M247" s="25"/>
      <c r="N247" s="25"/>
      <c r="O247" s="25"/>
      <c r="P247" s="23"/>
      <c r="Q247" s="23"/>
      <c r="R247" s="23"/>
      <c r="S247" s="23"/>
    </row>
    <row r="248" spans="1:19">
      <c r="A248" s="26"/>
      <c r="B248" s="24"/>
      <c r="C248" s="24"/>
      <c r="D248" s="32"/>
      <c r="E248" s="25"/>
      <c r="F248" s="25"/>
      <c r="G248" s="25"/>
      <c r="H248" s="25"/>
      <c r="I248" s="25"/>
      <c r="J248" s="25"/>
      <c r="K248" s="25"/>
      <c r="L248" s="25"/>
      <c r="M248" s="25"/>
      <c r="N248" s="25"/>
      <c r="O248" s="25"/>
      <c r="P248" s="23"/>
      <c r="Q248" s="23"/>
      <c r="R248" s="23"/>
      <c r="S248" s="23"/>
    </row>
    <row r="249" spans="1:19">
      <c r="A249" s="26"/>
      <c r="B249" s="24"/>
      <c r="C249" s="24"/>
      <c r="D249" s="32"/>
      <c r="E249" s="25"/>
      <c r="F249" s="25"/>
      <c r="G249" s="25"/>
      <c r="H249" s="25"/>
      <c r="I249" s="25"/>
      <c r="J249" s="25"/>
      <c r="K249" s="25"/>
      <c r="L249" s="25"/>
      <c r="M249" s="25"/>
      <c r="N249" s="25"/>
      <c r="O249" s="25"/>
      <c r="P249" s="23"/>
      <c r="Q249" s="23"/>
      <c r="R249" s="23"/>
      <c r="S249" s="23"/>
    </row>
    <row r="250" spans="1:19">
      <c r="A250" s="26"/>
      <c r="B250" s="24"/>
      <c r="C250" s="24"/>
      <c r="D250" s="32"/>
      <c r="E250" s="25"/>
      <c r="F250" s="25"/>
      <c r="G250" s="25"/>
      <c r="H250" s="25"/>
      <c r="I250" s="25"/>
      <c r="J250" s="25"/>
      <c r="K250" s="25"/>
      <c r="L250" s="25"/>
      <c r="M250" s="25"/>
      <c r="N250" s="25"/>
      <c r="O250" s="25"/>
      <c r="P250" s="23"/>
      <c r="Q250" s="23"/>
      <c r="R250" s="23"/>
      <c r="S250" s="23"/>
    </row>
    <row r="251" spans="1:19">
      <c r="A251" s="26"/>
      <c r="B251" s="24"/>
      <c r="C251" s="24"/>
      <c r="D251" s="32"/>
      <c r="E251" s="25"/>
      <c r="F251" s="25"/>
      <c r="G251" s="25"/>
      <c r="H251" s="25"/>
      <c r="I251" s="25"/>
      <c r="J251" s="25"/>
      <c r="K251" s="25"/>
      <c r="L251" s="25"/>
      <c r="M251" s="25"/>
      <c r="N251" s="25"/>
      <c r="O251" s="25"/>
      <c r="P251" s="23"/>
      <c r="Q251" s="23"/>
      <c r="R251" s="23"/>
      <c r="S251" s="23"/>
    </row>
    <row r="252" spans="1:19">
      <c r="A252" s="26"/>
      <c r="B252" s="24"/>
      <c r="C252" s="24"/>
      <c r="D252" s="32"/>
      <c r="E252" s="25"/>
      <c r="F252" s="25"/>
      <c r="G252" s="25"/>
      <c r="H252" s="25"/>
      <c r="I252" s="25"/>
      <c r="J252" s="25"/>
      <c r="K252" s="25"/>
      <c r="L252" s="25"/>
      <c r="M252" s="25"/>
      <c r="N252" s="25"/>
      <c r="O252" s="25"/>
      <c r="P252" s="23"/>
      <c r="Q252" s="23"/>
      <c r="R252" s="23"/>
      <c r="S252" s="23"/>
    </row>
    <row r="253" spans="1:19">
      <c r="A253" s="26"/>
      <c r="B253" s="24"/>
      <c r="C253" s="24"/>
      <c r="D253" s="32"/>
      <c r="E253" s="25"/>
      <c r="F253" s="25"/>
      <c r="G253" s="25"/>
      <c r="H253" s="25"/>
      <c r="I253" s="25"/>
      <c r="J253" s="25"/>
      <c r="K253" s="25"/>
      <c r="L253" s="25"/>
      <c r="M253" s="25"/>
      <c r="N253" s="25"/>
      <c r="O253" s="25"/>
      <c r="P253" s="23"/>
      <c r="Q253" s="23"/>
      <c r="R253" s="23"/>
      <c r="S253" s="23"/>
    </row>
    <row r="254" spans="1:19">
      <c r="A254" s="26"/>
      <c r="B254" s="24"/>
      <c r="C254" s="24"/>
      <c r="D254" s="32"/>
      <c r="E254" s="25"/>
      <c r="F254" s="25"/>
      <c r="G254" s="25"/>
      <c r="H254" s="25"/>
      <c r="I254" s="25"/>
      <c r="J254" s="25"/>
      <c r="K254" s="25"/>
      <c r="L254" s="25"/>
      <c r="M254" s="25"/>
      <c r="N254" s="25"/>
      <c r="O254" s="25"/>
      <c r="P254" s="23"/>
      <c r="Q254" s="23"/>
      <c r="R254" s="23"/>
      <c r="S254" s="23"/>
    </row>
    <row r="255" spans="1:19">
      <c r="A255" s="26"/>
      <c r="B255" s="24"/>
      <c r="C255" s="24"/>
      <c r="D255" s="32"/>
      <c r="E255" s="25"/>
      <c r="F255" s="25"/>
      <c r="G255" s="25"/>
      <c r="H255" s="25"/>
      <c r="I255" s="25"/>
      <c r="J255" s="25"/>
      <c r="K255" s="25"/>
      <c r="L255" s="25"/>
      <c r="M255" s="25"/>
      <c r="N255" s="25"/>
      <c r="O255" s="25"/>
      <c r="P255" s="23"/>
      <c r="Q255" s="23"/>
      <c r="R255" s="23"/>
      <c r="S255" s="23"/>
    </row>
    <row r="256" spans="1:19">
      <c r="A256" s="26"/>
      <c r="B256" s="24"/>
      <c r="C256" s="24"/>
      <c r="D256" s="32"/>
      <c r="E256" s="25"/>
      <c r="F256" s="25"/>
      <c r="G256" s="25"/>
      <c r="H256" s="25"/>
      <c r="I256" s="25"/>
      <c r="J256" s="25"/>
      <c r="K256" s="25"/>
      <c r="L256" s="25"/>
      <c r="M256" s="25"/>
      <c r="N256" s="25"/>
      <c r="O256" s="25"/>
      <c r="P256" s="23"/>
      <c r="Q256" s="23"/>
      <c r="R256" s="23"/>
      <c r="S256" s="23"/>
    </row>
    <row r="257" spans="1:19">
      <c r="A257" s="26"/>
      <c r="B257" s="24"/>
      <c r="C257" s="24"/>
      <c r="D257" s="32"/>
      <c r="E257" s="25"/>
      <c r="F257" s="25"/>
      <c r="G257" s="25"/>
      <c r="H257" s="25"/>
      <c r="I257" s="25"/>
      <c r="J257" s="25"/>
      <c r="K257" s="25"/>
      <c r="L257" s="25"/>
      <c r="M257" s="25"/>
      <c r="N257" s="25"/>
      <c r="O257" s="25"/>
      <c r="P257" s="23"/>
      <c r="Q257" s="23"/>
      <c r="R257" s="23"/>
      <c r="S257" s="23"/>
    </row>
    <row r="258" spans="1:19">
      <c r="A258" s="26"/>
      <c r="B258" s="24"/>
      <c r="C258" s="24"/>
      <c r="D258" s="32"/>
      <c r="E258" s="25"/>
      <c r="F258" s="25"/>
      <c r="G258" s="25"/>
      <c r="H258" s="25"/>
      <c r="I258" s="25"/>
      <c r="J258" s="25"/>
      <c r="K258" s="25"/>
      <c r="L258" s="25"/>
      <c r="M258" s="25"/>
      <c r="N258" s="25"/>
      <c r="O258" s="25"/>
      <c r="P258" s="23"/>
      <c r="Q258" s="23"/>
      <c r="R258" s="23"/>
      <c r="S258" s="23"/>
    </row>
    <row r="259" spans="1:19">
      <c r="A259" s="26"/>
      <c r="B259" s="24"/>
      <c r="C259" s="24"/>
      <c r="D259" s="32"/>
      <c r="E259" s="25"/>
      <c r="F259" s="25"/>
      <c r="G259" s="25"/>
      <c r="H259" s="25"/>
      <c r="I259" s="25"/>
      <c r="J259" s="25"/>
      <c r="K259" s="25"/>
      <c r="L259" s="25"/>
      <c r="M259" s="25"/>
      <c r="N259" s="25"/>
      <c r="O259" s="25"/>
      <c r="P259" s="23"/>
      <c r="Q259" s="23"/>
      <c r="R259" s="23"/>
      <c r="S259" s="23"/>
    </row>
    <row r="260" spans="1:19">
      <c r="A260" s="26"/>
      <c r="B260" s="24"/>
      <c r="C260" s="24"/>
      <c r="D260" s="32"/>
      <c r="E260" s="25"/>
      <c r="F260" s="25"/>
      <c r="G260" s="25"/>
      <c r="H260" s="25"/>
      <c r="I260" s="25"/>
      <c r="J260" s="25"/>
      <c r="K260" s="25"/>
      <c r="L260" s="25"/>
      <c r="M260" s="25"/>
      <c r="N260" s="25"/>
      <c r="O260" s="25"/>
      <c r="P260" s="23"/>
      <c r="Q260" s="23"/>
      <c r="R260" s="23"/>
      <c r="S260" s="23"/>
    </row>
    <row r="261" spans="1:19">
      <c r="A261" s="26"/>
      <c r="B261" s="24"/>
      <c r="C261" s="24"/>
      <c r="D261" s="32"/>
      <c r="E261" s="25"/>
      <c r="F261" s="25"/>
      <c r="G261" s="25"/>
      <c r="H261" s="25"/>
      <c r="I261" s="25"/>
      <c r="J261" s="25"/>
      <c r="K261" s="25"/>
      <c r="L261" s="25"/>
      <c r="M261" s="25"/>
      <c r="N261" s="25"/>
      <c r="O261" s="25"/>
      <c r="P261" s="23"/>
      <c r="Q261" s="23"/>
      <c r="R261" s="23"/>
      <c r="S261" s="23"/>
    </row>
    <row r="262" spans="1:19">
      <c r="A262" s="26"/>
      <c r="B262" s="24"/>
      <c r="C262" s="24"/>
      <c r="D262" s="32"/>
      <c r="E262" s="25"/>
      <c r="F262" s="25"/>
      <c r="G262" s="25"/>
      <c r="H262" s="25"/>
      <c r="I262" s="25"/>
      <c r="J262" s="25"/>
      <c r="K262" s="25"/>
      <c r="L262" s="25"/>
      <c r="M262" s="25"/>
      <c r="N262" s="25"/>
      <c r="O262" s="25"/>
      <c r="P262" s="23"/>
      <c r="Q262" s="23"/>
      <c r="R262" s="23"/>
      <c r="S262" s="23"/>
    </row>
    <row r="263" spans="1:19">
      <c r="A263" s="26"/>
      <c r="B263" s="24"/>
      <c r="C263" s="24"/>
      <c r="D263" s="32"/>
      <c r="E263" s="25"/>
      <c r="F263" s="25"/>
      <c r="G263" s="25"/>
      <c r="H263" s="25"/>
      <c r="I263" s="25"/>
      <c r="J263" s="25"/>
      <c r="K263" s="25"/>
      <c r="L263" s="25"/>
      <c r="M263" s="25"/>
      <c r="N263" s="25"/>
      <c r="O263" s="25"/>
      <c r="P263" s="23"/>
      <c r="Q263" s="23"/>
      <c r="R263" s="23"/>
      <c r="S263" s="23"/>
    </row>
    <row r="264" spans="1:19">
      <c r="A264" s="26"/>
      <c r="B264" s="24"/>
      <c r="C264" s="24"/>
      <c r="D264" s="32"/>
      <c r="E264" s="25"/>
      <c r="F264" s="25"/>
      <c r="G264" s="25"/>
      <c r="H264" s="25"/>
      <c r="I264" s="25"/>
      <c r="J264" s="25"/>
      <c r="K264" s="25"/>
      <c r="L264" s="25"/>
      <c r="M264" s="25"/>
      <c r="N264" s="25"/>
      <c r="O264" s="25"/>
      <c r="P264" s="23"/>
      <c r="Q264" s="23"/>
      <c r="R264" s="23"/>
      <c r="S264" s="23"/>
    </row>
    <row r="265" spans="1:19">
      <c r="A265" s="26"/>
      <c r="B265" s="24"/>
      <c r="C265" s="24"/>
      <c r="D265" s="32"/>
      <c r="E265" s="25"/>
      <c r="F265" s="25"/>
      <c r="G265" s="25"/>
      <c r="H265" s="25"/>
      <c r="I265" s="25"/>
      <c r="J265" s="25"/>
      <c r="K265" s="25"/>
      <c r="L265" s="25"/>
      <c r="M265" s="25"/>
      <c r="N265" s="25"/>
      <c r="O265" s="25"/>
      <c r="P265" s="23"/>
      <c r="Q265" s="23"/>
      <c r="R265" s="23"/>
      <c r="S265" s="23"/>
    </row>
    <row r="266" spans="1:19">
      <c r="A266" s="26"/>
      <c r="B266" s="24"/>
      <c r="C266" s="24"/>
      <c r="D266" s="32"/>
      <c r="E266" s="25"/>
      <c r="F266" s="25"/>
      <c r="G266" s="25"/>
      <c r="H266" s="25"/>
      <c r="I266" s="25"/>
      <c r="J266" s="25"/>
      <c r="K266" s="25"/>
      <c r="L266" s="25"/>
      <c r="M266" s="25"/>
      <c r="N266" s="25"/>
      <c r="O266" s="25"/>
      <c r="P266" s="23"/>
      <c r="Q266" s="23"/>
      <c r="R266" s="23"/>
      <c r="S266" s="23"/>
    </row>
    <row r="267" spans="1:19">
      <c r="A267" s="26"/>
      <c r="B267" s="24"/>
      <c r="C267" s="24"/>
      <c r="D267" s="32"/>
      <c r="E267" s="25"/>
      <c r="F267" s="25"/>
      <c r="G267" s="25"/>
      <c r="H267" s="25"/>
      <c r="I267" s="25"/>
      <c r="J267" s="25"/>
      <c r="K267" s="25"/>
      <c r="L267" s="25"/>
      <c r="M267" s="25"/>
      <c r="N267" s="25"/>
      <c r="O267" s="25"/>
      <c r="P267" s="23"/>
      <c r="Q267" s="23"/>
      <c r="R267" s="23"/>
      <c r="S267" s="23"/>
    </row>
    <row r="268" spans="1:19">
      <c r="A268" s="26"/>
      <c r="B268" s="24"/>
      <c r="C268" s="24"/>
      <c r="D268" s="32"/>
      <c r="E268" s="25"/>
      <c r="F268" s="25"/>
      <c r="G268" s="25"/>
      <c r="H268" s="25"/>
      <c r="I268" s="25"/>
      <c r="J268" s="25"/>
      <c r="K268" s="25"/>
      <c r="L268" s="25"/>
      <c r="M268" s="25"/>
      <c r="N268" s="25"/>
      <c r="O268" s="25"/>
      <c r="P268" s="23"/>
      <c r="Q268" s="23"/>
      <c r="R268" s="23"/>
      <c r="S268" s="23"/>
    </row>
    <row r="269" spans="1:19">
      <c r="A269" s="26"/>
      <c r="B269" s="24"/>
      <c r="C269" s="24"/>
      <c r="D269" s="32"/>
      <c r="E269" s="25"/>
      <c r="F269" s="25"/>
      <c r="G269" s="25"/>
      <c r="H269" s="25"/>
      <c r="I269" s="25"/>
      <c r="J269" s="25"/>
      <c r="K269" s="25"/>
      <c r="L269" s="25"/>
      <c r="M269" s="25"/>
      <c r="N269" s="25"/>
      <c r="O269" s="25"/>
      <c r="P269" s="23"/>
      <c r="Q269" s="23"/>
      <c r="R269" s="23"/>
      <c r="S269" s="23"/>
    </row>
    <row r="270" spans="1:19">
      <c r="A270" s="26"/>
      <c r="B270" s="24"/>
      <c r="C270" s="24"/>
      <c r="D270" s="32"/>
      <c r="E270" s="25"/>
      <c r="F270" s="25"/>
      <c r="G270" s="25"/>
      <c r="H270" s="25"/>
      <c r="I270" s="25"/>
      <c r="J270" s="25"/>
      <c r="K270" s="25"/>
      <c r="L270" s="25"/>
      <c r="M270" s="25"/>
      <c r="N270" s="25"/>
      <c r="O270" s="25"/>
      <c r="P270" s="23"/>
      <c r="Q270" s="23"/>
      <c r="R270" s="23"/>
      <c r="S270" s="23"/>
    </row>
    <row r="271" spans="1:19">
      <c r="A271" s="26"/>
      <c r="B271" s="24"/>
      <c r="C271" s="24"/>
      <c r="D271" s="32"/>
      <c r="E271" s="25"/>
      <c r="F271" s="25"/>
      <c r="G271" s="25"/>
      <c r="H271" s="25"/>
      <c r="I271" s="25"/>
      <c r="J271" s="25"/>
      <c r="K271" s="25"/>
      <c r="L271" s="25"/>
      <c r="M271" s="25"/>
      <c r="N271" s="25"/>
      <c r="O271" s="25"/>
      <c r="P271" s="23"/>
      <c r="Q271" s="23"/>
      <c r="R271" s="23"/>
      <c r="S271" s="23"/>
    </row>
    <row r="272" spans="1:19">
      <c r="A272" s="26"/>
      <c r="B272" s="24"/>
      <c r="C272" s="24"/>
      <c r="D272" s="32"/>
      <c r="E272" s="25"/>
      <c r="F272" s="25"/>
      <c r="G272" s="25"/>
      <c r="H272" s="25"/>
      <c r="I272" s="25"/>
      <c r="J272" s="25"/>
      <c r="K272" s="25"/>
      <c r="L272" s="25"/>
      <c r="M272" s="25"/>
      <c r="N272" s="25"/>
      <c r="O272" s="25"/>
      <c r="P272" s="23"/>
      <c r="Q272" s="23"/>
      <c r="R272" s="23"/>
      <c r="S272" s="23"/>
    </row>
    <row r="273" spans="1:19">
      <c r="A273" s="26"/>
      <c r="B273" s="24"/>
      <c r="C273" s="24"/>
      <c r="D273" s="32"/>
      <c r="E273" s="25"/>
      <c r="F273" s="25"/>
      <c r="G273" s="25"/>
      <c r="H273" s="25"/>
      <c r="I273" s="25"/>
      <c r="J273" s="25"/>
      <c r="K273" s="25"/>
      <c r="L273" s="25"/>
      <c r="M273" s="25"/>
      <c r="N273" s="25"/>
      <c r="O273" s="25"/>
      <c r="P273" s="23"/>
      <c r="Q273" s="23"/>
      <c r="R273" s="23"/>
      <c r="S273" s="23"/>
    </row>
    <row r="274" spans="1:19">
      <c r="A274" s="26"/>
      <c r="B274" s="24"/>
      <c r="C274" s="24"/>
      <c r="D274" s="32"/>
      <c r="E274" s="25"/>
      <c r="F274" s="25"/>
      <c r="G274" s="25"/>
      <c r="H274" s="25"/>
      <c r="I274" s="25"/>
      <c r="J274" s="25"/>
      <c r="K274" s="25"/>
      <c r="L274" s="25"/>
      <c r="M274" s="25"/>
      <c r="N274" s="25"/>
      <c r="O274" s="25"/>
      <c r="P274" s="23"/>
      <c r="Q274" s="23"/>
      <c r="R274" s="23"/>
      <c r="S274" s="23"/>
    </row>
    <row r="275" spans="1:19">
      <c r="A275" s="26"/>
      <c r="B275" s="24"/>
      <c r="C275" s="24"/>
      <c r="D275" s="32"/>
      <c r="E275" s="25"/>
      <c r="F275" s="25"/>
      <c r="G275" s="25"/>
      <c r="H275" s="25"/>
      <c r="I275" s="25"/>
      <c r="J275" s="25"/>
      <c r="K275" s="25"/>
      <c r="L275" s="25"/>
      <c r="M275" s="25"/>
      <c r="N275" s="25"/>
      <c r="O275" s="25"/>
      <c r="P275" s="23"/>
      <c r="Q275" s="23"/>
      <c r="R275" s="23"/>
      <c r="S275" s="23"/>
    </row>
    <row r="276" spans="1:19">
      <c r="A276" s="26"/>
      <c r="B276" s="24"/>
      <c r="C276" s="24"/>
      <c r="D276" s="32"/>
      <c r="E276" s="25"/>
      <c r="F276" s="25"/>
      <c r="G276" s="25"/>
      <c r="H276" s="25"/>
      <c r="I276" s="25"/>
      <c r="J276" s="25"/>
      <c r="K276" s="25"/>
      <c r="L276" s="25"/>
      <c r="M276" s="25"/>
      <c r="N276" s="25"/>
      <c r="O276" s="25"/>
      <c r="P276" s="23"/>
      <c r="Q276" s="23"/>
      <c r="R276" s="23"/>
      <c r="S276" s="23"/>
    </row>
    <row r="277" spans="1:19">
      <c r="A277" s="26"/>
      <c r="B277" s="24"/>
      <c r="C277" s="24"/>
      <c r="D277" s="32"/>
      <c r="E277" s="25"/>
      <c r="F277" s="25"/>
      <c r="G277" s="25"/>
      <c r="H277" s="25"/>
      <c r="I277" s="25"/>
      <c r="J277" s="25"/>
      <c r="K277" s="25"/>
      <c r="L277" s="25"/>
      <c r="M277" s="25"/>
      <c r="N277" s="25"/>
      <c r="O277" s="25"/>
      <c r="P277" s="23"/>
      <c r="Q277" s="23"/>
      <c r="R277" s="23"/>
      <c r="S277" s="23"/>
    </row>
    <row r="278" spans="1:19">
      <c r="A278" s="26"/>
      <c r="B278" s="24"/>
      <c r="C278" s="24"/>
      <c r="D278" s="32"/>
      <c r="E278" s="25"/>
      <c r="F278" s="25"/>
      <c r="G278" s="25"/>
      <c r="H278" s="25"/>
      <c r="I278" s="25"/>
      <c r="J278" s="25"/>
      <c r="K278" s="25"/>
      <c r="L278" s="25"/>
      <c r="M278" s="25"/>
      <c r="N278" s="25"/>
      <c r="O278" s="25"/>
      <c r="P278" s="23"/>
      <c r="Q278" s="23"/>
      <c r="R278" s="23"/>
      <c r="S278" s="23"/>
    </row>
    <row r="279" spans="1:19">
      <c r="A279" s="26"/>
      <c r="B279" s="24"/>
      <c r="C279" s="24"/>
      <c r="D279" s="32"/>
      <c r="E279" s="25"/>
      <c r="F279" s="25"/>
      <c r="G279" s="25"/>
      <c r="H279" s="25"/>
      <c r="I279" s="25"/>
      <c r="J279" s="25"/>
      <c r="K279" s="25"/>
      <c r="L279" s="25"/>
      <c r="M279" s="25"/>
      <c r="N279" s="25"/>
      <c r="O279" s="25"/>
      <c r="P279" s="23"/>
      <c r="Q279" s="23"/>
      <c r="R279" s="23"/>
      <c r="S279" s="23"/>
    </row>
    <row r="280" spans="1:19">
      <c r="A280" s="26"/>
      <c r="B280" s="24"/>
      <c r="C280" s="24"/>
      <c r="D280" s="32"/>
      <c r="E280" s="25"/>
      <c r="F280" s="25"/>
      <c r="G280" s="25"/>
      <c r="H280" s="25"/>
      <c r="I280" s="25"/>
      <c r="J280" s="25"/>
      <c r="K280" s="25"/>
      <c r="L280" s="25"/>
      <c r="M280" s="25"/>
      <c r="N280" s="25"/>
      <c r="O280" s="25"/>
      <c r="P280" s="23"/>
      <c r="Q280" s="23"/>
      <c r="R280" s="23"/>
      <c r="S280" s="23"/>
    </row>
    <row r="281" spans="1:19">
      <c r="A281" s="26"/>
      <c r="B281" s="24"/>
      <c r="C281" s="24"/>
      <c r="D281" s="32"/>
      <c r="E281" s="25"/>
      <c r="F281" s="25"/>
      <c r="G281" s="25"/>
      <c r="H281" s="25"/>
      <c r="I281" s="25"/>
      <c r="J281" s="25"/>
      <c r="K281" s="25"/>
      <c r="L281" s="25"/>
      <c r="M281" s="25"/>
      <c r="N281" s="25"/>
      <c r="O281" s="25"/>
      <c r="P281" s="23"/>
      <c r="Q281" s="23"/>
      <c r="R281" s="23"/>
      <c r="S281" s="23"/>
    </row>
    <row r="282" spans="1:19">
      <c r="A282" s="26"/>
      <c r="B282" s="24"/>
      <c r="C282" s="24"/>
      <c r="D282" s="32"/>
      <c r="E282" s="25"/>
      <c r="F282" s="25"/>
      <c r="G282" s="25"/>
      <c r="H282" s="25"/>
      <c r="I282" s="25"/>
      <c r="J282" s="25"/>
      <c r="K282" s="25"/>
      <c r="L282" s="25"/>
      <c r="M282" s="25"/>
      <c r="N282" s="25"/>
      <c r="O282" s="25"/>
      <c r="P282" s="23"/>
      <c r="Q282" s="23"/>
      <c r="R282" s="23"/>
      <c r="S282" s="23"/>
    </row>
    <row r="283" spans="1:19">
      <c r="A283" s="26"/>
      <c r="B283" s="24"/>
      <c r="C283" s="24"/>
      <c r="D283" s="32"/>
      <c r="E283" s="25"/>
      <c r="F283" s="25"/>
      <c r="G283" s="25"/>
      <c r="H283" s="25"/>
      <c r="I283" s="25"/>
      <c r="J283" s="25"/>
      <c r="K283" s="25"/>
      <c r="L283" s="25"/>
      <c r="M283" s="25"/>
      <c r="N283" s="25"/>
      <c r="O283" s="25"/>
      <c r="P283" s="23"/>
      <c r="Q283" s="23"/>
      <c r="R283" s="23"/>
      <c r="S283" s="23"/>
    </row>
    <row r="284" spans="1:19">
      <c r="A284" s="26"/>
      <c r="B284" s="24"/>
      <c r="C284" s="24"/>
      <c r="D284" s="32"/>
      <c r="E284" s="25"/>
      <c r="F284" s="25"/>
      <c r="G284" s="25"/>
      <c r="H284" s="25"/>
      <c r="I284" s="25"/>
      <c r="J284" s="25"/>
      <c r="K284" s="25"/>
      <c r="L284" s="25"/>
      <c r="M284" s="25"/>
      <c r="N284" s="25"/>
      <c r="O284" s="25"/>
      <c r="P284" s="23"/>
      <c r="Q284" s="23"/>
      <c r="R284" s="23"/>
      <c r="S284" s="23"/>
    </row>
    <row r="285" spans="1:19">
      <c r="A285" s="26"/>
      <c r="B285" s="24"/>
      <c r="C285" s="24"/>
      <c r="D285" s="32"/>
      <c r="E285" s="25"/>
      <c r="F285" s="25"/>
      <c r="G285" s="25"/>
      <c r="H285" s="25"/>
      <c r="I285" s="25"/>
      <c r="J285" s="25"/>
      <c r="K285" s="25"/>
      <c r="L285" s="25"/>
      <c r="M285" s="25"/>
      <c r="N285" s="25"/>
      <c r="O285" s="25"/>
      <c r="P285" s="23"/>
      <c r="Q285" s="23"/>
      <c r="R285" s="23"/>
      <c r="S285" s="23"/>
    </row>
    <row r="286" spans="1:19">
      <c r="A286" s="26"/>
      <c r="B286" s="24"/>
      <c r="C286" s="24"/>
      <c r="D286" s="32"/>
      <c r="E286" s="25"/>
      <c r="F286" s="25"/>
      <c r="G286" s="25"/>
      <c r="H286" s="25"/>
      <c r="I286" s="25"/>
      <c r="J286" s="25"/>
      <c r="K286" s="25"/>
      <c r="L286" s="25"/>
      <c r="M286" s="25"/>
      <c r="N286" s="25"/>
      <c r="O286" s="25"/>
      <c r="P286" s="23"/>
      <c r="Q286" s="23"/>
      <c r="R286" s="23"/>
      <c r="S286" s="23"/>
    </row>
    <row r="287" spans="1:19">
      <c r="A287" s="26"/>
      <c r="B287" s="24"/>
      <c r="C287" s="24"/>
      <c r="D287" s="32"/>
      <c r="E287" s="25"/>
      <c r="F287" s="25"/>
      <c r="G287" s="25"/>
      <c r="H287" s="25"/>
      <c r="I287" s="25"/>
      <c r="J287" s="25"/>
      <c r="K287" s="25"/>
      <c r="L287" s="25"/>
      <c r="M287" s="25"/>
      <c r="N287" s="25"/>
      <c r="O287" s="25"/>
      <c r="P287" s="23"/>
      <c r="Q287" s="23"/>
      <c r="R287" s="23"/>
      <c r="S287" s="23"/>
    </row>
    <row r="288" spans="1:19">
      <c r="A288" s="26"/>
      <c r="B288" s="24"/>
      <c r="C288" s="24"/>
      <c r="D288" s="32"/>
      <c r="E288" s="25"/>
      <c r="F288" s="25"/>
      <c r="G288" s="25"/>
      <c r="H288" s="25"/>
      <c r="I288" s="25"/>
      <c r="J288" s="25"/>
      <c r="K288" s="25"/>
      <c r="L288" s="25"/>
      <c r="M288" s="25"/>
      <c r="N288" s="25"/>
      <c r="O288" s="25"/>
      <c r="P288" s="23"/>
      <c r="Q288" s="23"/>
      <c r="R288" s="23"/>
      <c r="S288" s="23"/>
    </row>
    <row r="289" spans="1:19">
      <c r="A289" s="26"/>
      <c r="B289" s="24"/>
      <c r="C289" s="24"/>
      <c r="D289" s="32"/>
      <c r="E289" s="25"/>
      <c r="F289" s="25"/>
      <c r="G289" s="25"/>
      <c r="H289" s="25"/>
      <c r="I289" s="25"/>
      <c r="J289" s="25"/>
      <c r="K289" s="25"/>
      <c r="L289" s="25"/>
      <c r="M289" s="25"/>
      <c r="N289" s="25"/>
      <c r="O289" s="25"/>
      <c r="P289" s="23"/>
      <c r="Q289" s="23"/>
      <c r="R289" s="23"/>
      <c r="S289" s="23"/>
    </row>
    <row r="290" spans="1:19">
      <c r="A290" s="26"/>
      <c r="B290" s="24"/>
      <c r="C290" s="24"/>
      <c r="D290" s="32"/>
      <c r="E290" s="25"/>
      <c r="F290" s="25"/>
      <c r="G290" s="25"/>
      <c r="H290" s="25"/>
      <c r="I290" s="25"/>
      <c r="J290" s="25"/>
      <c r="K290" s="25"/>
      <c r="L290" s="25"/>
      <c r="M290" s="25"/>
      <c r="N290" s="25"/>
      <c r="O290" s="25"/>
      <c r="P290" s="23"/>
      <c r="Q290" s="23"/>
      <c r="R290" s="23"/>
      <c r="S290" s="23"/>
    </row>
    <row r="291" spans="1:19">
      <c r="A291" s="26"/>
      <c r="B291" s="24"/>
      <c r="C291" s="24"/>
      <c r="D291" s="32"/>
      <c r="E291" s="25"/>
      <c r="F291" s="25"/>
      <c r="G291" s="25"/>
      <c r="H291" s="25"/>
      <c r="I291" s="25"/>
      <c r="J291" s="25"/>
      <c r="K291" s="25"/>
      <c r="L291" s="25"/>
      <c r="M291" s="25"/>
      <c r="N291" s="25"/>
      <c r="O291" s="25"/>
      <c r="P291" s="23"/>
      <c r="Q291" s="23"/>
      <c r="R291" s="23"/>
      <c r="S291" s="23"/>
    </row>
    <row r="292" spans="1:19">
      <c r="A292" s="26"/>
      <c r="B292" s="24"/>
      <c r="C292" s="24"/>
      <c r="D292" s="32"/>
      <c r="E292" s="25"/>
      <c r="F292" s="25"/>
      <c r="G292" s="25"/>
      <c r="H292" s="25"/>
      <c r="I292" s="25"/>
      <c r="J292" s="25"/>
      <c r="K292" s="25"/>
      <c r="L292" s="25"/>
      <c r="M292" s="25"/>
      <c r="N292" s="25"/>
      <c r="O292" s="25"/>
      <c r="P292" s="23"/>
      <c r="Q292" s="23"/>
      <c r="R292" s="23"/>
      <c r="S292" s="23"/>
    </row>
    <row r="293" spans="1:19">
      <c r="A293" s="26"/>
      <c r="B293" s="24"/>
      <c r="C293" s="24"/>
      <c r="D293" s="32"/>
      <c r="E293" s="25"/>
      <c r="F293" s="25"/>
      <c r="G293" s="25"/>
      <c r="H293" s="25"/>
      <c r="I293" s="25"/>
      <c r="J293" s="25"/>
      <c r="K293" s="25"/>
      <c r="L293" s="25"/>
      <c r="M293" s="25"/>
      <c r="N293" s="25"/>
      <c r="O293" s="25"/>
      <c r="P293" s="23"/>
      <c r="Q293" s="23"/>
      <c r="R293" s="23"/>
      <c r="S293" s="23"/>
    </row>
    <row r="294" spans="1:19">
      <c r="A294" s="26"/>
      <c r="B294" s="24"/>
      <c r="C294" s="24"/>
      <c r="D294" s="32"/>
      <c r="E294" s="25"/>
      <c r="F294" s="25"/>
      <c r="G294" s="25"/>
      <c r="H294" s="25"/>
      <c r="I294" s="25"/>
      <c r="J294" s="25"/>
      <c r="K294" s="25"/>
      <c r="L294" s="25"/>
      <c r="M294" s="25"/>
      <c r="N294" s="25"/>
      <c r="O294" s="25"/>
      <c r="P294" s="23"/>
      <c r="Q294" s="23"/>
      <c r="R294" s="23"/>
      <c r="S294" s="23"/>
    </row>
    <row r="295" spans="1:19">
      <c r="A295" s="26"/>
      <c r="B295" s="24"/>
      <c r="C295" s="24"/>
      <c r="D295" s="32"/>
      <c r="E295" s="25"/>
      <c r="F295" s="25"/>
      <c r="G295" s="25"/>
      <c r="H295" s="25"/>
      <c r="I295" s="25"/>
      <c r="J295" s="25"/>
      <c r="K295" s="25"/>
      <c r="L295" s="25"/>
      <c r="M295" s="25"/>
      <c r="N295" s="25"/>
      <c r="O295" s="25"/>
      <c r="P295" s="23"/>
      <c r="Q295" s="23"/>
      <c r="R295" s="23"/>
      <c r="S295" s="23"/>
    </row>
    <row r="296" spans="1:19">
      <c r="A296" s="26"/>
      <c r="B296" s="24"/>
      <c r="C296" s="24"/>
      <c r="D296" s="32"/>
      <c r="E296" s="25"/>
      <c r="F296" s="25"/>
      <c r="G296" s="25"/>
      <c r="H296" s="25"/>
      <c r="I296" s="25"/>
      <c r="J296" s="25"/>
      <c r="K296" s="25"/>
      <c r="L296" s="25"/>
      <c r="M296" s="25"/>
      <c r="N296" s="25"/>
      <c r="O296" s="25"/>
      <c r="P296" s="23"/>
      <c r="Q296" s="23"/>
      <c r="R296" s="23"/>
      <c r="S296" s="23"/>
    </row>
    <row r="297" spans="1:19">
      <c r="A297" s="26"/>
      <c r="B297" s="24"/>
      <c r="C297" s="24"/>
      <c r="D297" s="32"/>
      <c r="E297" s="25"/>
      <c r="F297" s="25"/>
      <c r="G297" s="25"/>
      <c r="H297" s="25"/>
      <c r="I297" s="25"/>
      <c r="J297" s="25"/>
      <c r="K297" s="25"/>
      <c r="L297" s="25"/>
      <c r="M297" s="25"/>
      <c r="N297" s="25"/>
      <c r="O297" s="25"/>
      <c r="P297" s="23"/>
      <c r="Q297" s="23"/>
      <c r="R297" s="23"/>
      <c r="S297" s="23"/>
    </row>
    <row r="298" spans="1:19">
      <c r="A298" s="26"/>
      <c r="B298" s="24"/>
      <c r="C298" s="24"/>
      <c r="D298" s="32"/>
      <c r="E298" s="25"/>
      <c r="F298" s="25"/>
      <c r="G298" s="25"/>
      <c r="H298" s="25"/>
      <c r="I298" s="25"/>
      <c r="J298" s="25"/>
      <c r="K298" s="25"/>
      <c r="L298" s="25"/>
      <c r="M298" s="25"/>
      <c r="N298" s="25"/>
      <c r="O298" s="25"/>
      <c r="P298" s="23"/>
      <c r="Q298" s="23"/>
      <c r="R298" s="23"/>
      <c r="S298" s="23"/>
    </row>
    <row r="299" spans="1:19">
      <c r="A299" s="26"/>
      <c r="B299" s="24"/>
      <c r="C299" s="24"/>
      <c r="D299" s="32"/>
      <c r="E299" s="25"/>
      <c r="F299" s="25"/>
      <c r="G299" s="25"/>
      <c r="H299" s="25"/>
      <c r="I299" s="25"/>
      <c r="J299" s="25"/>
      <c r="K299" s="25"/>
      <c r="L299" s="25"/>
      <c r="M299" s="25"/>
      <c r="N299" s="25"/>
      <c r="O299" s="25"/>
      <c r="P299" s="23"/>
      <c r="Q299" s="23"/>
      <c r="R299" s="23"/>
      <c r="S299" s="23"/>
    </row>
    <row r="300" spans="1:19">
      <c r="A300" s="26"/>
      <c r="B300" s="24"/>
      <c r="C300" s="24"/>
      <c r="D300" s="32"/>
      <c r="E300" s="25"/>
      <c r="F300" s="25"/>
      <c r="G300" s="25"/>
      <c r="H300" s="25"/>
      <c r="I300" s="25"/>
      <c r="J300" s="25"/>
      <c r="K300" s="25"/>
      <c r="L300" s="25"/>
      <c r="M300" s="25"/>
      <c r="N300" s="25"/>
      <c r="O300" s="25"/>
      <c r="P300" s="23"/>
      <c r="Q300" s="23"/>
      <c r="R300" s="23"/>
      <c r="S300" s="23"/>
    </row>
    <row r="301" spans="1:19">
      <c r="A301" s="26"/>
      <c r="B301" s="24"/>
      <c r="C301" s="24"/>
      <c r="D301" s="32"/>
      <c r="E301" s="25"/>
      <c r="F301" s="25"/>
      <c r="G301" s="25"/>
      <c r="H301" s="25"/>
      <c r="I301" s="25"/>
      <c r="J301" s="25"/>
      <c r="K301" s="25"/>
      <c r="L301" s="25"/>
      <c r="M301" s="25"/>
      <c r="N301" s="25"/>
      <c r="O301" s="25"/>
      <c r="P301" s="23"/>
      <c r="Q301" s="23"/>
      <c r="R301" s="23"/>
      <c r="S301" s="23"/>
    </row>
    <row r="302" spans="1:19">
      <c r="A302" s="26"/>
      <c r="B302" s="24"/>
      <c r="C302" s="24"/>
      <c r="D302" s="32"/>
      <c r="E302" s="25"/>
      <c r="F302" s="25"/>
      <c r="G302" s="25"/>
      <c r="H302" s="25"/>
      <c r="I302" s="25"/>
      <c r="J302" s="25"/>
      <c r="K302" s="25"/>
      <c r="L302" s="25"/>
      <c r="M302" s="25"/>
      <c r="N302" s="25"/>
      <c r="O302" s="25"/>
      <c r="P302" s="23"/>
      <c r="Q302" s="23"/>
      <c r="R302" s="23"/>
      <c r="S302" s="23"/>
    </row>
    <row r="303" spans="1:19">
      <c r="A303" s="26"/>
      <c r="B303" s="24"/>
      <c r="C303" s="24"/>
      <c r="D303" s="32"/>
      <c r="E303" s="25"/>
      <c r="F303" s="25"/>
      <c r="G303" s="25"/>
      <c r="H303" s="25"/>
      <c r="I303" s="25"/>
      <c r="J303" s="25"/>
      <c r="K303" s="25"/>
      <c r="L303" s="25"/>
      <c r="M303" s="25"/>
      <c r="N303" s="25"/>
      <c r="O303" s="25"/>
      <c r="P303" s="23"/>
      <c r="Q303" s="23"/>
      <c r="R303" s="23"/>
      <c r="S303" s="23"/>
    </row>
    <row r="304" spans="1:19">
      <c r="A304" s="26"/>
      <c r="B304" s="24"/>
      <c r="C304" s="24"/>
      <c r="D304" s="32"/>
      <c r="E304" s="25"/>
      <c r="F304" s="25"/>
      <c r="G304" s="25"/>
      <c r="H304" s="25"/>
      <c r="I304" s="25"/>
      <c r="J304" s="25"/>
      <c r="K304" s="25"/>
      <c r="L304" s="25"/>
      <c r="M304" s="25"/>
      <c r="N304" s="25"/>
      <c r="O304" s="25"/>
      <c r="P304" s="23"/>
      <c r="Q304" s="23"/>
      <c r="R304" s="23"/>
      <c r="S304" s="23"/>
    </row>
    <row r="305" spans="1:19">
      <c r="A305" s="26"/>
      <c r="B305" s="24"/>
      <c r="C305" s="24"/>
      <c r="D305" s="32"/>
      <c r="E305" s="25"/>
      <c r="F305" s="25"/>
      <c r="G305" s="25"/>
      <c r="H305" s="25"/>
      <c r="I305" s="25"/>
      <c r="J305" s="25"/>
      <c r="K305" s="25"/>
      <c r="L305" s="25"/>
      <c r="M305" s="25"/>
      <c r="N305" s="25"/>
      <c r="O305" s="25"/>
      <c r="P305" s="23"/>
      <c r="Q305" s="23"/>
      <c r="R305" s="23"/>
      <c r="S305" s="23"/>
    </row>
    <row r="306" spans="1:19">
      <c r="A306" s="26"/>
      <c r="B306" s="24"/>
      <c r="C306" s="24"/>
      <c r="D306" s="32"/>
      <c r="E306" s="25"/>
      <c r="F306" s="25"/>
      <c r="G306" s="25"/>
      <c r="H306" s="25"/>
      <c r="I306" s="25"/>
      <c r="J306" s="25"/>
      <c r="K306" s="25"/>
      <c r="L306" s="25"/>
      <c r="M306" s="25"/>
      <c r="N306" s="25"/>
      <c r="O306" s="25"/>
      <c r="P306" s="23"/>
      <c r="Q306" s="23"/>
      <c r="R306" s="23"/>
      <c r="S306" s="23"/>
    </row>
    <row r="307" spans="1:19">
      <c r="A307" s="26"/>
      <c r="B307" s="24"/>
      <c r="C307" s="24"/>
      <c r="D307" s="32"/>
      <c r="E307" s="25"/>
      <c r="F307" s="25"/>
      <c r="G307" s="25"/>
      <c r="H307" s="25"/>
      <c r="I307" s="25"/>
      <c r="J307" s="25"/>
      <c r="K307" s="25"/>
      <c r="L307" s="25"/>
      <c r="M307" s="25"/>
      <c r="N307" s="25"/>
      <c r="O307" s="25"/>
      <c r="P307" s="23"/>
      <c r="Q307" s="23"/>
      <c r="R307" s="23"/>
      <c r="S307" s="23"/>
    </row>
    <row r="308" spans="1:19">
      <c r="A308" s="26"/>
      <c r="B308" s="24"/>
      <c r="C308" s="24"/>
      <c r="D308" s="32"/>
      <c r="E308" s="25"/>
      <c r="F308" s="25"/>
      <c r="G308" s="25"/>
      <c r="H308" s="25"/>
      <c r="I308" s="25"/>
      <c r="J308" s="25"/>
      <c r="K308" s="25"/>
      <c r="L308" s="25"/>
      <c r="M308" s="25"/>
      <c r="N308" s="25"/>
      <c r="O308" s="25"/>
      <c r="P308" s="23"/>
      <c r="Q308" s="23"/>
      <c r="R308" s="23"/>
      <c r="S308" s="23"/>
    </row>
    <row r="309" spans="1:19">
      <c r="A309" s="26"/>
      <c r="B309" s="24"/>
      <c r="C309" s="24"/>
      <c r="D309" s="32"/>
      <c r="E309" s="25"/>
      <c r="F309" s="25"/>
      <c r="G309" s="25"/>
      <c r="H309" s="25"/>
      <c r="I309" s="25"/>
      <c r="J309" s="25"/>
      <c r="K309" s="25"/>
      <c r="L309" s="25"/>
      <c r="M309" s="25"/>
      <c r="N309" s="25"/>
      <c r="O309" s="25"/>
      <c r="P309" s="23"/>
      <c r="Q309" s="23"/>
      <c r="R309" s="23"/>
      <c r="S309" s="23"/>
    </row>
    <row r="310" spans="1:19">
      <c r="A310" s="26"/>
      <c r="B310" s="24"/>
      <c r="C310" s="24"/>
      <c r="D310" s="32"/>
      <c r="E310" s="25"/>
      <c r="F310" s="25"/>
      <c r="G310" s="25"/>
      <c r="H310" s="25"/>
      <c r="I310" s="25"/>
      <c r="J310" s="25"/>
      <c r="K310" s="25"/>
      <c r="L310" s="25"/>
      <c r="M310" s="25"/>
      <c r="N310" s="25"/>
      <c r="O310" s="25"/>
      <c r="P310" s="23"/>
      <c r="Q310" s="23"/>
      <c r="R310" s="23"/>
      <c r="S310" s="23"/>
    </row>
    <row r="311" spans="1:19">
      <c r="A311" s="26"/>
      <c r="B311" s="24"/>
      <c r="C311" s="24"/>
      <c r="D311" s="32"/>
      <c r="E311" s="25"/>
      <c r="F311" s="25"/>
      <c r="G311" s="25"/>
      <c r="H311" s="25"/>
      <c r="I311" s="25"/>
      <c r="J311" s="25"/>
      <c r="K311" s="25"/>
      <c r="L311" s="25"/>
      <c r="M311" s="25"/>
      <c r="N311" s="25"/>
      <c r="O311" s="25"/>
      <c r="P311" s="23"/>
      <c r="Q311" s="23"/>
      <c r="R311" s="23"/>
      <c r="S311" s="23"/>
    </row>
    <row r="312" spans="1:19">
      <c r="A312" s="26"/>
      <c r="B312" s="24"/>
      <c r="C312" s="24"/>
      <c r="D312" s="32"/>
      <c r="E312" s="25"/>
      <c r="F312" s="25"/>
      <c r="G312" s="25"/>
      <c r="H312" s="25"/>
      <c r="I312" s="25"/>
      <c r="J312" s="25"/>
      <c r="K312" s="25"/>
      <c r="L312" s="25"/>
      <c r="M312" s="25"/>
      <c r="N312" s="25"/>
      <c r="O312" s="25"/>
      <c r="P312" s="23"/>
      <c r="Q312" s="23"/>
      <c r="R312" s="23"/>
      <c r="S312" s="23"/>
    </row>
    <row r="313" spans="1:19">
      <c r="A313" s="26"/>
      <c r="B313" s="24"/>
      <c r="C313" s="24"/>
      <c r="D313" s="32"/>
      <c r="E313" s="25"/>
      <c r="F313" s="25"/>
      <c r="G313" s="25"/>
      <c r="H313" s="25"/>
      <c r="I313" s="25"/>
      <c r="J313" s="25"/>
      <c r="K313" s="25"/>
      <c r="L313" s="25"/>
      <c r="M313" s="25"/>
      <c r="N313" s="25"/>
      <c r="O313" s="25"/>
      <c r="P313" s="23"/>
      <c r="Q313" s="23"/>
      <c r="R313" s="23"/>
      <c r="S313" s="23"/>
    </row>
    <row r="314" spans="1:19">
      <c r="A314" s="26"/>
      <c r="B314" s="24"/>
      <c r="C314" s="24"/>
      <c r="D314" s="32"/>
      <c r="E314" s="25"/>
      <c r="F314" s="25"/>
      <c r="G314" s="25"/>
      <c r="H314" s="25"/>
      <c r="I314" s="25"/>
      <c r="J314" s="25"/>
      <c r="K314" s="25"/>
      <c r="L314" s="25"/>
      <c r="M314" s="25"/>
      <c r="N314" s="25"/>
      <c r="O314" s="25"/>
      <c r="P314" s="23"/>
      <c r="Q314" s="23"/>
      <c r="R314" s="23"/>
      <c r="S314" s="23"/>
    </row>
    <row r="315" spans="1:19">
      <c r="A315" s="26"/>
      <c r="B315" s="24"/>
      <c r="C315" s="24"/>
      <c r="D315" s="32"/>
      <c r="E315" s="25"/>
      <c r="F315" s="25"/>
      <c r="G315" s="25"/>
      <c r="H315" s="25"/>
      <c r="I315" s="25"/>
      <c r="J315" s="25"/>
      <c r="K315" s="25"/>
      <c r="L315" s="25"/>
      <c r="M315" s="25"/>
      <c r="N315" s="25"/>
      <c r="O315" s="25"/>
      <c r="P315" s="23"/>
      <c r="Q315" s="23"/>
      <c r="R315" s="23"/>
      <c r="S315" s="23"/>
    </row>
    <row r="316" spans="1:19">
      <c r="A316" s="26"/>
      <c r="B316" s="24"/>
      <c r="C316" s="24"/>
      <c r="D316" s="32"/>
      <c r="E316" s="25"/>
      <c r="F316" s="25"/>
      <c r="G316" s="25"/>
      <c r="H316" s="25"/>
      <c r="I316" s="25"/>
      <c r="J316" s="25"/>
      <c r="K316" s="25"/>
      <c r="L316" s="25"/>
      <c r="M316" s="25"/>
      <c r="N316" s="25"/>
      <c r="O316" s="25"/>
      <c r="P316" s="23"/>
      <c r="Q316" s="23"/>
      <c r="R316" s="23"/>
      <c r="S316" s="23"/>
    </row>
    <row r="317" spans="1:19">
      <c r="A317" s="26"/>
      <c r="B317" s="24"/>
      <c r="C317" s="24"/>
      <c r="D317" s="32"/>
      <c r="E317" s="25"/>
      <c r="F317" s="25"/>
      <c r="G317" s="25"/>
      <c r="H317" s="25"/>
      <c r="I317" s="25"/>
      <c r="J317" s="25"/>
      <c r="K317" s="25"/>
      <c r="L317" s="25"/>
      <c r="M317" s="25"/>
      <c r="N317" s="25"/>
      <c r="O317" s="25"/>
      <c r="P317" s="23"/>
      <c r="Q317" s="23"/>
      <c r="R317" s="23"/>
      <c r="S317" s="23"/>
    </row>
    <row r="318" spans="1:19">
      <c r="A318" s="26"/>
      <c r="B318" s="24"/>
      <c r="C318" s="24"/>
      <c r="D318" s="32"/>
      <c r="E318" s="25"/>
      <c r="F318" s="25"/>
      <c r="G318" s="25"/>
      <c r="H318" s="25"/>
      <c r="I318" s="25"/>
      <c r="J318" s="25"/>
      <c r="K318" s="25"/>
      <c r="L318" s="25"/>
      <c r="M318" s="25"/>
      <c r="N318" s="25"/>
      <c r="O318" s="25"/>
      <c r="P318" s="23"/>
      <c r="Q318" s="23"/>
      <c r="R318" s="23"/>
      <c r="S318" s="23"/>
    </row>
    <row r="319" spans="1:19">
      <c r="A319" s="26"/>
      <c r="B319" s="24"/>
      <c r="C319" s="24"/>
      <c r="D319" s="32"/>
      <c r="E319" s="25"/>
      <c r="F319" s="25"/>
      <c r="G319" s="25"/>
      <c r="H319" s="25"/>
      <c r="I319" s="25"/>
      <c r="J319" s="25"/>
      <c r="K319" s="25"/>
      <c r="L319" s="25"/>
      <c r="M319" s="25"/>
      <c r="N319" s="25"/>
      <c r="O319" s="25"/>
      <c r="P319" s="23"/>
      <c r="Q319" s="23"/>
      <c r="R319" s="23"/>
      <c r="S319" s="23"/>
    </row>
    <row r="320" spans="1:19">
      <c r="A320" s="26"/>
      <c r="B320" s="24"/>
      <c r="C320" s="24"/>
      <c r="D320" s="32"/>
      <c r="E320" s="25"/>
      <c r="F320" s="25"/>
      <c r="G320" s="25"/>
      <c r="H320" s="25"/>
      <c r="I320" s="25"/>
      <c r="J320" s="25"/>
      <c r="K320" s="25"/>
      <c r="L320" s="25"/>
      <c r="M320" s="25"/>
      <c r="N320" s="25"/>
      <c r="O320" s="25"/>
      <c r="P320" s="23"/>
      <c r="Q320" s="23"/>
      <c r="R320" s="23"/>
      <c r="S320" s="23"/>
    </row>
    <row r="321" spans="1:19">
      <c r="A321" s="26"/>
      <c r="B321" s="24"/>
      <c r="C321" s="24"/>
      <c r="D321" s="32"/>
      <c r="E321" s="25"/>
      <c r="F321" s="25"/>
      <c r="G321" s="25"/>
      <c r="H321" s="25"/>
      <c r="I321" s="25"/>
      <c r="J321" s="25"/>
      <c r="K321" s="25"/>
      <c r="L321" s="25"/>
      <c r="M321" s="25"/>
      <c r="N321" s="25"/>
      <c r="O321" s="25"/>
      <c r="P321" s="23"/>
      <c r="Q321" s="23"/>
      <c r="R321" s="23"/>
      <c r="S321" s="23"/>
    </row>
    <row r="322" spans="1:19">
      <c r="A322" s="26"/>
      <c r="B322" s="24"/>
      <c r="C322" s="24"/>
      <c r="D322" s="32"/>
      <c r="E322" s="25"/>
      <c r="F322" s="25"/>
      <c r="G322" s="25"/>
      <c r="H322" s="25"/>
      <c r="I322" s="25"/>
      <c r="J322" s="25"/>
      <c r="K322" s="25"/>
      <c r="L322" s="25"/>
      <c r="M322" s="25"/>
      <c r="N322" s="25"/>
      <c r="O322" s="25"/>
      <c r="P322" s="23"/>
      <c r="Q322" s="23"/>
      <c r="R322" s="23"/>
      <c r="S322" s="23"/>
    </row>
    <row r="323" spans="1:19">
      <c r="A323" s="26"/>
      <c r="B323" s="24"/>
      <c r="C323" s="24"/>
      <c r="D323" s="32"/>
      <c r="E323" s="25"/>
      <c r="F323" s="25"/>
      <c r="G323" s="25"/>
      <c r="H323" s="25"/>
      <c r="I323" s="25"/>
      <c r="J323" s="25"/>
      <c r="K323" s="25"/>
      <c r="L323" s="25"/>
      <c r="M323" s="25"/>
      <c r="N323" s="25"/>
      <c r="O323" s="25"/>
      <c r="P323" s="23"/>
      <c r="Q323" s="23"/>
      <c r="R323" s="23"/>
      <c r="S323" s="23"/>
    </row>
    <row r="324" spans="1:19">
      <c r="A324" s="26"/>
      <c r="B324" s="24"/>
      <c r="C324" s="24"/>
      <c r="D324" s="32"/>
      <c r="E324" s="25"/>
      <c r="F324" s="25"/>
      <c r="G324" s="25"/>
      <c r="H324" s="25"/>
      <c r="I324" s="25"/>
      <c r="J324" s="25"/>
      <c r="K324" s="25"/>
      <c r="L324" s="25"/>
      <c r="M324" s="25"/>
      <c r="N324" s="25"/>
      <c r="O324" s="25"/>
      <c r="P324" s="23"/>
      <c r="Q324" s="23"/>
      <c r="R324" s="23"/>
      <c r="S324" s="23"/>
    </row>
    <row r="325" spans="1:19">
      <c r="A325" s="26"/>
      <c r="B325" s="24"/>
      <c r="C325" s="24"/>
      <c r="D325" s="32"/>
      <c r="E325" s="25"/>
      <c r="F325" s="25"/>
      <c r="G325" s="25"/>
      <c r="H325" s="25"/>
      <c r="I325" s="25"/>
      <c r="J325" s="25"/>
      <c r="K325" s="25"/>
      <c r="L325" s="25"/>
      <c r="M325" s="25"/>
      <c r="N325" s="25"/>
      <c r="O325" s="25"/>
      <c r="P325" s="23"/>
      <c r="Q325" s="23"/>
      <c r="R325" s="23"/>
      <c r="S325" s="23"/>
    </row>
    <row r="326" spans="1:19">
      <c r="A326" s="26"/>
      <c r="B326" s="24"/>
      <c r="C326" s="24"/>
      <c r="D326" s="32"/>
      <c r="E326" s="25"/>
      <c r="F326" s="25"/>
      <c r="G326" s="25"/>
      <c r="H326" s="25"/>
      <c r="I326" s="25"/>
      <c r="J326" s="25"/>
      <c r="K326" s="25"/>
      <c r="L326" s="25"/>
      <c r="M326" s="25"/>
      <c r="N326" s="25"/>
      <c r="O326" s="25"/>
      <c r="P326" s="23"/>
      <c r="Q326" s="23"/>
      <c r="R326" s="23"/>
      <c r="S326" s="23"/>
    </row>
    <row r="327" spans="1:19">
      <c r="A327" s="26"/>
      <c r="B327" s="24"/>
      <c r="C327" s="24"/>
      <c r="D327" s="32"/>
      <c r="E327" s="25"/>
      <c r="F327" s="25"/>
      <c r="G327" s="25"/>
      <c r="H327" s="25"/>
      <c r="I327" s="25"/>
      <c r="J327" s="25"/>
      <c r="K327" s="25"/>
      <c r="L327" s="25"/>
      <c r="M327" s="25"/>
      <c r="N327" s="25"/>
      <c r="O327" s="25"/>
      <c r="P327" s="23"/>
      <c r="Q327" s="23"/>
      <c r="R327" s="23"/>
      <c r="S327" s="23"/>
    </row>
    <row r="328" spans="1:19">
      <c r="A328" s="26"/>
      <c r="B328" s="24"/>
      <c r="C328" s="24"/>
      <c r="D328" s="32"/>
      <c r="E328" s="25"/>
      <c r="F328" s="25"/>
      <c r="G328" s="25"/>
      <c r="H328" s="25"/>
      <c r="I328" s="25"/>
      <c r="J328" s="25"/>
      <c r="K328" s="25"/>
      <c r="L328" s="25"/>
      <c r="M328" s="25"/>
      <c r="N328" s="25"/>
      <c r="O328" s="25"/>
      <c r="P328" s="23"/>
      <c r="Q328" s="23"/>
      <c r="R328" s="23"/>
      <c r="S328" s="23"/>
    </row>
    <row r="329" spans="1:19">
      <c r="A329" s="26"/>
      <c r="B329" s="24"/>
      <c r="C329" s="24"/>
      <c r="D329" s="32"/>
      <c r="E329" s="25"/>
      <c r="F329" s="25"/>
      <c r="G329" s="25"/>
      <c r="H329" s="25"/>
      <c r="I329" s="25"/>
      <c r="J329" s="25"/>
      <c r="K329" s="25"/>
      <c r="L329" s="25"/>
      <c r="M329" s="25"/>
      <c r="N329" s="25"/>
      <c r="O329" s="25"/>
      <c r="P329" s="23"/>
      <c r="Q329" s="23"/>
      <c r="R329" s="23"/>
      <c r="S329" s="23"/>
    </row>
    <row r="330" spans="1:19">
      <c r="A330" s="26"/>
      <c r="B330" s="24"/>
      <c r="C330" s="24"/>
      <c r="D330" s="32"/>
      <c r="E330" s="25"/>
      <c r="F330" s="25"/>
      <c r="G330" s="25"/>
      <c r="H330" s="25"/>
      <c r="I330" s="25"/>
      <c r="J330" s="25"/>
      <c r="K330" s="25"/>
      <c r="L330" s="25"/>
      <c r="M330" s="25"/>
      <c r="N330" s="25"/>
      <c r="O330" s="25"/>
      <c r="P330" s="23"/>
      <c r="Q330" s="23"/>
      <c r="R330" s="23"/>
      <c r="S330" s="23"/>
    </row>
    <row r="331" spans="1:19">
      <c r="A331" s="26"/>
      <c r="B331" s="24"/>
      <c r="C331" s="24"/>
      <c r="D331" s="32"/>
      <c r="E331" s="25"/>
      <c r="F331" s="25"/>
      <c r="G331" s="25"/>
      <c r="H331" s="25"/>
      <c r="I331" s="25"/>
      <c r="J331" s="25"/>
      <c r="K331" s="25"/>
      <c r="L331" s="25"/>
      <c r="M331" s="25"/>
      <c r="N331" s="25"/>
      <c r="O331" s="25"/>
      <c r="P331" s="23"/>
      <c r="Q331" s="23"/>
      <c r="R331" s="23"/>
      <c r="S331" s="23"/>
    </row>
    <row r="332" spans="1:19">
      <c r="A332" s="26"/>
      <c r="B332" s="24"/>
      <c r="C332" s="24"/>
      <c r="D332" s="32"/>
      <c r="E332" s="25"/>
      <c r="F332" s="25"/>
      <c r="G332" s="25"/>
      <c r="H332" s="25"/>
      <c r="I332" s="25"/>
      <c r="J332" s="25"/>
      <c r="K332" s="25"/>
      <c r="L332" s="25"/>
      <c r="M332" s="25"/>
      <c r="N332" s="25"/>
      <c r="O332" s="25"/>
      <c r="P332" s="23"/>
      <c r="Q332" s="23"/>
      <c r="R332" s="23"/>
      <c r="S332" s="23"/>
    </row>
    <row r="333" spans="1:19">
      <c r="A333" s="26"/>
      <c r="B333" s="24"/>
      <c r="C333" s="24"/>
      <c r="D333" s="32"/>
      <c r="E333" s="25"/>
      <c r="F333" s="25"/>
      <c r="G333" s="25"/>
      <c r="H333" s="25"/>
      <c r="I333" s="25"/>
      <c r="J333" s="25"/>
      <c r="K333" s="25"/>
      <c r="L333" s="25"/>
      <c r="M333" s="25"/>
      <c r="N333" s="25"/>
      <c r="O333" s="25"/>
      <c r="P333" s="23"/>
      <c r="Q333" s="23"/>
      <c r="R333" s="23"/>
      <c r="S333" s="23"/>
    </row>
    <row r="334" spans="1:19">
      <c r="A334" s="26"/>
      <c r="B334" s="24"/>
      <c r="C334" s="24"/>
      <c r="D334" s="32"/>
      <c r="E334" s="25"/>
      <c r="F334" s="25"/>
      <c r="G334" s="25"/>
      <c r="H334" s="25"/>
      <c r="I334" s="25"/>
      <c r="J334" s="25"/>
      <c r="K334" s="25"/>
      <c r="L334" s="25"/>
      <c r="M334" s="25"/>
      <c r="N334" s="25"/>
      <c r="O334" s="25"/>
      <c r="P334" s="23"/>
      <c r="Q334" s="23"/>
      <c r="R334" s="23"/>
      <c r="S334" s="23"/>
    </row>
    <row r="335" spans="1:19">
      <c r="A335" s="26"/>
      <c r="B335" s="24"/>
      <c r="C335" s="24"/>
      <c r="D335" s="32"/>
      <c r="E335" s="25"/>
      <c r="F335" s="25"/>
      <c r="G335" s="25"/>
      <c r="H335" s="25"/>
      <c r="I335" s="25"/>
      <c r="J335" s="25"/>
      <c r="K335" s="25"/>
      <c r="L335" s="25"/>
      <c r="M335" s="25"/>
      <c r="N335" s="25"/>
      <c r="O335" s="25"/>
      <c r="P335" s="23"/>
      <c r="Q335" s="23"/>
      <c r="R335" s="23"/>
      <c r="S335" s="23"/>
    </row>
    <row r="336" spans="1:19">
      <c r="A336" s="26"/>
      <c r="B336" s="24"/>
      <c r="C336" s="24"/>
      <c r="D336" s="32"/>
      <c r="E336" s="25"/>
      <c r="F336" s="25"/>
      <c r="G336" s="25"/>
      <c r="H336" s="25"/>
      <c r="I336" s="25"/>
      <c r="J336" s="25"/>
      <c r="K336" s="25"/>
      <c r="L336" s="25"/>
      <c r="M336" s="25"/>
      <c r="N336" s="25"/>
      <c r="O336" s="25"/>
      <c r="P336" s="23"/>
      <c r="Q336" s="23"/>
      <c r="R336" s="23"/>
      <c r="S336" s="23"/>
    </row>
    <row r="337" spans="1:19">
      <c r="A337" s="26"/>
      <c r="B337" s="24"/>
      <c r="C337" s="24"/>
      <c r="D337" s="32"/>
      <c r="E337" s="25"/>
      <c r="F337" s="25"/>
      <c r="G337" s="25"/>
      <c r="H337" s="25"/>
      <c r="I337" s="25"/>
      <c r="J337" s="25"/>
      <c r="K337" s="25"/>
      <c r="L337" s="25"/>
      <c r="M337" s="25"/>
      <c r="N337" s="25"/>
      <c r="O337" s="25"/>
      <c r="P337" s="23"/>
      <c r="Q337" s="23"/>
      <c r="R337" s="23"/>
      <c r="S337" s="23"/>
    </row>
    <row r="338" spans="1:19">
      <c r="A338" s="26"/>
      <c r="B338" s="24"/>
      <c r="C338" s="24"/>
      <c r="D338" s="32"/>
      <c r="E338" s="25"/>
      <c r="F338" s="25"/>
      <c r="G338" s="25"/>
      <c r="H338" s="25"/>
      <c r="I338" s="25"/>
      <c r="J338" s="25"/>
      <c r="K338" s="25"/>
      <c r="L338" s="25"/>
      <c r="M338" s="25"/>
      <c r="N338" s="25"/>
      <c r="O338" s="25"/>
      <c r="P338" s="23"/>
      <c r="Q338" s="23"/>
      <c r="R338" s="23"/>
      <c r="S338" s="23"/>
    </row>
    <row r="339" spans="1:19">
      <c r="A339" s="26"/>
      <c r="B339" s="24"/>
      <c r="C339" s="24"/>
      <c r="D339" s="32"/>
      <c r="E339" s="25"/>
      <c r="F339" s="25"/>
      <c r="G339" s="25"/>
      <c r="H339" s="25"/>
      <c r="I339" s="25"/>
      <c r="J339" s="25"/>
      <c r="K339" s="25"/>
      <c r="L339" s="25"/>
      <c r="M339" s="25"/>
      <c r="N339" s="25"/>
      <c r="O339" s="25"/>
      <c r="P339" s="23"/>
      <c r="Q339" s="23"/>
      <c r="R339" s="23"/>
      <c r="S339" s="23"/>
    </row>
    <row r="340" spans="1:19">
      <c r="A340" s="26"/>
      <c r="B340" s="24"/>
      <c r="C340" s="24"/>
      <c r="D340" s="32"/>
      <c r="E340" s="25"/>
      <c r="F340" s="25"/>
      <c r="G340" s="25"/>
      <c r="H340" s="25"/>
      <c r="I340" s="25"/>
      <c r="J340" s="25"/>
      <c r="K340" s="25"/>
      <c r="L340" s="25"/>
      <c r="M340" s="25"/>
      <c r="N340" s="25"/>
      <c r="O340" s="25"/>
      <c r="P340" s="23"/>
      <c r="Q340" s="23"/>
      <c r="R340" s="23"/>
      <c r="S340" s="23"/>
    </row>
    <row r="341" spans="1:19">
      <c r="A341" s="26"/>
      <c r="B341" s="24"/>
      <c r="C341" s="24"/>
      <c r="D341" s="32"/>
      <c r="E341" s="25"/>
      <c r="F341" s="25"/>
      <c r="G341" s="25"/>
      <c r="H341" s="25"/>
      <c r="I341" s="25"/>
      <c r="J341" s="25"/>
      <c r="K341" s="25"/>
      <c r="L341" s="25"/>
      <c r="M341" s="25"/>
      <c r="N341" s="25"/>
      <c r="O341" s="25"/>
      <c r="P341" s="23"/>
      <c r="Q341" s="23"/>
      <c r="R341" s="23"/>
      <c r="S341" s="23"/>
    </row>
    <row r="342" spans="1:19">
      <c r="A342" s="26"/>
      <c r="B342" s="24"/>
      <c r="C342" s="24"/>
      <c r="D342" s="32"/>
      <c r="E342" s="25"/>
      <c r="F342" s="25"/>
      <c r="G342" s="25"/>
      <c r="H342" s="25"/>
      <c r="I342" s="25"/>
      <c r="J342" s="25"/>
      <c r="K342" s="25"/>
      <c r="L342" s="25"/>
      <c r="M342" s="25"/>
      <c r="N342" s="25"/>
      <c r="O342" s="25"/>
      <c r="P342" s="23"/>
      <c r="Q342" s="23"/>
      <c r="R342" s="23"/>
      <c r="S342" s="23"/>
    </row>
    <row r="343" spans="1:19">
      <c r="A343" s="26"/>
      <c r="B343" s="24"/>
      <c r="C343" s="24"/>
      <c r="D343" s="32"/>
      <c r="E343" s="25"/>
      <c r="F343" s="25"/>
      <c r="G343" s="25"/>
      <c r="H343" s="25"/>
      <c r="I343" s="25"/>
      <c r="J343" s="25"/>
      <c r="K343" s="25"/>
      <c r="L343" s="25"/>
      <c r="M343" s="25"/>
      <c r="N343" s="25"/>
      <c r="O343" s="25"/>
      <c r="P343" s="23"/>
      <c r="Q343" s="23"/>
      <c r="R343" s="23"/>
      <c r="S343" s="23"/>
    </row>
    <row r="344" spans="1:19">
      <c r="A344" s="26"/>
      <c r="B344" s="24"/>
      <c r="C344" s="24"/>
      <c r="D344" s="32"/>
      <c r="E344" s="25"/>
      <c r="F344" s="25"/>
      <c r="G344" s="25"/>
      <c r="H344" s="25"/>
      <c r="I344" s="25"/>
      <c r="J344" s="25"/>
      <c r="K344" s="25"/>
      <c r="L344" s="25"/>
      <c r="M344" s="25"/>
      <c r="N344" s="25"/>
      <c r="O344" s="25"/>
      <c r="P344" s="23"/>
      <c r="Q344" s="23"/>
      <c r="R344" s="23"/>
      <c r="S344" s="23"/>
    </row>
    <row r="345" spans="1:19">
      <c r="A345" s="26"/>
      <c r="B345" s="24"/>
      <c r="C345" s="24"/>
      <c r="D345" s="32"/>
      <c r="E345" s="25"/>
      <c r="F345" s="25"/>
      <c r="G345" s="25"/>
      <c r="H345" s="25"/>
      <c r="I345" s="25"/>
      <c r="J345" s="25"/>
      <c r="K345" s="25"/>
      <c r="L345" s="25"/>
      <c r="M345" s="25"/>
      <c r="N345" s="25"/>
      <c r="O345" s="25"/>
      <c r="P345" s="23"/>
      <c r="Q345" s="23"/>
      <c r="R345" s="23"/>
      <c r="S345" s="23"/>
    </row>
    <row r="346" spans="1:19">
      <c r="A346" s="26"/>
      <c r="B346" s="24"/>
      <c r="C346" s="24"/>
      <c r="D346" s="32"/>
      <c r="E346" s="25"/>
      <c r="F346" s="25"/>
      <c r="G346" s="25"/>
      <c r="H346" s="25"/>
      <c r="I346" s="25"/>
      <c r="J346" s="25"/>
      <c r="K346" s="25"/>
      <c r="L346" s="25"/>
      <c r="M346" s="25"/>
      <c r="N346" s="25"/>
      <c r="O346" s="25"/>
      <c r="P346" s="23"/>
      <c r="Q346" s="23"/>
      <c r="R346" s="23"/>
      <c r="S346" s="23"/>
    </row>
    <row r="347" spans="1:19">
      <c r="A347" s="26"/>
      <c r="B347" s="24"/>
      <c r="C347" s="24"/>
      <c r="D347" s="32"/>
      <c r="E347" s="25"/>
      <c r="F347" s="25"/>
      <c r="G347" s="25"/>
      <c r="H347" s="25"/>
      <c r="I347" s="25"/>
      <c r="J347" s="25"/>
      <c r="K347" s="25"/>
      <c r="L347" s="25"/>
      <c r="M347" s="25"/>
      <c r="N347" s="25"/>
      <c r="O347" s="25"/>
      <c r="P347" s="23"/>
      <c r="Q347" s="23"/>
      <c r="R347" s="23"/>
      <c r="S347" s="23"/>
    </row>
    <row r="348" spans="1:19">
      <c r="A348" s="26"/>
      <c r="B348" s="24"/>
      <c r="C348" s="24"/>
      <c r="D348" s="32"/>
      <c r="E348" s="25"/>
      <c r="F348" s="25"/>
      <c r="G348" s="25"/>
      <c r="H348" s="25"/>
      <c r="I348" s="25"/>
      <c r="J348" s="25"/>
      <c r="K348" s="25"/>
      <c r="L348" s="25"/>
      <c r="M348" s="25"/>
      <c r="N348" s="25"/>
      <c r="O348" s="25"/>
      <c r="P348" s="23"/>
      <c r="Q348" s="23"/>
      <c r="R348" s="23"/>
      <c r="S348" s="23"/>
    </row>
    <row r="349" spans="1:19">
      <c r="A349" s="26"/>
      <c r="B349" s="24"/>
      <c r="C349" s="24"/>
      <c r="D349" s="32"/>
      <c r="E349" s="25"/>
      <c r="F349" s="25"/>
      <c r="G349" s="25"/>
      <c r="H349" s="25"/>
      <c r="I349" s="25"/>
      <c r="J349" s="25"/>
      <c r="K349" s="25"/>
      <c r="L349" s="25"/>
      <c r="M349" s="25"/>
      <c r="N349" s="25"/>
      <c r="O349" s="25"/>
      <c r="P349" s="23"/>
      <c r="Q349" s="23"/>
      <c r="R349" s="23"/>
      <c r="S349" s="23"/>
    </row>
    <row r="350" spans="1:19">
      <c r="A350" s="26"/>
      <c r="B350" s="24"/>
      <c r="C350" s="24"/>
      <c r="D350" s="32"/>
      <c r="E350" s="25"/>
      <c r="F350" s="25"/>
      <c r="G350" s="25"/>
      <c r="H350" s="25"/>
      <c r="I350" s="25"/>
      <c r="J350" s="25"/>
      <c r="K350" s="25"/>
      <c r="L350" s="25"/>
      <c r="M350" s="25"/>
      <c r="N350" s="25"/>
      <c r="O350" s="25"/>
      <c r="P350" s="23"/>
      <c r="Q350" s="23"/>
      <c r="R350" s="23"/>
      <c r="S350" s="23"/>
    </row>
    <row r="351" spans="1:19">
      <c r="A351" s="26"/>
      <c r="B351" s="24"/>
      <c r="C351" s="24"/>
      <c r="D351" s="32"/>
      <c r="E351" s="25"/>
      <c r="F351" s="25"/>
      <c r="G351" s="25"/>
      <c r="H351" s="25"/>
      <c r="I351" s="25"/>
      <c r="J351" s="25"/>
      <c r="K351" s="25"/>
      <c r="L351" s="25"/>
      <c r="M351" s="25"/>
      <c r="N351" s="25"/>
      <c r="O351" s="25"/>
      <c r="P351" s="23"/>
      <c r="Q351" s="23"/>
      <c r="R351" s="23"/>
      <c r="S351" s="23"/>
    </row>
    <row r="352" spans="1:19">
      <c r="A352" s="26"/>
      <c r="B352" s="24"/>
      <c r="C352" s="24"/>
      <c r="D352" s="32"/>
      <c r="E352" s="25"/>
      <c r="F352" s="25"/>
      <c r="G352" s="25"/>
      <c r="H352" s="25"/>
      <c r="I352" s="25"/>
      <c r="J352" s="25"/>
      <c r="K352" s="25"/>
      <c r="L352" s="25"/>
      <c r="M352" s="25"/>
      <c r="N352" s="25"/>
      <c r="O352" s="25"/>
      <c r="P352" s="23"/>
      <c r="Q352" s="23"/>
      <c r="R352" s="23"/>
      <c r="S352" s="23"/>
    </row>
    <row r="353" spans="1:19">
      <c r="A353" s="26"/>
      <c r="B353" s="24"/>
      <c r="C353" s="24"/>
      <c r="D353" s="32"/>
      <c r="E353" s="25"/>
      <c r="F353" s="25"/>
      <c r="G353" s="25"/>
      <c r="H353" s="25"/>
      <c r="I353" s="25"/>
      <c r="J353" s="25"/>
      <c r="K353" s="25"/>
      <c r="L353" s="25"/>
      <c r="M353" s="25"/>
      <c r="N353" s="25"/>
      <c r="O353" s="25"/>
      <c r="P353" s="23"/>
      <c r="Q353" s="23"/>
      <c r="R353" s="23"/>
      <c r="S353" s="23"/>
    </row>
    <row r="354" spans="1:19">
      <c r="A354" s="26"/>
      <c r="B354" s="24"/>
      <c r="C354" s="24"/>
      <c r="D354" s="32"/>
      <c r="E354" s="25"/>
      <c r="F354" s="25"/>
      <c r="G354" s="25"/>
      <c r="H354" s="25"/>
      <c r="I354" s="25"/>
      <c r="J354" s="25"/>
      <c r="K354" s="25"/>
      <c r="L354" s="25"/>
      <c r="M354" s="25"/>
      <c r="N354" s="25"/>
      <c r="O354" s="25"/>
      <c r="P354" s="23"/>
      <c r="Q354" s="23"/>
      <c r="R354" s="23"/>
      <c r="S354" s="23"/>
    </row>
    <row r="355" spans="1:19">
      <c r="A355" s="26"/>
      <c r="B355" s="24"/>
      <c r="C355" s="24"/>
      <c r="D355" s="32"/>
      <c r="E355" s="25"/>
      <c r="F355" s="25"/>
      <c r="G355" s="25"/>
      <c r="H355" s="25"/>
      <c r="I355" s="25"/>
      <c r="J355" s="25"/>
      <c r="K355" s="25"/>
      <c r="L355" s="25"/>
      <c r="M355" s="25"/>
      <c r="N355" s="25"/>
      <c r="O355" s="25"/>
      <c r="P355" s="23"/>
      <c r="Q355" s="23"/>
      <c r="R355" s="23"/>
      <c r="S355" s="23"/>
    </row>
    <row r="356" spans="1:19">
      <c r="A356" s="26"/>
      <c r="B356" s="24"/>
      <c r="C356" s="24"/>
      <c r="D356" s="32"/>
      <c r="E356" s="25"/>
      <c r="F356" s="25"/>
      <c r="G356" s="25"/>
      <c r="H356" s="25"/>
      <c r="I356" s="25"/>
      <c r="J356" s="25"/>
      <c r="K356" s="25"/>
      <c r="L356" s="25"/>
      <c r="M356" s="25"/>
      <c r="N356" s="25"/>
      <c r="O356" s="25"/>
      <c r="P356" s="23"/>
      <c r="Q356" s="23"/>
      <c r="R356" s="23"/>
      <c r="S356" s="23"/>
    </row>
    <row r="357" spans="1:19">
      <c r="A357" s="26"/>
      <c r="B357" s="24"/>
      <c r="C357" s="24"/>
      <c r="D357" s="32"/>
      <c r="E357" s="25"/>
      <c r="F357" s="25"/>
      <c r="G357" s="25"/>
      <c r="H357" s="25"/>
      <c r="I357" s="25"/>
      <c r="J357" s="25"/>
      <c r="K357" s="25"/>
      <c r="L357" s="25"/>
      <c r="M357" s="25"/>
      <c r="N357" s="25"/>
      <c r="O357" s="25"/>
      <c r="P357" s="23"/>
      <c r="Q357" s="23"/>
      <c r="R357" s="23"/>
      <c r="S357" s="23"/>
    </row>
    <row r="358" spans="1:19">
      <c r="A358" s="26"/>
      <c r="B358" s="24"/>
      <c r="C358" s="24"/>
      <c r="D358" s="32"/>
      <c r="E358" s="25"/>
      <c r="F358" s="25"/>
      <c r="G358" s="25"/>
      <c r="H358" s="25"/>
      <c r="I358" s="25"/>
      <c r="J358" s="25"/>
      <c r="K358" s="25"/>
      <c r="L358" s="25"/>
      <c r="M358" s="25"/>
      <c r="N358" s="25"/>
      <c r="O358" s="25"/>
      <c r="P358" s="23"/>
      <c r="Q358" s="23"/>
      <c r="R358" s="23"/>
      <c r="S358" s="23"/>
    </row>
    <row r="359" spans="1:19">
      <c r="A359" s="26"/>
      <c r="B359" s="24"/>
      <c r="C359" s="24"/>
      <c r="D359" s="32"/>
      <c r="E359" s="25"/>
      <c r="F359" s="25"/>
      <c r="G359" s="25"/>
      <c r="H359" s="25"/>
      <c r="I359" s="25"/>
      <c r="J359" s="25"/>
      <c r="K359" s="25"/>
      <c r="L359" s="25"/>
      <c r="M359" s="25"/>
      <c r="N359" s="25"/>
      <c r="O359" s="25"/>
      <c r="P359" s="23"/>
      <c r="Q359" s="23"/>
      <c r="R359" s="23"/>
      <c r="S359" s="23"/>
    </row>
    <row r="360" spans="1:19">
      <c r="A360" s="26"/>
      <c r="B360" s="24"/>
      <c r="C360" s="24"/>
      <c r="D360" s="32"/>
      <c r="E360" s="25"/>
      <c r="F360" s="25"/>
      <c r="G360" s="25"/>
      <c r="H360" s="25"/>
      <c r="I360" s="25"/>
      <c r="J360" s="25"/>
      <c r="K360" s="25"/>
      <c r="L360" s="25"/>
      <c r="M360" s="25"/>
      <c r="N360" s="25"/>
      <c r="O360" s="25"/>
      <c r="P360" s="23"/>
      <c r="Q360" s="23"/>
      <c r="R360" s="23"/>
      <c r="S360" s="23"/>
    </row>
    <row r="361" spans="1:19">
      <c r="A361" s="26"/>
      <c r="B361" s="24"/>
      <c r="C361" s="24"/>
      <c r="D361" s="32"/>
      <c r="E361" s="25"/>
      <c r="F361" s="25"/>
      <c r="G361" s="25"/>
      <c r="H361" s="25"/>
      <c r="I361" s="25"/>
      <c r="J361" s="25"/>
      <c r="K361" s="25"/>
      <c r="L361" s="25"/>
      <c r="M361" s="25"/>
      <c r="N361" s="25"/>
      <c r="O361" s="25"/>
      <c r="P361" s="23"/>
      <c r="Q361" s="23"/>
      <c r="R361" s="23"/>
      <c r="S361" s="23"/>
    </row>
    <row r="362" spans="1:19">
      <c r="A362" s="26"/>
      <c r="B362" s="24"/>
      <c r="C362" s="24"/>
      <c r="D362" s="32"/>
      <c r="E362" s="25"/>
      <c r="F362" s="25"/>
      <c r="G362" s="25"/>
      <c r="H362" s="25"/>
      <c r="I362" s="25"/>
      <c r="J362" s="25"/>
      <c r="K362" s="25"/>
      <c r="L362" s="25"/>
      <c r="M362" s="25"/>
      <c r="N362" s="25"/>
      <c r="O362" s="25"/>
      <c r="P362" s="23"/>
      <c r="Q362" s="23"/>
      <c r="R362" s="23"/>
      <c r="S362" s="23"/>
    </row>
    <row r="363" spans="1:19">
      <c r="A363" s="26"/>
      <c r="B363" s="24"/>
      <c r="C363" s="24"/>
      <c r="D363" s="32"/>
      <c r="E363" s="25"/>
      <c r="F363" s="25"/>
      <c r="G363" s="25"/>
      <c r="H363" s="25"/>
      <c r="I363" s="25"/>
      <c r="J363" s="25"/>
      <c r="K363" s="25"/>
      <c r="L363" s="25"/>
      <c r="M363" s="25"/>
      <c r="N363" s="25"/>
      <c r="O363" s="25"/>
      <c r="P363" s="23"/>
      <c r="Q363" s="23"/>
      <c r="R363" s="23"/>
      <c r="S363" s="23"/>
    </row>
    <row r="364" spans="1:19">
      <c r="A364" s="26"/>
      <c r="B364" s="24"/>
      <c r="C364" s="24"/>
      <c r="D364" s="32"/>
      <c r="E364" s="25"/>
      <c r="F364" s="25"/>
      <c r="G364" s="25"/>
      <c r="H364" s="25"/>
      <c r="I364" s="25"/>
      <c r="J364" s="25"/>
      <c r="K364" s="25"/>
      <c r="L364" s="25"/>
      <c r="M364" s="25"/>
      <c r="N364" s="25"/>
      <c r="O364" s="25"/>
      <c r="P364" s="23"/>
      <c r="Q364" s="23"/>
      <c r="R364" s="23"/>
      <c r="S364" s="23"/>
    </row>
    <row r="365" spans="1:19">
      <c r="A365" s="26"/>
      <c r="B365" s="24"/>
      <c r="C365" s="24"/>
      <c r="D365" s="32"/>
      <c r="E365" s="25"/>
      <c r="F365" s="25"/>
      <c r="G365" s="25"/>
      <c r="H365" s="25"/>
      <c r="I365" s="25"/>
      <c r="J365" s="25"/>
      <c r="K365" s="25"/>
      <c r="L365" s="25"/>
      <c r="M365" s="25"/>
      <c r="N365" s="25"/>
      <c r="O365" s="25"/>
      <c r="P365" s="23"/>
      <c r="Q365" s="23"/>
      <c r="R365" s="23"/>
      <c r="S365" s="23"/>
    </row>
    <row r="366" spans="1:19">
      <c r="A366" s="26"/>
      <c r="B366" s="24"/>
      <c r="C366" s="24"/>
      <c r="D366" s="32"/>
      <c r="E366" s="25"/>
      <c r="F366" s="25"/>
      <c r="G366" s="25"/>
      <c r="H366" s="25"/>
      <c r="I366" s="25"/>
      <c r="J366" s="25"/>
      <c r="K366" s="25"/>
      <c r="L366" s="25"/>
      <c r="M366" s="25"/>
      <c r="N366" s="25"/>
      <c r="O366" s="25"/>
      <c r="P366" s="23"/>
      <c r="Q366" s="23"/>
      <c r="R366" s="23"/>
      <c r="S366" s="23"/>
    </row>
    <row r="367" spans="1:19">
      <c r="A367" s="26"/>
      <c r="B367" s="24"/>
      <c r="C367" s="24"/>
      <c r="D367" s="32"/>
      <c r="E367" s="25"/>
      <c r="F367" s="25"/>
      <c r="G367" s="25"/>
      <c r="H367" s="25"/>
      <c r="I367" s="25"/>
      <c r="J367" s="25"/>
      <c r="K367" s="25"/>
      <c r="L367" s="25"/>
      <c r="M367" s="25"/>
      <c r="N367" s="25"/>
      <c r="O367" s="25"/>
      <c r="P367" s="23"/>
      <c r="Q367" s="23"/>
      <c r="R367" s="23"/>
      <c r="S367" s="23"/>
    </row>
    <row r="368" spans="1:19">
      <c r="A368" s="26"/>
      <c r="B368" s="24"/>
      <c r="C368" s="24"/>
      <c r="D368" s="32"/>
      <c r="E368" s="25"/>
      <c r="F368" s="25"/>
      <c r="G368" s="25"/>
      <c r="H368" s="25"/>
      <c r="I368" s="25"/>
      <c r="J368" s="25"/>
      <c r="K368" s="25"/>
      <c r="L368" s="25"/>
      <c r="M368" s="25"/>
      <c r="N368" s="25"/>
      <c r="O368" s="25"/>
      <c r="P368" s="23"/>
      <c r="Q368" s="23"/>
      <c r="R368" s="23"/>
      <c r="S368" s="23"/>
    </row>
    <row r="369" spans="1:19">
      <c r="A369" s="26"/>
      <c r="B369" s="24"/>
      <c r="C369" s="24"/>
      <c r="D369" s="32"/>
      <c r="E369" s="25"/>
      <c r="F369" s="25"/>
      <c r="G369" s="25"/>
      <c r="H369" s="25"/>
      <c r="I369" s="25"/>
      <c r="J369" s="25"/>
      <c r="K369" s="25"/>
      <c r="L369" s="25"/>
      <c r="M369" s="25"/>
      <c r="N369" s="25"/>
      <c r="O369" s="25"/>
      <c r="P369" s="23"/>
      <c r="Q369" s="23"/>
      <c r="R369" s="23"/>
      <c r="S369" s="23"/>
    </row>
    <row r="370" spans="1:19">
      <c r="A370" s="26"/>
      <c r="B370" s="24"/>
      <c r="C370" s="24"/>
      <c r="D370" s="32"/>
      <c r="E370" s="25"/>
      <c r="F370" s="25"/>
      <c r="G370" s="25"/>
      <c r="H370" s="25"/>
      <c r="I370" s="25"/>
      <c r="J370" s="25"/>
      <c r="K370" s="25"/>
      <c r="L370" s="25"/>
      <c r="M370" s="25"/>
      <c r="N370" s="25"/>
      <c r="O370" s="25"/>
      <c r="P370" s="23"/>
      <c r="Q370" s="23"/>
      <c r="R370" s="23"/>
      <c r="S370" s="23"/>
    </row>
    <row r="371" spans="1:19">
      <c r="A371" s="26"/>
      <c r="B371" s="24"/>
      <c r="C371" s="24"/>
      <c r="D371" s="32"/>
      <c r="E371" s="25"/>
      <c r="F371" s="25"/>
      <c r="G371" s="25"/>
      <c r="H371" s="25"/>
      <c r="I371" s="25"/>
      <c r="J371" s="25"/>
      <c r="K371" s="25"/>
      <c r="L371" s="25"/>
      <c r="M371" s="25"/>
      <c r="N371" s="25"/>
      <c r="O371" s="25"/>
      <c r="P371" s="23"/>
      <c r="Q371" s="23"/>
      <c r="R371" s="23"/>
      <c r="S371" s="23"/>
    </row>
    <row r="372" spans="1:19">
      <c r="A372" s="26"/>
      <c r="B372" s="24"/>
      <c r="C372" s="24"/>
      <c r="D372" s="32"/>
      <c r="E372" s="25"/>
      <c r="F372" s="25"/>
      <c r="G372" s="25"/>
      <c r="H372" s="25"/>
      <c r="I372" s="25"/>
      <c r="J372" s="25"/>
      <c r="K372" s="25"/>
      <c r="L372" s="25"/>
      <c r="M372" s="25"/>
      <c r="N372" s="25"/>
      <c r="O372" s="25"/>
      <c r="P372" s="23"/>
      <c r="Q372" s="23"/>
      <c r="R372" s="23"/>
      <c r="S372" s="23"/>
    </row>
    <row r="373" spans="1:19">
      <c r="A373" s="26"/>
      <c r="B373" s="24"/>
      <c r="C373" s="24"/>
      <c r="D373" s="32"/>
      <c r="E373" s="25"/>
      <c r="F373" s="25"/>
      <c r="G373" s="25"/>
      <c r="H373" s="25"/>
      <c r="I373" s="25"/>
      <c r="J373" s="25"/>
      <c r="K373" s="25"/>
      <c r="L373" s="25"/>
      <c r="M373" s="25"/>
      <c r="N373" s="25"/>
      <c r="O373" s="25"/>
      <c r="P373" s="23"/>
      <c r="Q373" s="23"/>
      <c r="R373" s="23"/>
      <c r="S373" s="23"/>
    </row>
    <row r="374" spans="1:19">
      <c r="A374" s="26"/>
      <c r="B374" s="24"/>
      <c r="C374" s="24"/>
      <c r="D374" s="32"/>
      <c r="E374" s="25"/>
      <c r="F374" s="25"/>
      <c r="G374" s="25"/>
      <c r="H374" s="25"/>
      <c r="I374" s="25"/>
      <c r="J374" s="25"/>
      <c r="K374" s="25"/>
      <c r="L374" s="25"/>
      <c r="M374" s="25"/>
      <c r="N374" s="25"/>
      <c r="O374" s="25"/>
      <c r="P374" s="23"/>
      <c r="Q374" s="23"/>
      <c r="R374" s="23"/>
      <c r="S374" s="23"/>
    </row>
    <row r="375" spans="1:19">
      <c r="A375" s="26"/>
      <c r="B375" s="24"/>
      <c r="C375" s="24"/>
      <c r="D375" s="32"/>
      <c r="E375" s="25"/>
      <c r="F375" s="25"/>
      <c r="G375" s="25"/>
      <c r="H375" s="25"/>
      <c r="I375" s="25"/>
      <c r="J375" s="25"/>
      <c r="K375" s="25"/>
      <c r="L375" s="25"/>
      <c r="M375" s="25"/>
      <c r="N375" s="25"/>
      <c r="O375" s="25"/>
      <c r="P375" s="23"/>
      <c r="Q375" s="23"/>
      <c r="R375" s="23"/>
      <c r="S375" s="23"/>
    </row>
    <row r="376" spans="1:19">
      <c r="A376" s="26"/>
      <c r="B376" s="24"/>
      <c r="C376" s="24"/>
      <c r="D376" s="32"/>
      <c r="E376" s="25"/>
      <c r="F376" s="25"/>
      <c r="G376" s="25"/>
      <c r="H376" s="25"/>
      <c r="I376" s="25"/>
      <c r="J376" s="25"/>
      <c r="K376" s="25"/>
      <c r="L376" s="25"/>
      <c r="M376" s="25"/>
      <c r="N376" s="25"/>
      <c r="O376" s="25"/>
      <c r="P376" s="23"/>
      <c r="Q376" s="23"/>
      <c r="R376" s="23"/>
      <c r="S376" s="23"/>
    </row>
    <row r="377" spans="1:19">
      <c r="A377" s="26"/>
      <c r="B377" s="24"/>
      <c r="C377" s="24"/>
      <c r="D377" s="32"/>
      <c r="E377" s="25"/>
      <c r="F377" s="25"/>
      <c r="G377" s="25"/>
      <c r="H377" s="25"/>
      <c r="I377" s="25"/>
      <c r="J377" s="25"/>
      <c r="K377" s="25"/>
      <c r="L377" s="25"/>
      <c r="M377" s="25"/>
      <c r="N377" s="25"/>
      <c r="O377" s="25"/>
      <c r="P377" s="23"/>
      <c r="Q377" s="23"/>
      <c r="R377" s="23"/>
      <c r="S377" s="23"/>
    </row>
    <row r="378" spans="1:19">
      <c r="A378" s="26"/>
      <c r="B378" s="24"/>
      <c r="C378" s="24"/>
      <c r="D378" s="32"/>
      <c r="E378" s="25"/>
      <c r="F378" s="25"/>
      <c r="G378" s="25"/>
      <c r="H378" s="25"/>
      <c r="I378" s="25"/>
      <c r="J378" s="25"/>
      <c r="K378" s="25"/>
      <c r="L378" s="25"/>
      <c r="M378" s="25"/>
      <c r="N378" s="25"/>
      <c r="O378" s="25"/>
      <c r="P378" s="23"/>
      <c r="Q378" s="23"/>
      <c r="R378" s="23"/>
      <c r="S378" s="23"/>
    </row>
    <row r="379" spans="1:19">
      <c r="A379" s="26"/>
      <c r="B379" s="24"/>
      <c r="C379" s="24"/>
      <c r="D379" s="32"/>
      <c r="E379" s="25"/>
      <c r="F379" s="25"/>
      <c r="G379" s="25"/>
      <c r="H379" s="25"/>
      <c r="I379" s="25"/>
      <c r="J379" s="25"/>
      <c r="K379" s="25"/>
      <c r="L379" s="25"/>
      <c r="M379" s="25"/>
      <c r="N379" s="25"/>
      <c r="O379" s="25"/>
      <c r="P379" s="23"/>
      <c r="Q379" s="23"/>
      <c r="R379" s="23"/>
      <c r="S379" s="23"/>
    </row>
    <row r="380" spans="1:19">
      <c r="A380" s="26"/>
      <c r="B380" s="24"/>
      <c r="C380" s="24"/>
      <c r="D380" s="32"/>
      <c r="E380" s="25"/>
      <c r="F380" s="25"/>
      <c r="G380" s="25"/>
      <c r="H380" s="25"/>
      <c r="I380" s="25"/>
      <c r="J380" s="25"/>
      <c r="K380" s="25"/>
      <c r="L380" s="25"/>
      <c r="M380" s="25"/>
      <c r="N380" s="25"/>
      <c r="O380" s="25"/>
      <c r="P380" s="23"/>
      <c r="Q380" s="23"/>
      <c r="R380" s="23"/>
      <c r="S380" s="23"/>
    </row>
    <row r="381" spans="1:19">
      <c r="A381" s="26"/>
      <c r="B381" s="24"/>
      <c r="C381" s="24"/>
      <c r="D381" s="32"/>
      <c r="E381" s="25"/>
      <c r="F381" s="25"/>
      <c r="G381" s="25"/>
      <c r="H381" s="25"/>
      <c r="I381" s="25"/>
      <c r="J381" s="25"/>
      <c r="K381" s="25"/>
      <c r="L381" s="25"/>
      <c r="M381" s="25"/>
      <c r="N381" s="25"/>
      <c r="O381" s="25"/>
      <c r="P381" s="23"/>
      <c r="Q381" s="23"/>
      <c r="R381" s="23"/>
      <c r="S381" s="23"/>
    </row>
    <row r="382" spans="1:19">
      <c r="A382" s="26"/>
      <c r="B382" s="24"/>
      <c r="C382" s="24"/>
      <c r="D382" s="32"/>
      <c r="E382" s="25"/>
      <c r="F382" s="25"/>
      <c r="G382" s="25"/>
      <c r="H382" s="25"/>
      <c r="I382" s="25"/>
      <c r="J382" s="25"/>
      <c r="K382" s="25"/>
      <c r="L382" s="25"/>
      <c r="M382" s="25"/>
      <c r="N382" s="25"/>
      <c r="O382" s="25"/>
      <c r="P382" s="23"/>
      <c r="Q382" s="23"/>
      <c r="R382" s="23"/>
      <c r="S382" s="23"/>
    </row>
    <row r="383" spans="1:19">
      <c r="A383" s="26"/>
      <c r="B383" s="24"/>
      <c r="C383" s="24"/>
      <c r="D383" s="32"/>
      <c r="E383" s="25"/>
      <c r="F383" s="25"/>
      <c r="G383" s="25"/>
      <c r="H383" s="25"/>
      <c r="I383" s="25"/>
      <c r="J383" s="25"/>
      <c r="K383" s="25"/>
      <c r="L383" s="25"/>
      <c r="M383" s="25"/>
      <c r="N383" s="25"/>
      <c r="O383" s="25"/>
      <c r="P383" s="23"/>
      <c r="Q383" s="23"/>
      <c r="R383" s="23"/>
      <c r="S383" s="23"/>
    </row>
    <row r="384" spans="1:19">
      <c r="A384" s="26"/>
      <c r="B384" s="24"/>
      <c r="C384" s="24"/>
      <c r="D384" s="32"/>
      <c r="E384" s="25"/>
      <c r="F384" s="25"/>
      <c r="G384" s="25"/>
      <c r="H384" s="25"/>
      <c r="I384" s="25"/>
      <c r="J384" s="25"/>
      <c r="K384" s="25"/>
      <c r="L384" s="25"/>
      <c r="M384" s="25"/>
      <c r="N384" s="25"/>
      <c r="O384" s="25"/>
      <c r="P384" s="23"/>
      <c r="Q384" s="23"/>
      <c r="R384" s="23"/>
      <c r="S384" s="23"/>
    </row>
    <row r="385" spans="1:19">
      <c r="A385" s="26"/>
      <c r="B385" s="24"/>
      <c r="C385" s="24"/>
      <c r="D385" s="32"/>
      <c r="E385" s="25"/>
      <c r="F385" s="25"/>
      <c r="G385" s="25"/>
      <c r="H385" s="25"/>
      <c r="I385" s="25"/>
      <c r="J385" s="25"/>
      <c r="K385" s="25"/>
      <c r="L385" s="25"/>
      <c r="M385" s="25"/>
      <c r="N385" s="25"/>
      <c r="O385" s="25"/>
      <c r="P385" s="23"/>
      <c r="Q385" s="23"/>
      <c r="R385" s="23"/>
      <c r="S385" s="23"/>
    </row>
    <row r="386" spans="1:19">
      <c r="A386" s="26"/>
      <c r="B386" s="24"/>
      <c r="C386" s="24"/>
      <c r="D386" s="32"/>
      <c r="E386" s="25"/>
      <c r="F386" s="25"/>
      <c r="G386" s="25"/>
      <c r="H386" s="25"/>
      <c r="I386" s="25"/>
      <c r="J386" s="25"/>
      <c r="K386" s="25"/>
      <c r="L386" s="25"/>
      <c r="M386" s="25"/>
      <c r="N386" s="25"/>
      <c r="O386" s="25"/>
      <c r="P386" s="23"/>
      <c r="Q386" s="23"/>
      <c r="R386" s="23"/>
      <c r="S386" s="23"/>
    </row>
    <row r="387" spans="1:19">
      <c r="A387" s="26"/>
      <c r="B387" s="24"/>
      <c r="C387" s="24"/>
      <c r="D387" s="32"/>
      <c r="E387" s="25"/>
      <c r="F387" s="25"/>
      <c r="G387" s="25"/>
      <c r="H387" s="25"/>
      <c r="I387" s="25"/>
      <c r="J387" s="25"/>
      <c r="K387" s="25"/>
      <c r="L387" s="25"/>
      <c r="M387" s="25"/>
      <c r="N387" s="25"/>
      <c r="O387" s="25"/>
      <c r="P387" s="23"/>
      <c r="Q387" s="23"/>
      <c r="R387" s="23"/>
      <c r="S387" s="23"/>
    </row>
    <row r="388" spans="1:19">
      <c r="A388" s="26"/>
      <c r="B388" s="24"/>
      <c r="C388" s="24"/>
      <c r="D388" s="32"/>
      <c r="E388" s="25"/>
      <c r="F388" s="25"/>
      <c r="G388" s="25"/>
      <c r="H388" s="25"/>
      <c r="I388" s="25"/>
      <c r="J388" s="25"/>
      <c r="K388" s="25"/>
      <c r="L388" s="25"/>
      <c r="M388" s="25"/>
      <c r="N388" s="25"/>
      <c r="O388" s="25"/>
      <c r="P388" s="23"/>
      <c r="Q388" s="23"/>
      <c r="R388" s="23"/>
      <c r="S388" s="23"/>
    </row>
    <row r="389" spans="1:19">
      <c r="A389" s="26"/>
      <c r="B389" s="24"/>
      <c r="C389" s="24"/>
      <c r="D389" s="32"/>
      <c r="E389" s="25"/>
      <c r="F389" s="25"/>
      <c r="G389" s="25"/>
      <c r="H389" s="25"/>
      <c r="I389" s="25"/>
      <c r="J389" s="25"/>
      <c r="K389" s="25"/>
      <c r="L389" s="25"/>
      <c r="M389" s="25"/>
      <c r="N389" s="25"/>
      <c r="O389" s="25"/>
      <c r="P389" s="23"/>
      <c r="Q389" s="23"/>
      <c r="R389" s="23"/>
      <c r="S389" s="23"/>
    </row>
    <row r="390" spans="1:19">
      <c r="A390" s="26"/>
      <c r="B390" s="24"/>
      <c r="C390" s="24"/>
      <c r="D390" s="32"/>
      <c r="E390" s="25"/>
      <c r="F390" s="25"/>
      <c r="G390" s="25"/>
      <c r="H390" s="25"/>
      <c r="I390" s="25"/>
      <c r="J390" s="25"/>
      <c r="K390" s="25"/>
      <c r="L390" s="25"/>
      <c r="M390" s="25"/>
      <c r="N390" s="25"/>
      <c r="O390" s="25"/>
      <c r="P390" s="23"/>
      <c r="Q390" s="23"/>
      <c r="R390" s="23"/>
      <c r="S390" s="23"/>
    </row>
    <row r="391" spans="1:19">
      <c r="A391" s="26"/>
      <c r="B391" s="24"/>
      <c r="C391" s="24"/>
      <c r="D391" s="32"/>
      <c r="E391" s="25"/>
      <c r="F391" s="25"/>
      <c r="G391" s="25"/>
      <c r="H391" s="25"/>
      <c r="I391" s="25"/>
      <c r="J391" s="25"/>
      <c r="K391" s="25"/>
      <c r="L391" s="25"/>
      <c r="M391" s="25"/>
      <c r="N391" s="25"/>
      <c r="O391" s="25"/>
      <c r="P391" s="23"/>
      <c r="Q391" s="23"/>
      <c r="R391" s="23"/>
      <c r="S391" s="23"/>
    </row>
    <row r="392" spans="1:19">
      <c r="A392" s="26"/>
      <c r="B392" s="24"/>
      <c r="C392" s="24"/>
      <c r="D392" s="32"/>
      <c r="E392" s="25"/>
      <c r="F392" s="25"/>
      <c r="G392" s="25"/>
      <c r="H392" s="25"/>
      <c r="I392" s="25"/>
      <c r="J392" s="25"/>
      <c r="K392" s="25"/>
      <c r="L392" s="25"/>
      <c r="M392" s="25"/>
      <c r="N392" s="25"/>
      <c r="O392" s="25"/>
      <c r="P392" s="23"/>
      <c r="Q392" s="23"/>
      <c r="R392" s="23"/>
      <c r="S392" s="23"/>
    </row>
    <row r="393" spans="1:19">
      <c r="A393" s="26"/>
      <c r="B393" s="24"/>
      <c r="C393" s="24"/>
      <c r="D393" s="32"/>
      <c r="E393" s="25"/>
      <c r="F393" s="25"/>
      <c r="G393" s="25"/>
      <c r="H393" s="25"/>
      <c r="I393" s="25"/>
      <c r="J393" s="25"/>
      <c r="K393" s="25"/>
      <c r="L393" s="25"/>
      <c r="M393" s="25"/>
      <c r="N393" s="25"/>
      <c r="O393" s="25"/>
      <c r="P393" s="23"/>
      <c r="Q393" s="23"/>
      <c r="R393" s="23"/>
      <c r="S393" s="23"/>
    </row>
    <row r="394" spans="1:19">
      <c r="A394" s="26"/>
      <c r="B394" s="24"/>
      <c r="C394" s="24"/>
      <c r="D394" s="32"/>
      <c r="E394" s="25"/>
      <c r="F394" s="25"/>
      <c r="G394" s="25"/>
      <c r="H394" s="25"/>
      <c r="I394" s="25"/>
      <c r="J394" s="25"/>
      <c r="K394" s="25"/>
      <c r="L394" s="25"/>
      <c r="M394" s="25"/>
      <c r="N394" s="25"/>
      <c r="O394" s="25"/>
      <c r="P394" s="23"/>
      <c r="Q394" s="23"/>
      <c r="R394" s="23"/>
      <c r="S394" s="23"/>
    </row>
    <row r="395" spans="1:19">
      <c r="A395" s="26"/>
      <c r="B395" s="24"/>
      <c r="C395" s="24"/>
      <c r="D395" s="32"/>
      <c r="E395" s="25"/>
      <c r="F395" s="25"/>
      <c r="G395" s="25"/>
      <c r="H395" s="25"/>
      <c r="I395" s="25"/>
      <c r="J395" s="25"/>
      <c r="K395" s="25"/>
      <c r="L395" s="25"/>
      <c r="M395" s="25"/>
      <c r="N395" s="25"/>
      <c r="O395" s="25"/>
      <c r="P395" s="23"/>
      <c r="Q395" s="23"/>
      <c r="R395" s="23"/>
      <c r="S395" s="23"/>
    </row>
    <row r="396" spans="1:19">
      <c r="A396" s="26"/>
      <c r="B396" s="24"/>
      <c r="C396" s="24"/>
      <c r="D396" s="32"/>
      <c r="E396" s="25"/>
      <c r="F396" s="25"/>
      <c r="G396" s="25"/>
      <c r="H396" s="25"/>
      <c r="I396" s="25"/>
      <c r="J396" s="25"/>
      <c r="K396" s="25"/>
      <c r="L396" s="25"/>
      <c r="M396" s="25"/>
      <c r="N396" s="25"/>
      <c r="O396" s="25"/>
      <c r="P396" s="23"/>
      <c r="Q396" s="23"/>
      <c r="R396" s="23"/>
      <c r="S396" s="23"/>
    </row>
    <row r="397" spans="1:19">
      <c r="A397" s="26"/>
      <c r="B397" s="24"/>
      <c r="C397" s="24"/>
      <c r="D397" s="32"/>
      <c r="E397" s="25"/>
      <c r="F397" s="25"/>
      <c r="G397" s="25"/>
      <c r="H397" s="25"/>
      <c r="I397" s="25"/>
      <c r="J397" s="25"/>
      <c r="K397" s="25"/>
      <c r="L397" s="25"/>
      <c r="M397" s="25"/>
      <c r="N397" s="25"/>
      <c r="O397" s="25"/>
      <c r="P397" s="23"/>
      <c r="Q397" s="23"/>
      <c r="R397" s="23"/>
      <c r="S397" s="23"/>
    </row>
    <row r="398" spans="1:19">
      <c r="A398" s="26"/>
      <c r="B398" s="24"/>
      <c r="C398" s="24"/>
      <c r="D398" s="32"/>
      <c r="E398" s="25"/>
      <c r="F398" s="25"/>
      <c r="G398" s="25"/>
      <c r="H398" s="25"/>
      <c r="I398" s="25"/>
      <c r="J398" s="25"/>
      <c r="K398" s="25"/>
      <c r="L398" s="25"/>
      <c r="M398" s="25"/>
      <c r="N398" s="25"/>
      <c r="O398" s="25"/>
      <c r="P398" s="23"/>
      <c r="Q398" s="23"/>
      <c r="R398" s="23"/>
      <c r="S398" s="23"/>
    </row>
    <row r="399" spans="1:19">
      <c r="A399" s="26"/>
      <c r="B399" s="24"/>
      <c r="C399" s="24"/>
      <c r="D399" s="32"/>
      <c r="E399" s="25"/>
      <c r="F399" s="25"/>
      <c r="G399" s="25"/>
      <c r="H399" s="25"/>
      <c r="I399" s="25"/>
      <c r="J399" s="25"/>
      <c r="K399" s="25"/>
      <c r="L399" s="25"/>
      <c r="M399" s="25"/>
      <c r="N399" s="25"/>
      <c r="O399" s="25"/>
      <c r="P399" s="23"/>
      <c r="Q399" s="23"/>
      <c r="R399" s="23"/>
      <c r="S399" s="23"/>
    </row>
    <row r="400" spans="1:19">
      <c r="A400" s="26"/>
      <c r="B400" s="24"/>
      <c r="C400" s="24"/>
      <c r="D400" s="32"/>
      <c r="E400" s="25"/>
      <c r="F400" s="25"/>
      <c r="G400" s="25"/>
      <c r="H400" s="25"/>
      <c r="I400" s="25"/>
      <c r="J400" s="25"/>
      <c r="K400" s="25"/>
      <c r="L400" s="25"/>
      <c r="M400" s="25"/>
      <c r="N400" s="25"/>
      <c r="O400" s="25"/>
      <c r="P400" s="23"/>
      <c r="Q400" s="23"/>
      <c r="R400" s="23"/>
      <c r="S400" s="23"/>
    </row>
    <row r="401" spans="1:19">
      <c r="A401" s="26"/>
      <c r="B401" s="24"/>
      <c r="C401" s="24"/>
      <c r="D401" s="32"/>
      <c r="E401" s="25"/>
      <c r="F401" s="25"/>
      <c r="G401" s="25"/>
      <c r="H401" s="25"/>
      <c r="I401" s="25"/>
      <c r="J401" s="25"/>
      <c r="K401" s="25"/>
      <c r="L401" s="25"/>
      <c r="M401" s="25"/>
      <c r="N401" s="25"/>
      <c r="O401" s="25"/>
      <c r="P401" s="23"/>
      <c r="Q401" s="23"/>
      <c r="R401" s="23"/>
      <c r="S401" s="23"/>
    </row>
    <row r="402" spans="1:19">
      <c r="A402" s="26"/>
      <c r="B402" s="24"/>
      <c r="C402" s="24"/>
      <c r="D402" s="32"/>
      <c r="E402" s="25"/>
      <c r="F402" s="25"/>
      <c r="G402" s="25"/>
      <c r="H402" s="25"/>
      <c r="I402" s="25"/>
      <c r="J402" s="25"/>
      <c r="K402" s="25"/>
      <c r="L402" s="25"/>
      <c r="M402" s="25"/>
      <c r="N402" s="25"/>
      <c r="O402" s="25"/>
      <c r="P402" s="23"/>
      <c r="Q402" s="23"/>
      <c r="R402" s="23"/>
      <c r="S402" s="23"/>
    </row>
    <row r="403" spans="1:19">
      <c r="A403" s="26"/>
      <c r="B403" s="24"/>
      <c r="C403" s="24"/>
      <c r="D403" s="32"/>
      <c r="E403" s="25"/>
      <c r="F403" s="25"/>
      <c r="G403" s="25"/>
      <c r="H403" s="25"/>
      <c r="I403" s="25"/>
      <c r="J403" s="25"/>
      <c r="K403" s="25"/>
      <c r="L403" s="25"/>
      <c r="M403" s="25"/>
      <c r="N403" s="25"/>
      <c r="O403" s="25"/>
      <c r="P403" s="23"/>
      <c r="Q403" s="23"/>
      <c r="R403" s="23"/>
      <c r="S403" s="23"/>
    </row>
    <row r="404" spans="1:19">
      <c r="A404" s="26"/>
      <c r="B404" s="24"/>
      <c r="C404" s="24"/>
      <c r="D404" s="32"/>
      <c r="E404" s="25"/>
      <c r="F404" s="25"/>
      <c r="G404" s="25"/>
      <c r="H404" s="25"/>
      <c r="I404" s="25"/>
      <c r="J404" s="25"/>
      <c r="K404" s="25"/>
      <c r="L404" s="25"/>
      <c r="M404" s="25"/>
      <c r="N404" s="25"/>
      <c r="O404" s="25"/>
      <c r="P404" s="23"/>
      <c r="Q404" s="23"/>
      <c r="R404" s="23"/>
      <c r="S404" s="23"/>
    </row>
    <row r="405" spans="1:19">
      <c r="A405" s="26"/>
      <c r="B405" s="24"/>
      <c r="C405" s="24"/>
      <c r="D405" s="32"/>
      <c r="E405" s="25"/>
      <c r="F405" s="25"/>
      <c r="G405" s="25"/>
      <c r="H405" s="25"/>
      <c r="I405" s="25"/>
      <c r="J405" s="25"/>
      <c r="K405" s="25"/>
      <c r="L405" s="25"/>
      <c r="M405" s="25"/>
      <c r="N405" s="25"/>
      <c r="O405" s="25"/>
      <c r="P405" s="23"/>
      <c r="Q405" s="23"/>
      <c r="R405" s="23"/>
      <c r="S405" s="23"/>
    </row>
    <row r="406" spans="1:19">
      <c r="A406" s="26"/>
      <c r="B406" s="24"/>
      <c r="C406" s="24"/>
      <c r="D406" s="32"/>
      <c r="E406" s="25"/>
      <c r="F406" s="25"/>
      <c r="G406" s="25"/>
      <c r="H406" s="25"/>
      <c r="I406" s="25"/>
      <c r="J406" s="25"/>
      <c r="K406" s="25"/>
      <c r="L406" s="25"/>
      <c r="M406" s="25"/>
      <c r="N406" s="25"/>
      <c r="O406" s="25"/>
      <c r="P406" s="23"/>
      <c r="Q406" s="23"/>
      <c r="R406" s="23"/>
      <c r="S406" s="23"/>
    </row>
    <row r="407" spans="1:19">
      <c r="A407" s="26"/>
      <c r="B407" s="24"/>
      <c r="C407" s="24"/>
      <c r="D407" s="32"/>
      <c r="E407" s="25"/>
      <c r="F407" s="25"/>
      <c r="G407" s="25"/>
      <c r="H407" s="25"/>
      <c r="I407" s="25"/>
      <c r="J407" s="25"/>
      <c r="K407" s="25"/>
      <c r="L407" s="25"/>
      <c r="M407" s="25"/>
      <c r="N407" s="25"/>
      <c r="O407" s="25"/>
      <c r="P407" s="23"/>
      <c r="Q407" s="23"/>
      <c r="R407" s="23"/>
      <c r="S407" s="23"/>
    </row>
    <row r="408" spans="1:19">
      <c r="A408" s="26"/>
      <c r="B408" s="24"/>
      <c r="C408" s="24"/>
      <c r="D408" s="32"/>
      <c r="E408" s="25"/>
      <c r="F408" s="25"/>
      <c r="G408" s="25"/>
      <c r="H408" s="25"/>
      <c r="I408" s="25"/>
      <c r="J408" s="25"/>
      <c r="K408" s="25"/>
      <c r="L408" s="25"/>
      <c r="M408" s="25"/>
      <c r="N408" s="25"/>
      <c r="O408" s="25"/>
      <c r="P408" s="23"/>
      <c r="Q408" s="23"/>
      <c r="R408" s="23"/>
      <c r="S408" s="23"/>
    </row>
    <row r="409" spans="1:19">
      <c r="A409" s="26"/>
      <c r="B409" s="24"/>
      <c r="C409" s="24"/>
      <c r="D409" s="32"/>
      <c r="E409" s="25"/>
      <c r="F409" s="25"/>
      <c r="G409" s="25"/>
      <c r="H409" s="25"/>
      <c r="I409" s="25"/>
      <c r="J409" s="25"/>
      <c r="K409" s="25"/>
      <c r="L409" s="25"/>
      <c r="M409" s="25"/>
      <c r="N409" s="25"/>
      <c r="O409" s="25"/>
      <c r="P409" s="23"/>
      <c r="Q409" s="23"/>
      <c r="R409" s="23"/>
      <c r="S409" s="23"/>
    </row>
    <row r="410" spans="1:19">
      <c r="A410" s="26"/>
      <c r="B410" s="24"/>
      <c r="C410" s="24"/>
      <c r="D410" s="32"/>
      <c r="E410" s="25"/>
      <c r="F410" s="25"/>
      <c r="G410" s="25"/>
      <c r="H410" s="25"/>
      <c r="I410" s="25"/>
      <c r="J410" s="25"/>
      <c r="K410" s="25"/>
      <c r="L410" s="25"/>
      <c r="M410" s="25"/>
      <c r="N410" s="25"/>
      <c r="O410" s="25"/>
      <c r="P410" s="23"/>
      <c r="Q410" s="23"/>
      <c r="R410" s="23"/>
      <c r="S410" s="23"/>
    </row>
    <row r="411" spans="1:19">
      <c r="A411" s="26"/>
      <c r="B411" s="24"/>
      <c r="C411" s="24"/>
      <c r="D411" s="32"/>
      <c r="E411" s="25"/>
      <c r="F411" s="25"/>
      <c r="G411" s="25"/>
      <c r="H411" s="25"/>
      <c r="I411" s="25"/>
      <c r="J411" s="25"/>
      <c r="K411" s="25"/>
      <c r="L411" s="25"/>
      <c r="M411" s="25"/>
      <c r="N411" s="25"/>
      <c r="O411" s="25"/>
      <c r="P411" s="23"/>
      <c r="Q411" s="23"/>
      <c r="R411" s="23"/>
      <c r="S411" s="23"/>
    </row>
    <row r="412" spans="1:19">
      <c r="A412" s="26"/>
      <c r="B412" s="24"/>
      <c r="C412" s="24"/>
      <c r="D412" s="32"/>
      <c r="E412" s="25"/>
      <c r="F412" s="25"/>
      <c r="G412" s="25"/>
      <c r="H412" s="25"/>
      <c r="I412" s="25"/>
      <c r="J412" s="25"/>
      <c r="K412" s="25"/>
      <c r="L412" s="25"/>
      <c r="M412" s="25"/>
      <c r="N412" s="25"/>
      <c r="O412" s="25"/>
      <c r="P412" s="23"/>
      <c r="Q412" s="23"/>
      <c r="R412" s="23"/>
      <c r="S412" s="23"/>
    </row>
    <row r="413" spans="1:19">
      <c r="A413" s="26"/>
      <c r="B413" s="24"/>
      <c r="C413" s="24"/>
      <c r="D413" s="32"/>
      <c r="E413" s="25"/>
      <c r="F413" s="25"/>
      <c r="G413" s="25"/>
      <c r="H413" s="25"/>
      <c r="I413" s="25"/>
      <c r="J413" s="25"/>
      <c r="K413" s="25"/>
      <c r="L413" s="25"/>
      <c r="M413" s="25"/>
      <c r="N413" s="25"/>
      <c r="O413" s="25"/>
      <c r="P413" s="23"/>
      <c r="Q413" s="23"/>
      <c r="R413" s="23"/>
      <c r="S413" s="23"/>
    </row>
    <row r="414" spans="1:19">
      <c r="A414" s="26"/>
      <c r="B414" s="24"/>
      <c r="C414" s="24"/>
      <c r="D414" s="32"/>
      <c r="E414" s="25"/>
      <c r="F414" s="25"/>
      <c r="G414" s="25"/>
      <c r="H414" s="25"/>
      <c r="I414" s="25"/>
      <c r="J414" s="25"/>
      <c r="K414" s="25"/>
      <c r="L414" s="25"/>
      <c r="M414" s="25"/>
      <c r="N414" s="25"/>
      <c r="O414" s="25"/>
      <c r="P414" s="23"/>
      <c r="Q414" s="23"/>
      <c r="R414" s="23"/>
      <c r="S414" s="23"/>
    </row>
    <row r="415" spans="1:19">
      <c r="A415" s="26"/>
      <c r="B415" s="24"/>
      <c r="C415" s="24"/>
      <c r="D415" s="32"/>
      <c r="E415" s="25"/>
      <c r="F415" s="25"/>
      <c r="G415" s="25"/>
      <c r="H415" s="25"/>
      <c r="I415" s="25"/>
      <c r="J415" s="25"/>
      <c r="K415" s="25"/>
      <c r="L415" s="25"/>
      <c r="M415" s="25"/>
      <c r="N415" s="25"/>
      <c r="O415" s="25"/>
      <c r="P415" s="23"/>
      <c r="Q415" s="23"/>
      <c r="R415" s="23"/>
      <c r="S415" s="23"/>
    </row>
    <row r="416" spans="1:19">
      <c r="A416" s="26"/>
      <c r="B416" s="24"/>
      <c r="C416" s="24"/>
      <c r="D416" s="32"/>
      <c r="E416" s="25"/>
      <c r="F416" s="25"/>
      <c r="G416" s="25"/>
      <c r="H416" s="25"/>
      <c r="I416" s="25"/>
      <c r="J416" s="25"/>
      <c r="K416" s="25"/>
      <c r="L416" s="25"/>
      <c r="M416" s="25"/>
      <c r="N416" s="25"/>
      <c r="O416" s="25"/>
      <c r="P416" s="23"/>
      <c r="Q416" s="23"/>
      <c r="R416" s="23"/>
      <c r="S416" s="23"/>
    </row>
    <row r="417" spans="1:19">
      <c r="A417" s="26"/>
      <c r="B417" s="24"/>
      <c r="C417" s="24"/>
      <c r="D417" s="32"/>
      <c r="E417" s="25"/>
      <c r="F417" s="25"/>
      <c r="G417" s="25"/>
      <c r="H417" s="25"/>
      <c r="I417" s="25"/>
      <c r="J417" s="25"/>
      <c r="K417" s="25"/>
      <c r="L417" s="25"/>
      <c r="M417" s="25"/>
      <c r="N417" s="25"/>
      <c r="O417" s="25"/>
      <c r="P417" s="23"/>
      <c r="Q417" s="23"/>
      <c r="R417" s="23"/>
      <c r="S417" s="23"/>
    </row>
    <row r="418" spans="1:19">
      <c r="A418" s="26"/>
      <c r="B418" s="24"/>
      <c r="C418" s="24"/>
      <c r="D418" s="32"/>
      <c r="E418" s="25"/>
      <c r="F418" s="25"/>
      <c r="G418" s="25"/>
      <c r="H418" s="25"/>
      <c r="I418" s="25"/>
      <c r="J418" s="25"/>
      <c r="K418" s="25"/>
      <c r="L418" s="25"/>
      <c r="M418" s="25"/>
      <c r="N418" s="25"/>
      <c r="O418" s="25"/>
      <c r="P418" s="23"/>
      <c r="Q418" s="23"/>
      <c r="R418" s="23"/>
      <c r="S418" s="23"/>
    </row>
    <row r="419" spans="1:19">
      <c r="A419" s="26"/>
      <c r="B419" s="24"/>
      <c r="C419" s="24"/>
      <c r="D419" s="32"/>
      <c r="E419" s="25"/>
      <c r="F419" s="25"/>
      <c r="G419" s="25"/>
      <c r="H419" s="25"/>
      <c r="I419" s="25"/>
      <c r="J419" s="25"/>
      <c r="K419" s="25"/>
      <c r="L419" s="25"/>
      <c r="M419" s="25"/>
      <c r="N419" s="25"/>
      <c r="O419" s="25"/>
      <c r="P419" s="23"/>
      <c r="Q419" s="23"/>
      <c r="R419" s="23"/>
      <c r="S419" s="23"/>
    </row>
    <row r="420" spans="1:19">
      <c r="A420" s="26"/>
      <c r="B420" s="24"/>
      <c r="C420" s="24"/>
      <c r="D420" s="32"/>
      <c r="E420" s="25"/>
      <c r="F420" s="25"/>
      <c r="G420" s="25"/>
      <c r="H420" s="25"/>
      <c r="I420" s="25"/>
      <c r="J420" s="25"/>
      <c r="K420" s="25"/>
      <c r="L420" s="25"/>
      <c r="M420" s="25"/>
      <c r="N420" s="25"/>
      <c r="O420" s="25"/>
      <c r="P420" s="23"/>
      <c r="Q420" s="23"/>
      <c r="R420" s="23"/>
      <c r="S420" s="23"/>
    </row>
    <row r="421" spans="1:19">
      <c r="A421" s="26"/>
      <c r="B421" s="24"/>
      <c r="C421" s="24"/>
      <c r="D421" s="32"/>
      <c r="E421" s="25"/>
      <c r="F421" s="25"/>
      <c r="G421" s="25"/>
      <c r="H421" s="25"/>
      <c r="I421" s="25"/>
      <c r="J421" s="25"/>
      <c r="K421" s="25"/>
      <c r="L421" s="25"/>
      <c r="M421" s="25"/>
      <c r="N421" s="25"/>
      <c r="O421" s="25"/>
      <c r="P421" s="23"/>
      <c r="Q421" s="23"/>
      <c r="R421" s="23"/>
      <c r="S421" s="23"/>
    </row>
    <row r="422" spans="1:19">
      <c r="A422" s="26"/>
      <c r="B422" s="24"/>
      <c r="C422" s="24"/>
      <c r="D422" s="32"/>
      <c r="E422" s="25"/>
      <c r="F422" s="25"/>
      <c r="G422" s="25"/>
      <c r="H422" s="25"/>
      <c r="I422" s="25"/>
      <c r="J422" s="25"/>
      <c r="K422" s="25"/>
      <c r="L422" s="25"/>
      <c r="M422" s="25"/>
      <c r="N422" s="25"/>
      <c r="O422" s="25"/>
      <c r="P422" s="23"/>
      <c r="Q422" s="23"/>
      <c r="R422" s="23"/>
      <c r="S422" s="23"/>
    </row>
    <row r="423" spans="1:19">
      <c r="A423" s="26"/>
      <c r="B423" s="24"/>
      <c r="C423" s="24"/>
      <c r="D423" s="32"/>
      <c r="E423" s="25"/>
      <c r="F423" s="25"/>
      <c r="G423" s="25"/>
      <c r="H423" s="25"/>
      <c r="I423" s="25"/>
      <c r="J423" s="25"/>
      <c r="K423" s="25"/>
      <c r="L423" s="25"/>
      <c r="M423" s="25"/>
      <c r="N423" s="25"/>
      <c r="O423" s="25"/>
      <c r="P423" s="23"/>
      <c r="Q423" s="23"/>
      <c r="R423" s="23"/>
      <c r="S423" s="23"/>
    </row>
    <row r="424" spans="1:19">
      <c r="A424" s="26"/>
      <c r="B424" s="24"/>
      <c r="C424" s="24"/>
      <c r="D424" s="32"/>
      <c r="E424" s="25"/>
      <c r="F424" s="25"/>
      <c r="G424" s="25"/>
      <c r="H424" s="25"/>
      <c r="I424" s="25"/>
      <c r="J424" s="25"/>
      <c r="K424" s="25"/>
      <c r="L424" s="25"/>
      <c r="M424" s="25"/>
      <c r="N424" s="25"/>
      <c r="O424" s="25"/>
      <c r="P424" s="23"/>
      <c r="Q424" s="23"/>
      <c r="R424" s="23"/>
      <c r="S424" s="23"/>
    </row>
    <row r="425" spans="1:19">
      <c r="A425" s="26"/>
      <c r="B425" s="24"/>
      <c r="C425" s="24"/>
      <c r="D425" s="32"/>
      <c r="E425" s="25"/>
      <c r="F425" s="25"/>
      <c r="G425" s="25"/>
      <c r="H425" s="25"/>
      <c r="I425" s="25"/>
      <c r="J425" s="25"/>
      <c r="K425" s="25"/>
      <c r="L425" s="25"/>
      <c r="M425" s="25"/>
      <c r="N425" s="25"/>
      <c r="O425" s="25"/>
      <c r="P425" s="23"/>
      <c r="Q425" s="23"/>
      <c r="R425" s="23"/>
      <c r="S425" s="23"/>
    </row>
    <row r="426" spans="1:19">
      <c r="A426" s="26"/>
      <c r="B426" s="24"/>
      <c r="C426" s="24"/>
      <c r="D426" s="32"/>
      <c r="E426" s="25"/>
      <c r="F426" s="25"/>
      <c r="G426" s="25"/>
      <c r="H426" s="25"/>
      <c r="I426" s="25"/>
      <c r="J426" s="25"/>
      <c r="K426" s="25"/>
      <c r="L426" s="25"/>
      <c r="M426" s="25"/>
      <c r="N426" s="25"/>
      <c r="O426" s="25"/>
      <c r="P426" s="23"/>
      <c r="Q426" s="23"/>
      <c r="R426" s="23"/>
      <c r="S426" s="23"/>
    </row>
    <row r="427" spans="1:19">
      <c r="A427" s="26"/>
      <c r="B427" s="24"/>
      <c r="C427" s="24"/>
      <c r="D427" s="32"/>
      <c r="E427" s="25"/>
      <c r="F427" s="25"/>
      <c r="G427" s="25"/>
      <c r="H427" s="25"/>
      <c r="I427" s="25"/>
      <c r="J427" s="25"/>
      <c r="K427" s="25"/>
      <c r="L427" s="25"/>
      <c r="M427" s="25"/>
      <c r="N427" s="25"/>
      <c r="O427" s="25"/>
      <c r="P427" s="23"/>
      <c r="Q427" s="23"/>
      <c r="R427" s="23"/>
      <c r="S427" s="23"/>
    </row>
    <row r="428" spans="1:19">
      <c r="A428" s="26"/>
      <c r="B428" s="24"/>
      <c r="C428" s="24"/>
      <c r="D428" s="32"/>
      <c r="E428" s="25"/>
      <c r="F428" s="25"/>
      <c r="G428" s="25"/>
      <c r="H428" s="25"/>
      <c r="I428" s="25"/>
      <c r="J428" s="25"/>
      <c r="K428" s="25"/>
      <c r="L428" s="25"/>
      <c r="M428" s="25"/>
      <c r="N428" s="25"/>
      <c r="O428" s="25"/>
      <c r="P428" s="23"/>
      <c r="Q428" s="23"/>
      <c r="R428" s="23"/>
      <c r="S428" s="23"/>
    </row>
    <row r="429" spans="1:19">
      <c r="A429" s="26"/>
      <c r="B429" s="24"/>
      <c r="C429" s="24"/>
      <c r="D429" s="32"/>
      <c r="E429" s="25"/>
      <c r="F429" s="25"/>
      <c r="G429" s="25"/>
      <c r="H429" s="25"/>
      <c r="I429" s="25"/>
      <c r="J429" s="25"/>
      <c r="K429" s="25"/>
      <c r="L429" s="25"/>
      <c r="M429" s="25"/>
      <c r="N429" s="25"/>
      <c r="O429" s="25"/>
      <c r="P429" s="23"/>
      <c r="Q429" s="23"/>
      <c r="R429" s="23"/>
      <c r="S429" s="23"/>
    </row>
    <row r="430" spans="1:19">
      <c r="A430" s="26"/>
      <c r="B430" s="24"/>
      <c r="C430" s="24"/>
      <c r="D430" s="32"/>
      <c r="E430" s="25"/>
      <c r="F430" s="25"/>
      <c r="G430" s="25"/>
      <c r="H430" s="25"/>
      <c r="I430" s="25"/>
      <c r="J430" s="25"/>
      <c r="K430" s="25"/>
      <c r="L430" s="25"/>
      <c r="M430" s="25"/>
      <c r="N430" s="25"/>
      <c r="O430" s="25"/>
      <c r="P430" s="23"/>
      <c r="Q430" s="23"/>
      <c r="R430" s="23"/>
      <c r="S430" s="23"/>
    </row>
    <row r="431" spans="1:19">
      <c r="A431" s="26"/>
      <c r="B431" s="24"/>
      <c r="C431" s="24"/>
      <c r="D431" s="32"/>
      <c r="E431" s="25"/>
      <c r="F431" s="25"/>
      <c r="G431" s="25"/>
      <c r="H431" s="25"/>
      <c r="I431" s="25"/>
      <c r="J431" s="25"/>
      <c r="K431" s="25"/>
      <c r="L431" s="25"/>
      <c r="M431" s="25"/>
      <c r="N431" s="25"/>
      <c r="O431" s="25"/>
      <c r="P431" s="23"/>
      <c r="Q431" s="23"/>
      <c r="R431" s="23"/>
      <c r="S431" s="23"/>
    </row>
    <row r="432" spans="1:19">
      <c r="A432" s="26"/>
      <c r="B432" s="24"/>
      <c r="C432" s="24"/>
      <c r="D432" s="32"/>
      <c r="E432" s="25"/>
      <c r="F432" s="25"/>
      <c r="G432" s="25"/>
      <c r="H432" s="25"/>
      <c r="I432" s="25"/>
      <c r="J432" s="25"/>
      <c r="K432" s="25"/>
      <c r="L432" s="25"/>
      <c r="M432" s="25"/>
      <c r="N432" s="25"/>
      <c r="O432" s="25"/>
      <c r="P432" s="23"/>
      <c r="Q432" s="23"/>
      <c r="R432" s="23"/>
      <c r="S432" s="23"/>
    </row>
    <row r="433" spans="1:19">
      <c r="A433" s="26"/>
      <c r="B433" s="24"/>
      <c r="C433" s="24"/>
      <c r="D433" s="32"/>
      <c r="E433" s="25"/>
      <c r="F433" s="25"/>
      <c r="G433" s="25"/>
      <c r="H433" s="25"/>
      <c r="I433" s="25"/>
      <c r="J433" s="25"/>
      <c r="K433" s="25"/>
      <c r="L433" s="25"/>
      <c r="M433" s="25"/>
      <c r="N433" s="25"/>
      <c r="O433" s="25"/>
      <c r="P433" s="23"/>
      <c r="Q433" s="23"/>
      <c r="R433" s="23"/>
      <c r="S433" s="23"/>
    </row>
    <row r="434" spans="1:19">
      <c r="A434" s="26"/>
      <c r="B434" s="24"/>
      <c r="C434" s="24"/>
      <c r="D434" s="32"/>
      <c r="E434" s="25"/>
      <c r="F434" s="25"/>
      <c r="G434" s="25"/>
      <c r="H434" s="25"/>
      <c r="I434" s="25"/>
      <c r="J434" s="25"/>
      <c r="K434" s="25"/>
      <c r="L434" s="25"/>
      <c r="M434" s="25"/>
      <c r="N434" s="25"/>
      <c r="O434" s="25"/>
      <c r="P434" s="23"/>
      <c r="Q434" s="23"/>
      <c r="R434" s="23"/>
      <c r="S434" s="23"/>
    </row>
    <row r="435" spans="1:19">
      <c r="A435" s="26"/>
      <c r="B435" s="24"/>
      <c r="C435" s="24"/>
      <c r="D435" s="32"/>
      <c r="E435" s="25"/>
      <c r="F435" s="25"/>
      <c r="G435" s="25"/>
      <c r="H435" s="25"/>
      <c r="I435" s="25"/>
      <c r="J435" s="25"/>
      <c r="K435" s="25"/>
      <c r="L435" s="25"/>
      <c r="M435" s="25"/>
      <c r="N435" s="25"/>
      <c r="O435" s="25"/>
      <c r="P435" s="23"/>
      <c r="Q435" s="23"/>
      <c r="R435" s="23"/>
      <c r="S435" s="23"/>
    </row>
    <row r="436" spans="1:19">
      <c r="A436" s="26"/>
      <c r="B436" s="24"/>
      <c r="C436" s="24"/>
      <c r="D436" s="32"/>
      <c r="E436" s="25"/>
      <c r="F436" s="25"/>
      <c r="G436" s="25"/>
      <c r="H436" s="25"/>
      <c r="I436" s="25"/>
      <c r="J436" s="25"/>
      <c r="K436" s="25"/>
      <c r="L436" s="25"/>
      <c r="M436" s="25"/>
      <c r="N436" s="25"/>
      <c r="O436" s="25"/>
      <c r="P436" s="23"/>
      <c r="Q436" s="23"/>
      <c r="R436" s="23"/>
      <c r="S436" s="23"/>
    </row>
    <row r="437" spans="1:19">
      <c r="A437" s="26"/>
      <c r="B437" s="24"/>
      <c r="C437" s="24"/>
      <c r="D437" s="32"/>
      <c r="E437" s="25"/>
      <c r="F437" s="25"/>
      <c r="G437" s="25"/>
      <c r="H437" s="25"/>
      <c r="I437" s="25"/>
      <c r="J437" s="25"/>
      <c r="K437" s="25"/>
      <c r="L437" s="25"/>
      <c r="M437" s="25"/>
      <c r="N437" s="25"/>
      <c r="O437" s="25"/>
      <c r="P437" s="23"/>
      <c r="Q437" s="23"/>
      <c r="R437" s="23"/>
      <c r="S437" s="23"/>
    </row>
    <row r="438" spans="1:19">
      <c r="A438" s="26"/>
      <c r="B438" s="24"/>
      <c r="C438" s="24"/>
      <c r="D438" s="32"/>
      <c r="E438" s="25"/>
      <c r="F438" s="25"/>
      <c r="G438" s="25"/>
      <c r="H438" s="25"/>
      <c r="I438" s="25"/>
      <c r="J438" s="25"/>
      <c r="K438" s="25"/>
      <c r="L438" s="25"/>
      <c r="M438" s="25"/>
      <c r="N438" s="25"/>
      <c r="O438" s="25"/>
      <c r="P438" s="23"/>
      <c r="Q438" s="23"/>
      <c r="R438" s="23"/>
      <c r="S438" s="23"/>
    </row>
    <row r="439" spans="1:19">
      <c r="A439" s="26"/>
      <c r="B439" s="24"/>
      <c r="C439" s="24"/>
      <c r="D439" s="32"/>
      <c r="E439" s="25"/>
      <c r="F439" s="25"/>
      <c r="G439" s="25"/>
      <c r="H439" s="25"/>
      <c r="I439" s="25"/>
      <c r="J439" s="25"/>
      <c r="K439" s="25"/>
      <c r="L439" s="25"/>
      <c r="M439" s="25"/>
      <c r="N439" s="25"/>
      <c r="O439" s="25"/>
      <c r="P439" s="23"/>
      <c r="Q439" s="23"/>
      <c r="R439" s="23"/>
      <c r="S439" s="23"/>
    </row>
    <row r="440" spans="1:19">
      <c r="A440" s="26"/>
      <c r="B440" s="24"/>
      <c r="C440" s="24"/>
      <c r="D440" s="32"/>
      <c r="E440" s="25"/>
      <c r="F440" s="25"/>
      <c r="G440" s="25"/>
      <c r="H440" s="25"/>
      <c r="I440" s="25"/>
      <c r="J440" s="25"/>
      <c r="K440" s="25"/>
      <c r="L440" s="25"/>
      <c r="M440" s="25"/>
      <c r="N440" s="25"/>
      <c r="O440" s="25"/>
      <c r="P440" s="23"/>
      <c r="Q440" s="23"/>
      <c r="R440" s="23"/>
      <c r="S440" s="23"/>
    </row>
    <row r="441" spans="1:19">
      <c r="A441" s="26"/>
      <c r="B441" s="24"/>
      <c r="C441" s="24"/>
      <c r="D441" s="32"/>
      <c r="E441" s="25"/>
      <c r="F441" s="25"/>
      <c r="G441" s="25"/>
      <c r="H441" s="25"/>
      <c r="I441" s="25"/>
      <c r="J441" s="25"/>
      <c r="K441" s="25"/>
      <c r="L441" s="25"/>
      <c r="M441" s="25"/>
      <c r="N441" s="25"/>
      <c r="O441" s="25"/>
      <c r="P441" s="23"/>
      <c r="Q441" s="23"/>
      <c r="R441" s="23"/>
      <c r="S441" s="23"/>
    </row>
    <row r="442" spans="1:19">
      <c r="A442" s="26"/>
      <c r="B442" s="24"/>
      <c r="C442" s="24"/>
      <c r="D442" s="32"/>
      <c r="E442" s="25"/>
      <c r="F442" s="25"/>
      <c r="G442" s="25"/>
      <c r="H442" s="25"/>
      <c r="I442" s="25"/>
      <c r="J442" s="25"/>
      <c r="K442" s="25"/>
      <c r="L442" s="25"/>
      <c r="M442" s="25"/>
      <c r="N442" s="25"/>
      <c r="O442" s="25"/>
      <c r="P442" s="23"/>
      <c r="Q442" s="23"/>
      <c r="R442" s="23"/>
      <c r="S442" s="23"/>
    </row>
    <row r="443" spans="1:19">
      <c r="A443" s="26"/>
      <c r="B443" s="24"/>
      <c r="C443" s="24"/>
      <c r="D443" s="32"/>
      <c r="E443" s="25"/>
      <c r="F443" s="25"/>
      <c r="G443" s="25"/>
      <c r="H443" s="25"/>
      <c r="I443" s="25"/>
      <c r="J443" s="25"/>
      <c r="K443" s="25"/>
      <c r="L443" s="25"/>
      <c r="M443" s="25"/>
      <c r="N443" s="25"/>
      <c r="O443" s="25"/>
      <c r="P443" s="23"/>
      <c r="Q443" s="23"/>
      <c r="R443" s="23"/>
      <c r="S443" s="23"/>
    </row>
    <row r="444" spans="1:19">
      <c r="A444" s="26"/>
      <c r="B444" s="24"/>
      <c r="C444" s="24"/>
      <c r="D444" s="32"/>
      <c r="E444" s="25"/>
      <c r="F444" s="25"/>
      <c r="G444" s="25"/>
      <c r="H444" s="25"/>
      <c r="I444" s="25"/>
      <c r="J444" s="25"/>
      <c r="K444" s="25"/>
      <c r="L444" s="25"/>
      <c r="M444" s="25"/>
      <c r="N444" s="25"/>
      <c r="O444" s="25"/>
      <c r="P444" s="23"/>
      <c r="Q444" s="23"/>
      <c r="R444" s="23"/>
      <c r="S444" s="23"/>
    </row>
    <row r="445" spans="1:19">
      <c r="A445" s="26"/>
      <c r="B445" s="24"/>
      <c r="C445" s="24"/>
      <c r="D445" s="32"/>
      <c r="E445" s="25"/>
      <c r="F445" s="25"/>
      <c r="G445" s="25"/>
      <c r="H445" s="25"/>
      <c r="I445" s="25"/>
      <c r="J445" s="25"/>
      <c r="K445" s="25"/>
      <c r="L445" s="25"/>
      <c r="M445" s="25"/>
      <c r="N445" s="25"/>
      <c r="O445" s="25"/>
      <c r="P445" s="23"/>
      <c r="Q445" s="23"/>
      <c r="R445" s="23"/>
      <c r="S445" s="23"/>
    </row>
    <row r="446" spans="1:19">
      <c r="A446" s="26"/>
      <c r="B446" s="24"/>
      <c r="C446" s="24"/>
      <c r="D446" s="32"/>
      <c r="E446" s="25"/>
      <c r="F446" s="25"/>
      <c r="G446" s="25"/>
      <c r="H446" s="25"/>
      <c r="I446" s="25"/>
      <c r="J446" s="25"/>
      <c r="K446" s="25"/>
      <c r="L446" s="25"/>
      <c r="M446" s="25"/>
      <c r="N446" s="25"/>
      <c r="O446" s="25"/>
      <c r="P446" s="23"/>
      <c r="Q446" s="23"/>
      <c r="R446" s="23"/>
      <c r="S446" s="23"/>
    </row>
    <row r="447" spans="1:19">
      <c r="A447" s="26"/>
      <c r="B447" s="24"/>
      <c r="C447" s="24"/>
      <c r="D447" s="32"/>
      <c r="E447" s="25"/>
      <c r="F447" s="25"/>
      <c r="G447" s="25"/>
      <c r="H447" s="25"/>
      <c r="I447" s="25"/>
      <c r="J447" s="25"/>
      <c r="K447" s="25"/>
      <c r="L447" s="25"/>
      <c r="M447" s="25"/>
      <c r="N447" s="25"/>
      <c r="O447" s="25"/>
      <c r="P447" s="23"/>
      <c r="Q447" s="23"/>
      <c r="R447" s="23"/>
      <c r="S447" s="23"/>
    </row>
    <row r="448" spans="1:19">
      <c r="A448" s="26"/>
      <c r="B448" s="24"/>
      <c r="C448" s="24"/>
      <c r="D448" s="32"/>
      <c r="E448" s="25"/>
      <c r="F448" s="25"/>
      <c r="G448" s="25"/>
      <c r="H448" s="25"/>
      <c r="I448" s="25"/>
      <c r="J448" s="25"/>
      <c r="K448" s="25"/>
      <c r="L448" s="25"/>
      <c r="M448" s="25"/>
      <c r="N448" s="25"/>
      <c r="O448" s="25"/>
      <c r="P448" s="23"/>
      <c r="Q448" s="23"/>
      <c r="R448" s="23"/>
      <c r="S448" s="23"/>
    </row>
    <row r="449" spans="1:19">
      <c r="A449" s="26"/>
      <c r="B449" s="24"/>
      <c r="C449" s="24"/>
      <c r="D449" s="32"/>
      <c r="E449" s="25"/>
      <c r="F449" s="25"/>
      <c r="G449" s="25"/>
      <c r="H449" s="25"/>
      <c r="I449" s="25"/>
      <c r="J449" s="25"/>
      <c r="K449" s="25"/>
      <c r="L449" s="25"/>
      <c r="M449" s="25"/>
      <c r="N449" s="25"/>
      <c r="O449" s="25"/>
      <c r="P449" s="23"/>
      <c r="Q449" s="23"/>
      <c r="R449" s="23"/>
      <c r="S449" s="23"/>
    </row>
    <row r="450" spans="1:19">
      <c r="A450" s="26"/>
      <c r="B450" s="24"/>
      <c r="C450" s="24"/>
      <c r="D450" s="32"/>
      <c r="E450" s="25"/>
      <c r="F450" s="25"/>
      <c r="G450" s="25"/>
      <c r="H450" s="25"/>
      <c r="I450" s="25"/>
      <c r="J450" s="25"/>
      <c r="K450" s="25"/>
      <c r="L450" s="25"/>
      <c r="M450" s="25"/>
      <c r="N450" s="25"/>
      <c r="O450" s="25"/>
      <c r="P450" s="23"/>
      <c r="Q450" s="23"/>
      <c r="R450" s="23"/>
      <c r="S450" s="23"/>
    </row>
    <row r="451" spans="1:19">
      <c r="A451" s="26"/>
      <c r="B451" s="24"/>
      <c r="C451" s="24"/>
      <c r="D451" s="32"/>
      <c r="E451" s="25"/>
      <c r="F451" s="25"/>
      <c r="G451" s="25"/>
      <c r="H451" s="25"/>
      <c r="I451" s="25"/>
      <c r="J451" s="25"/>
      <c r="K451" s="25"/>
      <c r="L451" s="25"/>
      <c r="M451" s="25"/>
      <c r="N451" s="25"/>
      <c r="O451" s="25"/>
      <c r="P451" s="23"/>
      <c r="Q451" s="23"/>
      <c r="R451" s="23"/>
      <c r="S451" s="23"/>
    </row>
    <row r="452" spans="1:19">
      <c r="A452" s="26"/>
      <c r="B452" s="24"/>
      <c r="C452" s="24"/>
      <c r="D452" s="32"/>
      <c r="E452" s="25"/>
      <c r="F452" s="25"/>
      <c r="G452" s="25"/>
      <c r="H452" s="25"/>
      <c r="I452" s="25"/>
      <c r="J452" s="25"/>
      <c r="K452" s="25"/>
      <c r="L452" s="25"/>
      <c r="M452" s="25"/>
      <c r="N452" s="25"/>
      <c r="O452" s="25"/>
      <c r="P452" s="23"/>
      <c r="Q452" s="23"/>
      <c r="R452" s="23"/>
      <c r="S452" s="23"/>
    </row>
    <row r="453" spans="1:19">
      <c r="A453" s="26"/>
      <c r="B453" s="24"/>
      <c r="C453" s="24"/>
      <c r="D453" s="32"/>
      <c r="E453" s="25"/>
      <c r="F453" s="25"/>
      <c r="G453" s="25"/>
      <c r="H453" s="25"/>
      <c r="I453" s="25"/>
      <c r="J453" s="25"/>
      <c r="K453" s="25"/>
      <c r="L453" s="25"/>
      <c r="M453" s="25"/>
      <c r="N453" s="25"/>
      <c r="O453" s="25"/>
      <c r="P453" s="23"/>
      <c r="Q453" s="23"/>
      <c r="R453" s="23"/>
      <c r="S453" s="23"/>
    </row>
    <row r="454" spans="1:19">
      <c r="A454" s="26"/>
      <c r="B454" s="24"/>
      <c r="C454" s="24"/>
      <c r="D454" s="32"/>
      <c r="E454" s="25"/>
      <c r="F454" s="25"/>
      <c r="G454" s="25"/>
      <c r="H454" s="25"/>
      <c r="I454" s="25"/>
      <c r="J454" s="25"/>
      <c r="K454" s="25"/>
      <c r="L454" s="25"/>
      <c r="M454" s="25"/>
      <c r="N454" s="25"/>
      <c r="O454" s="25"/>
      <c r="P454" s="23"/>
      <c r="Q454" s="23"/>
      <c r="R454" s="23"/>
      <c r="S454" s="23"/>
    </row>
    <row r="455" spans="1:19">
      <c r="A455" s="26"/>
      <c r="B455" s="24"/>
      <c r="C455" s="24"/>
      <c r="D455" s="32"/>
      <c r="E455" s="25"/>
      <c r="F455" s="25"/>
      <c r="G455" s="25"/>
      <c r="H455" s="25"/>
      <c r="I455" s="25"/>
      <c r="J455" s="25"/>
      <c r="K455" s="25"/>
      <c r="L455" s="25"/>
      <c r="M455" s="25"/>
      <c r="N455" s="25"/>
      <c r="O455" s="25"/>
      <c r="P455" s="23"/>
      <c r="Q455" s="23"/>
      <c r="R455" s="23"/>
      <c r="S455" s="23"/>
    </row>
    <row r="456" spans="1:19">
      <c r="A456" s="26"/>
      <c r="B456" s="24"/>
      <c r="C456" s="24"/>
      <c r="D456" s="32"/>
      <c r="E456" s="25"/>
      <c r="F456" s="25"/>
      <c r="G456" s="25"/>
      <c r="H456" s="25"/>
      <c r="I456" s="25"/>
      <c r="J456" s="25"/>
      <c r="K456" s="25"/>
      <c r="L456" s="25"/>
      <c r="M456" s="25"/>
      <c r="N456" s="25"/>
      <c r="O456" s="25"/>
      <c r="P456" s="23"/>
      <c r="Q456" s="23"/>
      <c r="R456" s="23"/>
      <c r="S456" s="23"/>
    </row>
    <row r="457" spans="1:19">
      <c r="A457" s="26"/>
      <c r="B457" s="24"/>
      <c r="C457" s="24"/>
      <c r="D457" s="32"/>
      <c r="E457" s="25"/>
      <c r="F457" s="25"/>
      <c r="G457" s="25"/>
      <c r="H457" s="25"/>
      <c r="I457" s="25"/>
      <c r="J457" s="25"/>
      <c r="K457" s="25"/>
      <c r="L457" s="25"/>
      <c r="M457" s="25"/>
      <c r="N457" s="25"/>
      <c r="O457" s="25"/>
      <c r="P457" s="23"/>
      <c r="Q457" s="23"/>
      <c r="R457" s="23"/>
      <c r="S457" s="23"/>
    </row>
    <row r="458" spans="1:19">
      <c r="A458" s="26"/>
      <c r="B458" s="24"/>
      <c r="C458" s="24"/>
      <c r="D458" s="32"/>
      <c r="E458" s="25"/>
      <c r="F458" s="25"/>
      <c r="G458" s="25"/>
      <c r="H458" s="25"/>
      <c r="I458" s="25"/>
      <c r="J458" s="25"/>
      <c r="K458" s="25"/>
      <c r="L458" s="25"/>
      <c r="M458" s="25"/>
      <c r="N458" s="25"/>
      <c r="O458" s="25"/>
      <c r="P458" s="23"/>
      <c r="Q458" s="23"/>
      <c r="R458" s="23"/>
      <c r="S458" s="23"/>
    </row>
    <row r="459" spans="1:19">
      <c r="A459" s="26"/>
      <c r="B459" s="24"/>
      <c r="C459" s="24"/>
      <c r="D459" s="32"/>
      <c r="E459" s="25"/>
      <c r="F459" s="25"/>
      <c r="G459" s="25"/>
      <c r="H459" s="25"/>
      <c r="I459" s="25"/>
      <c r="J459" s="25"/>
      <c r="K459" s="25"/>
      <c r="L459" s="25"/>
      <c r="M459" s="25"/>
      <c r="N459" s="25"/>
      <c r="O459" s="25"/>
      <c r="P459" s="23"/>
      <c r="Q459" s="23"/>
      <c r="R459" s="23"/>
      <c r="S459" s="23"/>
    </row>
    <row r="460" spans="1:19">
      <c r="A460" s="26"/>
      <c r="B460" s="24"/>
      <c r="C460" s="24"/>
      <c r="D460" s="32"/>
      <c r="E460" s="25"/>
      <c r="F460" s="25"/>
      <c r="G460" s="25"/>
      <c r="H460" s="25"/>
      <c r="I460" s="25"/>
      <c r="J460" s="25"/>
      <c r="K460" s="25"/>
      <c r="L460" s="25"/>
      <c r="M460" s="25"/>
      <c r="N460" s="25"/>
      <c r="O460" s="25"/>
      <c r="P460" s="23"/>
      <c r="Q460" s="23"/>
      <c r="R460" s="23"/>
      <c r="S460" s="23"/>
    </row>
    <row r="461" spans="1:19">
      <c r="A461" s="26"/>
      <c r="B461" s="24"/>
      <c r="C461" s="24"/>
      <c r="D461" s="32"/>
      <c r="E461" s="25"/>
      <c r="F461" s="25"/>
      <c r="G461" s="25"/>
      <c r="H461" s="25"/>
      <c r="I461" s="25"/>
      <c r="J461" s="25"/>
      <c r="K461" s="25"/>
      <c r="L461" s="25"/>
      <c r="M461" s="25"/>
      <c r="N461" s="25"/>
      <c r="O461" s="25"/>
      <c r="P461" s="23"/>
      <c r="Q461" s="23"/>
      <c r="R461" s="23"/>
      <c r="S461" s="23"/>
    </row>
    <row r="462" spans="1:19">
      <c r="A462" s="26"/>
      <c r="B462" s="24"/>
      <c r="C462" s="24"/>
      <c r="D462" s="32"/>
      <c r="E462" s="25"/>
      <c r="F462" s="25"/>
      <c r="G462" s="25"/>
      <c r="H462" s="25"/>
      <c r="I462" s="25"/>
      <c r="J462" s="25"/>
      <c r="K462" s="25"/>
      <c r="L462" s="25"/>
      <c r="M462" s="25"/>
      <c r="N462" s="25"/>
      <c r="O462" s="25"/>
      <c r="P462" s="23"/>
      <c r="Q462" s="23"/>
      <c r="R462" s="23"/>
      <c r="S462" s="23"/>
    </row>
    <row r="463" spans="1:19">
      <c r="A463" s="26"/>
      <c r="B463" s="24"/>
      <c r="C463" s="24"/>
      <c r="D463" s="32"/>
      <c r="E463" s="25"/>
      <c r="F463" s="25"/>
      <c r="G463" s="25"/>
      <c r="H463" s="25"/>
      <c r="I463" s="25"/>
      <c r="J463" s="25"/>
      <c r="K463" s="25"/>
      <c r="L463" s="25"/>
      <c r="M463" s="25"/>
      <c r="N463" s="25"/>
      <c r="O463" s="25"/>
      <c r="P463" s="23"/>
      <c r="Q463" s="23"/>
      <c r="R463" s="23"/>
      <c r="S463" s="23"/>
    </row>
    <row r="464" spans="1:19">
      <c r="A464" s="26"/>
      <c r="B464" s="24"/>
      <c r="C464" s="24"/>
      <c r="D464" s="32"/>
      <c r="E464" s="25"/>
      <c r="F464" s="25"/>
      <c r="G464" s="25"/>
      <c r="H464" s="25"/>
      <c r="I464" s="25"/>
      <c r="J464" s="25"/>
      <c r="K464" s="25"/>
      <c r="L464" s="25"/>
      <c r="M464" s="25"/>
      <c r="N464" s="25"/>
      <c r="O464" s="25"/>
      <c r="P464" s="23"/>
      <c r="Q464" s="23"/>
      <c r="R464" s="23"/>
      <c r="S464" s="23"/>
    </row>
    <row r="465" spans="1:19">
      <c r="A465" s="26"/>
      <c r="B465" s="24"/>
      <c r="C465" s="24"/>
      <c r="D465" s="32"/>
      <c r="E465" s="25"/>
      <c r="F465" s="25"/>
      <c r="G465" s="25"/>
      <c r="H465" s="25"/>
      <c r="I465" s="25"/>
      <c r="J465" s="25"/>
      <c r="K465" s="25"/>
      <c r="L465" s="25"/>
      <c r="M465" s="25"/>
      <c r="N465" s="25"/>
      <c r="O465" s="25"/>
      <c r="P465" s="23"/>
      <c r="Q465" s="23"/>
      <c r="R465" s="23"/>
      <c r="S465" s="23"/>
    </row>
    <row r="466" spans="1:19">
      <c r="A466" s="26"/>
      <c r="B466" s="24"/>
      <c r="C466" s="24"/>
      <c r="D466" s="32"/>
      <c r="E466" s="25"/>
      <c r="F466" s="25"/>
      <c r="G466" s="25"/>
      <c r="H466" s="25"/>
      <c r="I466" s="25"/>
      <c r="J466" s="25"/>
      <c r="K466" s="25"/>
      <c r="L466" s="25"/>
      <c r="M466" s="25"/>
      <c r="N466" s="25"/>
      <c r="O466" s="25"/>
      <c r="P466" s="23"/>
      <c r="Q466" s="23"/>
      <c r="R466" s="23"/>
      <c r="S466" s="23"/>
    </row>
    <row r="467" spans="1:19">
      <c r="A467" s="26"/>
      <c r="B467" s="24"/>
      <c r="C467" s="24"/>
      <c r="D467" s="32"/>
      <c r="E467" s="25"/>
      <c r="F467" s="25"/>
      <c r="G467" s="25"/>
      <c r="H467" s="25"/>
      <c r="I467" s="25"/>
      <c r="J467" s="25"/>
      <c r="K467" s="25"/>
      <c r="L467" s="25"/>
      <c r="M467" s="25"/>
      <c r="N467" s="25"/>
      <c r="O467" s="25"/>
      <c r="P467" s="23"/>
      <c r="Q467" s="23"/>
      <c r="R467" s="23"/>
      <c r="S467" s="23"/>
    </row>
    <row r="468" spans="1:19">
      <c r="A468" s="26"/>
      <c r="B468" s="24"/>
      <c r="C468" s="24"/>
      <c r="D468" s="32"/>
      <c r="E468" s="25"/>
      <c r="F468" s="25"/>
      <c r="G468" s="25"/>
      <c r="H468" s="25"/>
      <c r="I468" s="25"/>
      <c r="J468" s="25"/>
      <c r="K468" s="25"/>
      <c r="L468" s="25"/>
      <c r="M468" s="25"/>
      <c r="N468" s="25"/>
      <c r="O468" s="25"/>
      <c r="P468" s="23"/>
      <c r="Q468" s="23"/>
      <c r="R468" s="23"/>
      <c r="S468" s="23"/>
    </row>
    <row r="469" spans="1:19">
      <c r="A469" s="26"/>
      <c r="B469" s="24"/>
      <c r="C469" s="24"/>
      <c r="D469" s="32"/>
      <c r="E469" s="25"/>
      <c r="F469" s="25"/>
      <c r="G469" s="25"/>
      <c r="H469" s="25"/>
      <c r="I469" s="25"/>
      <c r="J469" s="25"/>
      <c r="K469" s="25"/>
      <c r="L469" s="25"/>
      <c r="M469" s="25"/>
      <c r="N469" s="25"/>
      <c r="O469" s="25"/>
      <c r="P469" s="23"/>
      <c r="Q469" s="23"/>
      <c r="R469" s="23"/>
      <c r="S469" s="23"/>
    </row>
    <row r="470" spans="1:19">
      <c r="A470" s="26"/>
      <c r="B470" s="24"/>
      <c r="C470" s="24"/>
      <c r="D470" s="32"/>
      <c r="E470" s="25"/>
      <c r="F470" s="25"/>
      <c r="G470" s="25"/>
      <c r="H470" s="25"/>
      <c r="I470" s="25"/>
      <c r="J470" s="25"/>
      <c r="K470" s="25"/>
      <c r="L470" s="25"/>
      <c r="M470" s="25"/>
      <c r="N470" s="25"/>
      <c r="O470" s="25"/>
      <c r="P470" s="23"/>
      <c r="Q470" s="23"/>
      <c r="R470" s="23"/>
      <c r="S470" s="23"/>
    </row>
    <row r="471" spans="1:19">
      <c r="A471" s="26"/>
      <c r="B471" s="24"/>
      <c r="C471" s="24"/>
      <c r="D471" s="32"/>
      <c r="E471" s="25"/>
      <c r="F471" s="25"/>
      <c r="G471" s="25"/>
      <c r="H471" s="25"/>
      <c r="I471" s="25"/>
      <c r="J471" s="25"/>
      <c r="K471" s="25"/>
      <c r="L471" s="25"/>
      <c r="M471" s="25"/>
      <c r="N471" s="25"/>
      <c r="O471" s="25"/>
      <c r="P471" s="23"/>
      <c r="Q471" s="23"/>
      <c r="R471" s="23"/>
      <c r="S471" s="23"/>
    </row>
    <row r="472" spans="1:19">
      <c r="A472" s="26"/>
      <c r="B472" s="24"/>
      <c r="C472" s="24"/>
      <c r="D472" s="32"/>
      <c r="E472" s="25"/>
      <c r="F472" s="25"/>
      <c r="G472" s="25"/>
      <c r="H472" s="25"/>
      <c r="I472" s="25"/>
      <c r="J472" s="25"/>
      <c r="K472" s="25"/>
      <c r="L472" s="25"/>
      <c r="M472" s="25"/>
      <c r="N472" s="25"/>
      <c r="O472" s="25"/>
      <c r="P472" s="23"/>
      <c r="Q472" s="23"/>
      <c r="R472" s="23"/>
      <c r="S472" s="23"/>
    </row>
    <row r="473" spans="1:19">
      <c r="A473" s="26"/>
      <c r="B473" s="24"/>
      <c r="C473" s="24"/>
      <c r="D473" s="32"/>
      <c r="E473" s="25"/>
      <c r="F473" s="25"/>
      <c r="G473" s="25"/>
      <c r="H473" s="25"/>
      <c r="I473" s="25"/>
      <c r="J473" s="25"/>
      <c r="K473" s="25"/>
      <c r="L473" s="25"/>
      <c r="M473" s="25"/>
      <c r="N473" s="25"/>
      <c r="O473" s="25"/>
      <c r="P473" s="23"/>
      <c r="Q473" s="23"/>
      <c r="R473" s="23"/>
      <c r="S473" s="23"/>
    </row>
    <row r="474" spans="1:19">
      <c r="A474" s="26"/>
      <c r="B474" s="24"/>
      <c r="C474" s="24"/>
      <c r="D474" s="32"/>
      <c r="E474" s="25"/>
      <c r="F474" s="25"/>
      <c r="G474" s="25"/>
      <c r="H474" s="25"/>
      <c r="I474" s="25"/>
      <c r="J474" s="25"/>
      <c r="K474" s="25"/>
      <c r="L474" s="25"/>
      <c r="M474" s="25"/>
      <c r="N474" s="25"/>
      <c r="O474" s="25"/>
      <c r="P474" s="23"/>
      <c r="Q474" s="23"/>
      <c r="R474" s="23"/>
      <c r="S474" s="23"/>
    </row>
    <row r="475" spans="1:19">
      <c r="A475" s="26"/>
      <c r="B475" s="24"/>
      <c r="C475" s="24"/>
      <c r="D475" s="32"/>
      <c r="E475" s="25"/>
      <c r="F475" s="25"/>
      <c r="G475" s="25"/>
      <c r="H475" s="25"/>
      <c r="I475" s="25"/>
      <c r="J475" s="25"/>
      <c r="K475" s="25"/>
      <c r="L475" s="25"/>
      <c r="M475" s="25"/>
      <c r="N475" s="25"/>
      <c r="O475" s="25"/>
      <c r="P475" s="23"/>
      <c r="Q475" s="23"/>
      <c r="R475" s="23"/>
      <c r="S475" s="23"/>
    </row>
    <row r="476" spans="1:19">
      <c r="A476" s="26"/>
      <c r="B476" s="24"/>
      <c r="C476" s="24"/>
      <c r="D476" s="32"/>
      <c r="E476" s="25"/>
      <c r="F476" s="25"/>
      <c r="G476" s="25"/>
      <c r="H476" s="25"/>
      <c r="I476" s="25"/>
      <c r="J476" s="25"/>
      <c r="K476" s="25"/>
      <c r="L476" s="25"/>
      <c r="M476" s="25"/>
      <c r="N476" s="25"/>
      <c r="O476" s="25"/>
      <c r="P476" s="23"/>
      <c r="Q476" s="23"/>
      <c r="R476" s="23"/>
      <c r="S476" s="23"/>
    </row>
    <row r="477" spans="1:19">
      <c r="A477" s="26"/>
      <c r="B477" s="24"/>
      <c r="C477" s="24"/>
      <c r="D477" s="32"/>
      <c r="E477" s="25"/>
      <c r="F477" s="25"/>
      <c r="G477" s="25"/>
      <c r="H477" s="25"/>
      <c r="I477" s="25"/>
      <c r="J477" s="25"/>
      <c r="K477" s="25"/>
      <c r="L477" s="25"/>
      <c r="M477" s="25"/>
      <c r="N477" s="25"/>
      <c r="O477" s="25"/>
      <c r="P477" s="23"/>
      <c r="Q477" s="23"/>
      <c r="R477" s="23"/>
      <c r="S477" s="23"/>
    </row>
    <row r="478" spans="1:19">
      <c r="A478" s="26"/>
      <c r="B478" s="24"/>
      <c r="C478" s="24"/>
      <c r="D478" s="32"/>
      <c r="E478" s="25"/>
      <c r="F478" s="25"/>
      <c r="G478" s="25"/>
      <c r="H478" s="25"/>
      <c r="I478" s="25"/>
      <c r="J478" s="25"/>
      <c r="K478" s="25"/>
      <c r="L478" s="25"/>
      <c r="M478" s="25"/>
      <c r="N478" s="25"/>
      <c r="O478" s="25"/>
      <c r="P478" s="23"/>
      <c r="Q478" s="23"/>
      <c r="R478" s="23"/>
      <c r="S478" s="23"/>
    </row>
    <row r="479" spans="1:19">
      <c r="A479" s="26"/>
      <c r="B479" s="24"/>
      <c r="C479" s="24"/>
      <c r="D479" s="32"/>
      <c r="E479" s="25"/>
      <c r="F479" s="25"/>
      <c r="G479" s="25"/>
      <c r="H479" s="25"/>
      <c r="I479" s="25"/>
      <c r="J479" s="25"/>
      <c r="K479" s="25"/>
      <c r="L479" s="25"/>
      <c r="M479" s="25"/>
      <c r="N479" s="25"/>
      <c r="O479" s="25"/>
      <c r="P479" s="23"/>
      <c r="Q479" s="23"/>
      <c r="R479" s="23"/>
      <c r="S479" s="23"/>
    </row>
    <row r="480" spans="1:19">
      <c r="A480" s="26"/>
      <c r="B480" s="24"/>
      <c r="C480" s="24"/>
      <c r="D480" s="32"/>
      <c r="E480" s="25"/>
      <c r="F480" s="25"/>
      <c r="G480" s="25"/>
      <c r="H480" s="25"/>
      <c r="I480" s="25"/>
      <c r="J480" s="25"/>
      <c r="K480" s="25"/>
      <c r="L480" s="25"/>
      <c r="M480" s="25"/>
      <c r="N480" s="25"/>
      <c r="O480" s="25"/>
      <c r="P480" s="23"/>
      <c r="Q480" s="23"/>
      <c r="R480" s="23"/>
      <c r="S480" s="23"/>
    </row>
    <row r="481" spans="1:19">
      <c r="A481" s="26"/>
      <c r="B481" s="24"/>
      <c r="C481" s="24"/>
      <c r="D481" s="32"/>
      <c r="E481" s="25"/>
      <c r="F481" s="25"/>
      <c r="G481" s="25"/>
      <c r="H481" s="25"/>
      <c r="I481" s="25"/>
      <c r="J481" s="25"/>
      <c r="K481" s="25"/>
      <c r="L481" s="25"/>
      <c r="M481" s="25"/>
      <c r="N481" s="25"/>
      <c r="O481" s="25"/>
      <c r="P481" s="23"/>
      <c r="Q481" s="23"/>
      <c r="R481" s="23"/>
      <c r="S481" s="23"/>
    </row>
    <row r="482" spans="1:19">
      <c r="A482" s="26"/>
      <c r="B482" s="24"/>
      <c r="C482" s="24"/>
      <c r="D482" s="32"/>
      <c r="E482" s="25"/>
      <c r="F482" s="25"/>
      <c r="G482" s="25"/>
      <c r="H482" s="25"/>
      <c r="I482" s="25"/>
      <c r="J482" s="25"/>
      <c r="K482" s="25"/>
      <c r="L482" s="25"/>
      <c r="M482" s="25"/>
      <c r="N482" s="25"/>
      <c r="O482" s="25"/>
      <c r="P482" s="23"/>
      <c r="Q482" s="23"/>
      <c r="R482" s="23"/>
      <c r="S482" s="23"/>
    </row>
    <row r="483" spans="1:19">
      <c r="A483" s="26"/>
      <c r="B483" s="24"/>
      <c r="C483" s="24"/>
      <c r="D483" s="32"/>
      <c r="E483" s="25"/>
      <c r="F483" s="25"/>
      <c r="G483" s="25"/>
      <c r="H483" s="25"/>
      <c r="I483" s="25"/>
      <c r="J483" s="25"/>
      <c r="K483" s="25"/>
      <c r="L483" s="25"/>
      <c r="M483" s="25"/>
      <c r="N483" s="25"/>
      <c r="O483" s="25"/>
      <c r="P483" s="23"/>
      <c r="Q483" s="23"/>
      <c r="R483" s="23"/>
      <c r="S483" s="23"/>
    </row>
    <row r="484" spans="1:19">
      <c r="A484" s="26"/>
      <c r="B484" s="24"/>
      <c r="C484" s="24"/>
      <c r="D484" s="32"/>
      <c r="E484" s="25"/>
      <c r="F484" s="25"/>
      <c r="G484" s="25"/>
      <c r="H484" s="25"/>
      <c r="I484" s="25"/>
      <c r="J484" s="25"/>
      <c r="K484" s="25"/>
      <c r="L484" s="25"/>
      <c r="M484" s="25"/>
      <c r="N484" s="25"/>
      <c r="O484" s="25"/>
      <c r="P484" s="23"/>
      <c r="Q484" s="23"/>
      <c r="R484" s="23"/>
      <c r="S484" s="23"/>
    </row>
    <row r="485" spans="1:19">
      <c r="A485" s="26"/>
      <c r="B485" s="24"/>
      <c r="C485" s="24"/>
      <c r="D485" s="32"/>
      <c r="E485" s="25"/>
      <c r="F485" s="25"/>
      <c r="G485" s="25"/>
      <c r="H485" s="25"/>
      <c r="I485" s="25"/>
      <c r="J485" s="25"/>
      <c r="K485" s="25"/>
      <c r="L485" s="25"/>
      <c r="M485" s="25"/>
      <c r="N485" s="25"/>
      <c r="O485" s="25"/>
      <c r="P485" s="23"/>
      <c r="Q485" s="23"/>
      <c r="R485" s="23"/>
      <c r="S485" s="23"/>
    </row>
    <row r="486" spans="1:19">
      <c r="A486" s="26"/>
      <c r="B486" s="24"/>
      <c r="C486" s="24"/>
      <c r="D486" s="32"/>
      <c r="E486" s="25"/>
      <c r="F486" s="25"/>
      <c r="G486" s="25"/>
      <c r="H486" s="25"/>
      <c r="I486" s="25"/>
      <c r="J486" s="25"/>
      <c r="K486" s="25"/>
      <c r="L486" s="25"/>
      <c r="M486" s="25"/>
      <c r="N486" s="25"/>
      <c r="O486" s="25"/>
      <c r="P486" s="23"/>
      <c r="Q486" s="23"/>
      <c r="R486" s="23"/>
      <c r="S486" s="23"/>
    </row>
    <row r="487" spans="1:19">
      <c r="A487" s="26"/>
      <c r="B487" s="24"/>
      <c r="C487" s="24"/>
      <c r="D487" s="32"/>
      <c r="E487" s="25"/>
      <c r="F487" s="25"/>
      <c r="G487" s="25"/>
      <c r="H487" s="25"/>
      <c r="I487" s="25"/>
      <c r="J487" s="25"/>
      <c r="K487" s="25"/>
      <c r="L487" s="25"/>
      <c r="M487" s="25"/>
      <c r="N487" s="25"/>
      <c r="O487" s="25"/>
      <c r="P487" s="23"/>
      <c r="Q487" s="23"/>
      <c r="R487" s="23"/>
      <c r="S487" s="23"/>
    </row>
    <row r="488" spans="1:19">
      <c r="A488" s="26"/>
      <c r="B488" s="24"/>
      <c r="C488" s="24"/>
      <c r="D488" s="32"/>
      <c r="E488" s="25"/>
      <c r="F488" s="25"/>
      <c r="G488" s="25"/>
      <c r="H488" s="25"/>
      <c r="I488" s="25"/>
      <c r="J488" s="25"/>
      <c r="K488" s="25"/>
      <c r="L488" s="25"/>
      <c r="M488" s="25"/>
      <c r="N488" s="25"/>
      <c r="O488" s="25"/>
      <c r="P488" s="23"/>
      <c r="Q488" s="23"/>
      <c r="R488" s="23"/>
      <c r="S488" s="23"/>
    </row>
    <row r="489" spans="1:19">
      <c r="A489" s="26"/>
      <c r="B489" s="24"/>
      <c r="C489" s="24"/>
      <c r="D489" s="32"/>
      <c r="E489" s="25"/>
      <c r="F489" s="25"/>
      <c r="G489" s="25"/>
      <c r="H489" s="25"/>
      <c r="I489" s="25"/>
      <c r="J489" s="25"/>
      <c r="K489" s="25"/>
      <c r="L489" s="25"/>
      <c r="M489" s="25"/>
      <c r="N489" s="25"/>
      <c r="O489" s="25"/>
      <c r="P489" s="23"/>
      <c r="Q489" s="23"/>
      <c r="R489" s="23"/>
      <c r="S489" s="23"/>
    </row>
    <row r="490" spans="1:19">
      <c r="A490" s="26"/>
      <c r="B490" s="24"/>
      <c r="C490" s="24"/>
      <c r="D490" s="32"/>
      <c r="E490" s="25"/>
      <c r="F490" s="25"/>
      <c r="G490" s="25"/>
      <c r="H490" s="25"/>
      <c r="I490" s="25"/>
      <c r="J490" s="25"/>
      <c r="K490" s="25"/>
      <c r="L490" s="25"/>
      <c r="M490" s="25"/>
      <c r="N490" s="25"/>
      <c r="O490" s="25"/>
      <c r="P490" s="23"/>
      <c r="Q490" s="23"/>
      <c r="R490" s="23"/>
      <c r="S490" s="23"/>
    </row>
    <row r="491" spans="1:19">
      <c r="A491" s="26"/>
      <c r="B491" s="24"/>
      <c r="C491" s="24"/>
      <c r="D491" s="32"/>
      <c r="E491" s="25"/>
      <c r="F491" s="25"/>
      <c r="G491" s="25"/>
      <c r="H491" s="25"/>
      <c r="I491" s="25"/>
      <c r="J491" s="25"/>
      <c r="K491" s="25"/>
      <c r="L491" s="25"/>
      <c r="M491" s="25"/>
      <c r="N491" s="25"/>
      <c r="O491" s="25"/>
      <c r="P491" s="23"/>
      <c r="Q491" s="23"/>
      <c r="R491" s="23"/>
      <c r="S491" s="23"/>
    </row>
    <row r="492" spans="1:19">
      <c r="A492" s="26"/>
      <c r="B492" s="24"/>
      <c r="C492" s="24"/>
      <c r="D492" s="32"/>
      <c r="E492" s="25"/>
      <c r="F492" s="25"/>
      <c r="G492" s="25"/>
      <c r="H492" s="25"/>
      <c r="I492" s="25"/>
      <c r="J492" s="25"/>
      <c r="K492" s="25"/>
      <c r="L492" s="25"/>
      <c r="M492" s="25"/>
      <c r="N492" s="25"/>
      <c r="O492" s="25"/>
      <c r="P492" s="23"/>
      <c r="Q492" s="23"/>
      <c r="R492" s="23"/>
      <c r="S492" s="23"/>
    </row>
    <row r="493" spans="1:19">
      <c r="A493" s="26"/>
      <c r="B493" s="24"/>
      <c r="C493" s="24"/>
      <c r="D493" s="32"/>
      <c r="E493" s="25"/>
      <c r="F493" s="25"/>
      <c r="G493" s="25"/>
      <c r="H493" s="25"/>
      <c r="I493" s="25"/>
      <c r="J493" s="25"/>
      <c r="K493" s="25"/>
      <c r="L493" s="25"/>
      <c r="M493" s="25"/>
      <c r="N493" s="25"/>
      <c r="O493" s="25"/>
      <c r="P493" s="23"/>
      <c r="Q493" s="23"/>
      <c r="R493" s="23"/>
      <c r="S493" s="23"/>
    </row>
    <row r="494" spans="1:19">
      <c r="A494" s="26"/>
      <c r="B494" s="24"/>
      <c r="C494" s="24"/>
      <c r="D494" s="32"/>
      <c r="E494" s="25"/>
      <c r="F494" s="25"/>
      <c r="G494" s="25"/>
      <c r="H494" s="25"/>
      <c r="I494" s="25"/>
      <c r="J494" s="25"/>
      <c r="K494" s="25"/>
      <c r="L494" s="25"/>
      <c r="M494" s="25"/>
      <c r="N494" s="25"/>
      <c r="O494" s="25"/>
      <c r="P494" s="23"/>
      <c r="Q494" s="23"/>
      <c r="R494" s="23"/>
      <c r="S494" s="23"/>
    </row>
    <row r="495" spans="1:19">
      <c r="A495" s="26"/>
      <c r="B495" s="24"/>
      <c r="C495" s="24"/>
      <c r="D495" s="32"/>
      <c r="E495" s="25"/>
      <c r="F495" s="25"/>
      <c r="G495" s="25"/>
      <c r="H495" s="25"/>
      <c r="I495" s="25"/>
      <c r="J495" s="25"/>
      <c r="K495" s="25"/>
      <c r="L495" s="25"/>
      <c r="M495" s="25"/>
      <c r="N495" s="25"/>
      <c r="O495" s="25"/>
      <c r="P495" s="23"/>
      <c r="Q495" s="23"/>
      <c r="R495" s="23"/>
      <c r="S495" s="23"/>
    </row>
    <row r="496" spans="1:19">
      <c r="A496" s="26"/>
      <c r="B496" s="24"/>
      <c r="C496" s="24"/>
      <c r="D496" s="32"/>
      <c r="E496" s="25"/>
      <c r="F496" s="25"/>
      <c r="G496" s="25"/>
      <c r="H496" s="25"/>
      <c r="I496" s="25"/>
      <c r="J496" s="25"/>
      <c r="K496" s="25"/>
      <c r="L496" s="25"/>
      <c r="M496" s="25"/>
      <c r="N496" s="25"/>
      <c r="O496" s="25"/>
      <c r="P496" s="23"/>
      <c r="Q496" s="23"/>
      <c r="R496" s="23"/>
      <c r="S496" s="23"/>
    </row>
    <row r="497" spans="1:19">
      <c r="A497" s="26"/>
      <c r="B497" s="24"/>
      <c r="C497" s="24"/>
      <c r="D497" s="32"/>
      <c r="E497" s="25"/>
      <c r="F497" s="25"/>
      <c r="G497" s="25"/>
      <c r="H497" s="25"/>
      <c r="I497" s="25"/>
      <c r="J497" s="25"/>
      <c r="K497" s="25"/>
      <c r="L497" s="25"/>
      <c r="M497" s="25"/>
      <c r="N497" s="25"/>
      <c r="O497" s="25"/>
      <c r="P497" s="23"/>
      <c r="Q497" s="23"/>
      <c r="R497" s="23"/>
      <c r="S497" s="23"/>
    </row>
    <row r="498" spans="1:19">
      <c r="A498" s="26"/>
      <c r="B498" s="24"/>
      <c r="C498" s="24"/>
      <c r="D498" s="32"/>
      <c r="E498" s="25"/>
      <c r="F498" s="25"/>
      <c r="G498" s="25"/>
      <c r="H498" s="25"/>
      <c r="I498" s="25"/>
      <c r="J498" s="25"/>
      <c r="K498" s="25"/>
      <c r="L498" s="25"/>
      <c r="M498" s="25"/>
      <c r="N498" s="25"/>
      <c r="O498" s="25"/>
      <c r="P498" s="23"/>
      <c r="Q498" s="23"/>
      <c r="R498" s="23"/>
      <c r="S498" s="23"/>
    </row>
    <row r="499" spans="1:19">
      <c r="A499" s="26"/>
      <c r="B499" s="24"/>
      <c r="C499" s="24"/>
      <c r="D499" s="32"/>
      <c r="E499" s="25"/>
      <c r="F499" s="25"/>
      <c r="G499" s="25"/>
      <c r="H499" s="25"/>
      <c r="I499" s="25"/>
      <c r="J499" s="25"/>
      <c r="K499" s="25"/>
      <c r="L499" s="25"/>
      <c r="M499" s="25"/>
      <c r="N499" s="25"/>
      <c r="O499" s="25"/>
      <c r="P499" s="23"/>
      <c r="Q499" s="23"/>
      <c r="R499" s="23"/>
      <c r="S499" s="23"/>
    </row>
    <row r="500" spans="1:19">
      <c r="A500" s="26"/>
      <c r="B500" s="24"/>
      <c r="C500" s="24"/>
      <c r="D500" s="32"/>
      <c r="E500" s="25"/>
      <c r="F500" s="25"/>
      <c r="G500" s="25"/>
      <c r="H500" s="25"/>
      <c r="I500" s="25"/>
      <c r="J500" s="25"/>
      <c r="K500" s="25"/>
      <c r="L500" s="25"/>
      <c r="M500" s="25"/>
      <c r="N500" s="25"/>
      <c r="O500" s="25"/>
      <c r="P500" s="23"/>
      <c r="Q500" s="23"/>
      <c r="R500" s="23"/>
      <c r="S500" s="23"/>
    </row>
    <row r="501" spans="1:19">
      <c r="A501" s="26"/>
      <c r="B501" s="24"/>
      <c r="C501" s="24"/>
      <c r="D501" s="32"/>
      <c r="E501" s="25"/>
      <c r="F501" s="25"/>
      <c r="G501" s="25"/>
      <c r="H501" s="25"/>
      <c r="I501" s="25"/>
      <c r="J501" s="25"/>
      <c r="K501" s="25"/>
      <c r="L501" s="25"/>
      <c r="M501" s="25"/>
      <c r="N501" s="25"/>
      <c r="O501" s="25"/>
      <c r="P501" s="23"/>
      <c r="Q501" s="23"/>
      <c r="R501" s="23"/>
      <c r="S501" s="23"/>
    </row>
    <row r="502" spans="1:19">
      <c r="A502" s="26"/>
      <c r="B502" s="24"/>
      <c r="C502" s="24"/>
      <c r="D502" s="32"/>
      <c r="E502" s="25"/>
      <c r="F502" s="25"/>
      <c r="G502" s="25"/>
      <c r="H502" s="25"/>
      <c r="I502" s="25"/>
      <c r="J502" s="25"/>
      <c r="K502" s="25"/>
      <c r="L502" s="25"/>
      <c r="M502" s="25"/>
      <c r="N502" s="25"/>
      <c r="O502" s="25"/>
      <c r="P502" s="23"/>
      <c r="Q502" s="23"/>
      <c r="R502" s="23"/>
      <c r="S502" s="23"/>
    </row>
    <row r="503" spans="1:19">
      <c r="A503" s="26"/>
      <c r="B503" s="24"/>
      <c r="C503" s="24"/>
      <c r="D503" s="32"/>
      <c r="E503" s="25"/>
      <c r="F503" s="25"/>
      <c r="G503" s="25"/>
      <c r="H503" s="25"/>
      <c r="I503" s="25"/>
      <c r="J503" s="25"/>
      <c r="K503" s="25"/>
      <c r="L503" s="25"/>
      <c r="M503" s="25"/>
      <c r="N503" s="25"/>
      <c r="O503" s="25"/>
      <c r="P503" s="23"/>
      <c r="Q503" s="23"/>
      <c r="R503" s="23"/>
      <c r="S503" s="23"/>
    </row>
    <row r="504" spans="1:19">
      <c r="A504" s="26"/>
      <c r="B504" s="24"/>
      <c r="C504" s="24"/>
      <c r="D504" s="32"/>
      <c r="E504" s="25"/>
      <c r="F504" s="25"/>
      <c r="G504" s="25"/>
      <c r="H504" s="25"/>
      <c r="I504" s="25"/>
      <c r="J504" s="25"/>
      <c r="K504" s="25"/>
      <c r="L504" s="25"/>
      <c r="M504" s="25"/>
      <c r="N504" s="25"/>
      <c r="O504" s="25"/>
      <c r="P504" s="23"/>
      <c r="Q504" s="23"/>
      <c r="R504" s="23"/>
      <c r="S504" s="23"/>
    </row>
    <row r="505" spans="1:19">
      <c r="A505" s="26"/>
      <c r="B505" s="24"/>
      <c r="C505" s="24"/>
      <c r="D505" s="32"/>
      <c r="E505" s="25"/>
      <c r="F505" s="25"/>
      <c r="G505" s="25"/>
      <c r="H505" s="25"/>
      <c r="I505" s="25"/>
      <c r="J505" s="25"/>
      <c r="K505" s="25"/>
      <c r="L505" s="25"/>
      <c r="M505" s="25"/>
      <c r="N505" s="25"/>
      <c r="O505" s="25"/>
      <c r="P505" s="23"/>
      <c r="Q505" s="23"/>
      <c r="R505" s="23"/>
      <c r="S505" s="23"/>
    </row>
    <row r="506" spans="1:19">
      <c r="A506" s="26"/>
      <c r="B506" s="24"/>
      <c r="C506" s="24"/>
      <c r="D506" s="32"/>
      <c r="E506" s="25"/>
      <c r="F506" s="25"/>
      <c r="G506" s="25"/>
      <c r="H506" s="25"/>
      <c r="I506" s="25"/>
      <c r="J506" s="25"/>
      <c r="K506" s="25"/>
      <c r="L506" s="25"/>
      <c r="M506" s="25"/>
      <c r="N506" s="25"/>
      <c r="O506" s="25"/>
      <c r="P506" s="23"/>
      <c r="Q506" s="23"/>
      <c r="R506" s="23"/>
      <c r="S506" s="23"/>
    </row>
    <row r="507" spans="1:19">
      <c r="A507" s="26"/>
      <c r="B507" s="24"/>
      <c r="C507" s="24"/>
      <c r="D507" s="32"/>
      <c r="E507" s="25"/>
      <c r="F507" s="25"/>
      <c r="G507" s="25"/>
      <c r="H507" s="25"/>
      <c r="I507" s="25"/>
      <c r="J507" s="25"/>
      <c r="K507" s="25"/>
      <c r="L507" s="25"/>
      <c r="M507" s="25"/>
      <c r="N507" s="25"/>
      <c r="O507" s="25"/>
      <c r="P507" s="23"/>
      <c r="Q507" s="23"/>
      <c r="R507" s="23"/>
      <c r="S507" s="23"/>
    </row>
    <row r="508" spans="1:19">
      <c r="A508" s="26"/>
      <c r="B508" s="24"/>
      <c r="C508" s="24"/>
      <c r="D508" s="32"/>
      <c r="E508" s="25"/>
      <c r="F508" s="25"/>
      <c r="G508" s="25"/>
      <c r="H508" s="25"/>
      <c r="I508" s="25"/>
      <c r="J508" s="25"/>
      <c r="K508" s="25"/>
      <c r="L508" s="25"/>
      <c r="M508" s="25"/>
      <c r="N508" s="25"/>
      <c r="O508" s="25"/>
      <c r="P508" s="23"/>
      <c r="Q508" s="23"/>
      <c r="R508" s="23"/>
      <c r="S508" s="23"/>
    </row>
    <row r="509" spans="1:19">
      <c r="A509" s="26"/>
      <c r="B509" s="24"/>
      <c r="C509" s="24"/>
      <c r="D509" s="32"/>
      <c r="E509" s="25"/>
      <c r="F509" s="25"/>
      <c r="G509" s="25"/>
      <c r="H509" s="25"/>
      <c r="I509" s="25"/>
      <c r="J509" s="25"/>
      <c r="K509" s="25"/>
      <c r="L509" s="25"/>
      <c r="M509" s="25"/>
      <c r="N509" s="25"/>
      <c r="O509" s="25"/>
      <c r="P509" s="23"/>
      <c r="Q509" s="23"/>
      <c r="R509" s="23"/>
      <c r="S509" s="23"/>
    </row>
    <row r="510" spans="1:19">
      <c r="A510" s="26"/>
      <c r="B510" s="24"/>
      <c r="C510" s="24"/>
      <c r="D510" s="32"/>
      <c r="E510" s="25"/>
      <c r="F510" s="25"/>
      <c r="G510" s="25"/>
      <c r="H510" s="25"/>
      <c r="I510" s="25"/>
      <c r="J510" s="25"/>
      <c r="K510" s="25"/>
      <c r="L510" s="25"/>
      <c r="M510" s="25"/>
      <c r="N510" s="25"/>
      <c r="O510" s="25"/>
      <c r="P510" s="23"/>
      <c r="Q510" s="23"/>
      <c r="R510" s="23"/>
      <c r="S510" s="23"/>
    </row>
    <row r="511" spans="1:19">
      <c r="A511" s="26"/>
      <c r="B511" s="24"/>
      <c r="C511" s="24"/>
      <c r="D511" s="32"/>
      <c r="E511" s="25"/>
      <c r="F511" s="25"/>
      <c r="G511" s="25"/>
      <c r="H511" s="25"/>
      <c r="I511" s="25"/>
      <c r="J511" s="25"/>
      <c r="K511" s="25"/>
      <c r="L511" s="25"/>
      <c r="M511" s="25"/>
      <c r="N511" s="25"/>
      <c r="O511" s="25"/>
      <c r="P511" s="23"/>
      <c r="Q511" s="23"/>
      <c r="R511" s="23"/>
      <c r="S511" s="23"/>
    </row>
    <row r="512" spans="1:19">
      <c r="A512" s="26"/>
      <c r="B512" s="24"/>
      <c r="C512" s="24"/>
      <c r="D512" s="32"/>
      <c r="E512" s="25"/>
      <c r="F512" s="25"/>
      <c r="G512" s="25"/>
      <c r="H512" s="25"/>
      <c r="I512" s="25"/>
      <c r="J512" s="25"/>
      <c r="K512" s="25"/>
      <c r="L512" s="25"/>
      <c r="M512" s="25"/>
      <c r="N512" s="25"/>
      <c r="O512" s="25"/>
      <c r="P512" s="23"/>
      <c r="Q512" s="23"/>
      <c r="R512" s="23"/>
      <c r="S512" s="23"/>
    </row>
    <row r="513" spans="1:19">
      <c r="A513" s="26"/>
      <c r="B513" s="24"/>
      <c r="C513" s="24"/>
      <c r="D513" s="32"/>
      <c r="E513" s="25"/>
      <c r="F513" s="25"/>
      <c r="G513" s="25"/>
      <c r="H513" s="25"/>
      <c r="I513" s="25"/>
      <c r="J513" s="25"/>
      <c r="K513" s="25"/>
      <c r="L513" s="25"/>
      <c r="M513" s="25"/>
      <c r="N513" s="25"/>
      <c r="O513" s="25"/>
      <c r="P513" s="23"/>
      <c r="Q513" s="23"/>
      <c r="R513" s="23"/>
      <c r="S513" s="23"/>
    </row>
    <row r="514" spans="1:19">
      <c r="A514" s="26"/>
      <c r="B514" s="24"/>
      <c r="C514" s="24"/>
      <c r="D514" s="32"/>
      <c r="E514" s="25"/>
      <c r="F514" s="25"/>
      <c r="G514" s="25"/>
      <c r="H514" s="25"/>
      <c r="I514" s="25"/>
      <c r="J514" s="25"/>
      <c r="K514" s="25"/>
      <c r="L514" s="25"/>
      <c r="M514" s="25"/>
      <c r="N514" s="25"/>
      <c r="O514" s="25"/>
      <c r="P514" s="23"/>
      <c r="Q514" s="23"/>
      <c r="R514" s="23"/>
      <c r="S514" s="23"/>
    </row>
    <row r="515" spans="1:19">
      <c r="A515" s="26"/>
      <c r="B515" s="24"/>
      <c r="C515" s="24"/>
      <c r="D515" s="32"/>
      <c r="E515" s="25"/>
      <c r="F515" s="25"/>
      <c r="G515" s="25"/>
      <c r="H515" s="25"/>
      <c r="I515" s="25"/>
      <c r="J515" s="25"/>
      <c r="K515" s="25"/>
      <c r="L515" s="25"/>
      <c r="M515" s="25"/>
      <c r="N515" s="25"/>
      <c r="O515" s="25"/>
      <c r="P515" s="23"/>
      <c r="Q515" s="23"/>
      <c r="R515" s="23"/>
      <c r="S515" s="23"/>
    </row>
    <row r="516" spans="1:19">
      <c r="A516" s="26"/>
      <c r="B516" s="24"/>
      <c r="C516" s="24"/>
      <c r="D516" s="32"/>
      <c r="E516" s="25"/>
      <c r="F516" s="25"/>
      <c r="G516" s="25"/>
      <c r="H516" s="25"/>
      <c r="I516" s="25"/>
      <c r="J516" s="25"/>
      <c r="K516" s="25"/>
      <c r="L516" s="25"/>
      <c r="M516" s="25"/>
      <c r="N516" s="25"/>
      <c r="O516" s="25"/>
      <c r="P516" s="23"/>
      <c r="Q516" s="23"/>
      <c r="R516" s="23"/>
      <c r="S516" s="23"/>
    </row>
    <row r="517" spans="1:19">
      <c r="A517" s="26"/>
      <c r="B517" s="24"/>
      <c r="C517" s="24"/>
      <c r="D517" s="32"/>
      <c r="E517" s="25"/>
      <c r="F517" s="25"/>
      <c r="G517" s="25"/>
      <c r="H517" s="25"/>
      <c r="I517" s="25"/>
      <c r="J517" s="25"/>
      <c r="K517" s="25"/>
      <c r="L517" s="25"/>
      <c r="M517" s="25"/>
      <c r="N517" s="25"/>
      <c r="O517" s="25"/>
      <c r="P517" s="23"/>
      <c r="Q517" s="23"/>
      <c r="R517" s="23"/>
      <c r="S517" s="23"/>
    </row>
    <row r="518" spans="1:19">
      <c r="A518" s="26"/>
      <c r="B518" s="24"/>
      <c r="C518" s="24"/>
      <c r="D518" s="32"/>
      <c r="E518" s="25"/>
      <c r="F518" s="25"/>
      <c r="G518" s="25"/>
      <c r="H518" s="25"/>
      <c r="I518" s="25"/>
      <c r="J518" s="25"/>
      <c r="K518" s="25"/>
      <c r="L518" s="25"/>
      <c r="M518" s="25"/>
      <c r="N518" s="25"/>
      <c r="O518" s="25"/>
      <c r="P518" s="23"/>
      <c r="Q518" s="23"/>
      <c r="R518" s="23"/>
      <c r="S518" s="23"/>
    </row>
    <row r="519" spans="1:19">
      <c r="A519" s="26"/>
      <c r="B519" s="24"/>
      <c r="C519" s="24"/>
      <c r="D519" s="32"/>
      <c r="E519" s="25"/>
      <c r="F519" s="25"/>
      <c r="G519" s="25"/>
      <c r="H519" s="25"/>
      <c r="I519" s="25"/>
      <c r="J519" s="25"/>
      <c r="K519" s="25"/>
      <c r="L519" s="25"/>
      <c r="M519" s="25"/>
      <c r="N519" s="25"/>
      <c r="O519" s="25"/>
      <c r="P519" s="23"/>
      <c r="Q519" s="23"/>
      <c r="R519" s="23"/>
      <c r="S519" s="23"/>
    </row>
    <row r="520" spans="1:19">
      <c r="A520" s="26"/>
      <c r="B520" s="24"/>
      <c r="C520" s="24"/>
      <c r="D520" s="32"/>
      <c r="E520" s="25"/>
      <c r="F520" s="25"/>
      <c r="G520" s="25"/>
      <c r="H520" s="25"/>
      <c r="I520" s="25"/>
      <c r="J520" s="25"/>
      <c r="K520" s="25"/>
      <c r="L520" s="25"/>
      <c r="M520" s="25"/>
      <c r="N520" s="25"/>
      <c r="O520" s="25"/>
      <c r="P520" s="23"/>
      <c r="Q520" s="23"/>
      <c r="R520" s="23"/>
      <c r="S520" s="23"/>
    </row>
    <row r="521" spans="1:19">
      <c r="A521" s="26"/>
      <c r="B521" s="24"/>
      <c r="C521" s="24"/>
      <c r="D521" s="32"/>
      <c r="E521" s="25"/>
      <c r="F521" s="25"/>
      <c r="G521" s="25"/>
      <c r="H521" s="25"/>
      <c r="I521" s="25"/>
      <c r="J521" s="25"/>
      <c r="K521" s="25"/>
      <c r="L521" s="25"/>
      <c r="M521" s="25"/>
      <c r="N521" s="25"/>
      <c r="O521" s="25"/>
      <c r="P521" s="23"/>
      <c r="Q521" s="23"/>
      <c r="R521" s="23"/>
      <c r="S521" s="23"/>
    </row>
    <row r="522" spans="1:19">
      <c r="A522" s="26"/>
      <c r="B522" s="24"/>
      <c r="C522" s="24"/>
      <c r="D522" s="32"/>
      <c r="E522" s="25"/>
      <c r="F522" s="25"/>
      <c r="G522" s="25"/>
      <c r="H522" s="25"/>
      <c r="I522" s="25"/>
      <c r="J522" s="25"/>
      <c r="K522" s="25"/>
      <c r="L522" s="25"/>
      <c r="M522" s="25"/>
      <c r="N522" s="25"/>
      <c r="O522" s="25"/>
      <c r="P522" s="23"/>
      <c r="Q522" s="23"/>
      <c r="R522" s="23"/>
      <c r="S522" s="23"/>
    </row>
    <row r="523" spans="1:19">
      <c r="A523" s="26"/>
      <c r="B523" s="24"/>
      <c r="C523" s="24"/>
      <c r="D523" s="32"/>
      <c r="E523" s="25"/>
      <c r="F523" s="25"/>
      <c r="G523" s="25"/>
      <c r="H523" s="25"/>
      <c r="I523" s="25"/>
      <c r="J523" s="25"/>
      <c r="K523" s="25"/>
      <c r="L523" s="25"/>
      <c r="M523" s="25"/>
      <c r="N523" s="25"/>
      <c r="O523" s="25"/>
      <c r="P523" s="23"/>
      <c r="Q523" s="23"/>
      <c r="R523" s="23"/>
      <c r="S523" s="23"/>
    </row>
    <row r="524" spans="1:19">
      <c r="A524" s="26"/>
      <c r="B524" s="24"/>
      <c r="C524" s="24"/>
      <c r="D524" s="32"/>
      <c r="E524" s="25"/>
      <c r="F524" s="25"/>
      <c r="G524" s="25"/>
      <c r="H524" s="25"/>
      <c r="I524" s="25"/>
      <c r="J524" s="25"/>
      <c r="K524" s="25"/>
      <c r="L524" s="25"/>
      <c r="M524" s="25"/>
      <c r="N524" s="25"/>
      <c r="O524" s="25"/>
      <c r="P524" s="23"/>
      <c r="Q524" s="23"/>
      <c r="R524" s="23"/>
      <c r="S524" s="23"/>
    </row>
    <row r="525" spans="1:19">
      <c r="A525" s="26"/>
      <c r="B525" s="24"/>
      <c r="C525" s="24"/>
      <c r="D525" s="32"/>
      <c r="E525" s="25"/>
      <c r="F525" s="25"/>
      <c r="G525" s="25"/>
      <c r="H525" s="25"/>
      <c r="I525" s="25"/>
      <c r="J525" s="25"/>
      <c r="K525" s="25"/>
      <c r="L525" s="25"/>
      <c r="M525" s="25"/>
      <c r="N525" s="25"/>
      <c r="O525" s="25"/>
      <c r="P525" s="23"/>
      <c r="Q525" s="23"/>
      <c r="R525" s="23"/>
      <c r="S525" s="23"/>
    </row>
    <row r="526" spans="1:19">
      <c r="A526" s="26"/>
      <c r="B526" s="24"/>
      <c r="C526" s="24"/>
      <c r="D526" s="32"/>
      <c r="E526" s="25"/>
      <c r="F526" s="25"/>
      <c r="G526" s="25"/>
      <c r="H526" s="25"/>
      <c r="I526" s="25"/>
      <c r="J526" s="25"/>
      <c r="K526" s="25"/>
      <c r="L526" s="25"/>
      <c r="M526" s="25"/>
      <c r="N526" s="25"/>
      <c r="O526" s="25"/>
      <c r="P526" s="23"/>
      <c r="Q526" s="23"/>
      <c r="R526" s="23"/>
      <c r="S526" s="23"/>
    </row>
    <row r="527" spans="1:19">
      <c r="A527" s="26"/>
      <c r="B527" s="24"/>
      <c r="C527" s="24"/>
      <c r="D527" s="32"/>
      <c r="E527" s="25"/>
      <c r="F527" s="25"/>
      <c r="G527" s="25"/>
      <c r="H527" s="25"/>
      <c r="I527" s="25"/>
      <c r="J527" s="25"/>
      <c r="K527" s="25"/>
      <c r="L527" s="25"/>
      <c r="M527" s="25"/>
      <c r="N527" s="25"/>
      <c r="O527" s="25"/>
      <c r="P527" s="23"/>
      <c r="Q527" s="23"/>
      <c r="R527" s="23"/>
      <c r="S527" s="23"/>
    </row>
    <row r="528" spans="1:19">
      <c r="A528" s="26"/>
      <c r="B528" s="24"/>
      <c r="C528" s="24"/>
      <c r="D528" s="32"/>
      <c r="E528" s="25"/>
      <c r="F528" s="25"/>
      <c r="G528" s="25"/>
      <c r="H528" s="25"/>
      <c r="I528" s="25"/>
      <c r="J528" s="25"/>
      <c r="K528" s="25"/>
      <c r="L528" s="25"/>
      <c r="M528" s="25"/>
      <c r="N528" s="25"/>
      <c r="O528" s="25"/>
      <c r="P528" s="23"/>
      <c r="Q528" s="23"/>
      <c r="R528" s="23"/>
      <c r="S528" s="23"/>
    </row>
    <row r="529" spans="1:19">
      <c r="A529" s="26"/>
      <c r="B529" s="24"/>
      <c r="C529" s="24"/>
      <c r="D529" s="32"/>
      <c r="E529" s="25"/>
      <c r="F529" s="25"/>
      <c r="G529" s="25"/>
      <c r="H529" s="25"/>
      <c r="I529" s="25"/>
      <c r="J529" s="25"/>
      <c r="K529" s="25"/>
      <c r="L529" s="25"/>
      <c r="M529" s="25"/>
      <c r="N529" s="25"/>
      <c r="O529" s="25"/>
      <c r="P529" s="23"/>
      <c r="Q529" s="23"/>
      <c r="R529" s="23"/>
      <c r="S529" s="23"/>
    </row>
    <row r="530" spans="1:19">
      <c r="A530" s="26"/>
      <c r="B530" s="24"/>
      <c r="C530" s="24"/>
      <c r="D530" s="32"/>
      <c r="E530" s="25"/>
      <c r="F530" s="25"/>
      <c r="G530" s="25"/>
      <c r="H530" s="25"/>
      <c r="I530" s="25"/>
      <c r="J530" s="25"/>
      <c r="K530" s="25"/>
      <c r="L530" s="25"/>
      <c r="M530" s="25"/>
      <c r="N530" s="25"/>
      <c r="O530" s="25"/>
      <c r="P530" s="23"/>
      <c r="Q530" s="23"/>
      <c r="R530" s="23"/>
      <c r="S530" s="23"/>
    </row>
    <row r="531" spans="1:19">
      <c r="A531" s="26"/>
      <c r="B531" s="24"/>
      <c r="C531" s="24"/>
      <c r="D531" s="32"/>
      <c r="E531" s="25"/>
      <c r="F531" s="25"/>
      <c r="G531" s="25"/>
      <c r="H531" s="25"/>
      <c r="I531" s="25"/>
      <c r="J531" s="25"/>
      <c r="K531" s="25"/>
      <c r="L531" s="25"/>
      <c r="M531" s="25"/>
      <c r="N531" s="25"/>
      <c r="O531" s="25"/>
      <c r="P531" s="23"/>
      <c r="Q531" s="23"/>
      <c r="R531" s="23"/>
      <c r="S531" s="23"/>
    </row>
    <row r="532" spans="1:19">
      <c r="A532" s="26"/>
      <c r="B532" s="24"/>
      <c r="C532" s="24"/>
      <c r="D532" s="32"/>
      <c r="E532" s="25"/>
      <c r="F532" s="25"/>
      <c r="G532" s="25"/>
      <c r="H532" s="25"/>
      <c r="I532" s="25"/>
      <c r="J532" s="25"/>
      <c r="K532" s="25"/>
      <c r="L532" s="25"/>
      <c r="M532" s="25"/>
      <c r="N532" s="25"/>
      <c r="O532" s="25"/>
      <c r="P532" s="23"/>
      <c r="Q532" s="23"/>
      <c r="R532" s="23"/>
      <c r="S532" s="23"/>
    </row>
    <row r="533" spans="1:19">
      <c r="A533" s="26"/>
      <c r="B533" s="24"/>
      <c r="C533" s="24"/>
      <c r="D533" s="32"/>
      <c r="E533" s="25"/>
      <c r="F533" s="25"/>
      <c r="G533" s="25"/>
      <c r="H533" s="25"/>
      <c r="I533" s="25"/>
      <c r="J533" s="25"/>
      <c r="K533" s="25"/>
      <c r="L533" s="25"/>
      <c r="M533" s="25"/>
      <c r="N533" s="25"/>
      <c r="O533" s="25"/>
      <c r="P533" s="23"/>
      <c r="Q533" s="23"/>
      <c r="R533" s="23"/>
      <c r="S533" s="23"/>
    </row>
    <row r="534" spans="1:19">
      <c r="A534" s="26"/>
      <c r="B534" s="24"/>
      <c r="C534" s="24"/>
      <c r="D534" s="32"/>
      <c r="E534" s="25"/>
      <c r="F534" s="25"/>
      <c r="G534" s="25"/>
      <c r="H534" s="25"/>
      <c r="I534" s="25"/>
      <c r="J534" s="25"/>
      <c r="K534" s="25"/>
      <c r="L534" s="25"/>
      <c r="M534" s="25"/>
      <c r="N534" s="25"/>
      <c r="O534" s="25"/>
      <c r="P534" s="23"/>
      <c r="Q534" s="23"/>
      <c r="R534" s="23"/>
      <c r="S534" s="23"/>
    </row>
    <row r="535" spans="1:19">
      <c r="A535" s="26"/>
      <c r="B535" s="24"/>
      <c r="C535" s="24"/>
      <c r="D535" s="32"/>
      <c r="E535" s="25"/>
      <c r="F535" s="25"/>
      <c r="G535" s="25"/>
      <c r="H535" s="25"/>
      <c r="I535" s="25"/>
      <c r="J535" s="25"/>
      <c r="K535" s="25"/>
      <c r="L535" s="25"/>
      <c r="M535" s="25"/>
      <c r="N535" s="25"/>
      <c r="O535" s="25"/>
      <c r="P535" s="23"/>
      <c r="Q535" s="23"/>
      <c r="R535" s="23"/>
      <c r="S535" s="23"/>
    </row>
    <row r="536" spans="1:19">
      <c r="A536" s="26"/>
      <c r="B536" s="24"/>
      <c r="C536" s="24"/>
      <c r="D536" s="32"/>
      <c r="E536" s="25"/>
      <c r="F536" s="25"/>
      <c r="G536" s="25"/>
      <c r="H536" s="25"/>
      <c r="I536" s="25"/>
      <c r="J536" s="25"/>
      <c r="K536" s="25"/>
      <c r="L536" s="25"/>
      <c r="M536" s="25"/>
      <c r="N536" s="25"/>
      <c r="O536" s="25"/>
      <c r="P536" s="23"/>
      <c r="Q536" s="23"/>
      <c r="R536" s="23"/>
      <c r="S536" s="23"/>
    </row>
    <row r="537" spans="1:19">
      <c r="A537" s="26"/>
      <c r="B537" s="24"/>
      <c r="C537" s="24"/>
      <c r="D537" s="32"/>
      <c r="E537" s="25"/>
      <c r="F537" s="25"/>
      <c r="G537" s="25"/>
      <c r="H537" s="25"/>
      <c r="I537" s="25"/>
      <c r="J537" s="25"/>
      <c r="K537" s="25"/>
      <c r="L537" s="25"/>
      <c r="M537" s="25"/>
      <c r="N537" s="25"/>
      <c r="O537" s="25"/>
      <c r="P537" s="23"/>
      <c r="Q537" s="23"/>
      <c r="R537" s="23"/>
      <c r="S537" s="23"/>
    </row>
    <row r="538" spans="1:19">
      <c r="A538" s="26"/>
      <c r="B538" s="24"/>
      <c r="C538" s="24"/>
      <c r="D538" s="32"/>
      <c r="E538" s="25"/>
      <c r="F538" s="25"/>
      <c r="G538" s="25"/>
      <c r="H538" s="25"/>
      <c r="I538" s="25"/>
      <c r="J538" s="25"/>
      <c r="K538" s="25"/>
      <c r="L538" s="25"/>
      <c r="M538" s="25"/>
      <c r="N538" s="25"/>
      <c r="O538" s="25"/>
      <c r="P538" s="23"/>
      <c r="Q538" s="23"/>
      <c r="R538" s="23"/>
      <c r="S538" s="23"/>
    </row>
    <row r="539" spans="1:19">
      <c r="A539" s="26"/>
      <c r="B539" s="24"/>
      <c r="C539" s="24"/>
      <c r="D539" s="32"/>
      <c r="E539" s="25"/>
      <c r="F539" s="25"/>
      <c r="G539" s="25"/>
      <c r="H539" s="25"/>
      <c r="I539" s="25"/>
      <c r="J539" s="25"/>
      <c r="K539" s="25"/>
      <c r="L539" s="25"/>
      <c r="M539" s="25"/>
      <c r="N539" s="25"/>
      <c r="O539" s="25"/>
      <c r="P539" s="23"/>
      <c r="Q539" s="23"/>
      <c r="R539" s="23"/>
      <c r="S539" s="23"/>
    </row>
    <row r="540" spans="1:19">
      <c r="A540" s="26"/>
      <c r="B540" s="24"/>
      <c r="C540" s="24"/>
      <c r="D540" s="32"/>
      <c r="E540" s="25"/>
      <c r="F540" s="25"/>
      <c r="G540" s="25"/>
      <c r="H540" s="25"/>
      <c r="I540" s="25"/>
      <c r="J540" s="25"/>
      <c r="K540" s="25"/>
      <c r="L540" s="25"/>
      <c r="M540" s="25"/>
      <c r="N540" s="25"/>
      <c r="O540" s="25"/>
      <c r="P540" s="23"/>
      <c r="Q540" s="23"/>
      <c r="R540" s="23"/>
      <c r="S540" s="23"/>
    </row>
    <row r="541" spans="1:19">
      <c r="A541" s="26"/>
      <c r="B541" s="24"/>
      <c r="C541" s="24"/>
      <c r="D541" s="32"/>
      <c r="E541" s="25"/>
      <c r="F541" s="25"/>
      <c r="G541" s="25"/>
      <c r="H541" s="25"/>
      <c r="I541" s="25"/>
      <c r="J541" s="25"/>
      <c r="K541" s="25"/>
      <c r="L541" s="25"/>
      <c r="M541" s="25"/>
      <c r="N541" s="25"/>
      <c r="O541" s="25"/>
      <c r="P541" s="23"/>
      <c r="Q541" s="23"/>
      <c r="R541" s="23"/>
      <c r="S541" s="23"/>
    </row>
    <row r="542" spans="1:19">
      <c r="A542" s="26"/>
      <c r="B542" s="24"/>
      <c r="C542" s="24"/>
      <c r="D542" s="32"/>
      <c r="E542" s="25"/>
      <c r="F542" s="25"/>
      <c r="G542" s="25"/>
      <c r="H542" s="25"/>
      <c r="I542" s="25"/>
      <c r="J542" s="25"/>
      <c r="K542" s="25"/>
      <c r="L542" s="25"/>
      <c r="M542" s="25"/>
      <c r="N542" s="25"/>
      <c r="O542" s="25"/>
      <c r="P542" s="23"/>
      <c r="Q542" s="23"/>
      <c r="R542" s="23"/>
      <c r="S542" s="23"/>
    </row>
    <row r="543" spans="1:19">
      <c r="A543" s="26"/>
      <c r="B543" s="24"/>
      <c r="C543" s="24"/>
      <c r="D543" s="32"/>
      <c r="E543" s="25"/>
      <c r="F543" s="25"/>
      <c r="G543" s="25"/>
      <c r="H543" s="25"/>
      <c r="I543" s="25"/>
      <c r="J543" s="25"/>
      <c r="K543" s="25"/>
      <c r="L543" s="25"/>
      <c r="M543" s="25"/>
      <c r="N543" s="25"/>
      <c r="O543" s="25"/>
      <c r="P543" s="23"/>
      <c r="Q543" s="23"/>
      <c r="R543" s="23"/>
      <c r="S543" s="23"/>
    </row>
    <row r="544" spans="1:19">
      <c r="A544" s="26"/>
      <c r="B544" s="24"/>
      <c r="C544" s="24"/>
      <c r="D544" s="32"/>
      <c r="E544" s="25"/>
      <c r="F544" s="25"/>
      <c r="G544" s="25"/>
      <c r="H544" s="25"/>
      <c r="I544" s="25"/>
      <c r="J544" s="25"/>
      <c r="K544" s="25"/>
      <c r="L544" s="25"/>
      <c r="M544" s="25"/>
      <c r="N544" s="25"/>
      <c r="O544" s="25"/>
      <c r="P544" s="23"/>
      <c r="Q544" s="23"/>
      <c r="R544" s="23"/>
      <c r="S544" s="23"/>
    </row>
    <row r="545" spans="1:19">
      <c r="A545" s="26"/>
      <c r="B545" s="24"/>
      <c r="C545" s="24"/>
      <c r="D545" s="32"/>
      <c r="E545" s="25"/>
      <c r="F545" s="25"/>
      <c r="G545" s="25"/>
      <c r="H545" s="25"/>
      <c r="I545" s="25"/>
      <c r="J545" s="25"/>
      <c r="K545" s="25"/>
      <c r="L545" s="25"/>
      <c r="M545" s="25"/>
      <c r="N545" s="25"/>
      <c r="O545" s="25"/>
      <c r="P545" s="23"/>
      <c r="Q545" s="23"/>
      <c r="R545" s="23"/>
      <c r="S545" s="23"/>
    </row>
    <row r="546" spans="1:19">
      <c r="A546" s="26"/>
      <c r="B546" s="24"/>
      <c r="C546" s="24"/>
      <c r="D546" s="32"/>
      <c r="E546" s="25"/>
      <c r="F546" s="25"/>
      <c r="G546" s="25"/>
      <c r="H546" s="25"/>
      <c r="I546" s="25"/>
      <c r="J546" s="25"/>
      <c r="K546" s="25"/>
      <c r="L546" s="25"/>
      <c r="M546" s="25"/>
      <c r="N546" s="25"/>
      <c r="O546" s="25"/>
      <c r="P546" s="23"/>
      <c r="Q546" s="23"/>
      <c r="R546" s="23"/>
      <c r="S546" s="23"/>
    </row>
    <row r="547" spans="1:19">
      <c r="A547" s="26"/>
      <c r="B547" s="24"/>
      <c r="C547" s="24"/>
      <c r="D547" s="32"/>
      <c r="E547" s="25"/>
      <c r="F547" s="25"/>
      <c r="G547" s="25"/>
      <c r="H547" s="25"/>
      <c r="I547" s="25"/>
      <c r="J547" s="25"/>
      <c r="K547" s="25"/>
      <c r="L547" s="25"/>
      <c r="M547" s="25"/>
      <c r="N547" s="25"/>
      <c r="O547" s="25"/>
      <c r="P547" s="23"/>
      <c r="Q547" s="23"/>
      <c r="R547" s="23"/>
      <c r="S547" s="23"/>
    </row>
    <row r="548" spans="1:19">
      <c r="A548" s="26"/>
      <c r="B548" s="24"/>
      <c r="C548" s="24"/>
      <c r="D548" s="32"/>
      <c r="E548" s="25"/>
      <c r="F548" s="25"/>
      <c r="G548" s="25"/>
      <c r="H548" s="25"/>
      <c r="I548" s="25"/>
      <c r="J548" s="25"/>
      <c r="K548" s="25"/>
      <c r="L548" s="25"/>
      <c r="M548" s="25"/>
      <c r="N548" s="25"/>
      <c r="O548" s="25"/>
      <c r="P548" s="23"/>
      <c r="Q548" s="23"/>
      <c r="R548" s="23"/>
      <c r="S548" s="23"/>
    </row>
    <row r="549" spans="1:19">
      <c r="A549" s="26"/>
      <c r="B549" s="24"/>
      <c r="C549" s="24"/>
      <c r="D549" s="32"/>
      <c r="E549" s="25"/>
      <c r="F549" s="25"/>
      <c r="G549" s="25"/>
      <c r="H549" s="25"/>
      <c r="I549" s="25"/>
      <c r="J549" s="25"/>
      <c r="K549" s="25"/>
      <c r="L549" s="25"/>
      <c r="M549" s="25"/>
      <c r="N549" s="25"/>
      <c r="O549" s="25"/>
      <c r="P549" s="23"/>
      <c r="Q549" s="23"/>
      <c r="R549" s="23"/>
      <c r="S549" s="23"/>
    </row>
    <row r="550" spans="1:19">
      <c r="A550" s="26"/>
      <c r="B550" s="24"/>
      <c r="C550" s="24"/>
      <c r="D550" s="32"/>
      <c r="E550" s="25"/>
      <c r="F550" s="25"/>
      <c r="G550" s="25"/>
      <c r="H550" s="25"/>
      <c r="I550" s="25"/>
      <c r="J550" s="25"/>
      <c r="K550" s="25"/>
      <c r="L550" s="25"/>
      <c r="M550" s="25"/>
      <c r="N550" s="25"/>
      <c r="O550" s="25"/>
      <c r="P550" s="23"/>
      <c r="Q550" s="23"/>
      <c r="R550" s="23"/>
      <c r="S550" s="23"/>
    </row>
    <row r="551" spans="1:19">
      <c r="A551" s="26"/>
      <c r="B551" s="24"/>
      <c r="C551" s="24"/>
      <c r="D551" s="32"/>
      <c r="E551" s="25"/>
      <c r="F551" s="25"/>
      <c r="G551" s="25"/>
      <c r="H551" s="25"/>
      <c r="I551" s="25"/>
      <c r="J551" s="25"/>
      <c r="K551" s="25"/>
      <c r="L551" s="25"/>
      <c r="M551" s="25"/>
      <c r="N551" s="25"/>
      <c r="O551" s="25"/>
      <c r="P551" s="23"/>
      <c r="Q551" s="23"/>
      <c r="R551" s="23"/>
      <c r="S551" s="23"/>
    </row>
    <row r="552" spans="1:19">
      <c r="A552" s="26"/>
      <c r="B552" s="24"/>
      <c r="C552" s="24"/>
      <c r="D552" s="32"/>
      <c r="E552" s="25"/>
      <c r="F552" s="25"/>
      <c r="G552" s="25"/>
      <c r="H552" s="25"/>
      <c r="I552" s="25"/>
      <c r="J552" s="25"/>
      <c r="K552" s="25"/>
      <c r="L552" s="25"/>
      <c r="M552" s="25"/>
      <c r="N552" s="25"/>
      <c r="O552" s="25"/>
      <c r="P552" s="23"/>
      <c r="Q552" s="23"/>
      <c r="R552" s="23"/>
      <c r="S552" s="23"/>
    </row>
    <row r="553" spans="1:19">
      <c r="A553" s="26"/>
      <c r="B553" s="24"/>
      <c r="C553" s="24"/>
      <c r="D553" s="32"/>
      <c r="E553" s="25"/>
      <c r="F553" s="25"/>
      <c r="G553" s="25"/>
      <c r="H553" s="25"/>
      <c r="I553" s="25"/>
      <c r="J553" s="25"/>
      <c r="K553" s="25"/>
      <c r="L553" s="25"/>
      <c r="M553" s="25"/>
      <c r="N553" s="25"/>
      <c r="O553" s="25"/>
      <c r="P553" s="23"/>
      <c r="Q553" s="23"/>
      <c r="R553" s="23"/>
      <c r="S553" s="23"/>
    </row>
    <row r="554" spans="1:19">
      <c r="A554" s="26"/>
      <c r="B554" s="24"/>
      <c r="C554" s="24"/>
      <c r="D554" s="32"/>
      <c r="E554" s="25"/>
      <c r="F554" s="25"/>
      <c r="G554" s="25"/>
      <c r="H554" s="25"/>
      <c r="I554" s="25"/>
      <c r="J554" s="25"/>
      <c r="K554" s="25"/>
      <c r="L554" s="25"/>
      <c r="M554" s="25"/>
      <c r="N554" s="25"/>
      <c r="O554" s="25"/>
      <c r="P554" s="23"/>
      <c r="Q554" s="23"/>
      <c r="R554" s="23"/>
      <c r="S554" s="23"/>
    </row>
    <row r="555" spans="1:19">
      <c r="A555" s="26"/>
      <c r="B555" s="24"/>
      <c r="C555" s="24"/>
      <c r="D555" s="32"/>
      <c r="E555" s="25"/>
      <c r="F555" s="25"/>
      <c r="G555" s="25"/>
      <c r="H555" s="25"/>
      <c r="I555" s="25"/>
      <c r="J555" s="25"/>
      <c r="K555" s="25"/>
      <c r="L555" s="25"/>
      <c r="M555" s="25"/>
      <c r="N555" s="25"/>
      <c r="O555" s="25"/>
      <c r="P555" s="23"/>
      <c r="Q555" s="23"/>
      <c r="R555" s="23"/>
      <c r="S555" s="23"/>
    </row>
    <row r="556" spans="1:19">
      <c r="A556" s="26"/>
      <c r="B556" s="24"/>
      <c r="C556" s="24"/>
      <c r="D556" s="32"/>
      <c r="E556" s="25"/>
      <c r="F556" s="25"/>
      <c r="G556" s="25"/>
      <c r="H556" s="25"/>
      <c r="I556" s="25"/>
      <c r="J556" s="25"/>
      <c r="K556" s="25"/>
      <c r="L556" s="25"/>
      <c r="M556" s="25"/>
      <c r="N556" s="25"/>
      <c r="O556" s="25"/>
      <c r="P556" s="23"/>
      <c r="Q556" s="23"/>
      <c r="R556" s="23"/>
      <c r="S556" s="23"/>
    </row>
    <row r="557" spans="1:19">
      <c r="A557" s="26"/>
      <c r="B557" s="24"/>
      <c r="C557" s="24"/>
      <c r="D557" s="32"/>
      <c r="E557" s="25"/>
      <c r="F557" s="25"/>
      <c r="G557" s="25"/>
      <c r="H557" s="25"/>
      <c r="I557" s="25"/>
      <c r="J557" s="25"/>
      <c r="K557" s="25"/>
      <c r="L557" s="25"/>
      <c r="M557" s="25"/>
      <c r="N557" s="25"/>
      <c r="O557" s="25"/>
      <c r="P557" s="23"/>
      <c r="Q557" s="23"/>
      <c r="R557" s="23"/>
      <c r="S557" s="23"/>
    </row>
    <row r="558" spans="1:19">
      <c r="A558" s="26"/>
      <c r="B558" s="24"/>
      <c r="C558" s="24"/>
      <c r="D558" s="32"/>
      <c r="E558" s="25"/>
      <c r="F558" s="25"/>
      <c r="G558" s="25"/>
      <c r="H558" s="25"/>
      <c r="I558" s="25"/>
      <c r="J558" s="25"/>
      <c r="K558" s="25"/>
      <c r="L558" s="25"/>
      <c r="M558" s="25"/>
      <c r="N558" s="25"/>
      <c r="O558" s="25"/>
      <c r="P558" s="23"/>
      <c r="Q558" s="23"/>
      <c r="R558" s="23"/>
      <c r="S558" s="23"/>
    </row>
    <row r="559" spans="1:19">
      <c r="A559" s="26"/>
      <c r="B559" s="24"/>
      <c r="C559" s="24"/>
      <c r="D559" s="32"/>
      <c r="E559" s="25"/>
      <c r="F559" s="25"/>
      <c r="G559" s="25"/>
      <c r="H559" s="25"/>
      <c r="I559" s="25"/>
      <c r="J559" s="25"/>
      <c r="K559" s="25"/>
      <c r="L559" s="25"/>
      <c r="M559" s="25"/>
      <c r="N559" s="25"/>
      <c r="O559" s="25"/>
      <c r="P559" s="23"/>
      <c r="Q559" s="23"/>
      <c r="R559" s="23"/>
      <c r="S559" s="23"/>
    </row>
    <row r="560" spans="1:19">
      <c r="A560" s="26"/>
      <c r="B560" s="24"/>
      <c r="C560" s="24"/>
      <c r="D560" s="32"/>
      <c r="E560" s="25"/>
      <c r="F560" s="25"/>
      <c r="G560" s="25"/>
      <c r="H560" s="25"/>
      <c r="I560" s="25"/>
      <c r="J560" s="25"/>
      <c r="K560" s="25"/>
      <c r="L560" s="25"/>
      <c r="M560" s="25"/>
      <c r="N560" s="25"/>
      <c r="O560" s="25"/>
      <c r="P560" s="23"/>
      <c r="Q560" s="23"/>
      <c r="R560" s="23"/>
      <c r="S560" s="23"/>
    </row>
    <row r="561" spans="1:19">
      <c r="A561" s="26"/>
      <c r="B561" s="24"/>
      <c r="C561" s="24"/>
      <c r="D561" s="32"/>
      <c r="E561" s="25"/>
      <c r="F561" s="25"/>
      <c r="G561" s="25"/>
      <c r="H561" s="25"/>
      <c r="I561" s="25"/>
      <c r="J561" s="25"/>
      <c r="K561" s="25"/>
      <c r="L561" s="25"/>
      <c r="M561" s="25"/>
      <c r="N561" s="25"/>
      <c r="O561" s="25"/>
      <c r="P561" s="23"/>
      <c r="Q561" s="23"/>
      <c r="R561" s="23"/>
      <c r="S561" s="23"/>
    </row>
    <row r="562" spans="1:19">
      <c r="A562" s="26"/>
      <c r="B562" s="24"/>
      <c r="C562" s="24"/>
      <c r="D562" s="32"/>
      <c r="E562" s="25"/>
      <c r="F562" s="25"/>
      <c r="G562" s="25"/>
      <c r="H562" s="25"/>
      <c r="I562" s="25"/>
      <c r="J562" s="25"/>
      <c r="K562" s="25"/>
      <c r="L562" s="25"/>
      <c r="M562" s="25"/>
      <c r="N562" s="25"/>
      <c r="O562" s="25"/>
      <c r="P562" s="23"/>
      <c r="Q562" s="23"/>
      <c r="R562" s="23"/>
      <c r="S562" s="23"/>
    </row>
    <row r="563" spans="1:19">
      <c r="A563" s="26"/>
      <c r="B563" s="24"/>
      <c r="C563" s="24"/>
      <c r="D563" s="32"/>
      <c r="E563" s="25"/>
      <c r="F563" s="25"/>
      <c r="G563" s="25"/>
      <c r="H563" s="25"/>
      <c r="I563" s="25"/>
      <c r="J563" s="25"/>
      <c r="K563" s="25"/>
      <c r="L563" s="25"/>
      <c r="M563" s="25"/>
      <c r="N563" s="25"/>
      <c r="O563" s="25"/>
      <c r="P563" s="23"/>
      <c r="Q563" s="23"/>
      <c r="R563" s="23"/>
      <c r="S563" s="23"/>
    </row>
    <row r="564" spans="1:19">
      <c r="A564" s="26"/>
      <c r="B564" s="24"/>
      <c r="C564" s="24"/>
      <c r="D564" s="32"/>
      <c r="E564" s="25"/>
      <c r="F564" s="25"/>
      <c r="G564" s="25"/>
      <c r="H564" s="25"/>
      <c r="I564" s="25"/>
      <c r="J564" s="25"/>
      <c r="K564" s="25"/>
      <c r="L564" s="25"/>
      <c r="M564" s="25"/>
      <c r="N564" s="25"/>
      <c r="O564" s="25"/>
      <c r="P564" s="23"/>
      <c r="Q564" s="23"/>
      <c r="R564" s="23"/>
      <c r="S564" s="23"/>
    </row>
    <row r="565" spans="1:19">
      <c r="A565" s="26"/>
      <c r="B565" s="24"/>
      <c r="C565" s="24"/>
      <c r="D565" s="32"/>
      <c r="E565" s="25"/>
      <c r="F565" s="25"/>
      <c r="G565" s="25"/>
      <c r="H565" s="25"/>
      <c r="I565" s="25"/>
      <c r="J565" s="25"/>
      <c r="K565" s="25"/>
      <c r="L565" s="25"/>
      <c r="M565" s="25"/>
      <c r="N565" s="25"/>
      <c r="O565" s="25"/>
      <c r="P565" s="23"/>
      <c r="Q565" s="23"/>
      <c r="R565" s="23"/>
      <c r="S565" s="23"/>
    </row>
    <row r="566" spans="1:19">
      <c r="A566" s="26"/>
      <c r="B566" s="24"/>
      <c r="C566" s="24"/>
      <c r="D566" s="32"/>
      <c r="E566" s="25"/>
      <c r="F566" s="25"/>
      <c r="G566" s="25"/>
      <c r="H566" s="25"/>
      <c r="I566" s="25"/>
      <c r="J566" s="25"/>
      <c r="K566" s="25"/>
      <c r="L566" s="25"/>
      <c r="M566" s="25"/>
      <c r="N566" s="25"/>
      <c r="O566" s="25"/>
      <c r="P566" s="23"/>
      <c r="Q566" s="23"/>
      <c r="R566" s="23"/>
      <c r="S566" s="23"/>
    </row>
    <row r="567" spans="1:19">
      <c r="A567" s="26"/>
      <c r="B567" s="24"/>
      <c r="C567" s="24"/>
      <c r="D567" s="32"/>
      <c r="E567" s="25"/>
      <c r="F567" s="25"/>
      <c r="G567" s="25"/>
      <c r="H567" s="25"/>
      <c r="I567" s="25"/>
      <c r="J567" s="25"/>
      <c r="K567" s="25"/>
      <c r="L567" s="25"/>
      <c r="M567" s="25"/>
      <c r="N567" s="25"/>
      <c r="O567" s="25"/>
      <c r="P567" s="23"/>
      <c r="Q567" s="23"/>
      <c r="R567" s="23"/>
      <c r="S567" s="23"/>
    </row>
    <row r="568" spans="1:19">
      <c r="A568" s="26"/>
      <c r="B568" s="24"/>
      <c r="C568" s="24"/>
      <c r="D568" s="32"/>
      <c r="E568" s="25"/>
      <c r="F568" s="25"/>
      <c r="G568" s="25"/>
      <c r="H568" s="25"/>
      <c r="I568" s="25"/>
      <c r="J568" s="25"/>
      <c r="K568" s="25"/>
      <c r="L568" s="25"/>
      <c r="M568" s="25"/>
      <c r="N568" s="25"/>
      <c r="O568" s="25"/>
      <c r="P568" s="23"/>
      <c r="Q568" s="23"/>
      <c r="R568" s="23"/>
      <c r="S568" s="23"/>
    </row>
    <row r="569" spans="1:19">
      <c r="A569" s="26"/>
      <c r="B569" s="24"/>
      <c r="C569" s="24"/>
      <c r="D569" s="32"/>
      <c r="E569" s="25"/>
      <c r="F569" s="25"/>
      <c r="G569" s="25"/>
      <c r="H569" s="25"/>
      <c r="I569" s="25"/>
      <c r="J569" s="25"/>
      <c r="K569" s="25"/>
      <c r="L569" s="25"/>
      <c r="M569" s="25"/>
      <c r="N569" s="25"/>
      <c r="O569" s="25"/>
      <c r="P569" s="23"/>
      <c r="Q569" s="23"/>
      <c r="R569" s="23"/>
      <c r="S569" s="23"/>
    </row>
    <row r="570" spans="1:19">
      <c r="A570" s="26"/>
      <c r="B570" s="24"/>
      <c r="C570" s="24"/>
      <c r="D570" s="32"/>
      <c r="E570" s="25"/>
      <c r="F570" s="25"/>
      <c r="G570" s="25"/>
      <c r="H570" s="25"/>
      <c r="I570" s="25"/>
      <c r="J570" s="25"/>
      <c r="K570" s="25"/>
      <c r="L570" s="25"/>
      <c r="M570" s="25"/>
      <c r="N570" s="25"/>
      <c r="O570" s="25"/>
      <c r="P570" s="23"/>
      <c r="Q570" s="23"/>
      <c r="R570" s="23"/>
      <c r="S570" s="23"/>
    </row>
    <row r="571" spans="1:19">
      <c r="A571" s="26"/>
      <c r="B571" s="24"/>
      <c r="C571" s="24"/>
      <c r="D571" s="32"/>
      <c r="E571" s="25"/>
      <c r="F571" s="25"/>
      <c r="G571" s="25"/>
      <c r="H571" s="25"/>
      <c r="I571" s="25"/>
      <c r="J571" s="25"/>
      <c r="K571" s="25"/>
      <c r="L571" s="25"/>
      <c r="M571" s="25"/>
      <c r="N571" s="25"/>
      <c r="O571" s="25"/>
      <c r="P571" s="23"/>
      <c r="Q571" s="23"/>
      <c r="R571" s="23"/>
      <c r="S571" s="23"/>
    </row>
    <row r="572" spans="1:19">
      <c r="A572" s="26"/>
      <c r="B572" s="24"/>
      <c r="C572" s="24"/>
      <c r="D572" s="32"/>
      <c r="E572" s="25"/>
      <c r="F572" s="25"/>
      <c r="G572" s="25"/>
      <c r="H572" s="25"/>
      <c r="I572" s="25"/>
      <c r="J572" s="25"/>
      <c r="K572" s="25"/>
      <c r="L572" s="25"/>
      <c r="M572" s="25"/>
      <c r="N572" s="25"/>
      <c r="O572" s="25"/>
      <c r="P572" s="23"/>
      <c r="Q572" s="23"/>
      <c r="R572" s="23"/>
      <c r="S572" s="23"/>
    </row>
    <row r="573" spans="1:19">
      <c r="A573" s="26"/>
      <c r="B573" s="24"/>
      <c r="C573" s="24"/>
      <c r="D573" s="32"/>
      <c r="E573" s="25"/>
      <c r="F573" s="25"/>
      <c r="G573" s="25"/>
      <c r="H573" s="25"/>
      <c r="I573" s="25"/>
      <c r="J573" s="25"/>
      <c r="K573" s="25"/>
      <c r="L573" s="25"/>
      <c r="M573" s="25"/>
      <c r="N573" s="25"/>
      <c r="O573" s="25"/>
      <c r="P573" s="23"/>
      <c r="Q573" s="23"/>
      <c r="R573" s="23"/>
      <c r="S573" s="23"/>
    </row>
    <row r="574" spans="1:19">
      <c r="A574" s="26"/>
      <c r="B574" s="24"/>
      <c r="C574" s="24"/>
      <c r="D574" s="32"/>
      <c r="E574" s="25"/>
      <c r="F574" s="25"/>
      <c r="G574" s="25"/>
      <c r="H574" s="25"/>
      <c r="I574" s="25"/>
      <c r="J574" s="25"/>
      <c r="K574" s="25"/>
      <c r="L574" s="25"/>
      <c r="M574" s="25"/>
      <c r="N574" s="25"/>
      <c r="O574" s="25"/>
      <c r="P574" s="23"/>
      <c r="Q574" s="23"/>
      <c r="R574" s="23"/>
      <c r="S574" s="23"/>
    </row>
    <row r="575" spans="1:19">
      <c r="A575" s="26"/>
      <c r="B575" s="24"/>
      <c r="C575" s="24"/>
      <c r="D575" s="32"/>
      <c r="E575" s="25"/>
      <c r="F575" s="25"/>
      <c r="G575" s="25"/>
      <c r="H575" s="25"/>
      <c r="I575" s="25"/>
      <c r="J575" s="25"/>
      <c r="K575" s="25"/>
      <c r="L575" s="25"/>
      <c r="M575" s="25"/>
      <c r="N575" s="25"/>
      <c r="O575" s="25"/>
      <c r="P575" s="23"/>
      <c r="Q575" s="23"/>
      <c r="R575" s="23"/>
      <c r="S575" s="23"/>
    </row>
    <row r="576" spans="1:19">
      <c r="A576" s="26"/>
      <c r="B576" s="24"/>
      <c r="C576" s="24"/>
      <c r="D576" s="32"/>
      <c r="E576" s="25"/>
      <c r="F576" s="25"/>
      <c r="G576" s="25"/>
      <c r="H576" s="25"/>
      <c r="I576" s="25"/>
      <c r="J576" s="25"/>
      <c r="K576" s="25"/>
      <c r="L576" s="25"/>
      <c r="M576" s="25"/>
      <c r="N576" s="25"/>
      <c r="O576" s="25"/>
      <c r="P576" s="23"/>
      <c r="Q576" s="23"/>
      <c r="R576" s="23"/>
      <c r="S576" s="23"/>
    </row>
    <row r="577" spans="1:19">
      <c r="A577" s="26"/>
      <c r="B577" s="24"/>
      <c r="C577" s="24"/>
      <c r="D577" s="32"/>
      <c r="E577" s="25"/>
      <c r="F577" s="25"/>
      <c r="G577" s="25"/>
      <c r="H577" s="25"/>
      <c r="I577" s="25"/>
      <c r="J577" s="25"/>
      <c r="K577" s="25"/>
      <c r="L577" s="25"/>
      <c r="M577" s="25"/>
      <c r="N577" s="25"/>
      <c r="O577" s="25"/>
      <c r="P577" s="23"/>
      <c r="Q577" s="23"/>
      <c r="R577" s="23"/>
      <c r="S577" s="23"/>
    </row>
    <row r="578" spans="1:19">
      <c r="A578" s="26"/>
      <c r="B578" s="24"/>
      <c r="C578" s="24"/>
      <c r="D578" s="32"/>
      <c r="E578" s="25"/>
      <c r="F578" s="25"/>
      <c r="G578" s="25"/>
      <c r="H578" s="25"/>
      <c r="I578" s="25"/>
      <c r="J578" s="25"/>
      <c r="K578" s="25"/>
      <c r="L578" s="25"/>
      <c r="M578" s="25"/>
      <c r="N578" s="25"/>
      <c r="O578" s="25"/>
      <c r="P578" s="23"/>
      <c r="Q578" s="23"/>
      <c r="R578" s="23"/>
      <c r="S578" s="23"/>
    </row>
    <row r="579" spans="1:19">
      <c r="A579" s="26"/>
      <c r="B579" s="24"/>
      <c r="C579" s="24"/>
      <c r="D579" s="32"/>
      <c r="E579" s="25"/>
      <c r="F579" s="25"/>
      <c r="G579" s="25"/>
      <c r="H579" s="25"/>
      <c r="I579" s="25"/>
      <c r="J579" s="25"/>
      <c r="K579" s="25"/>
      <c r="L579" s="25"/>
      <c r="M579" s="25"/>
      <c r="N579" s="25"/>
      <c r="O579" s="25"/>
      <c r="P579" s="23"/>
      <c r="Q579" s="23"/>
      <c r="R579" s="23"/>
      <c r="S579" s="23"/>
    </row>
    <row r="580" spans="1:19">
      <c r="A580" s="26"/>
      <c r="B580" s="24"/>
      <c r="C580" s="24"/>
      <c r="D580" s="32"/>
      <c r="E580" s="25"/>
      <c r="F580" s="25"/>
      <c r="G580" s="25"/>
      <c r="H580" s="25"/>
      <c r="I580" s="25"/>
      <c r="J580" s="25"/>
      <c r="K580" s="25"/>
      <c r="L580" s="25"/>
      <c r="M580" s="25"/>
      <c r="N580" s="25"/>
      <c r="O580" s="25"/>
      <c r="P580" s="23"/>
      <c r="Q580" s="23"/>
      <c r="R580" s="23"/>
      <c r="S580" s="23"/>
    </row>
    <row r="581" spans="1:19">
      <c r="A581" s="26"/>
      <c r="B581" s="24"/>
      <c r="C581" s="24"/>
      <c r="D581" s="32"/>
      <c r="E581" s="25"/>
      <c r="F581" s="25"/>
      <c r="G581" s="25"/>
      <c r="H581" s="25"/>
      <c r="I581" s="25"/>
      <c r="J581" s="25"/>
      <c r="K581" s="25"/>
      <c r="L581" s="25"/>
      <c r="M581" s="25"/>
      <c r="N581" s="25"/>
      <c r="O581" s="25"/>
      <c r="P581" s="23"/>
      <c r="Q581" s="23"/>
      <c r="R581" s="23"/>
      <c r="S581" s="23"/>
    </row>
    <row r="582" spans="1:19">
      <c r="A582" s="26"/>
      <c r="B582" s="24"/>
      <c r="C582" s="24"/>
      <c r="D582" s="32"/>
      <c r="E582" s="25"/>
      <c r="F582" s="25"/>
      <c r="G582" s="25"/>
      <c r="H582" s="25"/>
      <c r="I582" s="25"/>
      <c r="J582" s="25"/>
      <c r="K582" s="25"/>
      <c r="L582" s="25"/>
      <c r="M582" s="25"/>
      <c r="N582" s="25"/>
      <c r="O582" s="25"/>
      <c r="P582" s="23"/>
      <c r="Q582" s="23"/>
      <c r="R582" s="23"/>
      <c r="S582" s="23"/>
    </row>
    <row r="583" spans="1:19">
      <c r="A583" s="26"/>
      <c r="B583" s="24"/>
      <c r="C583" s="24"/>
      <c r="D583" s="32"/>
      <c r="E583" s="25"/>
      <c r="F583" s="25"/>
      <c r="G583" s="25"/>
      <c r="H583" s="25"/>
      <c r="I583" s="25"/>
      <c r="J583" s="25"/>
      <c r="K583" s="25"/>
      <c r="L583" s="25"/>
      <c r="M583" s="25"/>
      <c r="N583" s="25"/>
      <c r="O583" s="25"/>
      <c r="P583" s="23"/>
      <c r="Q583" s="23"/>
      <c r="R583" s="23"/>
      <c r="S583" s="23"/>
    </row>
    <row r="584" spans="1:19">
      <c r="A584" s="26"/>
      <c r="B584" s="24"/>
      <c r="C584" s="24"/>
      <c r="D584" s="32"/>
      <c r="E584" s="25"/>
      <c r="F584" s="25"/>
      <c r="G584" s="25"/>
      <c r="H584" s="25"/>
      <c r="I584" s="25"/>
      <c r="J584" s="25"/>
      <c r="K584" s="25"/>
      <c r="L584" s="25"/>
      <c r="M584" s="25"/>
      <c r="N584" s="25"/>
      <c r="O584" s="25"/>
      <c r="P584" s="23"/>
      <c r="Q584" s="23"/>
      <c r="R584" s="23"/>
      <c r="S584" s="23"/>
    </row>
    <row r="585" spans="1:19">
      <c r="A585" s="26"/>
      <c r="B585" s="24"/>
      <c r="C585" s="24"/>
      <c r="D585" s="32"/>
      <c r="E585" s="25"/>
      <c r="F585" s="25"/>
      <c r="G585" s="25"/>
      <c r="H585" s="25"/>
      <c r="I585" s="25"/>
      <c r="J585" s="25"/>
      <c r="K585" s="25"/>
      <c r="L585" s="25"/>
      <c r="M585" s="25"/>
      <c r="N585" s="25"/>
      <c r="O585" s="25"/>
      <c r="P585" s="23"/>
      <c r="Q585" s="23"/>
      <c r="R585" s="23"/>
      <c r="S585" s="23"/>
    </row>
    <row r="586" spans="1:19">
      <c r="A586" s="26"/>
      <c r="B586" s="24"/>
      <c r="C586" s="24"/>
      <c r="D586" s="32"/>
      <c r="E586" s="25"/>
      <c r="F586" s="25"/>
      <c r="G586" s="25"/>
      <c r="H586" s="25"/>
      <c r="I586" s="25"/>
      <c r="J586" s="25"/>
      <c r="K586" s="25"/>
      <c r="L586" s="25"/>
      <c r="M586" s="25"/>
      <c r="N586" s="25"/>
      <c r="O586" s="25"/>
      <c r="P586" s="23"/>
      <c r="Q586" s="23"/>
      <c r="R586" s="23"/>
      <c r="S586" s="23"/>
    </row>
    <row r="587" spans="1:19">
      <c r="A587" s="26"/>
      <c r="B587" s="24"/>
      <c r="C587" s="24"/>
      <c r="D587" s="32"/>
      <c r="E587" s="25"/>
      <c r="F587" s="25"/>
      <c r="G587" s="25"/>
      <c r="H587" s="25"/>
      <c r="I587" s="25"/>
      <c r="J587" s="25"/>
      <c r="K587" s="25"/>
      <c r="L587" s="25"/>
      <c r="M587" s="25"/>
      <c r="N587" s="25"/>
      <c r="O587" s="25"/>
      <c r="P587" s="23"/>
      <c r="Q587" s="23"/>
      <c r="R587" s="23"/>
      <c r="S587" s="23"/>
    </row>
    <row r="588" spans="1:19">
      <c r="A588" s="26"/>
      <c r="B588" s="24"/>
      <c r="C588" s="24"/>
      <c r="D588" s="32"/>
      <c r="E588" s="25"/>
      <c r="F588" s="25"/>
      <c r="G588" s="25"/>
      <c r="H588" s="25"/>
      <c r="I588" s="25"/>
      <c r="J588" s="25"/>
      <c r="K588" s="25"/>
      <c r="L588" s="25"/>
      <c r="M588" s="25"/>
      <c r="N588" s="25"/>
      <c r="O588" s="25"/>
      <c r="P588" s="23"/>
      <c r="Q588" s="23"/>
      <c r="R588" s="23"/>
      <c r="S588" s="23"/>
    </row>
    <row r="589" spans="1:19">
      <c r="A589" s="26"/>
      <c r="B589" s="24"/>
      <c r="C589" s="24"/>
      <c r="D589" s="32"/>
      <c r="E589" s="25"/>
      <c r="F589" s="25"/>
      <c r="G589" s="25"/>
      <c r="H589" s="25"/>
      <c r="I589" s="25"/>
      <c r="J589" s="25"/>
      <c r="K589" s="25"/>
      <c r="L589" s="25"/>
      <c r="M589" s="25"/>
      <c r="N589" s="25"/>
      <c r="O589" s="25"/>
      <c r="P589" s="23"/>
      <c r="Q589" s="23"/>
      <c r="R589" s="23"/>
      <c r="S589" s="23"/>
    </row>
    <row r="590" spans="1:19">
      <c r="A590" s="26"/>
      <c r="B590" s="24"/>
      <c r="C590" s="24"/>
      <c r="D590" s="32"/>
      <c r="E590" s="25"/>
      <c r="F590" s="25"/>
      <c r="G590" s="25"/>
      <c r="H590" s="25"/>
      <c r="I590" s="25"/>
      <c r="J590" s="25"/>
      <c r="K590" s="25"/>
      <c r="L590" s="25"/>
      <c r="M590" s="25"/>
      <c r="N590" s="25"/>
      <c r="O590" s="25"/>
      <c r="P590" s="23"/>
      <c r="Q590" s="23"/>
      <c r="R590" s="23"/>
      <c r="S590" s="23"/>
    </row>
    <row r="591" spans="1:19">
      <c r="A591" s="26"/>
      <c r="B591" s="24"/>
      <c r="C591" s="24"/>
      <c r="D591" s="32"/>
      <c r="E591" s="25"/>
      <c r="F591" s="25"/>
      <c r="G591" s="25"/>
      <c r="H591" s="25"/>
      <c r="I591" s="25"/>
      <c r="J591" s="25"/>
      <c r="K591" s="25"/>
      <c r="L591" s="25"/>
      <c r="M591" s="25"/>
      <c r="N591" s="25"/>
      <c r="O591" s="25"/>
      <c r="P591" s="23"/>
      <c r="Q591" s="23"/>
      <c r="R591" s="23"/>
      <c r="S591" s="23"/>
    </row>
    <row r="592" spans="1:19">
      <c r="A592" s="26"/>
      <c r="B592" s="24"/>
      <c r="C592" s="24"/>
      <c r="D592" s="32"/>
      <c r="E592" s="25"/>
      <c r="F592" s="25"/>
      <c r="G592" s="25"/>
      <c r="H592" s="25"/>
      <c r="I592" s="25"/>
      <c r="J592" s="25"/>
      <c r="K592" s="25"/>
      <c r="L592" s="25"/>
      <c r="M592" s="25"/>
      <c r="N592" s="25"/>
      <c r="O592" s="25"/>
      <c r="P592" s="23"/>
      <c r="Q592" s="23"/>
      <c r="R592" s="23"/>
      <c r="S592" s="23"/>
    </row>
    <row r="593" spans="1:19">
      <c r="A593" s="26"/>
      <c r="B593" s="24"/>
      <c r="C593" s="24"/>
      <c r="D593" s="32"/>
      <c r="E593" s="25"/>
      <c r="F593" s="25"/>
      <c r="G593" s="25"/>
      <c r="H593" s="25"/>
      <c r="I593" s="25"/>
      <c r="J593" s="25"/>
      <c r="K593" s="25"/>
      <c r="L593" s="25"/>
      <c r="M593" s="25"/>
      <c r="N593" s="25"/>
      <c r="O593" s="25"/>
      <c r="P593" s="23"/>
      <c r="Q593" s="23"/>
      <c r="R593" s="23"/>
      <c r="S593" s="23"/>
    </row>
    <row r="594" spans="1:19">
      <c r="A594" s="26"/>
      <c r="B594" s="24"/>
      <c r="C594" s="24"/>
      <c r="D594" s="32"/>
      <c r="E594" s="25"/>
      <c r="F594" s="25"/>
      <c r="G594" s="25"/>
      <c r="H594" s="25"/>
      <c r="I594" s="25"/>
      <c r="J594" s="25"/>
      <c r="K594" s="25"/>
      <c r="L594" s="25"/>
      <c r="M594" s="25"/>
      <c r="N594" s="25"/>
      <c r="O594" s="25"/>
      <c r="P594" s="23"/>
      <c r="Q594" s="23"/>
      <c r="R594" s="23"/>
      <c r="S594" s="23"/>
    </row>
    <row r="595" spans="1:19">
      <c r="A595" s="26"/>
      <c r="B595" s="24"/>
      <c r="C595" s="24"/>
      <c r="D595" s="32"/>
      <c r="E595" s="25"/>
      <c r="F595" s="25"/>
      <c r="G595" s="25"/>
      <c r="H595" s="25"/>
      <c r="I595" s="25"/>
      <c r="J595" s="25"/>
      <c r="K595" s="25"/>
      <c r="L595" s="25"/>
      <c r="M595" s="25"/>
      <c r="N595" s="25"/>
      <c r="O595" s="25"/>
      <c r="P595" s="23"/>
      <c r="Q595" s="23"/>
      <c r="R595" s="23"/>
      <c r="S595" s="23"/>
    </row>
    <row r="596" spans="1:19">
      <c r="A596" s="26"/>
      <c r="B596" s="24"/>
      <c r="C596" s="24"/>
      <c r="D596" s="32"/>
      <c r="E596" s="25"/>
      <c r="F596" s="25"/>
      <c r="G596" s="25"/>
      <c r="H596" s="25"/>
      <c r="I596" s="25"/>
      <c r="J596" s="25"/>
      <c r="K596" s="25"/>
      <c r="L596" s="25"/>
      <c r="M596" s="25"/>
      <c r="N596" s="25"/>
      <c r="O596" s="25"/>
      <c r="P596" s="23"/>
      <c r="Q596" s="23"/>
      <c r="R596" s="23"/>
      <c r="S596" s="23"/>
    </row>
    <row r="597" spans="1:19">
      <c r="A597" s="26"/>
      <c r="B597" s="24"/>
      <c r="C597" s="24"/>
      <c r="D597" s="32"/>
      <c r="E597" s="25"/>
      <c r="F597" s="25"/>
      <c r="G597" s="25"/>
      <c r="H597" s="25"/>
      <c r="I597" s="25"/>
      <c r="J597" s="25"/>
      <c r="K597" s="25"/>
      <c r="L597" s="25"/>
      <c r="M597" s="25"/>
      <c r="N597" s="25"/>
      <c r="O597" s="25"/>
      <c r="P597" s="23"/>
      <c r="Q597" s="23"/>
      <c r="R597" s="23"/>
      <c r="S597" s="23"/>
    </row>
    <row r="598" spans="1:19">
      <c r="A598" s="26"/>
      <c r="B598" s="24"/>
      <c r="C598" s="24"/>
      <c r="D598" s="32"/>
      <c r="E598" s="25"/>
      <c r="F598" s="25"/>
      <c r="G598" s="25"/>
      <c r="H598" s="25"/>
      <c r="I598" s="25"/>
      <c r="J598" s="25"/>
      <c r="K598" s="25"/>
      <c r="L598" s="25"/>
      <c r="M598" s="25"/>
      <c r="N598" s="25"/>
      <c r="O598" s="25"/>
      <c r="P598" s="23"/>
      <c r="Q598" s="23"/>
      <c r="R598" s="23"/>
      <c r="S598" s="23"/>
    </row>
    <row r="599" spans="1:19">
      <c r="A599" s="26"/>
      <c r="B599" s="24"/>
      <c r="C599" s="24"/>
      <c r="D599" s="32"/>
      <c r="E599" s="25"/>
      <c r="F599" s="25"/>
      <c r="G599" s="25"/>
      <c r="H599" s="25"/>
      <c r="I599" s="25"/>
      <c r="J599" s="25"/>
      <c r="K599" s="25"/>
      <c r="L599" s="25"/>
      <c r="M599" s="25"/>
      <c r="N599" s="25"/>
      <c r="O599" s="25"/>
      <c r="P599" s="23"/>
      <c r="Q599" s="23"/>
      <c r="R599" s="23"/>
      <c r="S599" s="23"/>
    </row>
    <row r="600" spans="1:19">
      <c r="A600" s="26"/>
      <c r="B600" s="24"/>
      <c r="C600" s="24"/>
      <c r="D600" s="32"/>
      <c r="E600" s="25"/>
      <c r="F600" s="25"/>
      <c r="G600" s="25"/>
      <c r="H600" s="25"/>
      <c r="I600" s="25"/>
      <c r="J600" s="25"/>
      <c r="K600" s="25"/>
      <c r="L600" s="25"/>
      <c r="M600" s="25"/>
      <c r="N600" s="25"/>
      <c r="O600" s="25"/>
      <c r="P600" s="23"/>
      <c r="Q600" s="23"/>
      <c r="R600" s="23"/>
      <c r="S600" s="23"/>
    </row>
    <row r="601" spans="1:19">
      <c r="A601" s="26"/>
      <c r="B601" s="24"/>
      <c r="C601" s="24"/>
      <c r="D601" s="32"/>
      <c r="E601" s="25"/>
      <c r="F601" s="25"/>
      <c r="G601" s="25"/>
      <c r="H601" s="25"/>
      <c r="I601" s="25"/>
      <c r="J601" s="25"/>
      <c r="K601" s="25"/>
      <c r="L601" s="25"/>
      <c r="M601" s="25"/>
      <c r="N601" s="25"/>
      <c r="O601" s="25"/>
      <c r="P601" s="23"/>
      <c r="Q601" s="23"/>
      <c r="R601" s="23"/>
      <c r="S601" s="23"/>
    </row>
    <row r="602" spans="1:19">
      <c r="A602" s="26"/>
      <c r="B602" s="24"/>
      <c r="C602" s="24"/>
      <c r="D602" s="32"/>
      <c r="E602" s="25"/>
      <c r="F602" s="25"/>
      <c r="G602" s="25"/>
      <c r="H602" s="25"/>
      <c r="I602" s="25"/>
      <c r="J602" s="25"/>
      <c r="K602" s="25"/>
      <c r="L602" s="25"/>
      <c r="M602" s="25"/>
      <c r="N602" s="25"/>
      <c r="O602" s="25"/>
      <c r="P602" s="23"/>
      <c r="Q602" s="23"/>
      <c r="R602" s="23"/>
      <c r="S602" s="23"/>
    </row>
    <row r="603" spans="1:19">
      <c r="A603" s="26"/>
      <c r="B603" s="24"/>
      <c r="C603" s="24"/>
      <c r="D603" s="32"/>
      <c r="E603" s="25"/>
      <c r="F603" s="25"/>
      <c r="G603" s="25"/>
      <c r="H603" s="25"/>
      <c r="I603" s="25"/>
      <c r="J603" s="25"/>
      <c r="K603" s="25"/>
      <c r="L603" s="25"/>
      <c r="M603" s="25"/>
      <c r="N603" s="25"/>
      <c r="O603" s="25"/>
      <c r="P603" s="23"/>
      <c r="Q603" s="23"/>
      <c r="R603" s="23"/>
      <c r="S603" s="23"/>
    </row>
    <row r="604" spans="1:19">
      <c r="A604" s="26"/>
      <c r="B604" s="24"/>
      <c r="C604" s="24"/>
      <c r="D604" s="32"/>
      <c r="E604" s="25"/>
      <c r="F604" s="25"/>
      <c r="G604" s="25"/>
      <c r="H604" s="25"/>
      <c r="I604" s="25"/>
      <c r="J604" s="25"/>
      <c r="K604" s="25"/>
      <c r="L604" s="25"/>
      <c r="M604" s="25"/>
      <c r="N604" s="25"/>
      <c r="O604" s="25"/>
      <c r="P604" s="23"/>
      <c r="Q604" s="23"/>
      <c r="R604" s="23"/>
      <c r="S604" s="23"/>
    </row>
    <row r="605" spans="1:19">
      <c r="A605" s="26"/>
      <c r="B605" s="24"/>
      <c r="C605" s="24"/>
      <c r="D605" s="32"/>
      <c r="E605" s="25"/>
      <c r="F605" s="25"/>
      <c r="G605" s="25"/>
      <c r="H605" s="25"/>
      <c r="I605" s="25"/>
      <c r="J605" s="25"/>
      <c r="K605" s="25"/>
      <c r="L605" s="25"/>
      <c r="M605" s="25"/>
      <c r="N605" s="25"/>
      <c r="O605" s="25"/>
      <c r="P605" s="23"/>
      <c r="Q605" s="23"/>
      <c r="R605" s="23"/>
      <c r="S605" s="23"/>
    </row>
    <row r="606" spans="1:19">
      <c r="A606" s="26"/>
      <c r="B606" s="24"/>
      <c r="C606" s="24"/>
      <c r="D606" s="32"/>
      <c r="E606" s="25"/>
      <c r="F606" s="25"/>
      <c r="G606" s="25"/>
      <c r="H606" s="25"/>
      <c r="I606" s="25"/>
      <c r="J606" s="25"/>
      <c r="K606" s="25"/>
      <c r="L606" s="25"/>
      <c r="M606" s="25"/>
      <c r="N606" s="25"/>
      <c r="O606" s="25"/>
      <c r="P606" s="23"/>
      <c r="Q606" s="23"/>
      <c r="R606" s="23"/>
      <c r="S606" s="23"/>
    </row>
    <row r="607" spans="1:19">
      <c r="A607" s="26"/>
      <c r="B607" s="24"/>
      <c r="C607" s="24"/>
      <c r="D607" s="32"/>
      <c r="E607" s="25"/>
      <c r="F607" s="25"/>
      <c r="G607" s="25"/>
      <c r="H607" s="25"/>
      <c r="I607" s="25"/>
      <c r="J607" s="25"/>
      <c r="K607" s="25"/>
      <c r="L607" s="25"/>
      <c r="M607" s="25"/>
      <c r="N607" s="25"/>
      <c r="O607" s="25"/>
      <c r="P607" s="23"/>
      <c r="Q607" s="23"/>
      <c r="R607" s="23"/>
      <c r="S607" s="23"/>
    </row>
    <row r="608" spans="1:19">
      <c r="A608" s="26"/>
      <c r="B608" s="24"/>
      <c r="C608" s="24"/>
      <c r="D608" s="32"/>
      <c r="E608" s="25"/>
      <c r="F608" s="25"/>
      <c r="G608" s="25"/>
      <c r="H608" s="25"/>
      <c r="I608" s="25"/>
      <c r="J608" s="25"/>
      <c r="K608" s="25"/>
      <c r="L608" s="25"/>
      <c r="M608" s="25"/>
      <c r="N608" s="25"/>
      <c r="O608" s="25"/>
      <c r="P608" s="23"/>
      <c r="Q608" s="23"/>
      <c r="R608" s="23"/>
      <c r="S608" s="23"/>
    </row>
    <row r="609" spans="1:19">
      <c r="A609" s="26"/>
      <c r="B609" s="24"/>
      <c r="C609" s="24"/>
      <c r="D609" s="32"/>
      <c r="E609" s="25"/>
      <c r="F609" s="25"/>
      <c r="G609" s="25"/>
      <c r="H609" s="25"/>
      <c r="I609" s="25"/>
      <c r="J609" s="25"/>
      <c r="K609" s="25"/>
      <c r="L609" s="25"/>
      <c r="M609" s="25"/>
      <c r="N609" s="25"/>
      <c r="O609" s="25"/>
      <c r="P609" s="23"/>
      <c r="Q609" s="23"/>
      <c r="R609" s="23"/>
      <c r="S609" s="23"/>
    </row>
    <row r="610" spans="1:19">
      <c r="A610" s="26"/>
      <c r="B610" s="24"/>
      <c r="C610" s="24"/>
      <c r="D610" s="32"/>
      <c r="E610" s="25"/>
      <c r="F610" s="25"/>
      <c r="G610" s="25"/>
      <c r="H610" s="25"/>
      <c r="I610" s="25"/>
      <c r="J610" s="25"/>
      <c r="K610" s="25"/>
      <c r="L610" s="25"/>
      <c r="M610" s="25"/>
      <c r="N610" s="25"/>
      <c r="O610" s="25"/>
      <c r="P610" s="23"/>
      <c r="Q610" s="23"/>
      <c r="R610" s="23"/>
      <c r="S610" s="23"/>
    </row>
    <row r="611" spans="1:19">
      <c r="A611" s="26"/>
      <c r="B611" s="24"/>
      <c r="C611" s="24"/>
      <c r="D611" s="32"/>
      <c r="E611" s="25"/>
      <c r="F611" s="25"/>
      <c r="G611" s="25"/>
      <c r="H611" s="25"/>
      <c r="I611" s="25"/>
      <c r="J611" s="25"/>
      <c r="K611" s="25"/>
      <c r="L611" s="25"/>
      <c r="M611" s="25"/>
      <c r="N611" s="25"/>
      <c r="O611" s="25"/>
      <c r="P611" s="23"/>
      <c r="Q611" s="23"/>
      <c r="R611" s="23"/>
      <c r="S611" s="23"/>
    </row>
    <row r="612" spans="1:19">
      <c r="A612" s="26"/>
      <c r="B612" s="24"/>
      <c r="C612" s="24"/>
      <c r="D612" s="32"/>
      <c r="E612" s="25"/>
      <c r="F612" s="25"/>
      <c r="G612" s="25"/>
      <c r="H612" s="25"/>
      <c r="I612" s="25"/>
      <c r="J612" s="25"/>
      <c r="K612" s="25"/>
      <c r="L612" s="25"/>
      <c r="M612" s="25"/>
      <c r="N612" s="25"/>
      <c r="O612" s="25"/>
      <c r="P612" s="23"/>
      <c r="Q612" s="23"/>
      <c r="R612" s="23"/>
      <c r="S612" s="23"/>
    </row>
    <row r="613" spans="1:19">
      <c r="A613" s="26"/>
      <c r="B613" s="24"/>
      <c r="C613" s="24"/>
      <c r="D613" s="32"/>
      <c r="E613" s="25"/>
      <c r="F613" s="25"/>
      <c r="G613" s="25"/>
      <c r="H613" s="25"/>
      <c r="I613" s="25"/>
      <c r="J613" s="25"/>
      <c r="K613" s="25"/>
      <c r="L613" s="25"/>
      <c r="M613" s="25"/>
      <c r="N613" s="25"/>
      <c r="O613" s="25"/>
      <c r="P613" s="23"/>
      <c r="Q613" s="23"/>
      <c r="R613" s="23"/>
      <c r="S613" s="23"/>
    </row>
    <row r="614" spans="1:19">
      <c r="A614" s="26"/>
      <c r="B614" s="24"/>
      <c r="C614" s="24"/>
      <c r="D614" s="32"/>
      <c r="E614" s="25"/>
      <c r="F614" s="25"/>
      <c r="G614" s="25"/>
      <c r="H614" s="25"/>
      <c r="I614" s="25"/>
      <c r="J614" s="25"/>
      <c r="K614" s="25"/>
      <c r="L614" s="25"/>
      <c r="M614" s="25"/>
      <c r="N614" s="25"/>
      <c r="O614" s="25"/>
      <c r="P614" s="23"/>
      <c r="Q614" s="23"/>
      <c r="R614" s="23"/>
      <c r="S614" s="23"/>
    </row>
    <row r="615" spans="1:19">
      <c r="A615" s="26"/>
      <c r="B615" s="24"/>
      <c r="C615" s="24"/>
      <c r="D615" s="32"/>
      <c r="E615" s="25"/>
      <c r="F615" s="25"/>
      <c r="G615" s="25"/>
      <c r="H615" s="25"/>
      <c r="I615" s="25"/>
      <c r="J615" s="25"/>
      <c r="K615" s="25"/>
      <c r="L615" s="25"/>
      <c r="M615" s="25"/>
      <c r="N615" s="25"/>
      <c r="O615" s="25"/>
      <c r="P615" s="23"/>
      <c r="Q615" s="23"/>
      <c r="R615" s="23"/>
      <c r="S615" s="23"/>
    </row>
    <row r="616" spans="1:19">
      <c r="A616" s="26"/>
      <c r="B616" s="24"/>
      <c r="C616" s="24"/>
      <c r="D616" s="32"/>
      <c r="E616" s="25"/>
      <c r="F616" s="25"/>
      <c r="G616" s="25"/>
      <c r="H616" s="25"/>
      <c r="I616" s="25"/>
      <c r="J616" s="25"/>
      <c r="K616" s="25"/>
      <c r="L616" s="25"/>
      <c r="M616" s="25"/>
      <c r="N616" s="25"/>
      <c r="O616" s="25"/>
      <c r="P616" s="23"/>
      <c r="Q616" s="23"/>
      <c r="R616" s="23"/>
      <c r="S616" s="23"/>
    </row>
    <row r="617" spans="1:19">
      <c r="A617" s="26"/>
      <c r="B617" s="24"/>
      <c r="C617" s="24"/>
      <c r="D617" s="32"/>
      <c r="E617" s="25"/>
      <c r="F617" s="25"/>
      <c r="G617" s="25"/>
      <c r="H617" s="25"/>
      <c r="I617" s="25"/>
      <c r="J617" s="25"/>
      <c r="K617" s="25"/>
      <c r="L617" s="25"/>
      <c r="M617" s="25"/>
      <c r="N617" s="25"/>
      <c r="O617" s="25"/>
      <c r="P617" s="23"/>
      <c r="Q617" s="23"/>
      <c r="R617" s="23"/>
      <c r="S617" s="23"/>
    </row>
    <row r="618" spans="1:19">
      <c r="A618" s="26"/>
      <c r="B618" s="24"/>
      <c r="C618" s="24"/>
      <c r="D618" s="32"/>
      <c r="E618" s="25"/>
      <c r="F618" s="25"/>
      <c r="G618" s="25"/>
      <c r="H618" s="25"/>
      <c r="I618" s="25"/>
      <c r="J618" s="25"/>
      <c r="K618" s="25"/>
      <c r="L618" s="25"/>
      <c r="M618" s="25"/>
      <c r="N618" s="25"/>
      <c r="O618" s="25"/>
      <c r="P618" s="23"/>
      <c r="Q618" s="23"/>
      <c r="R618" s="23"/>
      <c r="S618" s="23"/>
    </row>
    <row r="619" spans="1:19">
      <c r="A619" s="26"/>
      <c r="B619" s="24"/>
      <c r="C619" s="24"/>
      <c r="D619" s="32"/>
      <c r="E619" s="25"/>
      <c r="F619" s="25"/>
      <c r="G619" s="25"/>
      <c r="H619" s="25"/>
      <c r="I619" s="25"/>
      <c r="J619" s="25"/>
      <c r="K619" s="25"/>
      <c r="L619" s="25"/>
      <c r="M619" s="25"/>
      <c r="N619" s="25"/>
      <c r="O619" s="25"/>
      <c r="P619" s="23"/>
      <c r="Q619" s="23"/>
      <c r="R619" s="23"/>
      <c r="S619" s="23"/>
    </row>
    <row r="620" spans="1:19">
      <c r="A620" s="26"/>
      <c r="B620" s="24"/>
      <c r="C620" s="24"/>
      <c r="D620" s="32"/>
      <c r="E620" s="25"/>
      <c r="F620" s="25"/>
      <c r="G620" s="25"/>
      <c r="H620" s="25"/>
      <c r="I620" s="25"/>
      <c r="J620" s="25"/>
      <c r="K620" s="25"/>
      <c r="L620" s="25"/>
      <c r="M620" s="25"/>
      <c r="N620" s="25"/>
      <c r="O620" s="25"/>
      <c r="P620" s="23"/>
      <c r="Q620" s="23"/>
      <c r="R620" s="23"/>
      <c r="S620" s="23"/>
    </row>
    <row r="621" spans="1:19">
      <c r="A621" s="26"/>
      <c r="B621" s="24"/>
      <c r="C621" s="24"/>
      <c r="D621" s="32"/>
      <c r="E621" s="25"/>
      <c r="F621" s="25"/>
      <c r="G621" s="25"/>
      <c r="H621" s="25"/>
      <c r="I621" s="25"/>
      <c r="J621" s="25"/>
      <c r="K621" s="25"/>
      <c r="L621" s="25"/>
      <c r="M621" s="25"/>
      <c r="N621" s="25"/>
      <c r="O621" s="25"/>
      <c r="P621" s="23"/>
      <c r="Q621" s="23"/>
      <c r="R621" s="23"/>
      <c r="S621" s="23"/>
    </row>
    <row r="622" spans="1:19">
      <c r="A622" s="26"/>
      <c r="B622" s="24"/>
      <c r="C622" s="24"/>
      <c r="D622" s="32"/>
      <c r="E622" s="25"/>
      <c r="F622" s="25"/>
      <c r="G622" s="25"/>
      <c r="H622" s="25"/>
      <c r="I622" s="25"/>
      <c r="J622" s="25"/>
      <c r="K622" s="25"/>
      <c r="L622" s="25"/>
      <c r="M622" s="25"/>
      <c r="N622" s="25"/>
      <c r="O622" s="25"/>
      <c r="P622" s="23"/>
      <c r="Q622" s="23"/>
      <c r="R622" s="23"/>
      <c r="S622" s="23"/>
    </row>
    <row r="623" spans="1:19">
      <c r="A623" s="26"/>
      <c r="B623" s="24"/>
      <c r="C623" s="24"/>
      <c r="D623" s="32"/>
      <c r="E623" s="25"/>
      <c r="F623" s="25"/>
      <c r="G623" s="25"/>
      <c r="H623" s="25"/>
      <c r="I623" s="25"/>
      <c r="J623" s="25"/>
      <c r="K623" s="25"/>
      <c r="L623" s="25"/>
      <c r="M623" s="25"/>
      <c r="N623" s="25"/>
      <c r="O623" s="25"/>
      <c r="P623" s="23"/>
      <c r="Q623" s="23"/>
      <c r="R623" s="23"/>
      <c r="S623" s="23"/>
    </row>
    <row r="624" spans="1:19">
      <c r="A624" s="26"/>
      <c r="B624" s="24"/>
      <c r="C624" s="24"/>
      <c r="D624" s="32"/>
      <c r="E624" s="25"/>
      <c r="F624" s="25"/>
      <c r="G624" s="25"/>
      <c r="H624" s="25"/>
      <c r="I624" s="25"/>
      <c r="J624" s="25"/>
      <c r="K624" s="25"/>
      <c r="L624" s="25"/>
      <c r="M624" s="25"/>
      <c r="N624" s="25"/>
      <c r="O624" s="25"/>
      <c r="P624" s="23"/>
      <c r="Q624" s="23"/>
      <c r="R624" s="23"/>
      <c r="S624" s="23"/>
    </row>
    <row r="625" spans="1:19">
      <c r="A625" s="26"/>
      <c r="B625" s="24"/>
      <c r="C625" s="24"/>
      <c r="D625" s="32"/>
      <c r="E625" s="25"/>
      <c r="F625" s="25"/>
      <c r="G625" s="25"/>
      <c r="H625" s="25"/>
      <c r="I625" s="25"/>
      <c r="J625" s="25"/>
      <c r="K625" s="25"/>
      <c r="L625" s="25"/>
      <c r="M625" s="25"/>
      <c r="N625" s="25"/>
      <c r="O625" s="25"/>
      <c r="P625" s="23"/>
      <c r="Q625" s="23"/>
      <c r="R625" s="23"/>
      <c r="S625" s="23"/>
    </row>
    <row r="626" spans="1:19">
      <c r="A626" s="26"/>
      <c r="B626" s="24"/>
      <c r="C626" s="24"/>
      <c r="D626" s="32"/>
      <c r="E626" s="25"/>
      <c r="F626" s="25"/>
      <c r="G626" s="25"/>
      <c r="H626" s="25"/>
      <c r="I626" s="25"/>
      <c r="J626" s="25"/>
      <c r="K626" s="25"/>
      <c r="L626" s="25"/>
      <c r="M626" s="25"/>
      <c r="N626" s="25"/>
      <c r="O626" s="25"/>
      <c r="P626" s="23"/>
      <c r="Q626" s="23"/>
      <c r="R626" s="23"/>
      <c r="S626" s="23"/>
    </row>
    <row r="627" spans="1:19">
      <c r="A627" s="26"/>
      <c r="B627" s="24"/>
      <c r="C627" s="24"/>
      <c r="D627" s="32"/>
      <c r="E627" s="25"/>
      <c r="F627" s="25"/>
      <c r="G627" s="25"/>
      <c r="H627" s="25"/>
      <c r="I627" s="25"/>
      <c r="J627" s="25"/>
      <c r="K627" s="25"/>
      <c r="L627" s="25"/>
      <c r="M627" s="25"/>
      <c r="N627" s="25"/>
      <c r="O627" s="25"/>
      <c r="P627" s="23"/>
      <c r="Q627" s="23"/>
      <c r="R627" s="23"/>
      <c r="S627" s="23"/>
    </row>
    <row r="628" spans="1:19">
      <c r="A628" s="26"/>
      <c r="B628" s="24"/>
      <c r="C628" s="24"/>
      <c r="D628" s="32"/>
      <c r="E628" s="25"/>
      <c r="F628" s="25"/>
      <c r="G628" s="25"/>
      <c r="H628" s="25"/>
      <c r="I628" s="25"/>
      <c r="J628" s="25"/>
      <c r="K628" s="25"/>
      <c r="L628" s="25"/>
      <c r="M628" s="25"/>
      <c r="N628" s="25"/>
      <c r="O628" s="25"/>
      <c r="P628" s="23"/>
      <c r="Q628" s="23"/>
      <c r="R628" s="23"/>
      <c r="S628" s="23"/>
    </row>
    <row r="629" spans="1:19">
      <c r="A629" s="26"/>
      <c r="B629" s="24"/>
      <c r="C629" s="24"/>
      <c r="D629" s="32"/>
      <c r="E629" s="25"/>
      <c r="F629" s="25"/>
      <c r="G629" s="25"/>
      <c r="H629" s="25"/>
      <c r="I629" s="25"/>
      <c r="J629" s="25"/>
      <c r="K629" s="25"/>
      <c r="L629" s="25"/>
      <c r="M629" s="25"/>
      <c r="N629" s="25"/>
      <c r="O629" s="25"/>
      <c r="P629" s="23"/>
      <c r="Q629" s="23"/>
      <c r="R629" s="23"/>
      <c r="S629" s="23"/>
    </row>
    <row r="630" spans="1:19">
      <c r="A630" s="26"/>
      <c r="B630" s="24"/>
      <c r="C630" s="24"/>
      <c r="D630" s="32"/>
      <c r="E630" s="25"/>
      <c r="F630" s="25"/>
      <c r="G630" s="25"/>
      <c r="H630" s="25"/>
      <c r="I630" s="25"/>
      <c r="J630" s="25"/>
      <c r="K630" s="25"/>
      <c r="L630" s="25"/>
      <c r="M630" s="25"/>
      <c r="N630" s="25"/>
      <c r="O630" s="25"/>
      <c r="P630" s="23"/>
      <c r="Q630" s="23"/>
      <c r="R630" s="23"/>
      <c r="S630" s="23"/>
    </row>
    <row r="631" spans="1:19">
      <c r="A631" s="26"/>
      <c r="B631" s="24"/>
      <c r="C631" s="24"/>
      <c r="D631" s="32"/>
      <c r="E631" s="25"/>
      <c r="F631" s="25"/>
      <c r="G631" s="25"/>
      <c r="H631" s="25"/>
      <c r="I631" s="25"/>
      <c r="J631" s="25"/>
      <c r="K631" s="25"/>
      <c r="L631" s="25"/>
      <c r="M631" s="25"/>
      <c r="N631" s="25"/>
      <c r="O631" s="25"/>
      <c r="P631" s="23"/>
      <c r="Q631" s="23"/>
      <c r="R631" s="23"/>
      <c r="S631" s="23"/>
    </row>
    <row r="632" spans="1:19">
      <c r="A632" s="26"/>
      <c r="B632" s="24"/>
      <c r="C632" s="24"/>
      <c r="D632" s="32"/>
      <c r="E632" s="25"/>
      <c r="F632" s="25"/>
      <c r="G632" s="25"/>
      <c r="H632" s="25"/>
      <c r="I632" s="25"/>
      <c r="J632" s="25"/>
      <c r="K632" s="25"/>
      <c r="L632" s="25"/>
      <c r="M632" s="25"/>
      <c r="N632" s="25"/>
      <c r="O632" s="25"/>
      <c r="P632" s="23"/>
      <c r="Q632" s="23"/>
      <c r="R632" s="23"/>
      <c r="S632" s="23"/>
    </row>
    <row r="633" spans="1:19">
      <c r="A633" s="26"/>
      <c r="B633" s="24"/>
      <c r="C633" s="24"/>
      <c r="D633" s="32"/>
      <c r="E633" s="25"/>
      <c r="F633" s="25"/>
      <c r="G633" s="25"/>
      <c r="H633" s="25"/>
      <c r="I633" s="25"/>
      <c r="J633" s="25"/>
      <c r="K633" s="25"/>
      <c r="L633" s="25"/>
      <c r="M633" s="25"/>
      <c r="N633" s="25"/>
      <c r="O633" s="25"/>
      <c r="P633" s="23"/>
      <c r="Q633" s="23"/>
      <c r="R633" s="23"/>
      <c r="S633" s="23"/>
    </row>
    <row r="634" spans="1:19">
      <c r="A634" s="26"/>
      <c r="B634" s="24"/>
      <c r="C634" s="24"/>
      <c r="D634" s="32"/>
      <c r="E634" s="25"/>
      <c r="F634" s="25"/>
      <c r="G634" s="25"/>
      <c r="H634" s="25"/>
      <c r="I634" s="25"/>
      <c r="J634" s="25"/>
      <c r="K634" s="25"/>
      <c r="L634" s="25"/>
      <c r="M634" s="25"/>
      <c r="N634" s="25"/>
      <c r="O634" s="25"/>
      <c r="P634" s="23"/>
      <c r="Q634" s="23"/>
      <c r="R634" s="23"/>
      <c r="S634" s="23"/>
    </row>
    <row r="635" spans="1:19">
      <c r="A635" s="26"/>
      <c r="B635" s="24"/>
      <c r="C635" s="24"/>
      <c r="D635" s="32"/>
      <c r="E635" s="25"/>
      <c r="F635" s="25"/>
      <c r="G635" s="25"/>
      <c r="H635" s="25"/>
      <c r="I635" s="25"/>
      <c r="J635" s="25"/>
      <c r="K635" s="25"/>
      <c r="L635" s="25"/>
      <c r="M635" s="25"/>
      <c r="N635" s="25"/>
      <c r="O635" s="25"/>
      <c r="P635" s="23"/>
      <c r="Q635" s="23"/>
      <c r="R635" s="23"/>
      <c r="S635" s="23"/>
    </row>
    <row r="636" spans="1:19">
      <c r="A636" s="26"/>
      <c r="B636" s="24"/>
      <c r="C636" s="24"/>
      <c r="D636" s="32"/>
      <c r="E636" s="25"/>
      <c r="F636" s="25"/>
      <c r="G636" s="25"/>
      <c r="H636" s="25"/>
      <c r="I636" s="25"/>
      <c r="J636" s="25"/>
      <c r="K636" s="25"/>
      <c r="L636" s="25"/>
      <c r="M636" s="25"/>
      <c r="N636" s="25"/>
      <c r="O636" s="25"/>
      <c r="P636" s="23"/>
      <c r="Q636" s="23"/>
      <c r="R636" s="23"/>
      <c r="S636" s="23"/>
    </row>
    <row r="637" spans="1:19">
      <c r="A637" s="26"/>
      <c r="B637" s="24"/>
      <c r="C637" s="24"/>
      <c r="D637" s="32"/>
      <c r="E637" s="25"/>
      <c r="F637" s="25"/>
      <c r="G637" s="25"/>
      <c r="H637" s="25"/>
      <c r="I637" s="25"/>
      <c r="J637" s="25"/>
      <c r="K637" s="25"/>
      <c r="L637" s="25"/>
      <c r="M637" s="25"/>
      <c r="N637" s="25"/>
      <c r="O637" s="25"/>
      <c r="P637" s="23"/>
      <c r="Q637" s="23"/>
      <c r="R637" s="23"/>
      <c r="S637" s="23"/>
    </row>
    <row r="638" spans="1:19">
      <c r="A638" s="26"/>
      <c r="B638" s="24"/>
      <c r="C638" s="24"/>
      <c r="D638" s="32"/>
      <c r="E638" s="25"/>
      <c r="F638" s="25"/>
      <c r="G638" s="25"/>
      <c r="H638" s="25"/>
      <c r="I638" s="25"/>
      <c r="J638" s="25"/>
      <c r="K638" s="25"/>
      <c r="L638" s="25"/>
      <c r="M638" s="25"/>
      <c r="N638" s="25"/>
      <c r="O638" s="25"/>
      <c r="P638" s="23"/>
      <c r="Q638" s="23"/>
      <c r="R638" s="23"/>
      <c r="S638" s="23"/>
    </row>
    <row r="639" spans="1:19">
      <c r="A639" s="26"/>
      <c r="B639" s="24"/>
      <c r="C639" s="24"/>
      <c r="D639" s="32"/>
      <c r="E639" s="25"/>
      <c r="F639" s="25"/>
      <c r="G639" s="25"/>
      <c r="H639" s="25"/>
      <c r="I639" s="25"/>
      <c r="J639" s="25"/>
      <c r="K639" s="25"/>
      <c r="L639" s="25"/>
      <c r="M639" s="25"/>
      <c r="N639" s="25"/>
      <c r="O639" s="25"/>
      <c r="P639" s="23"/>
      <c r="Q639" s="23"/>
      <c r="R639" s="23"/>
      <c r="S639" s="23"/>
    </row>
    <row r="640" spans="1:19">
      <c r="A640" s="26"/>
      <c r="B640" s="24"/>
      <c r="C640" s="24"/>
      <c r="D640" s="32"/>
      <c r="E640" s="25"/>
      <c r="F640" s="25"/>
      <c r="G640" s="25"/>
      <c r="H640" s="25"/>
      <c r="I640" s="25"/>
      <c r="J640" s="25"/>
      <c r="K640" s="25"/>
      <c r="L640" s="25"/>
      <c r="M640" s="25"/>
      <c r="N640" s="25"/>
      <c r="O640" s="25"/>
      <c r="P640" s="23"/>
      <c r="Q640" s="23"/>
      <c r="R640" s="23"/>
      <c r="S640" s="23"/>
    </row>
    <row r="641" spans="1:19">
      <c r="A641" s="26"/>
      <c r="B641" s="24"/>
      <c r="C641" s="24"/>
      <c r="D641" s="32"/>
      <c r="E641" s="25"/>
      <c r="F641" s="25"/>
      <c r="G641" s="25"/>
      <c r="H641" s="25"/>
      <c r="I641" s="25"/>
      <c r="J641" s="25"/>
      <c r="K641" s="25"/>
      <c r="L641" s="25"/>
      <c r="M641" s="25"/>
      <c r="N641" s="25"/>
      <c r="O641" s="25"/>
      <c r="P641" s="23"/>
      <c r="Q641" s="23"/>
      <c r="R641" s="23"/>
      <c r="S641" s="23"/>
    </row>
    <row r="642" spans="1:19">
      <c r="A642" s="26"/>
      <c r="B642" s="24"/>
      <c r="C642" s="24"/>
      <c r="D642" s="32"/>
      <c r="E642" s="25"/>
      <c r="F642" s="25"/>
      <c r="G642" s="25"/>
      <c r="H642" s="25"/>
      <c r="I642" s="25"/>
      <c r="J642" s="25"/>
      <c r="K642" s="25"/>
      <c r="L642" s="25"/>
      <c r="M642" s="25"/>
      <c r="N642" s="25"/>
      <c r="O642" s="25"/>
      <c r="P642" s="23"/>
      <c r="Q642" s="23"/>
      <c r="R642" s="23"/>
      <c r="S642" s="23"/>
    </row>
    <row r="643" spans="1:19">
      <c r="A643" s="26"/>
      <c r="B643" s="24"/>
      <c r="C643" s="24"/>
      <c r="D643" s="32"/>
      <c r="E643" s="25"/>
      <c r="F643" s="25"/>
      <c r="G643" s="25"/>
      <c r="H643" s="25"/>
      <c r="I643" s="25"/>
      <c r="J643" s="25"/>
      <c r="K643" s="25"/>
      <c r="L643" s="25"/>
      <c r="M643" s="25"/>
      <c r="N643" s="25"/>
      <c r="O643" s="25"/>
      <c r="P643" s="23"/>
      <c r="Q643" s="23"/>
      <c r="R643" s="23"/>
      <c r="S643" s="23"/>
    </row>
    <row r="644" spans="1:19">
      <c r="A644" s="26"/>
      <c r="B644" s="24"/>
      <c r="C644" s="24"/>
      <c r="D644" s="32"/>
      <c r="E644" s="25"/>
      <c r="F644" s="25"/>
      <c r="G644" s="25"/>
      <c r="H644" s="25"/>
      <c r="I644" s="25"/>
      <c r="J644" s="25"/>
      <c r="K644" s="25"/>
      <c r="L644" s="25"/>
      <c r="M644" s="25"/>
      <c r="N644" s="25"/>
      <c r="O644" s="25"/>
      <c r="P644" s="23"/>
      <c r="Q644" s="23"/>
      <c r="R644" s="23"/>
      <c r="S644" s="23"/>
    </row>
    <row r="645" spans="1:19">
      <c r="A645" s="26"/>
      <c r="B645" s="24"/>
      <c r="C645" s="24"/>
      <c r="D645" s="32"/>
      <c r="E645" s="25"/>
      <c r="F645" s="25"/>
      <c r="G645" s="25"/>
      <c r="H645" s="25"/>
      <c r="I645" s="25"/>
      <c r="J645" s="25"/>
      <c r="K645" s="25"/>
      <c r="L645" s="25"/>
      <c r="M645" s="25"/>
      <c r="N645" s="25"/>
      <c r="O645" s="25"/>
      <c r="P645" s="23"/>
      <c r="Q645" s="23"/>
      <c r="R645" s="23"/>
      <c r="S645" s="23"/>
    </row>
    <row r="646" spans="1:19">
      <c r="A646" s="26"/>
      <c r="B646" s="24"/>
      <c r="C646" s="24"/>
      <c r="D646" s="32"/>
      <c r="E646" s="25"/>
      <c r="F646" s="25"/>
      <c r="G646" s="25"/>
      <c r="H646" s="25"/>
      <c r="I646" s="25"/>
      <c r="J646" s="25"/>
      <c r="K646" s="25"/>
      <c r="L646" s="25"/>
      <c r="M646" s="25"/>
      <c r="N646" s="25"/>
      <c r="O646" s="25"/>
      <c r="P646" s="23"/>
      <c r="Q646" s="23"/>
      <c r="R646" s="23"/>
      <c r="S646" s="23"/>
    </row>
    <row r="647" spans="1:19">
      <c r="A647" s="26"/>
      <c r="B647" s="24"/>
      <c r="C647" s="24"/>
      <c r="D647" s="32"/>
      <c r="E647" s="25"/>
      <c r="F647" s="25"/>
      <c r="G647" s="25"/>
      <c r="H647" s="25"/>
      <c r="I647" s="25"/>
      <c r="J647" s="25"/>
      <c r="K647" s="25"/>
      <c r="L647" s="25"/>
      <c r="M647" s="25"/>
      <c r="N647" s="25"/>
      <c r="O647" s="25"/>
      <c r="P647" s="23"/>
      <c r="Q647" s="23"/>
      <c r="R647" s="23"/>
      <c r="S647" s="23"/>
    </row>
    <row r="648" spans="1:19">
      <c r="A648" s="26"/>
      <c r="B648" s="24"/>
      <c r="C648" s="24"/>
      <c r="D648" s="32"/>
      <c r="E648" s="25"/>
      <c r="F648" s="25"/>
      <c r="G648" s="25"/>
      <c r="H648" s="25"/>
      <c r="I648" s="25"/>
      <c r="J648" s="25"/>
      <c r="K648" s="25"/>
      <c r="L648" s="25"/>
      <c r="M648" s="25"/>
      <c r="N648" s="25"/>
      <c r="O648" s="25"/>
      <c r="P648" s="23"/>
      <c r="Q648" s="23"/>
      <c r="R648" s="23"/>
      <c r="S648" s="23"/>
    </row>
    <row r="649" spans="1:19">
      <c r="A649" s="26"/>
      <c r="B649" s="24"/>
      <c r="C649" s="24"/>
      <c r="D649" s="32"/>
      <c r="E649" s="25"/>
      <c r="F649" s="25"/>
      <c r="G649" s="25"/>
      <c r="H649" s="25"/>
      <c r="I649" s="25"/>
      <c r="J649" s="25"/>
      <c r="K649" s="25"/>
      <c r="L649" s="25"/>
      <c r="M649" s="25"/>
      <c r="N649" s="25"/>
      <c r="O649" s="25"/>
      <c r="P649" s="23"/>
      <c r="Q649" s="23"/>
      <c r="R649" s="23"/>
      <c r="S649" s="23"/>
    </row>
    <row r="650" spans="1:19">
      <c r="A650" s="26"/>
      <c r="B650" s="24"/>
      <c r="C650" s="24"/>
      <c r="D650" s="32"/>
      <c r="E650" s="25"/>
      <c r="F650" s="25"/>
      <c r="G650" s="25"/>
      <c r="H650" s="25"/>
      <c r="I650" s="25"/>
      <c r="J650" s="25"/>
      <c r="K650" s="25"/>
      <c r="L650" s="25"/>
      <c r="M650" s="25"/>
      <c r="N650" s="25"/>
      <c r="O650" s="25"/>
      <c r="P650" s="23"/>
      <c r="Q650" s="23"/>
      <c r="R650" s="23"/>
      <c r="S650" s="23"/>
    </row>
    <row r="651" spans="1:19">
      <c r="A651" s="26"/>
      <c r="B651" s="24"/>
      <c r="C651" s="24"/>
      <c r="D651" s="32"/>
      <c r="E651" s="25"/>
      <c r="F651" s="25"/>
      <c r="G651" s="25"/>
      <c r="H651" s="25"/>
      <c r="I651" s="25"/>
      <c r="J651" s="25"/>
      <c r="K651" s="25"/>
      <c r="L651" s="25"/>
      <c r="M651" s="25"/>
      <c r="N651" s="25"/>
      <c r="O651" s="25"/>
      <c r="P651" s="23"/>
      <c r="Q651" s="23"/>
      <c r="R651" s="23"/>
      <c r="S651" s="23"/>
    </row>
    <row r="652" spans="1:19">
      <c r="A652" s="26"/>
      <c r="B652" s="24"/>
      <c r="C652" s="24"/>
      <c r="D652" s="32"/>
      <c r="E652" s="25"/>
      <c r="F652" s="25"/>
      <c r="G652" s="25"/>
      <c r="H652" s="25"/>
      <c r="I652" s="25"/>
      <c r="J652" s="25"/>
      <c r="K652" s="25"/>
      <c r="L652" s="25"/>
      <c r="M652" s="25"/>
      <c r="N652" s="25"/>
      <c r="O652" s="25"/>
      <c r="P652" s="23"/>
      <c r="Q652" s="23"/>
      <c r="R652" s="23"/>
      <c r="S652" s="23"/>
    </row>
    <row r="653" spans="1:19">
      <c r="A653" s="26"/>
      <c r="B653" s="24"/>
      <c r="C653" s="24"/>
      <c r="D653" s="32"/>
      <c r="E653" s="25"/>
      <c r="F653" s="25"/>
      <c r="G653" s="25"/>
      <c r="H653" s="25"/>
      <c r="I653" s="25"/>
      <c r="J653" s="25"/>
      <c r="K653" s="25"/>
      <c r="L653" s="25"/>
      <c r="M653" s="25"/>
      <c r="N653" s="25"/>
      <c r="O653" s="25"/>
      <c r="P653" s="23"/>
      <c r="Q653" s="23"/>
      <c r="R653" s="23"/>
      <c r="S653" s="23"/>
    </row>
    <row r="654" spans="1:19">
      <c r="A654" s="26"/>
      <c r="B654" s="24"/>
      <c r="C654" s="24"/>
      <c r="D654" s="32"/>
      <c r="E654" s="25"/>
      <c r="F654" s="25"/>
      <c r="G654" s="25"/>
      <c r="H654" s="25"/>
      <c r="I654" s="25"/>
      <c r="J654" s="25"/>
      <c r="K654" s="25"/>
      <c r="L654" s="25"/>
      <c r="M654" s="25"/>
      <c r="N654" s="25"/>
      <c r="O654" s="25"/>
      <c r="P654" s="23"/>
      <c r="Q654" s="23"/>
      <c r="R654" s="23"/>
      <c r="S654" s="23"/>
    </row>
    <row r="655" spans="1:19">
      <c r="A655" s="26"/>
      <c r="B655" s="24"/>
      <c r="C655" s="24"/>
      <c r="D655" s="32"/>
      <c r="E655" s="25"/>
      <c r="F655" s="25"/>
      <c r="G655" s="25"/>
      <c r="H655" s="25"/>
      <c r="I655" s="25"/>
      <c r="J655" s="25"/>
      <c r="K655" s="25"/>
      <c r="L655" s="25"/>
      <c r="M655" s="25"/>
      <c r="N655" s="25"/>
      <c r="O655" s="25"/>
      <c r="P655" s="23"/>
      <c r="Q655" s="23"/>
      <c r="R655" s="23"/>
      <c r="S655" s="23"/>
    </row>
    <row r="656" spans="1:19">
      <c r="A656" s="26"/>
      <c r="B656" s="24"/>
      <c r="C656" s="24"/>
      <c r="D656" s="32"/>
      <c r="E656" s="25"/>
      <c r="F656" s="25"/>
      <c r="G656" s="25"/>
      <c r="H656" s="25"/>
      <c r="I656" s="25"/>
      <c r="J656" s="25"/>
      <c r="K656" s="25"/>
      <c r="L656" s="25"/>
      <c r="M656" s="25"/>
      <c r="N656" s="25"/>
      <c r="O656" s="25"/>
      <c r="P656" s="23"/>
      <c r="Q656" s="23"/>
      <c r="R656" s="23"/>
      <c r="S656" s="23"/>
    </row>
    <row r="657" spans="1:19">
      <c r="A657" s="26"/>
      <c r="B657" s="24"/>
      <c r="C657" s="24"/>
      <c r="D657" s="32"/>
      <c r="E657" s="25"/>
      <c r="F657" s="25"/>
      <c r="G657" s="25"/>
      <c r="H657" s="25"/>
      <c r="I657" s="25"/>
      <c r="J657" s="25"/>
      <c r="K657" s="25"/>
      <c r="L657" s="25"/>
      <c r="M657" s="25"/>
      <c r="N657" s="25"/>
      <c r="O657" s="25"/>
      <c r="P657" s="23"/>
      <c r="Q657" s="23"/>
      <c r="R657" s="23"/>
      <c r="S657" s="23"/>
    </row>
    <row r="658" spans="1:19">
      <c r="A658" s="26"/>
      <c r="B658" s="24"/>
      <c r="C658" s="24"/>
      <c r="D658" s="32"/>
      <c r="E658" s="25"/>
      <c r="F658" s="25"/>
      <c r="G658" s="25"/>
      <c r="H658" s="25"/>
      <c r="I658" s="25"/>
      <c r="J658" s="25"/>
      <c r="K658" s="25"/>
      <c r="L658" s="25"/>
      <c r="M658" s="25"/>
      <c r="N658" s="25"/>
      <c r="O658" s="25"/>
      <c r="P658" s="23"/>
      <c r="Q658" s="23"/>
      <c r="R658" s="23"/>
      <c r="S658" s="23"/>
    </row>
    <row r="659" spans="1:19">
      <c r="A659" s="26"/>
      <c r="B659" s="24"/>
      <c r="C659" s="24"/>
      <c r="D659" s="32"/>
      <c r="E659" s="25"/>
      <c r="F659" s="25"/>
      <c r="G659" s="25"/>
      <c r="H659" s="25"/>
      <c r="I659" s="25"/>
      <c r="J659" s="25"/>
      <c r="K659" s="25"/>
      <c r="L659" s="25"/>
      <c r="M659" s="25"/>
      <c r="N659" s="25"/>
      <c r="O659" s="25"/>
      <c r="P659" s="23"/>
      <c r="Q659" s="23"/>
      <c r="R659" s="23"/>
      <c r="S659" s="23"/>
    </row>
    <row r="660" spans="1:19">
      <c r="A660" s="26"/>
      <c r="B660" s="24"/>
      <c r="C660" s="24"/>
      <c r="D660" s="32"/>
      <c r="E660" s="25"/>
      <c r="F660" s="25"/>
      <c r="G660" s="25"/>
      <c r="H660" s="25"/>
      <c r="I660" s="25"/>
      <c r="J660" s="25"/>
      <c r="K660" s="25"/>
      <c r="L660" s="25"/>
      <c r="M660" s="25"/>
      <c r="N660" s="25"/>
      <c r="O660" s="25"/>
      <c r="P660" s="23"/>
      <c r="Q660" s="23"/>
      <c r="R660" s="23"/>
      <c r="S660" s="23"/>
    </row>
    <row r="661" spans="1:19">
      <c r="A661" s="26"/>
      <c r="B661" s="24"/>
      <c r="C661" s="24"/>
      <c r="D661" s="32"/>
      <c r="E661" s="25"/>
      <c r="F661" s="25"/>
      <c r="G661" s="25"/>
      <c r="H661" s="25"/>
      <c r="I661" s="25"/>
      <c r="J661" s="25"/>
      <c r="K661" s="25"/>
      <c r="L661" s="25"/>
      <c r="M661" s="25"/>
      <c r="N661" s="25"/>
      <c r="O661" s="25"/>
      <c r="P661" s="23"/>
      <c r="Q661" s="23"/>
      <c r="R661" s="23"/>
      <c r="S661" s="23"/>
    </row>
    <row r="662" spans="1:19">
      <c r="A662" s="26"/>
      <c r="B662" s="24"/>
      <c r="C662" s="24"/>
      <c r="D662" s="32"/>
      <c r="E662" s="25"/>
      <c r="F662" s="25"/>
      <c r="G662" s="25"/>
      <c r="H662" s="25"/>
      <c r="I662" s="25"/>
      <c r="J662" s="25"/>
      <c r="K662" s="25"/>
      <c r="L662" s="25"/>
      <c r="M662" s="25"/>
      <c r="N662" s="25"/>
      <c r="O662" s="25"/>
      <c r="P662" s="23"/>
      <c r="Q662" s="23"/>
      <c r="R662" s="23"/>
      <c r="S662" s="23"/>
    </row>
    <row r="663" spans="1:19">
      <c r="A663" s="26"/>
      <c r="B663" s="24"/>
      <c r="C663" s="24"/>
      <c r="D663" s="32"/>
      <c r="E663" s="25"/>
      <c r="F663" s="25"/>
      <c r="G663" s="25"/>
      <c r="H663" s="25"/>
      <c r="I663" s="25"/>
      <c r="J663" s="25"/>
      <c r="K663" s="25"/>
      <c r="L663" s="25"/>
      <c r="M663" s="25"/>
      <c r="N663" s="25"/>
      <c r="O663" s="25"/>
      <c r="P663" s="23"/>
      <c r="Q663" s="23"/>
      <c r="R663" s="23"/>
      <c r="S663" s="23"/>
    </row>
    <row r="664" spans="1:19">
      <c r="A664" s="26"/>
      <c r="B664" s="24"/>
      <c r="C664" s="24"/>
      <c r="D664" s="32"/>
      <c r="E664" s="25"/>
      <c r="F664" s="25"/>
      <c r="G664" s="25"/>
      <c r="H664" s="25"/>
      <c r="I664" s="25"/>
      <c r="J664" s="25"/>
      <c r="K664" s="25"/>
      <c r="L664" s="25"/>
      <c r="M664" s="25"/>
      <c r="N664" s="25"/>
      <c r="O664" s="25"/>
      <c r="P664" s="23"/>
      <c r="Q664" s="23"/>
      <c r="R664" s="23"/>
      <c r="S664" s="23"/>
    </row>
    <row r="665" spans="1:19">
      <c r="A665" s="26"/>
      <c r="B665" s="24"/>
      <c r="C665" s="24"/>
      <c r="D665" s="32"/>
      <c r="E665" s="25"/>
      <c r="F665" s="25"/>
      <c r="G665" s="25"/>
      <c r="H665" s="25"/>
      <c r="I665" s="25"/>
      <c r="J665" s="25"/>
      <c r="K665" s="25"/>
      <c r="L665" s="25"/>
      <c r="M665" s="25"/>
      <c r="N665" s="25"/>
      <c r="O665" s="25"/>
      <c r="P665" s="23"/>
      <c r="Q665" s="23"/>
      <c r="R665" s="23"/>
      <c r="S665" s="23"/>
    </row>
    <row r="666" spans="1:19">
      <c r="A666" s="26"/>
      <c r="B666" s="24"/>
      <c r="C666" s="24"/>
      <c r="D666" s="32"/>
      <c r="E666" s="25"/>
      <c r="F666" s="25"/>
      <c r="G666" s="25"/>
      <c r="H666" s="25"/>
      <c r="I666" s="25"/>
      <c r="J666" s="25"/>
      <c r="K666" s="25"/>
      <c r="L666" s="25"/>
      <c r="M666" s="25"/>
      <c r="N666" s="25"/>
      <c r="O666" s="25"/>
      <c r="P666" s="23"/>
      <c r="Q666" s="23"/>
      <c r="R666" s="23"/>
      <c r="S666" s="23"/>
    </row>
    <row r="667" spans="1:19">
      <c r="A667" s="26"/>
      <c r="B667" s="24"/>
      <c r="C667" s="24"/>
      <c r="D667" s="32"/>
      <c r="E667" s="25"/>
      <c r="F667" s="25"/>
      <c r="G667" s="25"/>
      <c r="H667" s="25"/>
      <c r="I667" s="25"/>
      <c r="J667" s="25"/>
      <c r="K667" s="25"/>
      <c r="L667" s="25"/>
      <c r="M667" s="25"/>
      <c r="N667" s="25"/>
      <c r="O667" s="25"/>
      <c r="P667" s="23"/>
      <c r="Q667" s="23"/>
      <c r="R667" s="23"/>
      <c r="S667" s="23"/>
    </row>
    <row r="668" spans="1:19">
      <c r="A668" s="26"/>
      <c r="B668" s="24"/>
      <c r="C668" s="24"/>
      <c r="D668" s="32"/>
      <c r="E668" s="25"/>
      <c r="F668" s="25"/>
      <c r="G668" s="25"/>
      <c r="H668" s="25"/>
      <c r="I668" s="25"/>
      <c r="J668" s="25"/>
      <c r="K668" s="25"/>
      <c r="L668" s="25"/>
      <c r="M668" s="25"/>
      <c r="N668" s="25"/>
      <c r="O668" s="25"/>
      <c r="P668" s="23"/>
      <c r="Q668" s="23"/>
      <c r="R668" s="23"/>
      <c r="S668" s="23"/>
    </row>
    <row r="669" spans="1:19">
      <c r="A669" s="26"/>
      <c r="B669" s="24"/>
      <c r="C669" s="24"/>
      <c r="D669" s="32"/>
      <c r="E669" s="25"/>
      <c r="F669" s="25"/>
      <c r="G669" s="25"/>
      <c r="H669" s="25"/>
      <c r="I669" s="25"/>
      <c r="J669" s="25"/>
      <c r="K669" s="25"/>
      <c r="L669" s="25"/>
      <c r="M669" s="25"/>
      <c r="N669" s="25"/>
      <c r="O669" s="25"/>
      <c r="P669" s="23"/>
      <c r="Q669" s="23"/>
      <c r="R669" s="23"/>
      <c r="S669" s="23"/>
    </row>
    <row r="670" spans="1:19">
      <c r="A670" s="26"/>
      <c r="B670" s="24"/>
      <c r="C670" s="24"/>
      <c r="D670" s="32"/>
      <c r="E670" s="25"/>
      <c r="F670" s="25"/>
      <c r="G670" s="25"/>
      <c r="H670" s="25"/>
      <c r="I670" s="25"/>
      <c r="J670" s="25"/>
      <c r="K670" s="25"/>
      <c r="L670" s="25"/>
      <c r="M670" s="25"/>
      <c r="N670" s="25"/>
      <c r="O670" s="25"/>
      <c r="P670" s="23"/>
      <c r="Q670" s="23"/>
      <c r="R670" s="23"/>
      <c r="S670" s="23"/>
    </row>
    <row r="671" spans="1:19">
      <c r="A671" s="26"/>
      <c r="B671" s="24"/>
      <c r="C671" s="24"/>
      <c r="D671" s="32"/>
      <c r="E671" s="25"/>
      <c r="F671" s="25"/>
      <c r="G671" s="25"/>
      <c r="H671" s="25"/>
      <c r="I671" s="25"/>
      <c r="J671" s="25"/>
      <c r="K671" s="25"/>
      <c r="L671" s="25"/>
      <c r="M671" s="25"/>
      <c r="N671" s="25"/>
      <c r="O671" s="25"/>
      <c r="P671" s="23"/>
      <c r="Q671" s="23"/>
      <c r="R671" s="23"/>
      <c r="S671" s="23"/>
    </row>
    <row r="672" spans="1:19">
      <c r="A672" s="26"/>
      <c r="B672" s="24"/>
      <c r="C672" s="24"/>
      <c r="D672" s="32"/>
      <c r="E672" s="25"/>
      <c r="F672" s="25"/>
      <c r="G672" s="25"/>
      <c r="H672" s="25"/>
      <c r="I672" s="25"/>
      <c r="J672" s="25"/>
      <c r="K672" s="25"/>
      <c r="L672" s="25"/>
      <c r="M672" s="25"/>
      <c r="N672" s="25"/>
      <c r="O672" s="25"/>
      <c r="P672" s="23"/>
      <c r="Q672" s="23"/>
      <c r="R672" s="23"/>
      <c r="S672" s="23"/>
    </row>
    <row r="673" spans="1:19">
      <c r="A673" s="26"/>
      <c r="B673" s="24"/>
      <c r="C673" s="24"/>
      <c r="D673" s="32"/>
      <c r="E673" s="25"/>
      <c r="F673" s="25"/>
      <c r="G673" s="25"/>
      <c r="H673" s="25"/>
      <c r="I673" s="25"/>
      <c r="J673" s="25"/>
      <c r="K673" s="25"/>
      <c r="L673" s="25"/>
      <c r="M673" s="25"/>
      <c r="N673" s="25"/>
      <c r="O673" s="25"/>
      <c r="P673" s="23"/>
      <c r="Q673" s="23"/>
      <c r="R673" s="23"/>
      <c r="S673" s="23"/>
    </row>
    <row r="674" spans="1:19">
      <c r="A674" s="26"/>
      <c r="B674" s="24"/>
      <c r="C674" s="24"/>
      <c r="D674" s="32"/>
      <c r="E674" s="25"/>
      <c r="F674" s="25"/>
      <c r="G674" s="25"/>
      <c r="H674" s="25"/>
      <c r="I674" s="25"/>
      <c r="J674" s="25"/>
      <c r="K674" s="25"/>
      <c r="L674" s="25"/>
      <c r="M674" s="25"/>
      <c r="N674" s="25"/>
      <c r="O674" s="25"/>
      <c r="P674" s="23"/>
      <c r="Q674" s="23"/>
      <c r="R674" s="23"/>
      <c r="S674" s="23"/>
    </row>
    <row r="675" spans="1:19">
      <c r="A675" s="26"/>
      <c r="B675" s="24"/>
      <c r="C675" s="24"/>
      <c r="D675" s="32"/>
      <c r="E675" s="25"/>
      <c r="F675" s="25"/>
      <c r="G675" s="25"/>
      <c r="H675" s="25"/>
      <c r="I675" s="25"/>
      <c r="J675" s="25"/>
      <c r="K675" s="25"/>
      <c r="L675" s="25"/>
      <c r="M675" s="25"/>
      <c r="N675" s="25"/>
      <c r="O675" s="25"/>
      <c r="P675" s="23"/>
      <c r="Q675" s="23"/>
      <c r="R675" s="23"/>
      <c r="S675" s="23"/>
    </row>
    <row r="676" spans="1:19">
      <c r="A676" s="26"/>
      <c r="B676" s="24"/>
      <c r="C676" s="24"/>
      <c r="D676" s="32"/>
      <c r="E676" s="25"/>
      <c r="F676" s="25"/>
      <c r="G676" s="25"/>
      <c r="H676" s="25"/>
      <c r="I676" s="25"/>
      <c r="J676" s="25"/>
      <c r="K676" s="25"/>
      <c r="L676" s="25"/>
      <c r="M676" s="25"/>
      <c r="N676" s="25"/>
      <c r="O676" s="25"/>
      <c r="P676" s="23"/>
      <c r="Q676" s="23"/>
      <c r="R676" s="23"/>
      <c r="S676" s="23"/>
    </row>
    <row r="677" spans="1:19">
      <c r="A677" s="26"/>
      <c r="B677" s="24"/>
      <c r="C677" s="24"/>
      <c r="D677" s="32"/>
      <c r="E677" s="25"/>
      <c r="F677" s="25"/>
      <c r="G677" s="25"/>
      <c r="H677" s="25"/>
      <c r="I677" s="25"/>
      <c r="J677" s="25"/>
      <c r="K677" s="25"/>
      <c r="L677" s="25"/>
      <c r="M677" s="25"/>
      <c r="N677" s="25"/>
      <c r="O677" s="25"/>
      <c r="P677" s="23"/>
      <c r="Q677" s="23"/>
      <c r="R677" s="23"/>
      <c r="S677" s="23"/>
    </row>
    <row r="678" spans="1:19">
      <c r="A678" s="26"/>
      <c r="B678" s="24"/>
      <c r="C678" s="24"/>
      <c r="D678" s="32"/>
      <c r="E678" s="25"/>
      <c r="F678" s="25"/>
      <c r="G678" s="25"/>
      <c r="H678" s="25"/>
      <c r="I678" s="25"/>
      <c r="J678" s="25"/>
      <c r="K678" s="25"/>
      <c r="L678" s="25"/>
      <c r="M678" s="25"/>
      <c r="N678" s="25"/>
      <c r="O678" s="25"/>
      <c r="P678" s="23"/>
      <c r="Q678" s="23"/>
      <c r="R678" s="23"/>
      <c r="S678" s="23"/>
    </row>
    <row r="679" spans="1:19">
      <c r="A679" s="26"/>
      <c r="B679" s="24"/>
      <c r="C679" s="24"/>
      <c r="D679" s="32"/>
      <c r="E679" s="25"/>
      <c r="F679" s="25"/>
      <c r="G679" s="25"/>
      <c r="H679" s="25"/>
      <c r="I679" s="25"/>
      <c r="J679" s="25"/>
      <c r="K679" s="25"/>
      <c r="L679" s="25"/>
      <c r="M679" s="25"/>
      <c r="N679" s="25"/>
      <c r="O679" s="25"/>
      <c r="P679" s="23"/>
      <c r="Q679" s="23"/>
      <c r="R679" s="23"/>
      <c r="S679" s="23"/>
    </row>
    <row r="680" spans="1:19">
      <c r="A680" s="26"/>
      <c r="B680" s="24"/>
      <c r="C680" s="24"/>
      <c r="D680" s="32"/>
      <c r="E680" s="25"/>
      <c r="F680" s="25"/>
      <c r="G680" s="25"/>
      <c r="H680" s="25"/>
      <c r="I680" s="25"/>
      <c r="J680" s="25"/>
      <c r="K680" s="25"/>
      <c r="L680" s="25"/>
      <c r="M680" s="25"/>
      <c r="N680" s="25"/>
      <c r="O680" s="25"/>
      <c r="P680" s="23"/>
      <c r="Q680" s="23"/>
      <c r="R680" s="23"/>
      <c r="S680" s="23"/>
    </row>
    <row r="681" spans="1:19">
      <c r="A681" s="26"/>
      <c r="B681" s="24"/>
      <c r="C681" s="24"/>
      <c r="D681" s="32"/>
      <c r="E681" s="25"/>
      <c r="F681" s="25"/>
      <c r="G681" s="25"/>
      <c r="H681" s="25"/>
      <c r="I681" s="25"/>
      <c r="J681" s="25"/>
      <c r="K681" s="25"/>
      <c r="L681" s="25"/>
      <c r="M681" s="25"/>
      <c r="N681" s="25"/>
      <c r="O681" s="25"/>
      <c r="P681" s="23"/>
      <c r="Q681" s="23"/>
      <c r="R681" s="23"/>
      <c r="S681" s="23"/>
    </row>
    <row r="682" spans="1:19">
      <c r="A682" s="26"/>
      <c r="B682" s="24"/>
      <c r="C682" s="24"/>
      <c r="D682" s="32"/>
      <c r="E682" s="25"/>
      <c r="F682" s="25"/>
      <c r="G682" s="25"/>
      <c r="H682" s="25"/>
      <c r="I682" s="25"/>
      <c r="J682" s="25"/>
      <c r="K682" s="25"/>
      <c r="L682" s="25"/>
      <c r="M682" s="25"/>
      <c r="N682" s="25"/>
      <c r="O682" s="25"/>
      <c r="P682" s="23"/>
      <c r="Q682" s="23"/>
      <c r="R682" s="23"/>
      <c r="S682" s="23"/>
    </row>
    <row r="683" spans="1:19">
      <c r="A683" s="26"/>
      <c r="B683" s="24"/>
      <c r="C683" s="24"/>
      <c r="D683" s="32"/>
      <c r="E683" s="25"/>
      <c r="F683" s="25"/>
      <c r="G683" s="25"/>
      <c r="H683" s="25"/>
      <c r="I683" s="25"/>
      <c r="J683" s="25"/>
      <c r="K683" s="25"/>
      <c r="L683" s="25"/>
      <c r="M683" s="25"/>
      <c r="N683" s="25"/>
      <c r="O683" s="25"/>
      <c r="P683" s="23"/>
      <c r="Q683" s="23"/>
      <c r="R683" s="23"/>
      <c r="S683" s="23"/>
    </row>
    <row r="684" spans="1:19">
      <c r="A684" s="26"/>
      <c r="B684" s="24"/>
      <c r="C684" s="24"/>
      <c r="D684" s="32"/>
      <c r="E684" s="25"/>
      <c r="F684" s="25"/>
      <c r="G684" s="25"/>
      <c r="H684" s="25"/>
      <c r="I684" s="25"/>
      <c r="J684" s="25"/>
      <c r="K684" s="25"/>
      <c r="L684" s="25"/>
      <c r="M684" s="25"/>
      <c r="N684" s="25"/>
      <c r="O684" s="25"/>
      <c r="P684" s="23"/>
      <c r="Q684" s="23"/>
      <c r="R684" s="23"/>
      <c r="S684" s="23"/>
    </row>
    <row r="685" spans="1:19">
      <c r="A685" s="26"/>
      <c r="B685" s="24"/>
      <c r="C685" s="24"/>
      <c r="D685" s="32"/>
      <c r="E685" s="25"/>
      <c r="F685" s="25"/>
      <c r="G685" s="25"/>
      <c r="H685" s="25"/>
      <c r="I685" s="25"/>
      <c r="J685" s="25"/>
      <c r="K685" s="25"/>
      <c r="L685" s="25"/>
      <c r="M685" s="25"/>
      <c r="N685" s="25"/>
      <c r="O685" s="25"/>
      <c r="P685" s="23"/>
      <c r="Q685" s="23"/>
      <c r="R685" s="23"/>
      <c r="S685" s="23"/>
    </row>
    <row r="686" spans="1:19">
      <c r="A686" s="26"/>
      <c r="B686" s="24"/>
      <c r="C686" s="24"/>
      <c r="D686" s="32"/>
      <c r="E686" s="25"/>
      <c r="F686" s="25"/>
      <c r="G686" s="25"/>
      <c r="H686" s="25"/>
      <c r="I686" s="25"/>
      <c r="J686" s="25"/>
      <c r="K686" s="25"/>
      <c r="L686" s="25"/>
      <c r="M686" s="25"/>
      <c r="N686" s="25"/>
      <c r="O686" s="25"/>
      <c r="P686" s="23"/>
      <c r="Q686" s="23"/>
      <c r="R686" s="23"/>
      <c r="S686" s="23"/>
    </row>
    <row r="687" spans="1:19">
      <c r="A687" s="26"/>
      <c r="B687" s="24"/>
      <c r="C687" s="24"/>
      <c r="D687" s="32"/>
      <c r="E687" s="25"/>
      <c r="F687" s="25"/>
      <c r="G687" s="25"/>
      <c r="H687" s="25"/>
      <c r="I687" s="25"/>
      <c r="J687" s="25"/>
      <c r="K687" s="25"/>
      <c r="L687" s="25"/>
      <c r="M687" s="25"/>
      <c r="N687" s="25"/>
      <c r="O687" s="25"/>
      <c r="P687" s="23"/>
      <c r="Q687" s="23"/>
      <c r="R687" s="23"/>
      <c r="S687" s="23"/>
    </row>
    <row r="688" spans="1:19">
      <c r="A688" s="26"/>
      <c r="B688" s="24"/>
      <c r="C688" s="24"/>
      <c r="D688" s="32"/>
      <c r="E688" s="25"/>
      <c r="F688" s="25"/>
      <c r="G688" s="25"/>
      <c r="H688" s="25"/>
      <c r="I688" s="25"/>
      <c r="J688" s="25"/>
      <c r="K688" s="25"/>
      <c r="L688" s="25"/>
      <c r="M688" s="25"/>
      <c r="N688" s="25"/>
      <c r="O688" s="25"/>
      <c r="P688" s="23"/>
      <c r="Q688" s="23"/>
      <c r="R688" s="23"/>
      <c r="S688" s="23"/>
    </row>
    <row r="689" spans="1:19">
      <c r="A689" s="26"/>
      <c r="B689" s="24"/>
      <c r="C689" s="24"/>
      <c r="D689" s="32"/>
      <c r="E689" s="25"/>
      <c r="F689" s="25"/>
      <c r="G689" s="25"/>
      <c r="H689" s="25"/>
      <c r="I689" s="25"/>
      <c r="J689" s="25"/>
      <c r="K689" s="25"/>
      <c r="L689" s="25"/>
      <c r="M689" s="25"/>
      <c r="N689" s="25"/>
      <c r="O689" s="25"/>
      <c r="P689" s="23"/>
      <c r="Q689" s="23"/>
      <c r="R689" s="23"/>
      <c r="S689" s="23"/>
    </row>
    <row r="690" spans="1:19">
      <c r="A690" s="26"/>
      <c r="B690" s="24"/>
      <c r="C690" s="24"/>
      <c r="D690" s="32"/>
      <c r="E690" s="25"/>
      <c r="F690" s="25"/>
      <c r="G690" s="25"/>
      <c r="H690" s="25"/>
      <c r="I690" s="25"/>
      <c r="J690" s="25"/>
      <c r="K690" s="25"/>
      <c r="L690" s="25"/>
      <c r="M690" s="25"/>
      <c r="N690" s="25"/>
      <c r="O690" s="25"/>
      <c r="P690" s="23"/>
      <c r="Q690" s="23"/>
      <c r="R690" s="23"/>
      <c r="S690" s="23"/>
    </row>
    <row r="691" spans="1:19">
      <c r="A691" s="26"/>
      <c r="B691" s="24"/>
      <c r="C691" s="24"/>
      <c r="D691" s="32"/>
      <c r="E691" s="25"/>
      <c r="F691" s="25"/>
      <c r="G691" s="25"/>
      <c r="H691" s="25"/>
      <c r="I691" s="25"/>
      <c r="J691" s="25"/>
      <c r="K691" s="25"/>
      <c r="L691" s="25"/>
      <c r="M691" s="25"/>
      <c r="N691" s="25"/>
      <c r="O691" s="25"/>
      <c r="P691" s="23"/>
      <c r="Q691" s="23"/>
      <c r="R691" s="23"/>
      <c r="S691" s="23"/>
    </row>
    <row r="692" spans="1:19">
      <c r="A692" s="26"/>
      <c r="B692" s="24"/>
      <c r="C692" s="24"/>
      <c r="D692" s="32"/>
      <c r="E692" s="25"/>
      <c r="F692" s="25"/>
      <c r="G692" s="25"/>
      <c r="H692" s="25"/>
      <c r="I692" s="25"/>
      <c r="J692" s="25"/>
      <c r="K692" s="25"/>
      <c r="L692" s="25"/>
      <c r="M692" s="25"/>
      <c r="N692" s="25"/>
      <c r="O692" s="25"/>
      <c r="P692" s="23"/>
      <c r="Q692" s="23"/>
      <c r="R692" s="23"/>
      <c r="S692" s="23"/>
    </row>
    <row r="693" spans="1:19">
      <c r="A693" s="26"/>
      <c r="B693" s="24"/>
      <c r="C693" s="24"/>
      <c r="D693" s="32"/>
      <c r="E693" s="25"/>
      <c r="F693" s="25"/>
      <c r="G693" s="25"/>
      <c r="H693" s="25"/>
      <c r="I693" s="25"/>
      <c r="J693" s="25"/>
      <c r="K693" s="25"/>
      <c r="L693" s="25"/>
      <c r="M693" s="25"/>
      <c r="N693" s="25"/>
      <c r="O693" s="25"/>
      <c r="P693" s="23"/>
      <c r="Q693" s="23"/>
      <c r="R693" s="23"/>
      <c r="S693" s="23"/>
    </row>
    <row r="694" spans="1:19">
      <c r="A694" s="26"/>
      <c r="B694" s="24"/>
      <c r="C694" s="24"/>
      <c r="D694" s="32"/>
      <c r="E694" s="25"/>
      <c r="F694" s="25"/>
      <c r="G694" s="25"/>
      <c r="H694" s="25"/>
      <c r="I694" s="25"/>
      <c r="J694" s="25"/>
      <c r="K694" s="25"/>
      <c r="L694" s="25"/>
      <c r="M694" s="25"/>
      <c r="N694" s="25"/>
      <c r="O694" s="25"/>
      <c r="P694" s="23"/>
      <c r="Q694" s="23"/>
      <c r="R694" s="23"/>
      <c r="S694" s="23"/>
    </row>
    <row r="695" spans="1:19">
      <c r="A695" s="26"/>
      <c r="B695" s="24"/>
      <c r="C695" s="24"/>
      <c r="D695" s="32"/>
      <c r="E695" s="25"/>
      <c r="F695" s="25"/>
      <c r="G695" s="25"/>
      <c r="H695" s="25"/>
      <c r="I695" s="25"/>
      <c r="J695" s="25"/>
      <c r="K695" s="25"/>
      <c r="L695" s="25"/>
      <c r="M695" s="25"/>
      <c r="N695" s="25"/>
      <c r="O695" s="25"/>
      <c r="P695" s="23"/>
      <c r="Q695" s="23"/>
      <c r="R695" s="23"/>
      <c r="S695" s="23"/>
    </row>
    <row r="696" spans="1:19">
      <c r="A696" s="26"/>
      <c r="B696" s="24"/>
      <c r="C696" s="24"/>
      <c r="D696" s="32"/>
      <c r="E696" s="25"/>
      <c r="F696" s="25"/>
      <c r="G696" s="25"/>
      <c r="H696" s="25"/>
      <c r="I696" s="25"/>
      <c r="J696" s="25"/>
      <c r="K696" s="25"/>
      <c r="L696" s="25"/>
      <c r="M696" s="25"/>
      <c r="N696" s="25"/>
      <c r="O696" s="25"/>
      <c r="P696" s="23"/>
      <c r="Q696" s="23"/>
      <c r="R696" s="23"/>
      <c r="S696" s="23"/>
    </row>
    <row r="697" spans="1:19">
      <c r="A697" s="26"/>
      <c r="B697" s="24"/>
      <c r="C697" s="24"/>
      <c r="D697" s="32"/>
      <c r="E697" s="25"/>
      <c r="F697" s="25"/>
      <c r="G697" s="25"/>
      <c r="H697" s="25"/>
      <c r="I697" s="25"/>
      <c r="J697" s="25"/>
      <c r="K697" s="25"/>
      <c r="L697" s="25"/>
      <c r="M697" s="25"/>
      <c r="N697" s="25"/>
      <c r="O697" s="25"/>
      <c r="P697" s="23"/>
      <c r="Q697" s="23"/>
      <c r="R697" s="23"/>
      <c r="S697" s="23"/>
    </row>
    <row r="698" spans="1:19">
      <c r="A698" s="26"/>
      <c r="B698" s="24"/>
      <c r="C698" s="24"/>
      <c r="D698" s="32"/>
      <c r="E698" s="25"/>
      <c r="F698" s="25"/>
      <c r="G698" s="25"/>
      <c r="H698" s="25"/>
      <c r="I698" s="25"/>
      <c r="J698" s="25"/>
      <c r="K698" s="25"/>
      <c r="L698" s="25"/>
      <c r="M698" s="25"/>
      <c r="N698" s="25"/>
      <c r="O698" s="25"/>
      <c r="P698" s="23"/>
      <c r="Q698" s="23"/>
      <c r="R698" s="23"/>
      <c r="S698" s="23"/>
    </row>
    <row r="699" spans="1:19">
      <c r="A699" s="26"/>
      <c r="B699" s="24"/>
      <c r="C699" s="24"/>
      <c r="D699" s="32"/>
      <c r="E699" s="25"/>
      <c r="F699" s="25"/>
      <c r="G699" s="25"/>
      <c r="H699" s="25"/>
      <c r="I699" s="25"/>
      <c r="J699" s="25"/>
      <c r="K699" s="25"/>
      <c r="L699" s="25"/>
      <c r="M699" s="25"/>
      <c r="N699" s="25"/>
      <c r="O699" s="25"/>
      <c r="P699" s="23"/>
      <c r="Q699" s="23"/>
      <c r="R699" s="23"/>
      <c r="S699" s="23"/>
    </row>
    <row r="700" spans="1:19">
      <c r="A700" s="26"/>
      <c r="B700" s="24"/>
      <c r="C700" s="24"/>
      <c r="D700" s="32"/>
      <c r="E700" s="25"/>
      <c r="F700" s="25"/>
      <c r="G700" s="25"/>
      <c r="H700" s="25"/>
      <c r="I700" s="25"/>
      <c r="J700" s="25"/>
      <c r="K700" s="25"/>
      <c r="L700" s="25"/>
      <c r="M700" s="25"/>
      <c r="N700" s="25"/>
      <c r="O700" s="25"/>
      <c r="P700" s="23"/>
      <c r="Q700" s="23"/>
      <c r="R700" s="23"/>
      <c r="S700" s="23"/>
    </row>
    <row r="701" spans="1:19">
      <c r="A701" s="26"/>
      <c r="B701" s="24"/>
      <c r="C701" s="24"/>
      <c r="D701" s="32"/>
      <c r="E701" s="25"/>
      <c r="F701" s="25"/>
      <c r="G701" s="25"/>
      <c r="H701" s="25"/>
      <c r="I701" s="25"/>
      <c r="J701" s="25"/>
      <c r="K701" s="25"/>
      <c r="L701" s="25"/>
      <c r="M701" s="25"/>
      <c r="N701" s="25"/>
      <c r="O701" s="25"/>
      <c r="P701" s="23"/>
      <c r="Q701" s="23"/>
      <c r="R701" s="23"/>
      <c r="S701" s="23"/>
    </row>
    <row r="702" spans="1:19">
      <c r="A702" s="26"/>
      <c r="B702" s="24"/>
      <c r="C702" s="24"/>
      <c r="D702" s="32"/>
      <c r="E702" s="25"/>
      <c r="F702" s="25"/>
      <c r="G702" s="25"/>
      <c r="H702" s="25"/>
      <c r="I702" s="25"/>
      <c r="J702" s="25"/>
      <c r="K702" s="25"/>
      <c r="L702" s="25"/>
      <c r="M702" s="25"/>
      <c r="N702" s="25"/>
      <c r="O702" s="25"/>
      <c r="P702" s="23"/>
      <c r="Q702" s="23"/>
      <c r="R702" s="23"/>
      <c r="S702" s="23"/>
    </row>
    <row r="703" spans="1:19">
      <c r="A703" s="26"/>
      <c r="B703" s="24"/>
      <c r="C703" s="24"/>
      <c r="D703" s="32"/>
      <c r="E703" s="25"/>
      <c r="F703" s="25"/>
      <c r="G703" s="25"/>
      <c r="H703" s="25"/>
      <c r="I703" s="25"/>
      <c r="J703" s="25"/>
      <c r="K703" s="25"/>
      <c r="L703" s="25"/>
      <c r="M703" s="25"/>
      <c r="N703" s="25"/>
      <c r="O703" s="25"/>
      <c r="P703" s="23"/>
      <c r="Q703" s="23"/>
      <c r="R703" s="23"/>
      <c r="S703" s="23"/>
    </row>
    <row r="704" spans="1:19">
      <c r="A704" s="26"/>
      <c r="B704" s="24"/>
      <c r="C704" s="24"/>
      <c r="D704" s="32"/>
      <c r="E704" s="25"/>
      <c r="F704" s="25"/>
      <c r="G704" s="25"/>
      <c r="H704" s="25"/>
      <c r="I704" s="25"/>
      <c r="J704" s="25"/>
      <c r="K704" s="25"/>
      <c r="L704" s="25"/>
      <c r="M704" s="25"/>
      <c r="N704" s="25"/>
      <c r="O704" s="25"/>
      <c r="P704" s="23"/>
      <c r="Q704" s="23"/>
      <c r="R704" s="23"/>
      <c r="S704" s="23"/>
    </row>
    <row r="705" spans="1:19">
      <c r="A705" s="26"/>
      <c r="B705" s="24"/>
      <c r="C705" s="24"/>
      <c r="D705" s="32"/>
      <c r="E705" s="25"/>
      <c r="F705" s="25"/>
      <c r="G705" s="25"/>
      <c r="H705" s="25"/>
      <c r="I705" s="25"/>
      <c r="J705" s="25"/>
      <c r="K705" s="25"/>
      <c r="L705" s="25"/>
      <c r="M705" s="25"/>
      <c r="N705" s="25"/>
      <c r="O705" s="25"/>
      <c r="P705" s="23"/>
      <c r="Q705" s="23"/>
      <c r="R705" s="23"/>
      <c r="S705" s="23"/>
    </row>
    <row r="706" spans="1:19">
      <c r="A706" s="26"/>
      <c r="B706" s="24"/>
      <c r="C706" s="24"/>
      <c r="D706" s="32"/>
      <c r="E706" s="25"/>
      <c r="F706" s="25"/>
      <c r="G706" s="25"/>
      <c r="H706" s="25"/>
      <c r="I706" s="25"/>
      <c r="J706" s="25"/>
      <c r="K706" s="25"/>
      <c r="L706" s="25"/>
      <c r="M706" s="25"/>
      <c r="N706" s="25"/>
      <c r="O706" s="25"/>
      <c r="P706" s="23"/>
      <c r="Q706" s="23"/>
      <c r="R706" s="23"/>
      <c r="S706" s="23"/>
    </row>
    <row r="707" spans="1:19">
      <c r="A707" s="26"/>
      <c r="B707" s="24"/>
      <c r="C707" s="24"/>
      <c r="D707" s="32"/>
      <c r="E707" s="25"/>
      <c r="F707" s="25"/>
      <c r="G707" s="25"/>
      <c r="H707" s="25"/>
      <c r="I707" s="25"/>
      <c r="J707" s="25"/>
      <c r="K707" s="25"/>
      <c r="L707" s="25"/>
      <c r="M707" s="25"/>
      <c r="N707" s="25"/>
      <c r="O707" s="25"/>
      <c r="P707" s="23"/>
      <c r="Q707" s="23"/>
      <c r="R707" s="23"/>
      <c r="S707" s="23"/>
    </row>
    <row r="708" spans="1:19">
      <c r="A708" s="26"/>
      <c r="B708" s="24"/>
      <c r="C708" s="24"/>
      <c r="D708" s="32"/>
      <c r="E708" s="25"/>
      <c r="F708" s="25"/>
      <c r="G708" s="25"/>
      <c r="H708" s="25"/>
      <c r="I708" s="25"/>
      <c r="J708" s="25"/>
      <c r="K708" s="25"/>
      <c r="L708" s="25"/>
      <c r="M708" s="25"/>
      <c r="N708" s="25"/>
      <c r="O708" s="25"/>
      <c r="P708" s="23"/>
      <c r="Q708" s="23"/>
      <c r="R708" s="23"/>
      <c r="S708" s="23"/>
    </row>
    <row r="709" spans="1:19">
      <c r="A709" s="26"/>
      <c r="B709" s="24"/>
      <c r="C709" s="24"/>
      <c r="D709" s="32"/>
      <c r="E709" s="25"/>
      <c r="F709" s="25"/>
      <c r="G709" s="25"/>
      <c r="H709" s="25"/>
      <c r="I709" s="25"/>
      <c r="J709" s="25"/>
      <c r="K709" s="25"/>
      <c r="L709" s="25"/>
      <c r="M709" s="25"/>
      <c r="N709" s="25"/>
      <c r="O709" s="25"/>
      <c r="P709" s="23"/>
      <c r="Q709" s="23"/>
      <c r="R709" s="23"/>
      <c r="S709" s="23"/>
    </row>
    <row r="710" spans="1:19">
      <c r="A710" s="26"/>
      <c r="B710" s="24"/>
      <c r="C710" s="24"/>
      <c r="D710" s="32"/>
      <c r="E710" s="25"/>
      <c r="F710" s="25"/>
      <c r="G710" s="25"/>
      <c r="H710" s="25"/>
      <c r="I710" s="25"/>
      <c r="J710" s="25"/>
      <c r="K710" s="25"/>
      <c r="L710" s="25"/>
      <c r="M710" s="25"/>
      <c r="N710" s="25"/>
      <c r="O710" s="25"/>
      <c r="P710" s="23"/>
      <c r="Q710" s="23"/>
      <c r="R710" s="23"/>
      <c r="S710" s="23"/>
    </row>
    <row r="711" spans="1:19">
      <c r="A711" s="26"/>
      <c r="B711" s="24"/>
      <c r="C711" s="24"/>
      <c r="D711" s="32"/>
      <c r="E711" s="25"/>
      <c r="F711" s="25"/>
      <c r="G711" s="25"/>
      <c r="H711" s="25"/>
      <c r="I711" s="25"/>
      <c r="J711" s="25"/>
      <c r="K711" s="25"/>
      <c r="L711" s="25"/>
      <c r="M711" s="25"/>
      <c r="N711" s="25"/>
      <c r="O711" s="25"/>
      <c r="P711" s="23"/>
      <c r="Q711" s="23"/>
      <c r="R711" s="23"/>
      <c r="S711" s="23"/>
    </row>
    <row r="712" spans="1:19">
      <c r="A712" s="26"/>
      <c r="B712" s="24"/>
      <c r="C712" s="24"/>
      <c r="D712" s="32"/>
      <c r="E712" s="25"/>
      <c r="F712" s="25"/>
      <c r="G712" s="25"/>
      <c r="H712" s="25"/>
      <c r="I712" s="25"/>
      <c r="J712" s="25"/>
      <c r="K712" s="25"/>
      <c r="L712" s="25"/>
      <c r="M712" s="25"/>
      <c r="N712" s="25"/>
      <c r="O712" s="25"/>
      <c r="P712" s="23"/>
      <c r="Q712" s="23"/>
      <c r="R712" s="23"/>
      <c r="S712" s="23"/>
    </row>
    <row r="713" spans="1:19">
      <c r="A713" s="26"/>
      <c r="B713" s="24"/>
      <c r="C713" s="24"/>
      <c r="D713" s="32"/>
      <c r="E713" s="25"/>
      <c r="F713" s="25"/>
      <c r="G713" s="25"/>
      <c r="H713" s="25"/>
      <c r="I713" s="25"/>
      <c r="J713" s="25"/>
      <c r="K713" s="25"/>
      <c r="L713" s="25"/>
      <c r="M713" s="25"/>
      <c r="N713" s="25"/>
      <c r="O713" s="25"/>
      <c r="P713" s="23"/>
      <c r="Q713" s="23"/>
      <c r="R713" s="23"/>
      <c r="S713" s="23"/>
    </row>
    <row r="714" spans="1:19">
      <c r="A714" s="26"/>
      <c r="B714" s="24"/>
      <c r="C714" s="24"/>
      <c r="D714" s="32"/>
      <c r="E714" s="25"/>
      <c r="F714" s="25"/>
      <c r="G714" s="25"/>
      <c r="H714" s="25"/>
      <c r="I714" s="25"/>
      <c r="J714" s="25"/>
      <c r="K714" s="25"/>
      <c r="L714" s="25"/>
      <c r="M714" s="25"/>
      <c r="N714" s="25"/>
      <c r="O714" s="25"/>
      <c r="P714" s="23"/>
      <c r="Q714" s="23"/>
      <c r="R714" s="23"/>
      <c r="S714" s="23"/>
    </row>
    <row r="715" spans="1:19">
      <c r="A715" s="26"/>
      <c r="B715" s="24"/>
      <c r="C715" s="24"/>
      <c r="D715" s="32"/>
      <c r="E715" s="25"/>
      <c r="F715" s="25"/>
      <c r="G715" s="25"/>
      <c r="H715" s="25"/>
      <c r="I715" s="25"/>
      <c r="J715" s="25"/>
      <c r="K715" s="25"/>
      <c r="L715" s="25"/>
      <c r="M715" s="25"/>
      <c r="N715" s="25"/>
      <c r="O715" s="25"/>
      <c r="P715" s="23"/>
      <c r="Q715" s="23"/>
      <c r="R715" s="23"/>
      <c r="S715" s="23"/>
    </row>
    <row r="716" spans="1:19">
      <c r="A716" s="26"/>
      <c r="B716" s="24"/>
      <c r="C716" s="24"/>
      <c r="D716" s="32"/>
      <c r="E716" s="25"/>
      <c r="F716" s="25"/>
      <c r="G716" s="25"/>
      <c r="H716" s="25"/>
      <c r="I716" s="25"/>
      <c r="J716" s="25"/>
      <c r="K716" s="25"/>
      <c r="L716" s="25"/>
      <c r="M716" s="25"/>
      <c r="N716" s="25"/>
      <c r="O716" s="25"/>
      <c r="P716" s="23"/>
      <c r="Q716" s="23"/>
      <c r="R716" s="23"/>
      <c r="S716" s="23"/>
    </row>
    <row r="717" spans="1:19">
      <c r="A717" s="26"/>
      <c r="B717" s="24"/>
      <c r="C717" s="24"/>
      <c r="D717" s="32"/>
      <c r="E717" s="25"/>
      <c r="F717" s="25"/>
      <c r="G717" s="25"/>
      <c r="H717" s="25"/>
      <c r="I717" s="25"/>
      <c r="J717" s="25"/>
      <c r="K717" s="25"/>
      <c r="L717" s="25"/>
      <c r="M717" s="25"/>
      <c r="N717" s="25"/>
      <c r="O717" s="25"/>
      <c r="P717" s="23"/>
      <c r="Q717" s="23"/>
      <c r="R717" s="23"/>
      <c r="S717" s="23"/>
    </row>
    <row r="718" spans="1:19">
      <c r="A718" s="26"/>
      <c r="B718" s="24"/>
      <c r="C718" s="24"/>
      <c r="D718" s="32"/>
      <c r="E718" s="25"/>
      <c r="F718" s="25"/>
      <c r="G718" s="25"/>
      <c r="H718" s="25"/>
      <c r="I718" s="25"/>
      <c r="J718" s="25"/>
      <c r="K718" s="25"/>
      <c r="L718" s="25"/>
      <c r="M718" s="25"/>
      <c r="N718" s="25"/>
      <c r="O718" s="25"/>
      <c r="P718" s="23"/>
      <c r="Q718" s="23"/>
      <c r="R718" s="23"/>
      <c r="S718" s="23"/>
    </row>
    <row r="719" spans="1:19">
      <c r="A719" s="26"/>
      <c r="B719" s="24"/>
      <c r="C719" s="24"/>
      <c r="D719" s="32"/>
      <c r="E719" s="25"/>
      <c r="F719" s="25"/>
      <c r="G719" s="25"/>
      <c r="H719" s="25"/>
      <c r="I719" s="25"/>
      <c r="J719" s="25"/>
      <c r="K719" s="25"/>
      <c r="L719" s="25"/>
      <c r="M719" s="25"/>
      <c r="N719" s="25"/>
      <c r="O719" s="25"/>
      <c r="P719" s="23"/>
      <c r="Q719" s="23"/>
      <c r="R719" s="23"/>
      <c r="S719" s="23"/>
    </row>
    <row r="720" spans="1:19">
      <c r="A720" s="26"/>
      <c r="B720" s="24"/>
      <c r="C720" s="24"/>
      <c r="D720" s="32"/>
      <c r="E720" s="25"/>
      <c r="F720" s="25"/>
      <c r="G720" s="25"/>
      <c r="H720" s="25"/>
      <c r="I720" s="25"/>
      <c r="J720" s="25"/>
      <c r="K720" s="25"/>
      <c r="L720" s="25"/>
      <c r="M720" s="25"/>
      <c r="N720" s="25"/>
      <c r="O720" s="25"/>
      <c r="P720" s="23"/>
      <c r="Q720" s="23"/>
      <c r="R720" s="23"/>
      <c r="S720" s="23"/>
    </row>
    <row r="721" spans="1:19">
      <c r="A721" s="26"/>
      <c r="B721" s="24"/>
      <c r="C721" s="24"/>
      <c r="D721" s="32"/>
      <c r="E721" s="25"/>
      <c r="F721" s="25"/>
      <c r="G721" s="25"/>
      <c r="H721" s="25"/>
      <c r="I721" s="25"/>
      <c r="J721" s="25"/>
      <c r="K721" s="25"/>
      <c r="L721" s="25"/>
      <c r="M721" s="25"/>
      <c r="N721" s="25"/>
      <c r="O721" s="25"/>
      <c r="P721" s="23"/>
      <c r="Q721" s="23"/>
      <c r="R721" s="23"/>
      <c r="S721" s="23"/>
    </row>
    <row r="722" spans="1:19">
      <c r="A722" s="26"/>
      <c r="B722" s="24"/>
      <c r="C722" s="24"/>
      <c r="D722" s="32"/>
      <c r="E722" s="25"/>
      <c r="F722" s="25"/>
      <c r="G722" s="25"/>
      <c r="H722" s="25"/>
      <c r="I722" s="25"/>
      <c r="J722" s="25"/>
      <c r="K722" s="25"/>
      <c r="L722" s="25"/>
      <c r="M722" s="25"/>
      <c r="N722" s="25"/>
      <c r="O722" s="25"/>
      <c r="P722" s="23"/>
      <c r="Q722" s="23"/>
      <c r="R722" s="23"/>
      <c r="S722" s="23"/>
    </row>
    <row r="723" spans="1:19">
      <c r="A723" s="26"/>
      <c r="B723" s="24"/>
      <c r="C723" s="24"/>
      <c r="D723" s="32"/>
      <c r="E723" s="25"/>
      <c r="F723" s="25"/>
      <c r="G723" s="25"/>
      <c r="H723" s="25"/>
      <c r="I723" s="25"/>
      <c r="J723" s="25"/>
      <c r="K723" s="25"/>
      <c r="L723" s="25"/>
      <c r="M723" s="25"/>
      <c r="N723" s="25"/>
      <c r="O723" s="25"/>
      <c r="P723" s="23"/>
      <c r="Q723" s="23"/>
      <c r="R723" s="23"/>
      <c r="S723" s="23"/>
    </row>
    <row r="724" spans="1:19">
      <c r="A724" s="26"/>
      <c r="B724" s="24"/>
      <c r="C724" s="24"/>
      <c r="D724" s="32"/>
      <c r="E724" s="25"/>
      <c r="F724" s="25"/>
      <c r="G724" s="25"/>
      <c r="H724" s="25"/>
      <c r="I724" s="25"/>
      <c r="J724" s="25"/>
      <c r="K724" s="25"/>
      <c r="L724" s="25"/>
      <c r="M724" s="25"/>
      <c r="N724" s="25"/>
      <c r="O724" s="25"/>
      <c r="P724" s="23"/>
      <c r="Q724" s="23"/>
      <c r="R724" s="23"/>
      <c r="S724" s="23"/>
    </row>
    <row r="725" spans="1:19">
      <c r="A725" s="26"/>
      <c r="B725" s="24"/>
      <c r="C725" s="24"/>
      <c r="D725" s="32"/>
      <c r="E725" s="25"/>
      <c r="F725" s="25"/>
      <c r="G725" s="25"/>
      <c r="H725" s="25"/>
      <c r="I725" s="25"/>
      <c r="J725" s="25"/>
      <c r="K725" s="25"/>
      <c r="L725" s="25"/>
      <c r="M725" s="25"/>
      <c r="N725" s="25"/>
      <c r="O725" s="25"/>
      <c r="P725" s="23"/>
      <c r="Q725" s="23"/>
      <c r="R725" s="23"/>
      <c r="S725" s="23"/>
    </row>
    <row r="726" spans="1:19">
      <c r="A726" s="26"/>
      <c r="B726" s="24"/>
      <c r="C726" s="24"/>
      <c r="D726" s="32"/>
      <c r="E726" s="25"/>
      <c r="F726" s="25"/>
      <c r="G726" s="25"/>
      <c r="H726" s="25"/>
      <c r="I726" s="25"/>
      <c r="J726" s="25"/>
      <c r="K726" s="25"/>
      <c r="L726" s="25"/>
      <c r="M726" s="25"/>
      <c r="N726" s="25"/>
      <c r="O726" s="25"/>
      <c r="P726" s="23"/>
      <c r="Q726" s="23"/>
      <c r="R726" s="23"/>
      <c r="S726" s="23"/>
    </row>
    <row r="727" spans="1:19">
      <c r="A727" s="26"/>
      <c r="B727" s="24"/>
      <c r="C727" s="24"/>
      <c r="D727" s="32"/>
      <c r="E727" s="25"/>
      <c r="F727" s="25"/>
      <c r="G727" s="25"/>
      <c r="H727" s="25"/>
      <c r="I727" s="25"/>
      <c r="J727" s="25"/>
      <c r="K727" s="25"/>
      <c r="L727" s="25"/>
      <c r="M727" s="25"/>
      <c r="N727" s="25"/>
      <c r="O727" s="25"/>
      <c r="P727" s="23"/>
      <c r="Q727" s="23"/>
      <c r="R727" s="23"/>
      <c r="S727" s="23"/>
    </row>
    <row r="728" spans="1:19">
      <c r="A728" s="26"/>
      <c r="B728" s="24"/>
      <c r="C728" s="24"/>
      <c r="D728" s="32"/>
      <c r="E728" s="25"/>
      <c r="F728" s="25"/>
      <c r="G728" s="25"/>
      <c r="H728" s="25"/>
      <c r="I728" s="25"/>
      <c r="J728" s="25"/>
      <c r="K728" s="25"/>
      <c r="L728" s="25"/>
      <c r="M728" s="25"/>
      <c r="N728" s="25"/>
      <c r="O728" s="25"/>
      <c r="P728" s="23"/>
      <c r="Q728" s="23"/>
      <c r="R728" s="23"/>
      <c r="S728" s="23"/>
    </row>
    <row r="729" spans="1:19">
      <c r="A729" s="26"/>
      <c r="B729" s="24"/>
      <c r="C729" s="24"/>
      <c r="D729" s="32"/>
      <c r="E729" s="25"/>
      <c r="F729" s="25"/>
      <c r="G729" s="25"/>
      <c r="H729" s="25"/>
      <c r="I729" s="25"/>
      <c r="J729" s="25"/>
      <c r="K729" s="25"/>
      <c r="L729" s="25"/>
      <c r="M729" s="25"/>
      <c r="N729" s="25"/>
      <c r="O729" s="25"/>
      <c r="P729" s="23"/>
      <c r="Q729" s="23"/>
      <c r="R729" s="23"/>
      <c r="S729" s="23"/>
    </row>
    <row r="730" spans="1:19">
      <c r="A730" s="26"/>
      <c r="B730" s="24"/>
      <c r="C730" s="24"/>
      <c r="D730" s="32"/>
      <c r="E730" s="25"/>
      <c r="F730" s="25"/>
      <c r="G730" s="25"/>
      <c r="H730" s="25"/>
      <c r="I730" s="25"/>
      <c r="J730" s="25"/>
      <c r="K730" s="25"/>
      <c r="L730" s="25"/>
      <c r="M730" s="25"/>
      <c r="N730" s="25"/>
      <c r="O730" s="25"/>
      <c r="P730" s="23"/>
      <c r="Q730" s="23"/>
      <c r="R730" s="23"/>
      <c r="S730" s="23"/>
    </row>
    <row r="731" spans="1:19">
      <c r="A731" s="26"/>
      <c r="B731" s="24"/>
      <c r="C731" s="24"/>
      <c r="D731" s="32"/>
      <c r="E731" s="25"/>
      <c r="F731" s="25"/>
      <c r="G731" s="25"/>
      <c r="H731" s="25"/>
      <c r="I731" s="25"/>
      <c r="J731" s="25"/>
      <c r="K731" s="25"/>
      <c r="L731" s="25"/>
      <c r="M731" s="25"/>
      <c r="N731" s="25"/>
      <c r="O731" s="25"/>
      <c r="P731" s="23"/>
      <c r="Q731" s="23"/>
      <c r="R731" s="23"/>
      <c r="S731" s="23"/>
    </row>
    <row r="732" spans="1:19">
      <c r="A732" s="26"/>
      <c r="B732" s="24"/>
      <c r="C732" s="24"/>
      <c r="D732" s="32"/>
      <c r="E732" s="25"/>
      <c r="F732" s="25"/>
      <c r="G732" s="25"/>
      <c r="H732" s="25"/>
      <c r="I732" s="25"/>
      <c r="J732" s="25"/>
      <c r="K732" s="25"/>
      <c r="L732" s="25"/>
      <c r="M732" s="25"/>
      <c r="N732" s="25"/>
      <c r="O732" s="25"/>
      <c r="P732" s="23"/>
      <c r="Q732" s="23"/>
      <c r="R732" s="23"/>
      <c r="S732" s="23"/>
    </row>
    <row r="733" spans="1:19">
      <c r="A733" s="26"/>
      <c r="B733" s="24"/>
      <c r="C733" s="24"/>
      <c r="D733" s="32"/>
      <c r="E733" s="25"/>
      <c r="F733" s="25"/>
      <c r="G733" s="25"/>
      <c r="H733" s="25"/>
      <c r="I733" s="25"/>
      <c r="J733" s="25"/>
      <c r="K733" s="25"/>
      <c r="L733" s="25"/>
      <c r="M733" s="25"/>
      <c r="N733" s="25"/>
      <c r="O733" s="25"/>
      <c r="P733" s="23"/>
      <c r="Q733" s="23"/>
      <c r="R733" s="23"/>
      <c r="S733" s="23"/>
    </row>
    <row r="734" spans="1:19">
      <c r="A734" s="26"/>
      <c r="B734" s="24"/>
      <c r="C734" s="24"/>
      <c r="D734" s="32"/>
      <c r="E734" s="25"/>
      <c r="F734" s="25"/>
      <c r="G734" s="25"/>
      <c r="H734" s="25"/>
      <c r="I734" s="25"/>
      <c r="J734" s="25"/>
      <c r="K734" s="25"/>
      <c r="L734" s="25"/>
      <c r="M734" s="25"/>
      <c r="N734" s="25"/>
      <c r="O734" s="25"/>
      <c r="P734" s="23"/>
      <c r="Q734" s="23"/>
      <c r="R734" s="23"/>
      <c r="S734" s="23"/>
    </row>
    <row r="735" spans="1:19">
      <c r="A735" s="26"/>
      <c r="B735" s="24"/>
      <c r="C735" s="24"/>
      <c r="D735" s="32"/>
      <c r="E735" s="25"/>
      <c r="F735" s="25"/>
      <c r="G735" s="25"/>
      <c r="H735" s="25"/>
      <c r="I735" s="25"/>
      <c r="J735" s="25"/>
      <c r="K735" s="25"/>
      <c r="L735" s="25"/>
      <c r="M735" s="25"/>
      <c r="N735" s="25"/>
      <c r="O735" s="25"/>
      <c r="P735" s="23"/>
      <c r="Q735" s="23"/>
      <c r="R735" s="23"/>
      <c r="S735" s="23"/>
    </row>
    <row r="736" spans="1:19">
      <c r="A736" s="26"/>
      <c r="B736" s="24"/>
      <c r="C736" s="24"/>
      <c r="D736" s="32"/>
      <c r="E736" s="25"/>
      <c r="F736" s="25"/>
      <c r="G736" s="25"/>
      <c r="H736" s="25"/>
      <c r="I736" s="25"/>
      <c r="J736" s="25"/>
      <c r="K736" s="25"/>
      <c r="L736" s="25"/>
      <c r="M736" s="25"/>
      <c r="N736" s="25"/>
      <c r="O736" s="25"/>
      <c r="P736" s="23"/>
      <c r="Q736" s="23"/>
      <c r="R736" s="23"/>
      <c r="S736" s="23"/>
    </row>
    <row r="737" spans="1:19">
      <c r="A737" s="26"/>
      <c r="B737" s="24"/>
      <c r="C737" s="24"/>
      <c r="D737" s="32"/>
      <c r="E737" s="25"/>
      <c r="F737" s="25"/>
      <c r="G737" s="25"/>
      <c r="H737" s="25"/>
      <c r="I737" s="25"/>
      <c r="J737" s="25"/>
      <c r="K737" s="25"/>
      <c r="L737" s="25"/>
      <c r="M737" s="25"/>
      <c r="N737" s="25"/>
      <c r="O737" s="25"/>
      <c r="P737" s="23"/>
      <c r="Q737" s="23"/>
      <c r="R737" s="23"/>
      <c r="S737" s="23"/>
    </row>
    <row r="738" spans="1:19">
      <c r="A738" s="26"/>
      <c r="B738" s="24"/>
      <c r="C738" s="24"/>
      <c r="D738" s="32"/>
      <c r="E738" s="25"/>
      <c r="F738" s="25"/>
      <c r="G738" s="25"/>
      <c r="H738" s="25"/>
      <c r="I738" s="25"/>
      <c r="J738" s="25"/>
      <c r="K738" s="25"/>
      <c r="L738" s="25"/>
      <c r="M738" s="25"/>
      <c r="N738" s="25"/>
      <c r="O738" s="25"/>
      <c r="P738" s="23"/>
      <c r="Q738" s="23"/>
      <c r="R738" s="23"/>
      <c r="S738" s="23"/>
    </row>
    <row r="739" spans="1:19">
      <c r="A739" s="26"/>
      <c r="B739" s="24"/>
      <c r="C739" s="24"/>
      <c r="D739" s="32"/>
      <c r="E739" s="25"/>
      <c r="F739" s="25"/>
      <c r="G739" s="25"/>
      <c r="H739" s="25"/>
      <c r="I739" s="25"/>
      <c r="J739" s="25"/>
      <c r="K739" s="25"/>
      <c r="L739" s="25"/>
      <c r="M739" s="25"/>
      <c r="N739" s="25"/>
      <c r="O739" s="25"/>
      <c r="P739" s="23"/>
      <c r="Q739" s="23"/>
      <c r="R739" s="23"/>
      <c r="S739" s="23"/>
    </row>
    <row r="740" spans="1:19">
      <c r="A740" s="26"/>
      <c r="B740" s="24"/>
      <c r="C740" s="24"/>
      <c r="D740" s="32"/>
      <c r="E740" s="25"/>
      <c r="F740" s="25"/>
      <c r="G740" s="25"/>
      <c r="H740" s="25"/>
      <c r="I740" s="25"/>
      <c r="J740" s="25"/>
      <c r="K740" s="25"/>
      <c r="L740" s="25"/>
      <c r="M740" s="25"/>
      <c r="N740" s="25"/>
      <c r="O740" s="25"/>
      <c r="P740" s="23"/>
      <c r="Q740" s="23"/>
      <c r="R740" s="23"/>
      <c r="S740" s="23"/>
    </row>
    <row r="741" spans="1:19">
      <c r="A741" s="26"/>
      <c r="B741" s="24"/>
      <c r="C741" s="24"/>
      <c r="D741" s="32"/>
      <c r="E741" s="25"/>
      <c r="F741" s="25"/>
      <c r="G741" s="25"/>
      <c r="H741" s="25"/>
      <c r="I741" s="25"/>
      <c r="J741" s="25"/>
      <c r="K741" s="25"/>
      <c r="L741" s="25"/>
      <c r="M741" s="25"/>
      <c r="N741" s="25"/>
      <c r="O741" s="25"/>
      <c r="P741" s="23"/>
      <c r="Q741" s="23"/>
      <c r="R741" s="23"/>
      <c r="S741" s="23"/>
    </row>
    <row r="742" spans="1:19">
      <c r="A742" s="26"/>
      <c r="B742" s="24"/>
      <c r="C742" s="24"/>
      <c r="D742" s="32"/>
      <c r="E742" s="25"/>
      <c r="F742" s="25"/>
      <c r="G742" s="25"/>
      <c r="H742" s="25"/>
      <c r="I742" s="25"/>
      <c r="J742" s="25"/>
      <c r="K742" s="25"/>
      <c r="L742" s="25"/>
      <c r="M742" s="25"/>
      <c r="N742" s="25"/>
      <c r="O742" s="25"/>
      <c r="P742" s="23"/>
      <c r="Q742" s="23"/>
      <c r="R742" s="23"/>
      <c r="S742" s="23"/>
    </row>
    <row r="743" spans="1:19">
      <c r="A743" s="26"/>
      <c r="B743" s="24"/>
      <c r="C743" s="24"/>
      <c r="D743" s="32"/>
      <c r="E743" s="25"/>
      <c r="F743" s="25"/>
      <c r="G743" s="25"/>
      <c r="H743" s="25"/>
      <c r="I743" s="25"/>
      <c r="J743" s="25"/>
      <c r="K743" s="25"/>
      <c r="L743" s="25"/>
      <c r="M743" s="25"/>
      <c r="N743" s="25"/>
      <c r="O743" s="25"/>
      <c r="P743" s="23"/>
      <c r="Q743" s="23"/>
      <c r="R743" s="23"/>
      <c r="S743" s="23"/>
    </row>
    <row r="744" spans="1:19">
      <c r="A744" s="26"/>
      <c r="B744" s="24"/>
      <c r="C744" s="24"/>
      <c r="D744" s="32"/>
      <c r="E744" s="25"/>
      <c r="F744" s="25"/>
      <c r="G744" s="25"/>
      <c r="H744" s="25"/>
      <c r="I744" s="25"/>
      <c r="J744" s="25"/>
      <c r="K744" s="25"/>
      <c r="L744" s="25"/>
      <c r="M744" s="25"/>
      <c r="N744" s="25"/>
      <c r="O744" s="25"/>
      <c r="P744" s="23"/>
      <c r="Q744" s="23"/>
      <c r="R744" s="23"/>
      <c r="S744" s="23"/>
    </row>
    <row r="745" spans="1:19">
      <c r="A745" s="26"/>
      <c r="B745" s="24"/>
      <c r="C745" s="24"/>
      <c r="D745" s="32"/>
      <c r="E745" s="25"/>
      <c r="F745" s="25"/>
      <c r="G745" s="25"/>
      <c r="H745" s="25"/>
      <c r="I745" s="25"/>
      <c r="J745" s="25"/>
      <c r="K745" s="25"/>
      <c r="L745" s="25"/>
      <c r="M745" s="25"/>
      <c r="N745" s="25"/>
      <c r="O745" s="25"/>
      <c r="P745" s="23"/>
      <c r="Q745" s="23"/>
      <c r="R745" s="23"/>
      <c r="S745" s="23"/>
    </row>
    <row r="746" spans="1:19">
      <c r="A746" s="26"/>
      <c r="B746" s="24"/>
      <c r="C746" s="24"/>
      <c r="D746" s="32"/>
      <c r="E746" s="25"/>
      <c r="F746" s="25"/>
      <c r="G746" s="25"/>
      <c r="H746" s="25"/>
      <c r="I746" s="25"/>
      <c r="J746" s="25"/>
      <c r="K746" s="25"/>
      <c r="L746" s="25"/>
      <c r="M746" s="25"/>
      <c r="N746" s="25"/>
      <c r="O746" s="25"/>
      <c r="P746" s="23"/>
      <c r="Q746" s="23"/>
      <c r="R746" s="23"/>
      <c r="S746" s="23"/>
    </row>
    <row r="747" spans="1:19">
      <c r="A747" s="26"/>
      <c r="B747" s="24"/>
      <c r="C747" s="24"/>
      <c r="D747" s="32"/>
      <c r="E747" s="25"/>
      <c r="F747" s="25"/>
      <c r="G747" s="25"/>
      <c r="H747" s="25"/>
      <c r="I747" s="25"/>
      <c r="J747" s="25"/>
      <c r="K747" s="25"/>
      <c r="L747" s="25"/>
      <c r="M747" s="25"/>
      <c r="N747" s="25"/>
      <c r="O747" s="25"/>
      <c r="P747" s="23"/>
      <c r="Q747" s="23"/>
      <c r="R747" s="23"/>
      <c r="S747" s="23"/>
    </row>
    <row r="748" spans="1:19">
      <c r="A748" s="26"/>
      <c r="B748" s="24"/>
      <c r="C748" s="24"/>
      <c r="D748" s="32"/>
      <c r="E748" s="25"/>
      <c r="F748" s="25"/>
      <c r="G748" s="25"/>
      <c r="H748" s="25"/>
      <c r="I748" s="25"/>
      <c r="J748" s="25"/>
      <c r="K748" s="25"/>
      <c r="L748" s="25"/>
      <c r="M748" s="25"/>
      <c r="N748" s="25"/>
      <c r="O748" s="25"/>
      <c r="P748" s="23"/>
      <c r="Q748" s="23"/>
      <c r="R748" s="23"/>
      <c r="S748" s="23"/>
    </row>
    <row r="749" spans="1:19">
      <c r="A749" s="26"/>
      <c r="B749" s="24"/>
      <c r="C749" s="24"/>
      <c r="D749" s="32"/>
      <c r="E749" s="25"/>
      <c r="F749" s="25"/>
      <c r="G749" s="25"/>
      <c r="H749" s="25"/>
      <c r="I749" s="25"/>
      <c r="J749" s="25"/>
      <c r="K749" s="25"/>
      <c r="L749" s="25"/>
      <c r="M749" s="25"/>
      <c r="N749" s="25"/>
      <c r="O749" s="25"/>
      <c r="P749" s="23"/>
      <c r="Q749" s="23"/>
      <c r="R749" s="23"/>
      <c r="S749" s="23"/>
    </row>
    <row r="750" spans="1:19">
      <c r="A750" s="26"/>
      <c r="B750" s="24"/>
      <c r="C750" s="24"/>
      <c r="D750" s="32"/>
      <c r="E750" s="25"/>
      <c r="F750" s="25"/>
      <c r="G750" s="25"/>
      <c r="H750" s="25"/>
      <c r="I750" s="25"/>
      <c r="J750" s="25"/>
      <c r="K750" s="25"/>
      <c r="L750" s="25"/>
      <c r="M750" s="25"/>
      <c r="N750" s="25"/>
      <c r="O750" s="25"/>
      <c r="P750" s="23"/>
      <c r="Q750" s="23"/>
      <c r="R750" s="23"/>
      <c r="S750" s="23"/>
    </row>
    <row r="751" spans="1:19">
      <c r="A751" s="26"/>
      <c r="B751" s="24"/>
      <c r="C751" s="24"/>
      <c r="D751" s="32"/>
      <c r="E751" s="25"/>
      <c r="F751" s="25"/>
      <c r="G751" s="25"/>
      <c r="H751" s="25"/>
      <c r="I751" s="25"/>
      <c r="J751" s="25"/>
      <c r="K751" s="25"/>
      <c r="L751" s="25"/>
      <c r="M751" s="25"/>
      <c r="N751" s="25"/>
      <c r="O751" s="25"/>
      <c r="P751" s="23"/>
      <c r="Q751" s="23"/>
      <c r="R751" s="23"/>
      <c r="S751" s="23"/>
    </row>
    <row r="752" spans="1:19">
      <c r="A752" s="26"/>
      <c r="B752" s="24"/>
      <c r="C752" s="24"/>
      <c r="D752" s="32"/>
      <c r="E752" s="25"/>
      <c r="F752" s="25"/>
      <c r="G752" s="25"/>
      <c r="H752" s="25"/>
      <c r="I752" s="25"/>
      <c r="J752" s="25"/>
      <c r="K752" s="25"/>
      <c r="L752" s="25"/>
      <c r="M752" s="25"/>
      <c r="N752" s="25"/>
      <c r="O752" s="25"/>
      <c r="P752" s="23"/>
      <c r="Q752" s="23"/>
      <c r="R752" s="23"/>
      <c r="S752" s="23"/>
    </row>
    <row r="753" spans="1:19">
      <c r="A753" s="26"/>
      <c r="B753" s="24"/>
      <c r="C753" s="24"/>
      <c r="D753" s="32"/>
      <c r="E753" s="25"/>
      <c r="F753" s="25"/>
      <c r="G753" s="25"/>
      <c r="H753" s="25"/>
      <c r="I753" s="25"/>
      <c r="J753" s="25"/>
      <c r="K753" s="25"/>
      <c r="L753" s="25"/>
      <c r="M753" s="25"/>
      <c r="N753" s="25"/>
      <c r="O753" s="25"/>
      <c r="P753" s="23"/>
      <c r="Q753" s="23"/>
      <c r="R753" s="23"/>
      <c r="S753" s="23"/>
    </row>
    <row r="754" spans="1:19">
      <c r="A754" s="26"/>
      <c r="B754" s="24"/>
      <c r="C754" s="24"/>
      <c r="D754" s="32"/>
      <c r="E754" s="25"/>
      <c r="F754" s="25"/>
      <c r="G754" s="25"/>
      <c r="H754" s="25"/>
      <c r="I754" s="25"/>
      <c r="J754" s="25"/>
      <c r="K754" s="25"/>
      <c r="L754" s="25"/>
      <c r="M754" s="25"/>
      <c r="N754" s="25"/>
      <c r="O754" s="25"/>
      <c r="P754" s="23"/>
      <c r="Q754" s="23"/>
      <c r="R754" s="23"/>
      <c r="S754" s="23"/>
    </row>
    <row r="755" spans="1:19">
      <c r="A755" s="26"/>
      <c r="B755" s="24"/>
      <c r="C755" s="24"/>
      <c r="D755" s="32"/>
      <c r="E755" s="25"/>
      <c r="F755" s="25"/>
      <c r="G755" s="25"/>
      <c r="H755" s="25"/>
      <c r="I755" s="25"/>
      <c r="J755" s="25"/>
      <c r="K755" s="25"/>
      <c r="L755" s="25"/>
      <c r="M755" s="25"/>
      <c r="N755" s="25"/>
      <c r="O755" s="25"/>
      <c r="P755" s="23"/>
      <c r="Q755" s="23"/>
      <c r="R755" s="23"/>
      <c r="S755" s="23"/>
    </row>
    <row r="756" spans="1:19">
      <c r="A756" s="26"/>
      <c r="B756" s="24"/>
      <c r="C756" s="24"/>
      <c r="D756" s="32"/>
      <c r="E756" s="25"/>
      <c r="F756" s="25"/>
      <c r="G756" s="25"/>
      <c r="H756" s="25"/>
      <c r="I756" s="25"/>
      <c r="J756" s="25"/>
      <c r="K756" s="25"/>
      <c r="L756" s="25"/>
      <c r="M756" s="25"/>
      <c r="N756" s="25"/>
      <c r="O756" s="25"/>
      <c r="P756" s="23"/>
      <c r="Q756" s="23"/>
      <c r="R756" s="23"/>
      <c r="S756" s="23"/>
    </row>
    <row r="757" spans="1:19">
      <c r="A757" s="26"/>
      <c r="B757" s="24"/>
      <c r="C757" s="24"/>
      <c r="D757" s="32"/>
      <c r="E757" s="25"/>
      <c r="F757" s="25"/>
      <c r="G757" s="25"/>
      <c r="H757" s="25"/>
      <c r="I757" s="25"/>
      <c r="J757" s="25"/>
      <c r="K757" s="25"/>
      <c r="L757" s="25"/>
      <c r="M757" s="25"/>
      <c r="N757" s="25"/>
      <c r="O757" s="25"/>
      <c r="P757" s="23"/>
      <c r="Q757" s="23"/>
      <c r="R757" s="23"/>
      <c r="S757" s="23"/>
    </row>
    <row r="758" spans="1:19">
      <c r="A758" s="26"/>
      <c r="B758" s="24"/>
      <c r="C758" s="24"/>
      <c r="D758" s="32"/>
      <c r="E758" s="25"/>
      <c r="F758" s="25"/>
      <c r="G758" s="25"/>
      <c r="H758" s="25"/>
      <c r="I758" s="25"/>
      <c r="J758" s="25"/>
      <c r="K758" s="25"/>
      <c r="L758" s="25"/>
      <c r="M758" s="25"/>
      <c r="N758" s="25"/>
      <c r="O758" s="25"/>
      <c r="P758" s="23"/>
      <c r="Q758" s="23"/>
      <c r="R758" s="23"/>
      <c r="S758" s="23"/>
    </row>
    <row r="759" spans="1:19">
      <c r="A759" s="26"/>
      <c r="B759" s="24"/>
      <c r="C759" s="24"/>
      <c r="D759" s="32"/>
      <c r="E759" s="25"/>
      <c r="F759" s="25"/>
      <c r="G759" s="25"/>
      <c r="H759" s="25"/>
      <c r="I759" s="25"/>
      <c r="J759" s="25"/>
      <c r="K759" s="25"/>
      <c r="L759" s="25"/>
      <c r="M759" s="25"/>
      <c r="N759" s="25"/>
      <c r="O759" s="25"/>
      <c r="P759" s="23"/>
      <c r="Q759" s="23"/>
      <c r="R759" s="23"/>
      <c r="S759" s="23"/>
    </row>
    <row r="760" spans="1:19">
      <c r="A760" s="26"/>
      <c r="B760" s="24"/>
      <c r="C760" s="24"/>
      <c r="D760" s="32"/>
      <c r="E760" s="25"/>
      <c r="F760" s="25"/>
      <c r="G760" s="25"/>
      <c r="H760" s="25"/>
      <c r="I760" s="25"/>
      <c r="J760" s="25"/>
      <c r="K760" s="25"/>
      <c r="L760" s="25"/>
      <c r="M760" s="25"/>
      <c r="N760" s="25"/>
      <c r="O760" s="25"/>
      <c r="P760" s="23"/>
      <c r="Q760" s="23"/>
      <c r="R760" s="23"/>
      <c r="S760" s="23"/>
    </row>
    <row r="761" spans="1:19">
      <c r="A761" s="26"/>
      <c r="B761" s="24"/>
      <c r="C761" s="24"/>
      <c r="D761" s="32"/>
      <c r="E761" s="25"/>
      <c r="F761" s="25"/>
      <c r="G761" s="25"/>
      <c r="H761" s="25"/>
      <c r="I761" s="25"/>
      <c r="J761" s="25"/>
      <c r="K761" s="25"/>
      <c r="L761" s="25"/>
      <c r="M761" s="25"/>
      <c r="N761" s="25"/>
      <c r="O761" s="25"/>
      <c r="P761" s="23"/>
      <c r="Q761" s="23"/>
      <c r="R761" s="23"/>
      <c r="S761" s="23"/>
    </row>
    <row r="762" spans="1:19">
      <c r="A762" s="26"/>
      <c r="B762" s="24"/>
      <c r="C762" s="24"/>
      <c r="D762" s="32"/>
      <c r="E762" s="25"/>
      <c r="F762" s="25"/>
      <c r="G762" s="25"/>
      <c r="H762" s="25"/>
      <c r="I762" s="25"/>
      <c r="J762" s="25"/>
      <c r="K762" s="25"/>
      <c r="L762" s="25"/>
      <c r="M762" s="25"/>
      <c r="N762" s="25"/>
      <c r="O762" s="25"/>
      <c r="P762" s="23"/>
      <c r="Q762" s="23"/>
      <c r="R762" s="23"/>
      <c r="S762" s="23"/>
    </row>
    <row r="763" spans="1:19">
      <c r="A763" s="26"/>
      <c r="B763" s="24"/>
      <c r="C763" s="24"/>
      <c r="D763" s="32"/>
      <c r="E763" s="25"/>
      <c r="F763" s="25"/>
      <c r="G763" s="25"/>
      <c r="H763" s="25"/>
      <c r="I763" s="25"/>
      <c r="J763" s="25"/>
      <c r="K763" s="25"/>
      <c r="L763" s="25"/>
      <c r="M763" s="25"/>
      <c r="N763" s="25"/>
      <c r="O763" s="25"/>
      <c r="P763" s="23"/>
      <c r="Q763" s="23"/>
      <c r="R763" s="23"/>
      <c r="S763" s="23"/>
    </row>
    <row r="764" spans="1:19">
      <c r="A764" s="26"/>
      <c r="B764" s="24"/>
      <c r="C764" s="24"/>
      <c r="D764" s="32"/>
      <c r="E764" s="25"/>
      <c r="F764" s="25"/>
      <c r="G764" s="25"/>
      <c r="H764" s="25"/>
      <c r="I764" s="25"/>
      <c r="J764" s="25"/>
      <c r="K764" s="25"/>
      <c r="L764" s="25"/>
      <c r="M764" s="25"/>
      <c r="N764" s="25"/>
      <c r="O764" s="25"/>
      <c r="P764" s="23"/>
      <c r="Q764" s="23"/>
      <c r="R764" s="23"/>
      <c r="S764" s="23"/>
    </row>
    <row r="765" spans="1:19">
      <c r="A765" s="26"/>
      <c r="B765" s="24"/>
      <c r="C765" s="24"/>
      <c r="D765" s="32"/>
      <c r="E765" s="25"/>
      <c r="F765" s="25"/>
      <c r="G765" s="25"/>
      <c r="H765" s="25"/>
      <c r="I765" s="25"/>
      <c r="J765" s="25"/>
      <c r="K765" s="25"/>
      <c r="L765" s="25"/>
      <c r="M765" s="25"/>
      <c r="N765" s="25"/>
      <c r="O765" s="25"/>
      <c r="P765" s="23"/>
      <c r="Q765" s="23"/>
      <c r="R765" s="23"/>
      <c r="S765" s="23"/>
    </row>
    <row r="766" spans="1:19">
      <c r="A766" s="26"/>
      <c r="B766" s="24"/>
      <c r="C766" s="24"/>
      <c r="D766" s="32"/>
      <c r="E766" s="25"/>
      <c r="F766" s="25"/>
      <c r="G766" s="25"/>
      <c r="H766" s="25"/>
      <c r="I766" s="25"/>
      <c r="J766" s="25"/>
      <c r="K766" s="25"/>
      <c r="L766" s="25"/>
      <c r="M766" s="25"/>
      <c r="N766" s="25"/>
      <c r="O766" s="25"/>
      <c r="P766" s="23"/>
      <c r="Q766" s="23"/>
      <c r="R766" s="23"/>
      <c r="S766" s="23"/>
    </row>
    <row r="767" spans="1:19">
      <c r="A767" s="26"/>
      <c r="B767" s="24"/>
      <c r="C767" s="24"/>
      <c r="D767" s="32"/>
      <c r="E767" s="25"/>
      <c r="F767" s="25"/>
      <c r="G767" s="25"/>
      <c r="H767" s="25"/>
      <c r="I767" s="25"/>
      <c r="J767" s="25"/>
      <c r="K767" s="25"/>
      <c r="L767" s="25"/>
      <c r="M767" s="25"/>
      <c r="N767" s="25"/>
      <c r="O767" s="25"/>
      <c r="P767" s="23"/>
      <c r="Q767" s="23"/>
      <c r="R767" s="23"/>
      <c r="S767" s="23"/>
    </row>
    <row r="768" spans="1:19">
      <c r="A768" s="26"/>
      <c r="B768" s="24"/>
      <c r="C768" s="24"/>
      <c r="D768" s="32"/>
      <c r="E768" s="25"/>
      <c r="F768" s="25"/>
      <c r="G768" s="25"/>
      <c r="H768" s="25"/>
      <c r="I768" s="25"/>
      <c r="J768" s="25"/>
      <c r="K768" s="25"/>
      <c r="L768" s="25"/>
      <c r="M768" s="25"/>
      <c r="N768" s="25"/>
      <c r="O768" s="25"/>
      <c r="P768" s="23"/>
      <c r="Q768" s="23"/>
      <c r="R768" s="23"/>
      <c r="S768" s="23"/>
    </row>
    <row r="769" spans="1:19">
      <c r="A769" s="26"/>
      <c r="B769" s="24"/>
      <c r="C769" s="24"/>
      <c r="D769" s="32"/>
      <c r="E769" s="25"/>
      <c r="F769" s="25"/>
      <c r="G769" s="25"/>
      <c r="H769" s="25"/>
      <c r="I769" s="25"/>
      <c r="J769" s="25"/>
      <c r="K769" s="25"/>
      <c r="L769" s="25"/>
      <c r="M769" s="25"/>
      <c r="N769" s="25"/>
      <c r="O769" s="25"/>
      <c r="P769" s="23"/>
      <c r="Q769" s="23"/>
      <c r="R769" s="23"/>
      <c r="S769" s="23"/>
    </row>
    <row r="770" spans="1:19">
      <c r="A770" s="26"/>
      <c r="B770" s="24"/>
      <c r="C770" s="24"/>
      <c r="D770" s="32"/>
      <c r="E770" s="25"/>
      <c r="F770" s="25"/>
      <c r="G770" s="25"/>
      <c r="H770" s="25"/>
      <c r="I770" s="25"/>
      <c r="J770" s="25"/>
      <c r="K770" s="25"/>
      <c r="L770" s="25"/>
      <c r="M770" s="25"/>
      <c r="N770" s="25"/>
      <c r="O770" s="25"/>
      <c r="P770" s="23"/>
      <c r="Q770" s="23"/>
      <c r="R770" s="23"/>
      <c r="S770" s="23"/>
    </row>
    <row r="771" spans="1:19">
      <c r="A771" s="26"/>
      <c r="B771" s="24"/>
      <c r="C771" s="24"/>
      <c r="D771" s="32"/>
      <c r="E771" s="25"/>
      <c r="F771" s="25"/>
      <c r="G771" s="25"/>
      <c r="H771" s="25"/>
      <c r="I771" s="25"/>
      <c r="J771" s="25"/>
      <c r="K771" s="25"/>
      <c r="L771" s="25"/>
      <c r="M771" s="25"/>
      <c r="N771" s="25"/>
      <c r="O771" s="25"/>
      <c r="P771" s="23"/>
      <c r="Q771" s="23"/>
      <c r="R771" s="23"/>
      <c r="S771" s="23"/>
    </row>
    <row r="772" spans="1:19">
      <c r="A772" s="26"/>
      <c r="B772" s="24"/>
      <c r="C772" s="24"/>
      <c r="D772" s="32"/>
      <c r="E772" s="25"/>
      <c r="F772" s="25"/>
      <c r="G772" s="25"/>
      <c r="H772" s="25"/>
      <c r="I772" s="25"/>
      <c r="J772" s="25"/>
      <c r="K772" s="25"/>
      <c r="L772" s="25"/>
      <c r="M772" s="25"/>
      <c r="N772" s="25"/>
      <c r="O772" s="25"/>
      <c r="P772" s="23"/>
      <c r="Q772" s="23"/>
      <c r="R772" s="23"/>
      <c r="S772" s="23"/>
    </row>
    <row r="773" spans="1:19">
      <c r="A773" s="26"/>
      <c r="B773" s="24"/>
      <c r="C773" s="24"/>
      <c r="D773" s="32"/>
      <c r="E773" s="25"/>
      <c r="F773" s="25"/>
      <c r="G773" s="25"/>
      <c r="H773" s="25"/>
      <c r="I773" s="25"/>
      <c r="J773" s="25"/>
      <c r="K773" s="25"/>
      <c r="L773" s="25"/>
      <c r="M773" s="25"/>
      <c r="N773" s="25"/>
      <c r="O773" s="25"/>
      <c r="P773" s="23"/>
      <c r="Q773" s="23"/>
      <c r="R773" s="23"/>
      <c r="S773" s="23"/>
    </row>
    <row r="774" spans="1:19">
      <c r="A774" s="26"/>
      <c r="B774" s="24"/>
      <c r="C774" s="24"/>
      <c r="D774" s="32"/>
      <c r="E774" s="25"/>
      <c r="F774" s="25"/>
      <c r="G774" s="25"/>
      <c r="H774" s="25"/>
      <c r="I774" s="25"/>
      <c r="J774" s="25"/>
      <c r="K774" s="25"/>
      <c r="L774" s="25"/>
      <c r="M774" s="25"/>
      <c r="N774" s="25"/>
      <c r="O774" s="25"/>
      <c r="P774" s="23"/>
      <c r="Q774" s="23"/>
      <c r="R774" s="23"/>
      <c r="S774" s="23"/>
    </row>
    <row r="775" spans="1:19">
      <c r="A775" s="26"/>
      <c r="B775" s="24"/>
      <c r="C775" s="24"/>
      <c r="D775" s="32"/>
      <c r="E775" s="25"/>
      <c r="F775" s="25"/>
      <c r="G775" s="25"/>
      <c r="H775" s="25"/>
      <c r="I775" s="25"/>
      <c r="J775" s="25"/>
      <c r="K775" s="25"/>
      <c r="L775" s="25"/>
      <c r="M775" s="25"/>
      <c r="N775" s="25"/>
      <c r="O775" s="25"/>
      <c r="P775" s="23"/>
      <c r="Q775" s="23"/>
      <c r="R775" s="23"/>
      <c r="S775" s="23"/>
    </row>
    <row r="776" spans="1:19">
      <c r="A776" s="26"/>
      <c r="B776" s="24"/>
      <c r="C776" s="24"/>
      <c r="D776" s="32"/>
      <c r="E776" s="25"/>
      <c r="F776" s="25"/>
      <c r="G776" s="25"/>
      <c r="H776" s="25"/>
      <c r="I776" s="25"/>
      <c r="J776" s="25"/>
      <c r="K776" s="25"/>
      <c r="L776" s="25"/>
      <c r="M776" s="25"/>
      <c r="N776" s="25"/>
      <c r="O776" s="25"/>
      <c r="P776" s="23"/>
      <c r="Q776" s="23"/>
      <c r="R776" s="23"/>
      <c r="S776" s="23"/>
    </row>
    <row r="777" spans="1:19">
      <c r="A777" s="26"/>
      <c r="B777" s="24"/>
      <c r="C777" s="24"/>
      <c r="D777" s="32"/>
      <c r="E777" s="25"/>
      <c r="F777" s="25"/>
      <c r="G777" s="25"/>
      <c r="H777" s="25"/>
      <c r="I777" s="25"/>
      <c r="J777" s="25"/>
      <c r="K777" s="25"/>
      <c r="L777" s="25"/>
      <c r="M777" s="25"/>
      <c r="N777" s="25"/>
      <c r="O777" s="25"/>
      <c r="P777" s="23"/>
      <c r="Q777" s="23"/>
      <c r="R777" s="23"/>
      <c r="S777" s="23"/>
    </row>
    <row r="778" spans="1:19">
      <c r="A778" s="26"/>
      <c r="B778" s="24"/>
      <c r="C778" s="24"/>
      <c r="D778" s="32"/>
      <c r="E778" s="25"/>
      <c r="F778" s="25"/>
      <c r="G778" s="25"/>
      <c r="H778" s="25"/>
      <c r="I778" s="25"/>
      <c r="J778" s="25"/>
      <c r="K778" s="25"/>
      <c r="L778" s="25"/>
      <c r="M778" s="25"/>
      <c r="N778" s="25"/>
      <c r="O778" s="25"/>
      <c r="P778" s="23"/>
      <c r="Q778" s="23"/>
      <c r="R778" s="23"/>
      <c r="S778" s="23"/>
    </row>
    <row r="779" spans="1:19">
      <c r="A779" s="26"/>
      <c r="B779" s="24"/>
      <c r="C779" s="24"/>
      <c r="D779" s="32"/>
      <c r="E779" s="25"/>
      <c r="F779" s="25"/>
      <c r="G779" s="25"/>
      <c r="H779" s="25"/>
      <c r="I779" s="25"/>
      <c r="J779" s="25"/>
      <c r="K779" s="25"/>
      <c r="L779" s="25"/>
      <c r="M779" s="25"/>
      <c r="N779" s="25"/>
      <c r="O779" s="25"/>
      <c r="P779" s="23"/>
      <c r="Q779" s="23"/>
      <c r="R779" s="23"/>
      <c r="S779" s="23"/>
    </row>
    <row r="780" spans="1:19">
      <c r="A780" s="26"/>
      <c r="B780" s="24"/>
      <c r="C780" s="24"/>
      <c r="D780" s="32"/>
      <c r="E780" s="25"/>
      <c r="F780" s="25"/>
      <c r="G780" s="25"/>
      <c r="H780" s="25"/>
      <c r="I780" s="25"/>
      <c r="J780" s="25"/>
      <c r="K780" s="25"/>
      <c r="L780" s="25"/>
      <c r="M780" s="25"/>
      <c r="N780" s="25"/>
      <c r="O780" s="25"/>
      <c r="P780" s="23"/>
      <c r="Q780" s="23"/>
      <c r="R780" s="23"/>
      <c r="S780" s="23"/>
    </row>
    <row r="781" spans="1:19">
      <c r="A781" s="26"/>
      <c r="B781" s="24"/>
      <c r="C781" s="24"/>
      <c r="D781" s="32"/>
      <c r="E781" s="25"/>
      <c r="F781" s="25"/>
      <c r="G781" s="25"/>
      <c r="H781" s="25"/>
      <c r="I781" s="25"/>
      <c r="J781" s="25"/>
      <c r="K781" s="25"/>
      <c r="L781" s="25"/>
      <c r="M781" s="25"/>
      <c r="N781" s="25"/>
      <c r="O781" s="25"/>
      <c r="P781" s="23"/>
      <c r="Q781" s="23"/>
      <c r="R781" s="23"/>
      <c r="S781" s="23"/>
    </row>
    <row r="782" spans="1:19">
      <c r="A782" s="26"/>
      <c r="B782" s="24"/>
      <c r="C782" s="24"/>
      <c r="D782" s="32"/>
      <c r="E782" s="25"/>
      <c r="F782" s="25"/>
      <c r="G782" s="25"/>
      <c r="H782" s="25"/>
      <c r="I782" s="25"/>
      <c r="J782" s="25"/>
      <c r="K782" s="25"/>
      <c r="L782" s="25"/>
      <c r="M782" s="25"/>
      <c r="N782" s="25"/>
      <c r="O782" s="25"/>
      <c r="P782" s="23"/>
      <c r="Q782" s="23"/>
      <c r="R782" s="23"/>
      <c r="S782" s="23"/>
    </row>
    <row r="783" spans="1:19">
      <c r="A783" s="26"/>
      <c r="B783" s="24"/>
      <c r="C783" s="24"/>
      <c r="D783" s="32"/>
      <c r="E783" s="25"/>
      <c r="F783" s="25"/>
      <c r="G783" s="25"/>
      <c r="H783" s="25"/>
      <c r="I783" s="25"/>
      <c r="J783" s="25"/>
      <c r="K783" s="25"/>
      <c r="L783" s="25"/>
      <c r="M783" s="25"/>
      <c r="N783" s="25"/>
      <c r="O783" s="25"/>
      <c r="P783" s="23"/>
      <c r="Q783" s="23"/>
      <c r="R783" s="23"/>
      <c r="S783" s="23"/>
    </row>
    <row r="784" spans="1:19">
      <c r="A784" s="26"/>
      <c r="B784" s="24"/>
      <c r="C784" s="24"/>
      <c r="D784" s="32"/>
      <c r="E784" s="25"/>
      <c r="F784" s="25"/>
      <c r="G784" s="25"/>
      <c r="H784" s="25"/>
      <c r="I784" s="25"/>
      <c r="J784" s="25"/>
      <c r="K784" s="25"/>
      <c r="L784" s="25"/>
      <c r="M784" s="25"/>
      <c r="N784" s="25"/>
      <c r="O784" s="25"/>
      <c r="P784" s="23"/>
      <c r="Q784" s="23"/>
      <c r="R784" s="23"/>
      <c r="S784" s="23"/>
    </row>
    <row r="785" spans="1:19">
      <c r="A785" s="26"/>
      <c r="B785" s="24"/>
      <c r="C785" s="24"/>
      <c r="D785" s="32"/>
      <c r="E785" s="25"/>
      <c r="F785" s="25"/>
      <c r="G785" s="25"/>
      <c r="H785" s="25"/>
      <c r="I785" s="25"/>
      <c r="J785" s="25"/>
      <c r="K785" s="25"/>
      <c r="L785" s="25"/>
      <c r="M785" s="25"/>
      <c r="N785" s="25"/>
      <c r="O785" s="25"/>
      <c r="P785" s="23"/>
      <c r="Q785" s="23"/>
      <c r="R785" s="23"/>
      <c r="S785" s="23"/>
    </row>
    <row r="786" spans="1:19">
      <c r="A786" s="26"/>
      <c r="B786" s="24"/>
      <c r="C786" s="24"/>
      <c r="D786" s="32"/>
      <c r="E786" s="25"/>
      <c r="F786" s="25"/>
      <c r="G786" s="25"/>
      <c r="H786" s="25"/>
      <c r="I786" s="25"/>
      <c r="J786" s="25"/>
      <c r="K786" s="25"/>
      <c r="L786" s="25"/>
      <c r="M786" s="25"/>
      <c r="N786" s="25"/>
      <c r="O786" s="25"/>
      <c r="P786" s="23"/>
      <c r="Q786" s="23"/>
      <c r="R786" s="23"/>
      <c r="S786" s="23"/>
    </row>
    <row r="787" spans="1:19">
      <c r="A787" s="26"/>
      <c r="B787" s="24"/>
      <c r="C787" s="24"/>
      <c r="D787" s="32"/>
      <c r="E787" s="25"/>
      <c r="F787" s="25"/>
      <c r="G787" s="25"/>
      <c r="H787" s="25"/>
      <c r="I787" s="25"/>
      <c r="J787" s="25"/>
      <c r="K787" s="25"/>
      <c r="L787" s="25"/>
      <c r="M787" s="25"/>
      <c r="N787" s="25"/>
      <c r="O787" s="25"/>
      <c r="P787" s="23"/>
      <c r="Q787" s="23"/>
      <c r="R787" s="23"/>
      <c r="S787" s="23"/>
    </row>
    <row r="788" spans="1:19">
      <c r="A788" s="26"/>
      <c r="B788" s="24"/>
      <c r="C788" s="24"/>
      <c r="D788" s="32"/>
      <c r="E788" s="25"/>
      <c r="F788" s="25"/>
      <c r="G788" s="25"/>
      <c r="H788" s="25"/>
      <c r="I788" s="25"/>
      <c r="J788" s="25"/>
      <c r="K788" s="25"/>
      <c r="L788" s="25"/>
      <c r="M788" s="25"/>
      <c r="N788" s="25"/>
      <c r="O788" s="25"/>
      <c r="P788" s="23"/>
      <c r="Q788" s="23"/>
      <c r="R788" s="23"/>
      <c r="S788" s="23"/>
    </row>
    <row r="789" spans="1:19">
      <c r="A789" s="26"/>
      <c r="B789" s="24"/>
      <c r="C789" s="24"/>
      <c r="D789" s="32"/>
      <c r="E789" s="25"/>
      <c r="F789" s="25"/>
      <c r="G789" s="25"/>
      <c r="H789" s="25"/>
      <c r="I789" s="25"/>
      <c r="J789" s="25"/>
      <c r="K789" s="25"/>
      <c r="L789" s="25"/>
      <c r="M789" s="25"/>
      <c r="N789" s="25"/>
      <c r="O789" s="25"/>
      <c r="P789" s="23"/>
      <c r="Q789" s="23"/>
      <c r="R789" s="23"/>
      <c r="S789" s="23"/>
    </row>
    <row r="790" spans="1:19">
      <c r="A790" s="26"/>
      <c r="B790" s="24"/>
      <c r="C790" s="24"/>
      <c r="D790" s="32"/>
      <c r="E790" s="25"/>
      <c r="F790" s="25"/>
      <c r="G790" s="25"/>
      <c r="H790" s="25"/>
      <c r="I790" s="25"/>
      <c r="J790" s="25"/>
      <c r="K790" s="25"/>
      <c r="L790" s="25"/>
      <c r="M790" s="25"/>
      <c r="N790" s="25"/>
      <c r="O790" s="25"/>
      <c r="P790" s="23"/>
      <c r="Q790" s="23"/>
      <c r="R790" s="23"/>
      <c r="S790" s="23"/>
    </row>
    <row r="791" spans="1:19">
      <c r="A791" s="26"/>
      <c r="B791" s="24"/>
      <c r="C791" s="24"/>
      <c r="D791" s="32"/>
      <c r="E791" s="25"/>
      <c r="F791" s="25"/>
      <c r="G791" s="25"/>
      <c r="H791" s="25"/>
      <c r="I791" s="25"/>
      <c r="J791" s="25"/>
      <c r="K791" s="25"/>
      <c r="L791" s="25"/>
      <c r="M791" s="25"/>
      <c r="N791" s="25"/>
      <c r="O791" s="25"/>
      <c r="P791" s="23"/>
      <c r="Q791" s="23"/>
      <c r="R791" s="23"/>
      <c r="S791" s="23"/>
    </row>
    <row r="792" spans="1:19">
      <c r="A792" s="26"/>
      <c r="B792" s="24"/>
      <c r="C792" s="24"/>
      <c r="D792" s="32"/>
      <c r="E792" s="25"/>
      <c r="F792" s="25"/>
      <c r="G792" s="25"/>
      <c r="H792" s="25"/>
      <c r="I792" s="25"/>
      <c r="J792" s="25"/>
      <c r="K792" s="25"/>
      <c r="L792" s="25"/>
      <c r="M792" s="25"/>
      <c r="N792" s="25"/>
      <c r="O792" s="25"/>
      <c r="P792" s="23"/>
      <c r="Q792" s="23"/>
      <c r="R792" s="23"/>
      <c r="S792" s="23"/>
    </row>
    <row r="793" spans="1:19">
      <c r="A793" s="26"/>
      <c r="B793" s="24"/>
      <c r="C793" s="24"/>
      <c r="D793" s="32"/>
      <c r="E793" s="25"/>
      <c r="F793" s="25"/>
      <c r="G793" s="25"/>
      <c r="H793" s="25"/>
      <c r="I793" s="25"/>
      <c r="J793" s="25"/>
      <c r="K793" s="25"/>
      <c r="L793" s="25"/>
      <c r="M793" s="25"/>
      <c r="N793" s="25"/>
      <c r="O793" s="25"/>
      <c r="P793" s="23"/>
      <c r="Q793" s="23"/>
      <c r="R793" s="23"/>
      <c r="S793" s="23"/>
    </row>
    <row r="794" spans="1:19">
      <c r="A794" s="26"/>
      <c r="B794" s="24"/>
      <c r="C794" s="24"/>
      <c r="D794" s="32"/>
      <c r="E794" s="25"/>
      <c r="F794" s="25"/>
      <c r="G794" s="25"/>
      <c r="H794" s="25"/>
      <c r="I794" s="25"/>
      <c r="J794" s="25"/>
      <c r="K794" s="25"/>
      <c r="L794" s="25"/>
      <c r="M794" s="25"/>
      <c r="N794" s="25"/>
      <c r="O794" s="25"/>
      <c r="P794" s="23"/>
      <c r="Q794" s="23"/>
      <c r="R794" s="23"/>
      <c r="S794" s="23"/>
    </row>
    <row r="795" spans="1:19">
      <c r="A795" s="26"/>
      <c r="B795" s="24"/>
      <c r="C795" s="24"/>
      <c r="D795" s="32"/>
      <c r="E795" s="25"/>
      <c r="F795" s="25"/>
      <c r="G795" s="25"/>
      <c r="H795" s="25"/>
      <c r="I795" s="25"/>
      <c r="J795" s="25"/>
      <c r="K795" s="25"/>
      <c r="L795" s="25"/>
      <c r="M795" s="25"/>
      <c r="N795" s="25"/>
      <c r="O795" s="25"/>
      <c r="P795" s="23"/>
      <c r="Q795" s="23"/>
      <c r="R795" s="23"/>
      <c r="S795" s="23"/>
    </row>
    <row r="796" spans="1:19">
      <c r="A796" s="26"/>
      <c r="B796" s="24"/>
      <c r="C796" s="24"/>
      <c r="D796" s="32"/>
      <c r="E796" s="25"/>
      <c r="F796" s="25"/>
      <c r="G796" s="25"/>
      <c r="H796" s="25"/>
      <c r="I796" s="25"/>
      <c r="J796" s="25"/>
      <c r="K796" s="25"/>
      <c r="L796" s="25"/>
      <c r="M796" s="25"/>
      <c r="N796" s="25"/>
      <c r="O796" s="25"/>
      <c r="P796" s="23"/>
      <c r="Q796" s="23"/>
      <c r="R796" s="23"/>
      <c r="S796" s="23"/>
    </row>
    <row r="797" spans="1:19">
      <c r="A797" s="26"/>
      <c r="B797" s="24"/>
      <c r="C797" s="24"/>
      <c r="D797" s="32"/>
      <c r="E797" s="25"/>
      <c r="F797" s="25"/>
      <c r="G797" s="25"/>
      <c r="H797" s="25"/>
      <c r="I797" s="25"/>
      <c r="J797" s="25"/>
      <c r="K797" s="25"/>
      <c r="L797" s="25"/>
      <c r="M797" s="25"/>
      <c r="N797" s="25"/>
      <c r="O797" s="25"/>
      <c r="P797" s="23"/>
      <c r="Q797" s="23"/>
      <c r="R797" s="23"/>
      <c r="S797" s="23"/>
    </row>
    <row r="798" spans="1:19">
      <c r="A798" s="26"/>
      <c r="B798" s="24"/>
      <c r="C798" s="24"/>
      <c r="D798" s="32"/>
      <c r="E798" s="25"/>
      <c r="F798" s="25"/>
      <c r="G798" s="25"/>
      <c r="H798" s="25"/>
      <c r="I798" s="25"/>
      <c r="J798" s="25"/>
      <c r="K798" s="25"/>
      <c r="L798" s="25"/>
      <c r="M798" s="25"/>
      <c r="N798" s="25"/>
      <c r="O798" s="25"/>
      <c r="P798" s="23"/>
      <c r="Q798" s="23"/>
      <c r="R798" s="23"/>
      <c r="S798" s="23"/>
    </row>
    <row r="799" spans="1:19">
      <c r="A799" s="26"/>
      <c r="B799" s="24"/>
      <c r="C799" s="24"/>
      <c r="D799" s="32"/>
      <c r="E799" s="25"/>
      <c r="F799" s="25"/>
      <c r="G799" s="25"/>
      <c r="H799" s="25"/>
      <c r="I799" s="25"/>
      <c r="J799" s="25"/>
      <c r="K799" s="25"/>
      <c r="L799" s="25"/>
      <c r="M799" s="25"/>
      <c r="N799" s="25"/>
      <c r="O799" s="25"/>
      <c r="P799" s="23"/>
      <c r="Q799" s="23"/>
      <c r="R799" s="23"/>
      <c r="S799" s="23"/>
    </row>
    <row r="800" spans="1:19">
      <c r="A800" s="26"/>
      <c r="B800" s="24"/>
      <c r="C800" s="24"/>
      <c r="D800" s="32"/>
      <c r="E800" s="25"/>
      <c r="F800" s="25"/>
      <c r="G800" s="25"/>
      <c r="H800" s="25"/>
      <c r="I800" s="25"/>
      <c r="J800" s="25"/>
      <c r="K800" s="25"/>
      <c r="L800" s="25"/>
      <c r="M800" s="25"/>
      <c r="N800" s="25"/>
      <c r="O800" s="25"/>
      <c r="P800" s="23"/>
      <c r="Q800" s="23"/>
      <c r="R800" s="23"/>
      <c r="S800" s="23"/>
    </row>
    <row r="801" spans="1:19">
      <c r="A801" s="26"/>
      <c r="B801" s="24"/>
      <c r="C801" s="24"/>
      <c r="D801" s="32"/>
      <c r="E801" s="25"/>
      <c r="F801" s="25"/>
      <c r="G801" s="25"/>
      <c r="H801" s="25"/>
      <c r="I801" s="25"/>
      <c r="J801" s="25"/>
      <c r="K801" s="25"/>
      <c r="L801" s="25"/>
      <c r="M801" s="25"/>
      <c r="N801" s="25"/>
      <c r="O801" s="25"/>
      <c r="P801" s="23"/>
      <c r="Q801" s="23"/>
      <c r="R801" s="23"/>
      <c r="S801" s="23"/>
    </row>
    <row r="802" spans="1:19">
      <c r="A802" s="26"/>
      <c r="B802" s="24"/>
      <c r="C802" s="24"/>
      <c r="D802" s="32"/>
      <c r="E802" s="25"/>
      <c r="F802" s="25"/>
      <c r="G802" s="25"/>
      <c r="H802" s="25"/>
      <c r="I802" s="25"/>
      <c r="J802" s="25"/>
      <c r="K802" s="25"/>
      <c r="L802" s="25"/>
      <c r="M802" s="25"/>
      <c r="N802" s="25"/>
      <c r="O802" s="25"/>
      <c r="P802" s="23"/>
      <c r="Q802" s="23"/>
      <c r="R802" s="23"/>
      <c r="S802" s="23"/>
    </row>
    <row r="803" spans="1:19">
      <c r="A803" s="26"/>
      <c r="B803" s="24"/>
      <c r="C803" s="24"/>
      <c r="D803" s="32"/>
      <c r="E803" s="25"/>
      <c r="F803" s="25"/>
      <c r="G803" s="25"/>
      <c r="H803" s="25"/>
      <c r="I803" s="25"/>
      <c r="J803" s="25"/>
      <c r="K803" s="25"/>
      <c r="L803" s="25"/>
      <c r="M803" s="25"/>
      <c r="N803" s="25"/>
      <c r="O803" s="25"/>
      <c r="P803" s="23"/>
      <c r="Q803" s="23"/>
      <c r="R803" s="23"/>
      <c r="S803" s="23"/>
    </row>
    <row r="804" spans="1:19">
      <c r="A804" s="26"/>
      <c r="B804" s="24"/>
      <c r="C804" s="24"/>
      <c r="D804" s="32"/>
      <c r="E804" s="25"/>
      <c r="F804" s="25"/>
      <c r="G804" s="25"/>
      <c r="H804" s="25"/>
      <c r="I804" s="25"/>
      <c r="J804" s="25"/>
      <c r="K804" s="25"/>
      <c r="L804" s="25"/>
      <c r="M804" s="25"/>
      <c r="N804" s="25"/>
      <c r="O804" s="25"/>
      <c r="P804" s="23"/>
      <c r="Q804" s="23"/>
      <c r="R804" s="23"/>
      <c r="S804" s="23"/>
    </row>
    <row r="805" spans="1:19">
      <c r="A805" s="26"/>
      <c r="B805" s="24"/>
      <c r="C805" s="24"/>
      <c r="D805" s="32"/>
      <c r="E805" s="25"/>
      <c r="F805" s="25"/>
      <c r="G805" s="25"/>
      <c r="H805" s="25"/>
      <c r="I805" s="25"/>
      <c r="J805" s="25"/>
      <c r="K805" s="25"/>
      <c r="L805" s="25"/>
      <c r="M805" s="25"/>
      <c r="N805" s="25"/>
      <c r="O805" s="25"/>
      <c r="P805" s="23"/>
      <c r="Q805" s="23"/>
      <c r="R805" s="23"/>
      <c r="S805" s="23"/>
    </row>
    <row r="806" spans="1:19">
      <c r="A806" s="26"/>
      <c r="B806" s="24"/>
      <c r="C806" s="24"/>
      <c r="D806" s="32"/>
      <c r="E806" s="25"/>
      <c r="F806" s="25"/>
      <c r="G806" s="25"/>
      <c r="H806" s="25"/>
      <c r="I806" s="25"/>
      <c r="J806" s="25"/>
      <c r="K806" s="25"/>
      <c r="L806" s="25"/>
      <c r="M806" s="25"/>
      <c r="N806" s="25"/>
      <c r="O806" s="25"/>
      <c r="P806" s="23"/>
      <c r="Q806" s="23"/>
      <c r="R806" s="23"/>
      <c r="S806" s="23"/>
    </row>
    <row r="807" spans="1:19">
      <c r="A807" s="26"/>
      <c r="B807" s="24"/>
      <c r="C807" s="24"/>
      <c r="D807" s="32"/>
      <c r="E807" s="25"/>
      <c r="F807" s="25"/>
      <c r="G807" s="25"/>
      <c r="H807" s="25"/>
      <c r="I807" s="25"/>
      <c r="J807" s="25"/>
      <c r="K807" s="25"/>
      <c r="L807" s="25"/>
      <c r="M807" s="25"/>
      <c r="N807" s="25"/>
      <c r="O807" s="25"/>
      <c r="P807" s="23"/>
      <c r="Q807" s="23"/>
      <c r="R807" s="23"/>
      <c r="S807" s="23"/>
    </row>
    <row r="808" spans="1:19">
      <c r="A808" s="26"/>
      <c r="B808" s="24"/>
      <c r="C808" s="24"/>
      <c r="D808" s="32"/>
      <c r="E808" s="25"/>
      <c r="F808" s="25"/>
      <c r="G808" s="25"/>
      <c r="H808" s="25"/>
      <c r="I808" s="25"/>
      <c r="J808" s="25"/>
      <c r="K808" s="25"/>
      <c r="L808" s="25"/>
      <c r="M808" s="25"/>
      <c r="N808" s="25"/>
      <c r="O808" s="25"/>
      <c r="P808" s="23"/>
      <c r="Q808" s="23"/>
      <c r="R808" s="23"/>
      <c r="S808" s="23"/>
    </row>
    <row r="809" spans="1:19">
      <c r="A809" s="26"/>
      <c r="B809" s="24"/>
      <c r="C809" s="24"/>
      <c r="D809" s="32"/>
      <c r="E809" s="25"/>
      <c r="F809" s="25"/>
      <c r="G809" s="25"/>
      <c r="H809" s="25"/>
      <c r="I809" s="25"/>
      <c r="J809" s="25"/>
      <c r="K809" s="25"/>
      <c r="L809" s="25"/>
      <c r="M809" s="25"/>
      <c r="N809" s="25"/>
      <c r="O809" s="25"/>
      <c r="P809" s="23"/>
      <c r="Q809" s="23"/>
      <c r="R809" s="23"/>
      <c r="S809" s="23"/>
    </row>
    <row r="810" spans="1:19">
      <c r="A810" s="26"/>
      <c r="B810" s="24"/>
      <c r="C810" s="24"/>
      <c r="D810" s="32"/>
      <c r="E810" s="25"/>
      <c r="F810" s="25"/>
      <c r="G810" s="25"/>
      <c r="H810" s="25"/>
      <c r="I810" s="25"/>
      <c r="J810" s="25"/>
      <c r="K810" s="25"/>
      <c r="L810" s="25"/>
      <c r="M810" s="25"/>
      <c r="N810" s="25"/>
      <c r="O810" s="25"/>
      <c r="P810" s="23"/>
      <c r="Q810" s="23"/>
      <c r="R810" s="23"/>
      <c r="S810" s="23"/>
    </row>
    <row r="811" spans="1:19">
      <c r="A811" s="26"/>
      <c r="B811" s="24"/>
      <c r="C811" s="24"/>
      <c r="D811" s="32"/>
      <c r="E811" s="25"/>
      <c r="F811" s="25"/>
      <c r="G811" s="25"/>
      <c r="H811" s="25"/>
      <c r="I811" s="25"/>
      <c r="J811" s="25"/>
      <c r="K811" s="25"/>
      <c r="L811" s="25"/>
      <c r="M811" s="25"/>
      <c r="N811" s="25"/>
      <c r="O811" s="25"/>
      <c r="P811" s="23"/>
      <c r="Q811" s="23"/>
      <c r="R811" s="23"/>
      <c r="S811" s="23"/>
    </row>
    <row r="812" spans="1:19">
      <c r="A812" s="26"/>
      <c r="B812" s="24"/>
      <c r="C812" s="24"/>
      <c r="D812" s="32"/>
      <c r="E812" s="25"/>
      <c r="F812" s="25"/>
      <c r="G812" s="25"/>
      <c r="H812" s="25"/>
      <c r="I812" s="25"/>
      <c r="J812" s="25"/>
      <c r="K812" s="25"/>
      <c r="L812" s="25"/>
      <c r="M812" s="25"/>
      <c r="N812" s="25"/>
      <c r="O812" s="25"/>
      <c r="P812" s="23"/>
      <c r="Q812" s="23"/>
      <c r="R812" s="23"/>
      <c r="S812" s="23"/>
    </row>
    <row r="813" spans="1:19">
      <c r="A813" s="26"/>
      <c r="B813" s="24"/>
      <c r="C813" s="24"/>
      <c r="D813" s="32"/>
      <c r="E813" s="25"/>
      <c r="F813" s="25"/>
      <c r="G813" s="25"/>
      <c r="H813" s="25"/>
      <c r="I813" s="25"/>
      <c r="J813" s="25"/>
      <c r="K813" s="25"/>
      <c r="L813" s="25"/>
      <c r="M813" s="25"/>
      <c r="N813" s="25"/>
      <c r="O813" s="25"/>
      <c r="P813" s="23"/>
      <c r="Q813" s="23"/>
      <c r="R813" s="23"/>
      <c r="S813" s="23"/>
    </row>
    <row r="814" spans="1:19">
      <c r="A814" s="26"/>
      <c r="B814" s="24"/>
      <c r="C814" s="24"/>
      <c r="D814" s="32"/>
      <c r="E814" s="25"/>
      <c r="F814" s="25"/>
      <c r="G814" s="25"/>
      <c r="H814" s="25"/>
      <c r="I814" s="25"/>
      <c r="J814" s="25"/>
      <c r="K814" s="25"/>
      <c r="L814" s="25"/>
      <c r="M814" s="25"/>
      <c r="N814" s="25"/>
      <c r="O814" s="25"/>
      <c r="P814" s="23"/>
      <c r="Q814" s="23"/>
      <c r="R814" s="23"/>
      <c r="S814" s="23"/>
    </row>
    <row r="815" spans="1:19">
      <c r="A815" s="26"/>
      <c r="B815" s="24"/>
      <c r="C815" s="24"/>
      <c r="D815" s="32"/>
      <c r="E815" s="25"/>
      <c r="F815" s="25"/>
      <c r="G815" s="25"/>
      <c r="H815" s="25"/>
      <c r="I815" s="25"/>
      <c r="J815" s="25"/>
      <c r="K815" s="25"/>
      <c r="L815" s="25"/>
      <c r="M815" s="25"/>
      <c r="N815" s="25"/>
      <c r="O815" s="25"/>
      <c r="P815" s="23"/>
      <c r="Q815" s="23"/>
      <c r="R815" s="23"/>
      <c r="S815" s="23"/>
    </row>
    <row r="816" spans="1:19">
      <c r="A816" s="26"/>
      <c r="B816" s="24"/>
      <c r="C816" s="24"/>
      <c r="D816" s="32"/>
      <c r="E816" s="25"/>
      <c r="F816" s="25"/>
      <c r="G816" s="25"/>
      <c r="H816" s="25"/>
      <c r="I816" s="25"/>
      <c r="J816" s="25"/>
      <c r="K816" s="25"/>
      <c r="L816" s="25"/>
      <c r="M816" s="25"/>
      <c r="N816" s="25"/>
      <c r="O816" s="25"/>
      <c r="P816" s="23"/>
      <c r="Q816" s="23"/>
      <c r="R816" s="23"/>
      <c r="S816" s="23"/>
    </row>
    <row r="817" spans="1:19">
      <c r="A817" s="26"/>
      <c r="B817" s="24"/>
      <c r="C817" s="24"/>
      <c r="D817" s="32"/>
      <c r="E817" s="25"/>
      <c r="F817" s="25"/>
      <c r="G817" s="25"/>
      <c r="H817" s="25"/>
      <c r="I817" s="25"/>
      <c r="J817" s="25"/>
      <c r="K817" s="25"/>
      <c r="L817" s="25"/>
      <c r="M817" s="25"/>
      <c r="N817" s="25"/>
      <c r="O817" s="25"/>
      <c r="P817" s="23"/>
      <c r="Q817" s="23"/>
      <c r="R817" s="23"/>
      <c r="S817" s="23"/>
    </row>
    <row r="818" spans="1:19">
      <c r="A818" s="26"/>
      <c r="B818" s="24"/>
      <c r="C818" s="24"/>
      <c r="D818" s="32"/>
      <c r="E818" s="25"/>
      <c r="F818" s="25"/>
      <c r="G818" s="25"/>
      <c r="H818" s="25"/>
      <c r="I818" s="25"/>
      <c r="J818" s="25"/>
      <c r="K818" s="25"/>
      <c r="L818" s="25"/>
      <c r="M818" s="25"/>
      <c r="N818" s="25"/>
      <c r="O818" s="25"/>
      <c r="P818" s="23"/>
      <c r="Q818" s="23"/>
      <c r="R818" s="23"/>
      <c r="S818" s="23"/>
    </row>
    <row r="819" spans="1:19">
      <c r="A819" s="26"/>
      <c r="B819" s="24"/>
      <c r="C819" s="24"/>
      <c r="D819" s="32"/>
      <c r="E819" s="25"/>
      <c r="F819" s="25"/>
      <c r="G819" s="25"/>
      <c r="H819" s="25"/>
      <c r="I819" s="25"/>
      <c r="J819" s="25"/>
      <c r="K819" s="25"/>
      <c r="L819" s="25"/>
      <c r="M819" s="25"/>
      <c r="N819" s="25"/>
      <c r="O819" s="25"/>
      <c r="P819" s="23"/>
      <c r="Q819" s="23"/>
      <c r="R819" s="23"/>
      <c r="S819" s="23"/>
    </row>
    <row r="820" spans="1:19">
      <c r="A820" s="26"/>
      <c r="B820" s="24"/>
      <c r="C820" s="24"/>
      <c r="D820" s="32"/>
      <c r="E820" s="25"/>
      <c r="F820" s="25"/>
      <c r="G820" s="25"/>
      <c r="H820" s="25"/>
      <c r="I820" s="25"/>
      <c r="J820" s="25"/>
      <c r="K820" s="25"/>
      <c r="L820" s="25"/>
      <c r="M820" s="25"/>
      <c r="N820" s="25"/>
      <c r="O820" s="25"/>
      <c r="P820" s="23"/>
      <c r="Q820" s="23"/>
      <c r="R820" s="23"/>
      <c r="S820" s="23"/>
    </row>
    <row r="821" spans="1:19">
      <c r="A821" s="26"/>
      <c r="B821" s="24"/>
      <c r="C821" s="24"/>
      <c r="D821" s="32"/>
      <c r="E821" s="25"/>
      <c r="F821" s="25"/>
      <c r="G821" s="25"/>
      <c r="H821" s="25"/>
      <c r="I821" s="25"/>
      <c r="J821" s="25"/>
      <c r="K821" s="25"/>
      <c r="L821" s="25"/>
      <c r="M821" s="25"/>
      <c r="N821" s="25"/>
      <c r="O821" s="25"/>
      <c r="P821" s="23"/>
      <c r="Q821" s="23"/>
      <c r="R821" s="23"/>
      <c r="S821" s="23"/>
    </row>
    <row r="822" spans="1:19">
      <c r="A822" s="26"/>
      <c r="B822" s="24"/>
      <c r="C822" s="24"/>
      <c r="D822" s="32"/>
      <c r="E822" s="25"/>
      <c r="F822" s="25"/>
      <c r="G822" s="25"/>
      <c r="H822" s="25"/>
      <c r="I822" s="25"/>
      <c r="J822" s="25"/>
      <c r="K822" s="25"/>
      <c r="L822" s="25"/>
      <c r="M822" s="25"/>
      <c r="N822" s="25"/>
      <c r="O822" s="25"/>
      <c r="P822" s="23"/>
      <c r="Q822" s="23"/>
      <c r="R822" s="23"/>
      <c r="S822" s="23"/>
    </row>
    <row r="823" spans="1:19">
      <c r="A823" s="26"/>
      <c r="B823" s="24"/>
      <c r="C823" s="24"/>
      <c r="D823" s="32"/>
      <c r="E823" s="25"/>
      <c r="F823" s="25"/>
      <c r="G823" s="25"/>
      <c r="H823" s="25"/>
      <c r="I823" s="25"/>
      <c r="J823" s="25"/>
      <c r="K823" s="25"/>
      <c r="L823" s="25"/>
      <c r="M823" s="25"/>
      <c r="N823" s="25"/>
      <c r="O823" s="25"/>
      <c r="P823" s="23"/>
      <c r="Q823" s="23"/>
      <c r="R823" s="23"/>
      <c r="S823" s="23"/>
    </row>
    <row r="824" spans="1:19">
      <c r="A824" s="26"/>
      <c r="B824" s="24"/>
      <c r="C824" s="24"/>
      <c r="D824" s="32"/>
      <c r="E824" s="25"/>
      <c r="F824" s="25"/>
      <c r="G824" s="25"/>
      <c r="H824" s="25"/>
      <c r="I824" s="25"/>
      <c r="J824" s="25"/>
      <c r="K824" s="25"/>
      <c r="L824" s="25"/>
      <c r="M824" s="25"/>
      <c r="N824" s="25"/>
      <c r="O824" s="25"/>
      <c r="P824" s="23"/>
      <c r="Q824" s="23"/>
      <c r="R824" s="23"/>
      <c r="S824" s="23"/>
    </row>
    <row r="825" spans="1:19">
      <c r="A825" s="26"/>
      <c r="B825" s="24"/>
      <c r="C825" s="24"/>
      <c r="D825" s="32"/>
      <c r="E825" s="25"/>
      <c r="F825" s="25"/>
      <c r="G825" s="25"/>
      <c r="H825" s="25"/>
      <c r="I825" s="25"/>
      <c r="J825" s="25"/>
      <c r="K825" s="25"/>
      <c r="L825" s="25"/>
      <c r="M825" s="25"/>
      <c r="N825" s="25"/>
      <c r="O825" s="25"/>
      <c r="P825" s="23"/>
      <c r="Q825" s="23"/>
      <c r="R825" s="23"/>
      <c r="S825" s="23"/>
    </row>
    <row r="826" spans="1:19">
      <c r="A826" s="26"/>
      <c r="B826" s="24"/>
      <c r="C826" s="24"/>
      <c r="D826" s="32"/>
      <c r="E826" s="25"/>
      <c r="F826" s="25"/>
      <c r="G826" s="25"/>
      <c r="H826" s="25"/>
      <c r="I826" s="25"/>
      <c r="J826" s="25"/>
      <c r="K826" s="25"/>
      <c r="L826" s="25"/>
      <c r="M826" s="25"/>
      <c r="N826" s="25"/>
      <c r="O826" s="25"/>
      <c r="P826" s="23"/>
      <c r="Q826" s="23"/>
      <c r="R826" s="23"/>
      <c r="S826" s="23"/>
    </row>
    <row r="827" spans="1:19">
      <c r="A827" s="26"/>
      <c r="B827" s="24"/>
      <c r="C827" s="24"/>
      <c r="D827" s="32"/>
      <c r="E827" s="25"/>
      <c r="F827" s="25"/>
      <c r="G827" s="25"/>
      <c r="H827" s="25"/>
      <c r="I827" s="25"/>
      <c r="J827" s="25"/>
      <c r="K827" s="25"/>
      <c r="L827" s="25"/>
      <c r="M827" s="25"/>
      <c r="N827" s="25"/>
      <c r="O827" s="25"/>
      <c r="P827" s="23"/>
      <c r="Q827" s="23"/>
      <c r="R827" s="23"/>
      <c r="S827" s="23"/>
    </row>
    <row r="828" spans="1:19">
      <c r="A828" s="26"/>
      <c r="B828" s="24"/>
      <c r="C828" s="24"/>
      <c r="D828" s="32"/>
      <c r="E828" s="25"/>
      <c r="F828" s="25"/>
      <c r="G828" s="25"/>
      <c r="H828" s="25"/>
      <c r="I828" s="25"/>
      <c r="J828" s="25"/>
      <c r="K828" s="25"/>
      <c r="L828" s="25"/>
      <c r="M828" s="25"/>
      <c r="N828" s="25"/>
      <c r="O828" s="25"/>
      <c r="P828" s="23"/>
      <c r="Q828" s="23"/>
      <c r="R828" s="23"/>
      <c r="S828" s="23"/>
    </row>
    <row r="829" spans="1:19">
      <c r="A829" s="26"/>
      <c r="B829" s="24"/>
      <c r="C829" s="24"/>
      <c r="D829" s="32"/>
      <c r="E829" s="25"/>
      <c r="F829" s="25"/>
      <c r="G829" s="25"/>
      <c r="H829" s="25"/>
      <c r="I829" s="25"/>
      <c r="J829" s="25"/>
      <c r="K829" s="25"/>
      <c r="L829" s="25"/>
      <c r="M829" s="25"/>
      <c r="N829" s="25"/>
      <c r="O829" s="25"/>
      <c r="P829" s="23"/>
      <c r="Q829" s="23"/>
      <c r="R829" s="23"/>
      <c r="S829" s="23"/>
    </row>
    <row r="830" spans="1:19">
      <c r="A830" s="26"/>
      <c r="B830" s="24"/>
      <c r="C830" s="24"/>
      <c r="D830" s="32"/>
      <c r="E830" s="25"/>
      <c r="F830" s="25"/>
      <c r="G830" s="25"/>
      <c r="H830" s="25"/>
      <c r="I830" s="25"/>
      <c r="J830" s="25"/>
      <c r="K830" s="25"/>
      <c r="L830" s="25"/>
      <c r="M830" s="25"/>
      <c r="N830" s="25"/>
      <c r="O830" s="25"/>
      <c r="P830" s="23"/>
      <c r="Q830" s="23"/>
      <c r="R830" s="23"/>
      <c r="S830" s="23"/>
    </row>
    <row r="831" spans="1:19">
      <c r="A831" s="26"/>
      <c r="B831" s="24"/>
      <c r="C831" s="24"/>
      <c r="D831" s="32"/>
      <c r="E831" s="25"/>
      <c r="F831" s="25"/>
      <c r="G831" s="25"/>
      <c r="H831" s="25"/>
      <c r="I831" s="25"/>
      <c r="J831" s="25"/>
      <c r="K831" s="25"/>
      <c r="L831" s="25"/>
      <c r="M831" s="25"/>
      <c r="N831" s="25"/>
      <c r="O831" s="25"/>
      <c r="P831" s="23"/>
      <c r="Q831" s="23"/>
      <c r="R831" s="23"/>
      <c r="S831" s="23"/>
    </row>
    <row r="832" spans="1:19">
      <c r="A832" s="26"/>
      <c r="B832" s="24"/>
      <c r="C832" s="24"/>
      <c r="D832" s="32"/>
      <c r="E832" s="25"/>
      <c r="F832" s="25"/>
      <c r="G832" s="25"/>
      <c r="H832" s="25"/>
      <c r="I832" s="25"/>
      <c r="J832" s="25"/>
      <c r="K832" s="25"/>
      <c r="L832" s="25"/>
      <c r="M832" s="25"/>
      <c r="N832" s="25"/>
      <c r="O832" s="25"/>
      <c r="P832" s="23"/>
      <c r="Q832" s="23"/>
      <c r="R832" s="23"/>
      <c r="S832" s="23"/>
    </row>
    <row r="833" spans="1:19">
      <c r="A833" s="26"/>
      <c r="B833" s="24"/>
      <c r="C833" s="24"/>
      <c r="D833" s="32"/>
      <c r="E833" s="25"/>
      <c r="F833" s="25"/>
      <c r="G833" s="25"/>
      <c r="H833" s="25"/>
      <c r="I833" s="25"/>
      <c r="J833" s="25"/>
      <c r="K833" s="25"/>
      <c r="L833" s="25"/>
      <c r="M833" s="25"/>
      <c r="N833" s="25"/>
      <c r="O833" s="25"/>
      <c r="P833" s="23"/>
      <c r="Q833" s="23"/>
      <c r="R833" s="23"/>
      <c r="S833" s="23"/>
    </row>
    <row r="834" spans="1:19">
      <c r="A834" s="26"/>
      <c r="B834" s="24"/>
      <c r="C834" s="24"/>
      <c r="D834" s="32"/>
      <c r="E834" s="25"/>
      <c r="F834" s="25"/>
      <c r="G834" s="25"/>
      <c r="H834" s="25"/>
      <c r="I834" s="25"/>
      <c r="J834" s="25"/>
      <c r="K834" s="25"/>
      <c r="L834" s="25"/>
      <c r="M834" s="25"/>
      <c r="N834" s="25"/>
      <c r="O834" s="25"/>
      <c r="P834" s="23"/>
      <c r="Q834" s="23"/>
      <c r="R834" s="23"/>
      <c r="S834" s="23"/>
    </row>
    <row r="835" spans="1:19">
      <c r="A835" s="26"/>
      <c r="B835" s="24"/>
      <c r="C835" s="24"/>
      <c r="D835" s="32"/>
      <c r="E835" s="25"/>
      <c r="F835" s="25"/>
      <c r="G835" s="25"/>
      <c r="H835" s="25"/>
      <c r="I835" s="25"/>
      <c r="J835" s="25"/>
      <c r="K835" s="25"/>
      <c r="L835" s="25"/>
      <c r="M835" s="25"/>
      <c r="N835" s="25"/>
      <c r="O835" s="25"/>
      <c r="P835" s="23"/>
      <c r="Q835" s="23"/>
      <c r="R835" s="23"/>
      <c r="S835" s="23"/>
    </row>
    <row r="836" spans="1:19">
      <c r="A836" s="26"/>
      <c r="B836" s="24"/>
      <c r="C836" s="24"/>
      <c r="D836" s="32"/>
      <c r="E836" s="25"/>
      <c r="F836" s="25"/>
      <c r="G836" s="25"/>
      <c r="H836" s="25"/>
      <c r="I836" s="25"/>
      <c r="J836" s="25"/>
      <c r="K836" s="25"/>
      <c r="L836" s="25"/>
      <c r="M836" s="25"/>
      <c r="N836" s="25"/>
      <c r="O836" s="25"/>
      <c r="P836" s="23"/>
      <c r="Q836" s="23"/>
      <c r="R836" s="23"/>
      <c r="S836" s="23"/>
    </row>
    <row r="837" spans="1:19">
      <c r="A837" s="26"/>
      <c r="B837" s="24"/>
      <c r="C837" s="24"/>
      <c r="D837" s="32"/>
      <c r="E837" s="25"/>
      <c r="F837" s="25"/>
      <c r="G837" s="25"/>
      <c r="H837" s="25"/>
      <c r="I837" s="25"/>
      <c r="J837" s="25"/>
      <c r="K837" s="25"/>
      <c r="L837" s="25"/>
      <c r="M837" s="25"/>
      <c r="N837" s="25"/>
      <c r="O837" s="25"/>
      <c r="P837" s="23"/>
      <c r="Q837" s="23"/>
      <c r="R837" s="23"/>
      <c r="S837" s="23"/>
    </row>
    <row r="838" spans="1:19">
      <c r="A838" s="26"/>
      <c r="B838" s="24"/>
      <c r="C838" s="24"/>
      <c r="D838" s="32"/>
      <c r="E838" s="25"/>
      <c r="F838" s="25"/>
      <c r="G838" s="25"/>
      <c r="H838" s="25"/>
      <c r="I838" s="25"/>
      <c r="J838" s="25"/>
      <c r="K838" s="25"/>
      <c r="L838" s="25"/>
      <c r="M838" s="25"/>
      <c r="N838" s="25"/>
      <c r="O838" s="25"/>
      <c r="P838" s="23"/>
      <c r="Q838" s="23"/>
      <c r="R838" s="23"/>
      <c r="S838" s="23"/>
    </row>
    <row r="839" spans="1:19">
      <c r="A839" s="26"/>
      <c r="B839" s="24"/>
      <c r="C839" s="24"/>
      <c r="D839" s="32"/>
      <c r="E839" s="25"/>
      <c r="F839" s="25"/>
      <c r="G839" s="25"/>
      <c r="H839" s="25"/>
      <c r="I839" s="25"/>
      <c r="J839" s="25"/>
      <c r="K839" s="25"/>
      <c r="L839" s="25"/>
      <c r="M839" s="25"/>
      <c r="N839" s="25"/>
      <c r="O839" s="25"/>
      <c r="P839" s="23"/>
      <c r="Q839" s="23"/>
      <c r="R839" s="23"/>
      <c r="S839" s="23"/>
    </row>
    <row r="840" spans="1:19">
      <c r="A840" s="26"/>
      <c r="B840" s="24"/>
      <c r="C840" s="24"/>
      <c r="D840" s="32"/>
      <c r="E840" s="25"/>
      <c r="F840" s="25"/>
      <c r="G840" s="25"/>
      <c r="H840" s="25"/>
      <c r="I840" s="25"/>
      <c r="J840" s="25"/>
      <c r="K840" s="25"/>
      <c r="L840" s="25"/>
      <c r="M840" s="25"/>
      <c r="N840" s="25"/>
      <c r="O840" s="25"/>
      <c r="P840" s="23"/>
      <c r="Q840" s="23"/>
      <c r="R840" s="23"/>
      <c r="S840" s="23"/>
    </row>
    <row r="841" spans="1:19">
      <c r="A841" s="26"/>
      <c r="B841" s="24"/>
      <c r="C841" s="24"/>
      <c r="D841" s="32"/>
      <c r="E841" s="25"/>
      <c r="F841" s="25"/>
      <c r="G841" s="25"/>
      <c r="H841" s="25"/>
      <c r="I841" s="25"/>
      <c r="J841" s="25"/>
      <c r="K841" s="25"/>
      <c r="L841" s="25"/>
      <c r="M841" s="25"/>
      <c r="N841" s="25"/>
      <c r="O841" s="25"/>
      <c r="P841" s="23"/>
      <c r="Q841" s="23"/>
      <c r="R841" s="23"/>
      <c r="S841" s="23"/>
    </row>
    <row r="842" spans="1:19">
      <c r="A842" s="26"/>
      <c r="B842" s="24"/>
      <c r="C842" s="24"/>
      <c r="D842" s="32"/>
      <c r="E842" s="25"/>
      <c r="F842" s="25"/>
      <c r="G842" s="25"/>
      <c r="H842" s="25"/>
      <c r="I842" s="25"/>
      <c r="J842" s="25"/>
      <c r="K842" s="25"/>
      <c r="L842" s="25"/>
      <c r="M842" s="25"/>
      <c r="N842" s="25"/>
      <c r="O842" s="25"/>
      <c r="P842" s="23"/>
      <c r="Q842" s="23"/>
      <c r="R842" s="23"/>
      <c r="S842" s="23"/>
    </row>
    <row r="843" spans="1:19">
      <c r="A843" s="26"/>
      <c r="B843" s="24"/>
      <c r="C843" s="24"/>
      <c r="D843" s="32"/>
      <c r="E843" s="25"/>
      <c r="F843" s="25"/>
      <c r="G843" s="25"/>
      <c r="H843" s="25"/>
      <c r="I843" s="25"/>
      <c r="J843" s="25"/>
      <c r="K843" s="25"/>
      <c r="L843" s="25"/>
      <c r="M843" s="25"/>
      <c r="N843" s="25"/>
      <c r="O843" s="25"/>
      <c r="P843" s="23"/>
      <c r="Q843" s="23"/>
      <c r="R843" s="23"/>
      <c r="S843" s="23"/>
    </row>
    <row r="844" spans="1:19">
      <c r="A844" s="26"/>
      <c r="B844" s="24"/>
      <c r="C844" s="24"/>
      <c r="D844" s="32"/>
      <c r="E844" s="25"/>
      <c r="F844" s="25"/>
      <c r="G844" s="25"/>
      <c r="H844" s="25"/>
      <c r="I844" s="25"/>
      <c r="J844" s="25"/>
      <c r="K844" s="25"/>
      <c r="L844" s="25"/>
      <c r="M844" s="25"/>
      <c r="N844" s="25"/>
      <c r="O844" s="25"/>
      <c r="P844" s="23"/>
      <c r="Q844" s="23"/>
      <c r="R844" s="23"/>
      <c r="S844" s="23"/>
    </row>
    <row r="845" spans="1:19">
      <c r="A845" s="26"/>
      <c r="B845" s="24"/>
      <c r="C845" s="24"/>
      <c r="D845" s="32"/>
      <c r="E845" s="25"/>
      <c r="F845" s="25"/>
      <c r="G845" s="25"/>
      <c r="H845" s="25"/>
      <c r="I845" s="25"/>
      <c r="J845" s="25"/>
      <c r="K845" s="25"/>
      <c r="L845" s="25"/>
      <c r="M845" s="25"/>
      <c r="N845" s="25"/>
      <c r="O845" s="25"/>
      <c r="P845" s="23"/>
      <c r="Q845" s="23"/>
      <c r="R845" s="23"/>
      <c r="S845" s="23"/>
    </row>
    <row r="846" spans="1:19">
      <c r="A846" s="26"/>
      <c r="B846" s="24"/>
      <c r="C846" s="24"/>
      <c r="D846" s="32"/>
      <c r="E846" s="25"/>
      <c r="F846" s="25"/>
      <c r="G846" s="25"/>
      <c r="H846" s="25"/>
      <c r="I846" s="25"/>
      <c r="J846" s="25"/>
      <c r="K846" s="25"/>
      <c r="L846" s="25"/>
      <c r="M846" s="25"/>
      <c r="N846" s="25"/>
      <c r="O846" s="25"/>
      <c r="P846" s="23"/>
      <c r="Q846" s="23"/>
      <c r="R846" s="23"/>
      <c r="S846" s="23"/>
    </row>
    <row r="847" spans="1:19">
      <c r="A847" s="26"/>
      <c r="B847" s="24"/>
      <c r="C847" s="24"/>
      <c r="D847" s="32"/>
      <c r="E847" s="25"/>
      <c r="F847" s="25"/>
      <c r="G847" s="25"/>
      <c r="H847" s="25"/>
      <c r="I847" s="25"/>
      <c r="J847" s="25"/>
      <c r="K847" s="25"/>
      <c r="L847" s="25"/>
      <c r="M847" s="25"/>
      <c r="N847" s="25"/>
      <c r="O847" s="25"/>
      <c r="P847" s="23"/>
      <c r="Q847" s="23"/>
      <c r="R847" s="23"/>
      <c r="S847" s="23"/>
    </row>
    <row r="848" spans="1:19">
      <c r="A848" s="26"/>
      <c r="B848" s="24"/>
      <c r="C848" s="24"/>
      <c r="D848" s="32"/>
      <c r="E848" s="25"/>
      <c r="F848" s="25"/>
      <c r="G848" s="25"/>
      <c r="H848" s="25"/>
      <c r="I848" s="25"/>
      <c r="J848" s="25"/>
      <c r="K848" s="25"/>
      <c r="L848" s="25"/>
      <c r="M848" s="25"/>
      <c r="N848" s="25"/>
      <c r="O848" s="25"/>
      <c r="P848" s="23"/>
      <c r="Q848" s="23"/>
      <c r="R848" s="23"/>
      <c r="S848" s="23"/>
    </row>
    <row r="849" spans="1:19">
      <c r="A849" s="26"/>
      <c r="B849" s="24"/>
      <c r="C849" s="24"/>
      <c r="D849" s="32"/>
      <c r="E849" s="25"/>
      <c r="F849" s="25"/>
      <c r="G849" s="25"/>
      <c r="H849" s="25"/>
      <c r="I849" s="25"/>
      <c r="J849" s="25"/>
      <c r="K849" s="25"/>
      <c r="L849" s="25"/>
      <c r="M849" s="25"/>
      <c r="N849" s="25"/>
      <c r="O849" s="25"/>
      <c r="P849" s="23"/>
      <c r="Q849" s="23"/>
      <c r="R849" s="23"/>
      <c r="S849" s="23"/>
    </row>
    <row r="850" spans="1:19">
      <c r="A850" s="26"/>
      <c r="B850" s="24"/>
      <c r="C850" s="24"/>
      <c r="D850" s="32"/>
      <c r="E850" s="25"/>
      <c r="F850" s="25"/>
      <c r="G850" s="25"/>
      <c r="H850" s="25"/>
      <c r="I850" s="25"/>
      <c r="J850" s="25"/>
      <c r="K850" s="25"/>
      <c r="L850" s="25"/>
      <c r="M850" s="25"/>
      <c r="N850" s="25"/>
      <c r="O850" s="25"/>
      <c r="P850" s="23"/>
      <c r="Q850" s="23"/>
      <c r="R850" s="23"/>
      <c r="S850" s="23"/>
    </row>
    <row r="851" spans="1:19">
      <c r="A851" s="26"/>
      <c r="B851" s="24"/>
      <c r="C851" s="24"/>
      <c r="D851" s="32"/>
      <c r="E851" s="25"/>
      <c r="F851" s="25"/>
      <c r="G851" s="25"/>
      <c r="H851" s="25"/>
      <c r="I851" s="25"/>
      <c r="J851" s="25"/>
      <c r="K851" s="25"/>
      <c r="L851" s="25"/>
      <c r="M851" s="25"/>
      <c r="N851" s="25"/>
      <c r="O851" s="25"/>
      <c r="P851" s="23"/>
      <c r="Q851" s="23"/>
      <c r="R851" s="23"/>
      <c r="S851" s="23"/>
    </row>
    <row r="852" spans="1:19">
      <c r="A852" s="26"/>
      <c r="B852" s="24"/>
      <c r="C852" s="24"/>
      <c r="D852" s="32"/>
      <c r="E852" s="25"/>
      <c r="F852" s="25"/>
      <c r="G852" s="25"/>
      <c r="H852" s="25"/>
      <c r="I852" s="25"/>
      <c r="J852" s="25"/>
      <c r="K852" s="25"/>
      <c r="L852" s="25"/>
      <c r="M852" s="25"/>
      <c r="N852" s="25"/>
      <c r="O852" s="25"/>
      <c r="P852" s="23"/>
      <c r="Q852" s="23"/>
      <c r="R852" s="23"/>
      <c r="S852" s="23"/>
    </row>
    <row r="853" spans="1:19">
      <c r="A853" s="26"/>
      <c r="B853" s="24"/>
      <c r="C853" s="24"/>
      <c r="D853" s="32"/>
      <c r="E853" s="25"/>
      <c r="F853" s="25"/>
      <c r="G853" s="25"/>
      <c r="H853" s="25"/>
      <c r="I853" s="25"/>
      <c r="J853" s="25"/>
      <c r="K853" s="25"/>
      <c r="L853" s="25"/>
      <c r="M853" s="25"/>
      <c r="N853" s="25"/>
      <c r="O853" s="25"/>
      <c r="P853" s="23"/>
      <c r="Q853" s="23"/>
      <c r="R853" s="23"/>
      <c r="S853" s="23"/>
    </row>
    <row r="854" spans="1:19">
      <c r="A854" s="26"/>
      <c r="B854" s="24"/>
      <c r="C854" s="24"/>
      <c r="D854" s="32"/>
      <c r="E854" s="25"/>
      <c r="F854" s="25"/>
      <c r="G854" s="25"/>
      <c r="H854" s="25"/>
      <c r="I854" s="25"/>
      <c r="J854" s="25"/>
      <c r="K854" s="25"/>
      <c r="L854" s="25"/>
      <c r="M854" s="25"/>
      <c r="N854" s="25"/>
      <c r="O854" s="25"/>
      <c r="P854" s="23"/>
      <c r="Q854" s="23"/>
      <c r="R854" s="23"/>
      <c r="S854" s="23"/>
    </row>
    <row r="855" spans="1:19">
      <c r="A855" s="26"/>
      <c r="B855" s="24"/>
      <c r="C855" s="24"/>
      <c r="D855" s="32"/>
      <c r="E855" s="25"/>
      <c r="F855" s="25"/>
      <c r="G855" s="25"/>
      <c r="H855" s="25"/>
      <c r="I855" s="25"/>
      <c r="J855" s="25"/>
      <c r="K855" s="25"/>
      <c r="L855" s="25"/>
      <c r="M855" s="25"/>
      <c r="N855" s="25"/>
      <c r="O855" s="25"/>
      <c r="P855" s="23"/>
      <c r="Q855" s="23"/>
      <c r="R855" s="23"/>
      <c r="S855" s="23"/>
    </row>
    <row r="856" spans="1:19">
      <c r="A856" s="26"/>
      <c r="B856" s="24"/>
      <c r="C856" s="24"/>
      <c r="D856" s="32"/>
      <c r="E856" s="25"/>
      <c r="F856" s="25"/>
      <c r="G856" s="25"/>
      <c r="H856" s="25"/>
      <c r="I856" s="25"/>
      <c r="J856" s="25"/>
      <c r="K856" s="25"/>
      <c r="L856" s="25"/>
      <c r="M856" s="25"/>
      <c r="N856" s="25"/>
      <c r="O856" s="25"/>
      <c r="P856" s="23"/>
      <c r="Q856" s="23"/>
      <c r="R856" s="23"/>
      <c r="S856" s="23"/>
    </row>
    <row r="857" spans="1:19">
      <c r="A857" s="26"/>
      <c r="B857" s="24"/>
      <c r="C857" s="24"/>
      <c r="D857" s="32"/>
      <c r="E857" s="25"/>
      <c r="F857" s="25"/>
      <c r="G857" s="25"/>
      <c r="H857" s="25"/>
      <c r="I857" s="25"/>
      <c r="J857" s="25"/>
      <c r="K857" s="25"/>
      <c r="L857" s="25"/>
      <c r="M857" s="25"/>
      <c r="N857" s="25"/>
      <c r="O857" s="25"/>
      <c r="P857" s="23"/>
      <c r="Q857" s="23"/>
      <c r="R857" s="23"/>
      <c r="S857" s="23"/>
    </row>
    <row r="858" spans="1:19">
      <c r="A858" s="26"/>
      <c r="B858" s="24"/>
      <c r="C858" s="24"/>
      <c r="D858" s="32"/>
      <c r="E858" s="25"/>
      <c r="F858" s="25"/>
      <c r="G858" s="25"/>
      <c r="H858" s="25"/>
      <c r="I858" s="25"/>
      <c r="J858" s="25"/>
      <c r="K858" s="25"/>
      <c r="L858" s="25"/>
      <c r="M858" s="25"/>
      <c r="N858" s="25"/>
      <c r="O858" s="25"/>
      <c r="P858" s="23"/>
      <c r="Q858" s="23"/>
      <c r="R858" s="23"/>
      <c r="S858" s="23"/>
    </row>
    <row r="859" spans="1:19">
      <c r="A859" s="26"/>
      <c r="B859" s="24"/>
      <c r="C859" s="24"/>
      <c r="D859" s="32"/>
      <c r="E859" s="25"/>
      <c r="F859" s="25"/>
      <c r="G859" s="25"/>
      <c r="H859" s="25"/>
      <c r="I859" s="25"/>
      <c r="J859" s="25"/>
      <c r="K859" s="25"/>
      <c r="L859" s="25"/>
      <c r="M859" s="25"/>
      <c r="N859" s="25"/>
      <c r="O859" s="25"/>
      <c r="P859" s="23"/>
      <c r="Q859" s="23"/>
      <c r="R859" s="23"/>
      <c r="S859" s="23"/>
    </row>
    <row r="860" spans="1:19">
      <c r="A860" s="26"/>
      <c r="B860" s="24"/>
      <c r="C860" s="24"/>
      <c r="D860" s="32"/>
      <c r="E860" s="25"/>
      <c r="F860" s="25"/>
      <c r="G860" s="25"/>
      <c r="H860" s="25"/>
      <c r="I860" s="25"/>
      <c r="J860" s="25"/>
      <c r="K860" s="25"/>
      <c r="L860" s="25"/>
      <c r="M860" s="25"/>
      <c r="N860" s="25"/>
      <c r="O860" s="25"/>
      <c r="P860" s="23"/>
      <c r="Q860" s="23"/>
      <c r="R860" s="23"/>
      <c r="S860" s="23"/>
    </row>
    <row r="861" spans="1:19">
      <c r="A861" s="26"/>
      <c r="B861" s="24"/>
      <c r="C861" s="24"/>
      <c r="D861" s="32"/>
      <c r="E861" s="25"/>
      <c r="F861" s="25"/>
      <c r="G861" s="25"/>
      <c r="H861" s="25"/>
      <c r="I861" s="25"/>
      <c r="J861" s="25"/>
      <c r="K861" s="25"/>
      <c r="L861" s="25"/>
      <c r="M861" s="25"/>
      <c r="N861" s="25"/>
      <c r="O861" s="25"/>
      <c r="P861" s="23"/>
      <c r="Q861" s="23"/>
      <c r="R861" s="23"/>
      <c r="S861" s="23"/>
    </row>
    <row r="862" spans="1:19">
      <c r="A862" s="26"/>
      <c r="B862" s="24"/>
      <c r="C862" s="24"/>
      <c r="D862" s="32"/>
      <c r="E862" s="25"/>
      <c r="F862" s="25"/>
      <c r="G862" s="25"/>
      <c r="H862" s="25"/>
      <c r="I862" s="25"/>
      <c r="J862" s="25"/>
      <c r="K862" s="25"/>
      <c r="L862" s="25"/>
      <c r="M862" s="25"/>
      <c r="N862" s="25"/>
      <c r="O862" s="25"/>
      <c r="P862" s="23"/>
      <c r="Q862" s="23"/>
      <c r="R862" s="23"/>
      <c r="S862" s="23"/>
    </row>
    <row r="863" spans="1:19">
      <c r="A863" s="26"/>
      <c r="B863" s="24"/>
      <c r="C863" s="24"/>
      <c r="D863" s="32"/>
      <c r="E863" s="25"/>
      <c r="F863" s="25"/>
      <c r="G863" s="25"/>
      <c r="H863" s="25"/>
      <c r="I863" s="25"/>
      <c r="J863" s="25"/>
      <c r="K863" s="25"/>
      <c r="L863" s="25"/>
      <c r="M863" s="25"/>
      <c r="N863" s="25"/>
      <c r="O863" s="25"/>
      <c r="P863" s="23"/>
      <c r="Q863" s="23"/>
      <c r="R863" s="23"/>
      <c r="S863" s="23"/>
    </row>
    <row r="864" spans="1:19">
      <c r="A864" s="26"/>
      <c r="B864" s="24"/>
      <c r="C864" s="24"/>
      <c r="D864" s="32"/>
      <c r="E864" s="25"/>
      <c r="F864" s="25"/>
      <c r="G864" s="25"/>
      <c r="H864" s="25"/>
      <c r="I864" s="25"/>
      <c r="J864" s="25"/>
      <c r="K864" s="25"/>
      <c r="L864" s="25"/>
      <c r="M864" s="25"/>
      <c r="N864" s="25"/>
      <c r="O864" s="25"/>
      <c r="P864" s="23"/>
      <c r="Q864" s="23"/>
      <c r="R864" s="23"/>
      <c r="S864" s="23"/>
    </row>
    <row r="865" spans="1:19">
      <c r="A865" s="26"/>
      <c r="B865" s="24"/>
      <c r="C865" s="24"/>
      <c r="D865" s="32"/>
      <c r="E865" s="25"/>
      <c r="F865" s="25"/>
      <c r="G865" s="25"/>
      <c r="H865" s="25"/>
      <c r="I865" s="25"/>
      <c r="J865" s="25"/>
      <c r="K865" s="25"/>
      <c r="L865" s="25"/>
      <c r="M865" s="25"/>
      <c r="N865" s="25"/>
      <c r="O865" s="25"/>
      <c r="P865" s="23"/>
      <c r="Q865" s="23"/>
      <c r="R865" s="23"/>
      <c r="S865" s="23"/>
    </row>
    <row r="866" spans="1:19">
      <c r="A866" s="26"/>
      <c r="B866" s="24"/>
      <c r="C866" s="24"/>
      <c r="D866" s="32"/>
      <c r="E866" s="25"/>
      <c r="F866" s="25"/>
      <c r="G866" s="25"/>
      <c r="H866" s="25"/>
      <c r="I866" s="25"/>
      <c r="J866" s="25"/>
      <c r="K866" s="25"/>
      <c r="L866" s="25"/>
      <c r="M866" s="25"/>
      <c r="N866" s="25"/>
      <c r="O866" s="25"/>
      <c r="P866" s="23"/>
      <c r="Q866" s="23"/>
      <c r="R866" s="23"/>
      <c r="S866" s="23"/>
    </row>
    <row r="867" spans="1:19">
      <c r="A867" s="26"/>
      <c r="B867" s="24"/>
      <c r="C867" s="24"/>
      <c r="D867" s="32"/>
      <c r="E867" s="25"/>
      <c r="F867" s="25"/>
      <c r="G867" s="25"/>
      <c r="H867" s="25"/>
      <c r="I867" s="25"/>
      <c r="J867" s="25"/>
      <c r="K867" s="25"/>
      <c r="L867" s="25"/>
      <c r="M867" s="25"/>
      <c r="N867" s="25"/>
      <c r="O867" s="25"/>
      <c r="P867" s="23"/>
      <c r="Q867" s="23"/>
      <c r="R867" s="23"/>
      <c r="S867" s="23"/>
    </row>
    <row r="868" spans="1:19">
      <c r="A868" s="26"/>
      <c r="B868" s="24"/>
      <c r="C868" s="24"/>
      <c r="D868" s="32"/>
      <c r="E868" s="25"/>
      <c r="F868" s="25"/>
      <c r="G868" s="25"/>
      <c r="H868" s="25"/>
      <c r="I868" s="25"/>
      <c r="J868" s="25"/>
      <c r="K868" s="25"/>
      <c r="L868" s="25"/>
      <c r="M868" s="25"/>
      <c r="N868" s="25"/>
      <c r="O868" s="25"/>
      <c r="P868" s="23"/>
      <c r="Q868" s="23"/>
      <c r="R868" s="23"/>
      <c r="S868" s="23"/>
    </row>
    <row r="869" spans="1:19">
      <c r="A869" s="26"/>
      <c r="B869" s="24"/>
      <c r="C869" s="24"/>
      <c r="D869" s="32"/>
      <c r="E869" s="25"/>
      <c r="F869" s="25"/>
      <c r="G869" s="25"/>
      <c r="H869" s="25"/>
      <c r="I869" s="25"/>
      <c r="J869" s="25"/>
      <c r="K869" s="25"/>
      <c r="L869" s="25"/>
      <c r="M869" s="25"/>
      <c r="N869" s="25"/>
      <c r="O869" s="25"/>
      <c r="P869" s="23"/>
      <c r="Q869" s="23"/>
      <c r="R869" s="23"/>
      <c r="S869" s="23"/>
    </row>
    <row r="870" spans="1:19">
      <c r="A870" s="26"/>
      <c r="B870" s="24"/>
      <c r="C870" s="24"/>
      <c r="D870" s="32"/>
      <c r="E870" s="25"/>
      <c r="F870" s="25"/>
      <c r="G870" s="25"/>
      <c r="H870" s="25"/>
      <c r="I870" s="25"/>
      <c r="J870" s="25"/>
      <c r="K870" s="25"/>
      <c r="L870" s="25"/>
      <c r="M870" s="25"/>
      <c r="N870" s="25"/>
      <c r="O870" s="25"/>
      <c r="P870" s="23"/>
      <c r="Q870" s="23"/>
      <c r="R870" s="23"/>
      <c r="S870" s="23"/>
    </row>
    <row r="871" spans="1:19">
      <c r="A871" s="26"/>
      <c r="B871" s="24"/>
      <c r="C871" s="24"/>
      <c r="D871" s="32"/>
      <c r="E871" s="25"/>
      <c r="F871" s="25"/>
      <c r="G871" s="25"/>
      <c r="H871" s="25"/>
      <c r="I871" s="25"/>
      <c r="J871" s="25"/>
      <c r="K871" s="25"/>
      <c r="L871" s="25"/>
      <c r="M871" s="25"/>
      <c r="N871" s="25"/>
      <c r="O871" s="25"/>
      <c r="P871" s="23"/>
      <c r="Q871" s="23"/>
      <c r="R871" s="23"/>
      <c r="S871" s="23"/>
    </row>
    <row r="872" spans="1:19">
      <c r="A872" s="26"/>
      <c r="B872" s="24"/>
      <c r="C872" s="24"/>
      <c r="D872" s="32"/>
      <c r="E872" s="25"/>
      <c r="F872" s="25"/>
      <c r="G872" s="25"/>
      <c r="H872" s="25"/>
      <c r="I872" s="25"/>
      <c r="J872" s="25"/>
      <c r="K872" s="25"/>
      <c r="L872" s="25"/>
      <c r="M872" s="25"/>
      <c r="N872" s="25"/>
      <c r="O872" s="25"/>
      <c r="P872" s="23"/>
      <c r="Q872" s="23"/>
      <c r="R872" s="23"/>
      <c r="S872" s="23"/>
    </row>
    <row r="873" spans="1:19">
      <c r="A873" s="26"/>
      <c r="B873" s="24"/>
      <c r="C873" s="24"/>
      <c r="D873" s="32"/>
      <c r="E873" s="25"/>
      <c r="F873" s="25"/>
      <c r="G873" s="25"/>
      <c r="H873" s="25"/>
      <c r="I873" s="25"/>
      <c r="J873" s="25"/>
      <c r="K873" s="25"/>
      <c r="L873" s="25"/>
      <c r="M873" s="25"/>
      <c r="N873" s="25"/>
      <c r="O873" s="25"/>
      <c r="P873" s="23"/>
      <c r="Q873" s="23"/>
      <c r="R873" s="23"/>
      <c r="S873" s="23"/>
    </row>
    <row r="874" spans="1:19">
      <c r="A874" s="26"/>
      <c r="B874" s="24"/>
      <c r="C874" s="24"/>
      <c r="D874" s="32"/>
      <c r="E874" s="25"/>
      <c r="F874" s="25"/>
      <c r="G874" s="25"/>
      <c r="H874" s="25"/>
      <c r="I874" s="25"/>
      <c r="J874" s="25"/>
      <c r="K874" s="25"/>
      <c r="L874" s="25"/>
      <c r="M874" s="25"/>
      <c r="N874" s="25"/>
      <c r="O874" s="25"/>
      <c r="P874" s="23"/>
      <c r="Q874" s="23"/>
      <c r="R874" s="23"/>
      <c r="S874" s="23"/>
    </row>
    <row r="875" spans="1:19">
      <c r="A875" s="26"/>
      <c r="B875" s="24"/>
      <c r="C875" s="24"/>
      <c r="D875" s="32"/>
      <c r="E875" s="25"/>
      <c r="F875" s="25"/>
      <c r="G875" s="25"/>
      <c r="H875" s="25"/>
      <c r="I875" s="25"/>
      <c r="J875" s="25"/>
      <c r="K875" s="25"/>
      <c r="L875" s="25"/>
      <c r="M875" s="25"/>
      <c r="N875" s="25"/>
      <c r="O875" s="25"/>
      <c r="P875" s="23"/>
      <c r="Q875" s="23"/>
      <c r="R875" s="23"/>
      <c r="S875" s="23"/>
    </row>
    <row r="876" spans="1:19">
      <c r="A876" s="26"/>
      <c r="B876" s="24"/>
      <c r="C876" s="24"/>
      <c r="D876" s="32"/>
      <c r="E876" s="25"/>
      <c r="F876" s="25"/>
      <c r="G876" s="25"/>
      <c r="H876" s="25"/>
      <c r="I876" s="25"/>
      <c r="J876" s="25"/>
      <c r="K876" s="25"/>
      <c r="L876" s="25"/>
      <c r="M876" s="25"/>
      <c r="N876" s="25"/>
      <c r="O876" s="25"/>
      <c r="P876" s="23"/>
      <c r="Q876" s="23"/>
      <c r="R876" s="23"/>
      <c r="S876" s="23"/>
    </row>
    <row r="877" spans="1:19">
      <c r="A877" s="26"/>
      <c r="B877" s="24"/>
      <c r="C877" s="24"/>
      <c r="D877" s="32"/>
      <c r="E877" s="25"/>
      <c r="F877" s="25"/>
      <c r="G877" s="25"/>
      <c r="H877" s="25"/>
      <c r="I877" s="25"/>
      <c r="J877" s="25"/>
      <c r="K877" s="25"/>
      <c r="L877" s="25"/>
      <c r="M877" s="25"/>
      <c r="N877" s="25"/>
      <c r="O877" s="25"/>
      <c r="P877" s="23"/>
      <c r="Q877" s="23"/>
      <c r="R877" s="23"/>
      <c r="S877" s="23"/>
    </row>
    <row r="878" spans="1:19">
      <c r="A878" s="26"/>
      <c r="B878" s="24"/>
      <c r="C878" s="24"/>
      <c r="D878" s="32"/>
      <c r="E878" s="25"/>
      <c r="F878" s="25"/>
      <c r="G878" s="25"/>
      <c r="H878" s="25"/>
      <c r="I878" s="25"/>
      <c r="J878" s="25"/>
      <c r="K878" s="25"/>
      <c r="L878" s="25"/>
      <c r="M878" s="25"/>
      <c r="N878" s="25"/>
      <c r="O878" s="25"/>
      <c r="P878" s="23"/>
      <c r="Q878" s="23"/>
      <c r="R878" s="23"/>
      <c r="S878" s="23"/>
    </row>
    <row r="879" spans="1:19">
      <c r="A879" s="26"/>
      <c r="B879" s="24"/>
      <c r="C879" s="24"/>
      <c r="D879" s="32"/>
      <c r="E879" s="25"/>
      <c r="F879" s="25"/>
      <c r="G879" s="25"/>
      <c r="H879" s="25"/>
      <c r="I879" s="25"/>
      <c r="J879" s="25"/>
      <c r="K879" s="25"/>
      <c r="L879" s="25"/>
      <c r="M879" s="25"/>
      <c r="N879" s="25"/>
      <c r="O879" s="25"/>
      <c r="P879" s="23"/>
      <c r="Q879" s="23"/>
      <c r="R879" s="23"/>
      <c r="S879" s="23"/>
    </row>
    <row r="880" spans="1:19">
      <c r="A880" s="26"/>
      <c r="B880" s="24"/>
      <c r="C880" s="24"/>
      <c r="D880" s="32"/>
      <c r="E880" s="25"/>
      <c r="F880" s="25"/>
      <c r="G880" s="25"/>
      <c r="H880" s="25"/>
      <c r="I880" s="25"/>
      <c r="J880" s="25"/>
      <c r="K880" s="25"/>
      <c r="L880" s="25"/>
      <c r="M880" s="25"/>
      <c r="N880" s="25"/>
      <c r="O880" s="25"/>
      <c r="P880" s="23"/>
      <c r="Q880" s="23"/>
      <c r="R880" s="23"/>
      <c r="S880" s="23"/>
    </row>
    <row r="881" spans="1:19">
      <c r="A881" s="26"/>
      <c r="B881" s="24"/>
      <c r="C881" s="24"/>
      <c r="D881" s="32"/>
      <c r="E881" s="25"/>
      <c r="F881" s="25"/>
      <c r="G881" s="25"/>
      <c r="H881" s="25"/>
      <c r="I881" s="25"/>
      <c r="J881" s="25"/>
      <c r="K881" s="25"/>
      <c r="L881" s="25"/>
      <c r="M881" s="25"/>
      <c r="N881" s="25"/>
      <c r="O881" s="25"/>
      <c r="P881" s="23"/>
      <c r="Q881" s="23"/>
      <c r="R881" s="23"/>
      <c r="S881" s="23"/>
    </row>
    <row r="882" spans="1:19">
      <c r="A882" s="26"/>
      <c r="B882" s="24"/>
      <c r="C882" s="24"/>
      <c r="D882" s="32"/>
      <c r="E882" s="25"/>
      <c r="F882" s="25"/>
      <c r="G882" s="25"/>
      <c r="H882" s="25"/>
      <c r="I882" s="25"/>
      <c r="J882" s="25"/>
      <c r="K882" s="25"/>
      <c r="L882" s="25"/>
      <c r="M882" s="25"/>
      <c r="N882" s="25"/>
      <c r="O882" s="25"/>
      <c r="P882" s="23"/>
      <c r="Q882" s="23"/>
      <c r="R882" s="23"/>
      <c r="S882" s="23"/>
    </row>
    <row r="883" spans="1:19">
      <c r="A883" s="26"/>
      <c r="B883" s="24"/>
      <c r="C883" s="24"/>
      <c r="D883" s="32"/>
      <c r="E883" s="25"/>
      <c r="F883" s="25"/>
      <c r="G883" s="25"/>
      <c r="H883" s="25"/>
      <c r="I883" s="25"/>
      <c r="J883" s="25"/>
      <c r="K883" s="25"/>
      <c r="L883" s="25"/>
      <c r="M883" s="25"/>
      <c r="N883" s="25"/>
      <c r="O883" s="25"/>
      <c r="P883" s="23"/>
      <c r="Q883" s="23"/>
      <c r="R883" s="23"/>
      <c r="S883" s="23"/>
    </row>
    <row r="884" spans="1:19">
      <c r="A884" s="26"/>
      <c r="B884" s="24"/>
      <c r="C884" s="24"/>
      <c r="D884" s="32"/>
      <c r="E884" s="25"/>
      <c r="F884" s="25"/>
      <c r="G884" s="25"/>
      <c r="H884" s="25"/>
      <c r="I884" s="25"/>
      <c r="J884" s="25"/>
      <c r="K884" s="25"/>
      <c r="L884" s="25"/>
      <c r="M884" s="25"/>
      <c r="N884" s="25"/>
      <c r="O884" s="25"/>
      <c r="P884" s="23"/>
      <c r="Q884" s="23"/>
      <c r="R884" s="23"/>
      <c r="S884" s="23"/>
    </row>
    <row r="885" spans="1:19">
      <c r="A885" s="26"/>
      <c r="B885" s="24"/>
      <c r="C885" s="24"/>
      <c r="D885" s="32"/>
      <c r="E885" s="25"/>
      <c r="F885" s="25"/>
      <c r="G885" s="25"/>
      <c r="H885" s="25"/>
      <c r="I885" s="25"/>
      <c r="J885" s="25"/>
      <c r="K885" s="25"/>
      <c r="L885" s="25"/>
      <c r="M885" s="25"/>
      <c r="N885" s="25"/>
      <c r="O885" s="25"/>
      <c r="P885" s="23"/>
      <c r="Q885" s="23"/>
      <c r="R885" s="23"/>
      <c r="S885" s="23"/>
    </row>
    <row r="886" spans="1:19">
      <c r="A886" s="26"/>
      <c r="B886" s="24"/>
      <c r="C886" s="24"/>
      <c r="D886" s="32"/>
      <c r="E886" s="25"/>
      <c r="F886" s="25"/>
      <c r="G886" s="25"/>
      <c r="H886" s="25"/>
      <c r="I886" s="25"/>
      <c r="J886" s="25"/>
      <c r="K886" s="25"/>
      <c r="L886" s="25"/>
      <c r="M886" s="25"/>
      <c r="N886" s="25"/>
      <c r="O886" s="25"/>
      <c r="P886" s="23"/>
      <c r="Q886" s="23"/>
      <c r="R886" s="23"/>
      <c r="S886" s="23"/>
    </row>
    <row r="887" spans="1:19">
      <c r="A887" s="26"/>
      <c r="B887" s="24"/>
      <c r="C887" s="24"/>
      <c r="D887" s="32"/>
      <c r="E887" s="25"/>
      <c r="F887" s="25"/>
      <c r="G887" s="25"/>
      <c r="H887" s="25"/>
      <c r="I887" s="25"/>
      <c r="J887" s="25"/>
      <c r="K887" s="25"/>
      <c r="L887" s="25"/>
      <c r="M887" s="25"/>
      <c r="N887" s="25"/>
      <c r="O887" s="25"/>
      <c r="P887" s="23"/>
      <c r="Q887" s="23"/>
      <c r="R887" s="23"/>
      <c r="S887" s="23"/>
    </row>
    <row r="888" spans="1:19">
      <c r="A888" s="26"/>
      <c r="B888" s="24"/>
      <c r="C888" s="24"/>
      <c r="D888" s="32"/>
      <c r="E888" s="25"/>
      <c r="F888" s="25"/>
      <c r="G888" s="25"/>
      <c r="H888" s="25"/>
      <c r="I888" s="25"/>
      <c r="J888" s="25"/>
      <c r="K888" s="25"/>
      <c r="L888" s="25"/>
      <c r="M888" s="25"/>
      <c r="N888" s="25"/>
      <c r="O888" s="25"/>
      <c r="P888" s="23"/>
      <c r="Q888" s="23"/>
      <c r="R888" s="23"/>
      <c r="S888" s="23"/>
    </row>
    <row r="889" spans="1:19">
      <c r="A889" s="26"/>
      <c r="B889" s="24"/>
      <c r="C889" s="24"/>
      <c r="D889" s="32"/>
      <c r="E889" s="25"/>
      <c r="F889" s="25"/>
      <c r="G889" s="25"/>
      <c r="H889" s="25"/>
      <c r="I889" s="25"/>
      <c r="J889" s="25"/>
      <c r="K889" s="25"/>
      <c r="L889" s="25"/>
      <c r="M889" s="25"/>
      <c r="N889" s="25"/>
      <c r="O889" s="25"/>
      <c r="P889" s="23"/>
      <c r="Q889" s="23"/>
      <c r="R889" s="23"/>
      <c r="S889" s="23"/>
    </row>
    <row r="890" spans="1:19">
      <c r="A890" s="26"/>
      <c r="B890" s="24"/>
      <c r="C890" s="24"/>
      <c r="D890" s="32"/>
      <c r="E890" s="25"/>
      <c r="F890" s="25"/>
      <c r="G890" s="25"/>
      <c r="H890" s="25"/>
      <c r="I890" s="25"/>
      <c r="J890" s="25"/>
      <c r="K890" s="25"/>
      <c r="L890" s="25"/>
      <c r="M890" s="25"/>
      <c r="N890" s="25"/>
      <c r="O890" s="25"/>
      <c r="P890" s="23"/>
      <c r="Q890" s="23"/>
      <c r="R890" s="23"/>
      <c r="S890" s="23"/>
    </row>
    <row r="891" spans="1:19">
      <c r="A891" s="26"/>
      <c r="B891" s="24"/>
      <c r="C891" s="24"/>
      <c r="D891" s="32"/>
      <c r="E891" s="25"/>
      <c r="F891" s="25"/>
      <c r="G891" s="25"/>
      <c r="H891" s="25"/>
      <c r="I891" s="25"/>
      <c r="J891" s="25"/>
      <c r="K891" s="25"/>
      <c r="L891" s="25"/>
      <c r="M891" s="25"/>
      <c r="N891" s="25"/>
      <c r="O891" s="25"/>
      <c r="P891" s="23"/>
      <c r="Q891" s="23"/>
      <c r="R891" s="23"/>
      <c r="S891" s="23"/>
    </row>
    <row r="892" spans="1:19">
      <c r="A892" s="26"/>
      <c r="B892" s="24"/>
      <c r="C892" s="24"/>
      <c r="D892" s="32"/>
      <c r="E892" s="25"/>
      <c r="F892" s="25"/>
      <c r="G892" s="25"/>
      <c r="H892" s="25"/>
      <c r="I892" s="25"/>
      <c r="J892" s="25"/>
      <c r="K892" s="25"/>
      <c r="L892" s="25"/>
      <c r="M892" s="25"/>
      <c r="N892" s="25"/>
      <c r="O892" s="25"/>
      <c r="P892" s="23"/>
      <c r="Q892" s="23"/>
      <c r="R892" s="23"/>
      <c r="S892" s="23"/>
    </row>
    <row r="893" spans="1:19">
      <c r="A893" s="26"/>
      <c r="B893" s="24"/>
      <c r="C893" s="24"/>
      <c r="D893" s="32"/>
      <c r="E893" s="25"/>
      <c r="F893" s="25"/>
      <c r="G893" s="25"/>
      <c r="H893" s="25"/>
      <c r="I893" s="25"/>
      <c r="J893" s="25"/>
      <c r="K893" s="25"/>
      <c r="L893" s="25"/>
      <c r="M893" s="25"/>
      <c r="N893" s="25"/>
      <c r="O893" s="25"/>
      <c r="P893" s="23"/>
      <c r="Q893" s="23"/>
      <c r="R893" s="23"/>
      <c r="S893" s="23"/>
    </row>
    <row r="894" spans="1:19">
      <c r="A894" s="26"/>
      <c r="B894" s="24"/>
      <c r="C894" s="24"/>
      <c r="D894" s="32"/>
      <c r="E894" s="25"/>
      <c r="F894" s="25"/>
      <c r="G894" s="25"/>
      <c r="H894" s="25"/>
      <c r="I894" s="25"/>
      <c r="J894" s="25"/>
      <c r="K894" s="25"/>
      <c r="L894" s="25"/>
      <c r="M894" s="25"/>
      <c r="N894" s="25"/>
      <c r="O894" s="25"/>
      <c r="P894" s="23"/>
      <c r="Q894" s="23"/>
      <c r="R894" s="23"/>
      <c r="S894" s="23"/>
    </row>
    <row r="895" spans="1:19">
      <c r="A895" s="26"/>
      <c r="B895" s="24"/>
      <c r="C895" s="24"/>
      <c r="D895" s="32"/>
      <c r="E895" s="25"/>
      <c r="F895" s="25"/>
      <c r="G895" s="25"/>
      <c r="H895" s="25"/>
      <c r="I895" s="25"/>
      <c r="J895" s="25"/>
      <c r="K895" s="25"/>
      <c r="L895" s="25"/>
      <c r="M895" s="25"/>
      <c r="N895" s="25"/>
      <c r="O895" s="25"/>
      <c r="P895" s="23"/>
      <c r="Q895" s="23"/>
      <c r="R895" s="23"/>
      <c r="S895" s="23"/>
    </row>
    <row r="896" spans="1:19">
      <c r="A896" s="26"/>
      <c r="B896" s="24"/>
      <c r="C896" s="24"/>
      <c r="D896" s="32"/>
      <c r="E896" s="25"/>
      <c r="F896" s="25"/>
      <c r="G896" s="25"/>
      <c r="H896" s="25"/>
      <c r="I896" s="25"/>
      <c r="J896" s="25"/>
      <c r="K896" s="25"/>
      <c r="L896" s="25"/>
      <c r="M896" s="25"/>
      <c r="N896" s="25"/>
      <c r="O896" s="25"/>
      <c r="P896" s="23"/>
      <c r="Q896" s="23"/>
      <c r="R896" s="23"/>
      <c r="S896" s="23"/>
    </row>
    <row r="897" spans="1:19">
      <c r="A897" s="26"/>
      <c r="B897" s="24"/>
      <c r="C897" s="24"/>
      <c r="D897" s="32"/>
      <c r="E897" s="25"/>
      <c r="F897" s="25"/>
      <c r="G897" s="25"/>
      <c r="H897" s="25"/>
      <c r="I897" s="25"/>
      <c r="J897" s="25"/>
      <c r="K897" s="25"/>
      <c r="L897" s="25"/>
      <c r="M897" s="25"/>
      <c r="N897" s="25"/>
      <c r="O897" s="25"/>
      <c r="P897" s="23"/>
      <c r="Q897" s="23"/>
      <c r="R897" s="23"/>
      <c r="S897" s="23"/>
    </row>
    <row r="898" spans="1:19">
      <c r="A898" s="26"/>
      <c r="B898" s="24"/>
      <c r="C898" s="24"/>
      <c r="D898" s="32"/>
      <c r="E898" s="25"/>
      <c r="F898" s="25"/>
      <c r="G898" s="25"/>
      <c r="H898" s="25"/>
      <c r="I898" s="25"/>
      <c r="J898" s="25"/>
      <c r="K898" s="25"/>
      <c r="L898" s="25"/>
      <c r="M898" s="25"/>
      <c r="N898" s="25"/>
      <c r="O898" s="25"/>
      <c r="P898" s="23"/>
      <c r="Q898" s="23"/>
      <c r="R898" s="23"/>
      <c r="S898" s="23"/>
    </row>
    <row r="899" spans="1:19">
      <c r="A899" s="26"/>
      <c r="B899" s="24"/>
      <c r="C899" s="24"/>
      <c r="D899" s="32"/>
      <c r="E899" s="25"/>
      <c r="F899" s="25"/>
      <c r="G899" s="25"/>
      <c r="H899" s="25"/>
      <c r="I899" s="25"/>
      <c r="J899" s="25"/>
      <c r="K899" s="25"/>
      <c r="L899" s="25"/>
      <c r="M899" s="25"/>
      <c r="N899" s="25"/>
      <c r="O899" s="25"/>
      <c r="P899" s="23"/>
      <c r="Q899" s="23"/>
      <c r="R899" s="23"/>
      <c r="S899" s="23"/>
    </row>
    <row r="900" spans="1:19">
      <c r="A900" s="26"/>
      <c r="B900" s="24"/>
      <c r="C900" s="24"/>
      <c r="D900" s="32"/>
      <c r="E900" s="25"/>
      <c r="F900" s="25"/>
      <c r="G900" s="25"/>
      <c r="H900" s="25"/>
      <c r="I900" s="25"/>
      <c r="J900" s="25"/>
      <c r="K900" s="25"/>
      <c r="L900" s="25"/>
      <c r="M900" s="25"/>
      <c r="N900" s="25"/>
      <c r="O900" s="25"/>
      <c r="P900" s="23"/>
      <c r="Q900" s="23"/>
      <c r="R900" s="23"/>
      <c r="S900" s="23"/>
    </row>
    <row r="901" spans="1:19">
      <c r="A901" s="26"/>
      <c r="B901" s="24"/>
      <c r="C901" s="24"/>
      <c r="D901" s="32"/>
      <c r="E901" s="25"/>
      <c r="F901" s="25"/>
      <c r="G901" s="25"/>
      <c r="H901" s="25"/>
      <c r="I901" s="25"/>
      <c r="J901" s="25"/>
      <c r="K901" s="25"/>
      <c r="L901" s="25"/>
      <c r="M901" s="25"/>
      <c r="N901" s="25"/>
      <c r="O901" s="25"/>
      <c r="P901" s="23"/>
      <c r="Q901" s="23"/>
      <c r="R901" s="23"/>
      <c r="S901" s="23"/>
    </row>
    <row r="902" spans="1:19">
      <c r="A902" s="26"/>
      <c r="B902" s="24"/>
      <c r="C902" s="24"/>
      <c r="D902" s="32"/>
      <c r="E902" s="25"/>
      <c r="F902" s="25"/>
      <c r="G902" s="25"/>
      <c r="H902" s="25"/>
      <c r="I902" s="25"/>
      <c r="J902" s="25"/>
      <c r="K902" s="25"/>
      <c r="L902" s="25"/>
      <c r="M902" s="25"/>
      <c r="N902" s="25"/>
      <c r="O902" s="25"/>
      <c r="P902" s="23"/>
      <c r="Q902" s="23"/>
      <c r="R902" s="23"/>
      <c r="S902" s="23"/>
    </row>
    <row r="903" spans="1:19">
      <c r="A903" s="26"/>
      <c r="B903" s="24"/>
      <c r="C903" s="24"/>
      <c r="D903" s="32"/>
      <c r="E903" s="25"/>
      <c r="F903" s="25"/>
      <c r="G903" s="25"/>
      <c r="H903" s="25"/>
      <c r="I903" s="25"/>
      <c r="J903" s="25"/>
      <c r="K903" s="25"/>
      <c r="L903" s="25"/>
      <c r="M903" s="25"/>
      <c r="N903" s="25"/>
      <c r="O903" s="25"/>
      <c r="P903" s="23"/>
      <c r="Q903" s="23"/>
      <c r="R903" s="23"/>
      <c r="S903" s="23"/>
    </row>
    <row r="904" spans="1:19">
      <c r="A904" s="26"/>
      <c r="B904" s="24"/>
      <c r="C904" s="24"/>
      <c r="D904" s="32"/>
      <c r="E904" s="25"/>
      <c r="F904" s="25"/>
      <c r="G904" s="25"/>
      <c r="H904" s="25"/>
      <c r="I904" s="25"/>
      <c r="J904" s="25"/>
      <c r="K904" s="25"/>
      <c r="L904" s="25"/>
      <c r="M904" s="25"/>
      <c r="N904" s="25"/>
      <c r="O904" s="25"/>
      <c r="P904" s="23"/>
      <c r="Q904" s="23"/>
      <c r="R904" s="23"/>
      <c r="S904" s="23"/>
    </row>
    <row r="905" spans="1:19">
      <c r="A905" s="26"/>
      <c r="B905" s="24"/>
      <c r="C905" s="24"/>
      <c r="D905" s="32"/>
      <c r="E905" s="25"/>
      <c r="F905" s="25"/>
      <c r="G905" s="25"/>
      <c r="H905" s="25"/>
      <c r="I905" s="25"/>
      <c r="J905" s="25"/>
      <c r="K905" s="25"/>
      <c r="L905" s="25"/>
      <c r="M905" s="25"/>
      <c r="N905" s="25"/>
      <c r="O905" s="25"/>
      <c r="P905" s="23"/>
      <c r="Q905" s="23"/>
      <c r="R905" s="23"/>
      <c r="S905" s="23"/>
    </row>
    <row r="906" spans="1:19">
      <c r="A906" s="26"/>
      <c r="B906" s="24"/>
      <c r="C906" s="24"/>
      <c r="D906" s="32"/>
      <c r="E906" s="25"/>
      <c r="F906" s="25"/>
      <c r="G906" s="25"/>
      <c r="H906" s="25"/>
      <c r="I906" s="25"/>
      <c r="J906" s="25"/>
      <c r="K906" s="25"/>
      <c r="L906" s="25"/>
      <c r="M906" s="25"/>
      <c r="N906" s="25"/>
      <c r="O906" s="25"/>
      <c r="P906" s="23"/>
      <c r="Q906" s="23"/>
      <c r="R906" s="23"/>
      <c r="S906" s="23"/>
    </row>
    <row r="907" spans="1:19">
      <c r="A907" s="26"/>
      <c r="B907" s="24"/>
      <c r="C907" s="24"/>
      <c r="D907" s="32"/>
      <c r="E907" s="25"/>
      <c r="F907" s="25"/>
      <c r="G907" s="25"/>
      <c r="H907" s="25"/>
      <c r="I907" s="25"/>
      <c r="J907" s="25"/>
      <c r="K907" s="25"/>
      <c r="L907" s="25"/>
      <c r="M907" s="25"/>
      <c r="N907" s="25"/>
      <c r="O907" s="25"/>
      <c r="P907" s="23"/>
      <c r="Q907" s="23"/>
      <c r="R907" s="23"/>
      <c r="S907" s="23"/>
    </row>
    <row r="908" spans="1:19">
      <c r="A908" s="26"/>
      <c r="B908" s="24"/>
      <c r="C908" s="24"/>
      <c r="D908" s="32"/>
      <c r="E908" s="25"/>
      <c r="F908" s="25"/>
      <c r="G908" s="25"/>
      <c r="H908" s="25"/>
      <c r="I908" s="25"/>
      <c r="J908" s="25"/>
      <c r="K908" s="25"/>
      <c r="L908" s="25"/>
      <c r="M908" s="25"/>
      <c r="N908" s="25"/>
      <c r="O908" s="25"/>
      <c r="P908" s="23"/>
      <c r="Q908" s="23"/>
      <c r="R908" s="23"/>
      <c r="S908" s="23"/>
    </row>
    <row r="909" spans="1:19">
      <c r="A909" s="26"/>
      <c r="B909" s="24"/>
      <c r="C909" s="24"/>
      <c r="D909" s="32"/>
      <c r="E909" s="25"/>
      <c r="F909" s="25"/>
      <c r="G909" s="25"/>
      <c r="H909" s="25"/>
      <c r="I909" s="25"/>
      <c r="J909" s="25"/>
      <c r="K909" s="25"/>
      <c r="L909" s="25"/>
      <c r="M909" s="25"/>
      <c r="N909" s="25"/>
      <c r="O909" s="25"/>
      <c r="P909" s="23"/>
      <c r="Q909" s="23"/>
      <c r="R909" s="23"/>
      <c r="S909" s="23"/>
    </row>
    <row r="910" spans="1:19">
      <c r="A910" s="26"/>
      <c r="B910" s="24"/>
      <c r="C910" s="24"/>
      <c r="D910" s="32"/>
      <c r="E910" s="25"/>
      <c r="F910" s="25"/>
      <c r="G910" s="25"/>
      <c r="H910" s="25"/>
      <c r="I910" s="25"/>
      <c r="J910" s="25"/>
      <c r="K910" s="25"/>
      <c r="L910" s="25"/>
      <c r="M910" s="25"/>
      <c r="N910" s="25"/>
      <c r="O910" s="25"/>
      <c r="P910" s="23"/>
      <c r="Q910" s="23"/>
      <c r="R910" s="23"/>
      <c r="S910" s="23"/>
    </row>
    <row r="911" spans="1:19">
      <c r="A911" s="26"/>
      <c r="B911" s="24"/>
      <c r="C911" s="24"/>
      <c r="D911" s="32"/>
      <c r="E911" s="25"/>
      <c r="F911" s="25"/>
      <c r="G911" s="25"/>
      <c r="H911" s="25"/>
      <c r="I911" s="25"/>
      <c r="J911" s="25"/>
      <c r="K911" s="25"/>
      <c r="L911" s="25"/>
      <c r="M911" s="25"/>
      <c r="N911" s="25"/>
      <c r="O911" s="25"/>
      <c r="P911" s="23"/>
      <c r="Q911" s="23"/>
      <c r="R911" s="23"/>
      <c r="S911" s="23"/>
    </row>
    <row r="912" spans="1:19">
      <c r="A912" s="26"/>
      <c r="B912" s="24"/>
      <c r="C912" s="24"/>
      <c r="D912" s="32"/>
      <c r="E912" s="25"/>
      <c r="F912" s="25"/>
      <c r="G912" s="25"/>
      <c r="H912" s="25"/>
      <c r="I912" s="25"/>
      <c r="J912" s="25"/>
      <c r="K912" s="25"/>
      <c r="L912" s="25"/>
      <c r="M912" s="25"/>
      <c r="N912" s="25"/>
      <c r="O912" s="25"/>
      <c r="P912" s="23"/>
      <c r="Q912" s="23"/>
      <c r="R912" s="23"/>
      <c r="S912" s="23"/>
    </row>
    <row r="913" spans="1:19">
      <c r="A913" s="26"/>
      <c r="B913" s="24"/>
      <c r="C913" s="24"/>
      <c r="D913" s="32"/>
      <c r="E913" s="25"/>
      <c r="F913" s="25"/>
      <c r="G913" s="25"/>
      <c r="H913" s="25"/>
      <c r="I913" s="25"/>
      <c r="J913" s="25"/>
      <c r="K913" s="25"/>
      <c r="L913" s="25"/>
      <c r="M913" s="25"/>
      <c r="N913" s="25"/>
      <c r="O913" s="25"/>
      <c r="P913" s="23"/>
      <c r="Q913" s="23"/>
      <c r="R913" s="23"/>
      <c r="S913" s="23"/>
    </row>
    <row r="914" spans="1:19">
      <c r="A914" s="26"/>
      <c r="B914" s="24"/>
      <c r="C914" s="24"/>
      <c r="D914" s="32"/>
      <c r="E914" s="25"/>
      <c r="F914" s="25"/>
      <c r="G914" s="25"/>
      <c r="H914" s="25"/>
      <c r="I914" s="25"/>
      <c r="J914" s="25"/>
      <c r="K914" s="25"/>
      <c r="L914" s="25"/>
      <c r="M914" s="25"/>
      <c r="N914" s="25"/>
      <c r="O914" s="25"/>
      <c r="P914" s="23"/>
      <c r="Q914" s="23"/>
      <c r="R914" s="23"/>
      <c r="S914" s="23"/>
    </row>
    <row r="915" spans="1:19">
      <c r="A915" s="26"/>
      <c r="B915" s="24"/>
      <c r="C915" s="24"/>
      <c r="D915" s="32"/>
      <c r="E915" s="25"/>
      <c r="F915" s="25"/>
      <c r="G915" s="25"/>
      <c r="H915" s="25"/>
      <c r="I915" s="25"/>
      <c r="J915" s="25"/>
      <c r="K915" s="25"/>
      <c r="L915" s="25"/>
      <c r="M915" s="25"/>
      <c r="N915" s="25"/>
      <c r="O915" s="25"/>
      <c r="P915" s="23"/>
      <c r="Q915" s="23"/>
      <c r="R915" s="23"/>
      <c r="S915" s="23"/>
    </row>
    <row r="916" spans="1:19">
      <c r="A916" s="26"/>
      <c r="B916" s="24"/>
      <c r="C916" s="24"/>
      <c r="D916" s="32"/>
      <c r="E916" s="25"/>
      <c r="F916" s="25"/>
      <c r="G916" s="25"/>
      <c r="H916" s="25"/>
      <c r="I916" s="25"/>
      <c r="J916" s="25"/>
      <c r="K916" s="25"/>
      <c r="L916" s="25"/>
      <c r="M916" s="25"/>
      <c r="N916" s="25"/>
      <c r="O916" s="25"/>
      <c r="P916" s="23"/>
      <c r="Q916" s="23"/>
      <c r="R916" s="23"/>
      <c r="S916" s="23"/>
    </row>
    <row r="917" spans="1:19">
      <c r="A917" s="26"/>
      <c r="B917" s="24"/>
      <c r="C917" s="24"/>
      <c r="D917" s="32"/>
      <c r="E917" s="25"/>
      <c r="F917" s="25"/>
      <c r="G917" s="25"/>
      <c r="H917" s="25"/>
      <c r="I917" s="25"/>
      <c r="J917" s="25"/>
      <c r="K917" s="25"/>
      <c r="L917" s="25"/>
      <c r="M917" s="25"/>
      <c r="N917" s="25"/>
      <c r="O917" s="25"/>
      <c r="P917" s="23"/>
      <c r="Q917" s="23"/>
      <c r="R917" s="23"/>
      <c r="S917" s="23"/>
    </row>
    <row r="918" spans="1:19">
      <c r="A918" s="26"/>
      <c r="B918" s="24"/>
      <c r="C918" s="24"/>
      <c r="D918" s="32"/>
      <c r="E918" s="25"/>
      <c r="F918" s="25"/>
      <c r="G918" s="25"/>
      <c r="H918" s="25"/>
      <c r="I918" s="25"/>
      <c r="J918" s="25"/>
      <c r="K918" s="25"/>
      <c r="L918" s="25"/>
      <c r="M918" s="25"/>
      <c r="N918" s="25"/>
      <c r="O918" s="25"/>
      <c r="P918" s="23"/>
      <c r="Q918" s="23"/>
      <c r="R918" s="23"/>
      <c r="S918" s="23"/>
    </row>
    <row r="919" spans="1:19">
      <c r="A919" s="26"/>
      <c r="B919" s="24"/>
      <c r="C919" s="24"/>
      <c r="D919" s="32"/>
      <c r="E919" s="25"/>
      <c r="F919" s="25"/>
      <c r="G919" s="25"/>
      <c r="H919" s="25"/>
      <c r="I919" s="25"/>
      <c r="J919" s="25"/>
      <c r="K919" s="25"/>
      <c r="L919" s="25"/>
      <c r="M919" s="25"/>
      <c r="N919" s="25"/>
      <c r="O919" s="25"/>
      <c r="P919" s="23"/>
      <c r="Q919" s="23"/>
      <c r="R919" s="23"/>
      <c r="S919" s="23"/>
    </row>
    <row r="920" spans="1:19">
      <c r="A920" s="26"/>
      <c r="B920" s="24"/>
      <c r="C920" s="24"/>
      <c r="D920" s="32"/>
      <c r="E920" s="25"/>
      <c r="F920" s="25"/>
      <c r="G920" s="25"/>
      <c r="H920" s="25"/>
      <c r="I920" s="25"/>
      <c r="J920" s="25"/>
      <c r="K920" s="25"/>
      <c r="L920" s="25"/>
      <c r="M920" s="25"/>
      <c r="N920" s="25"/>
      <c r="O920" s="25"/>
      <c r="P920" s="23"/>
      <c r="Q920" s="23"/>
      <c r="R920" s="23"/>
      <c r="S920" s="23"/>
    </row>
    <row r="921" spans="1:19">
      <c r="A921" s="26"/>
      <c r="B921" s="24"/>
      <c r="C921" s="24"/>
      <c r="D921" s="32"/>
      <c r="E921" s="25"/>
      <c r="F921" s="25"/>
      <c r="G921" s="25"/>
      <c r="H921" s="25"/>
      <c r="I921" s="25"/>
      <c r="J921" s="25"/>
      <c r="K921" s="25"/>
      <c r="L921" s="25"/>
      <c r="M921" s="25"/>
      <c r="N921" s="25"/>
      <c r="O921" s="25"/>
      <c r="P921" s="23"/>
      <c r="Q921" s="23"/>
      <c r="R921" s="23"/>
      <c r="S921" s="23"/>
    </row>
    <row r="922" spans="1:19">
      <c r="A922" s="26"/>
      <c r="B922" s="24"/>
      <c r="C922" s="24"/>
      <c r="D922" s="32"/>
      <c r="E922" s="25"/>
      <c r="F922" s="25"/>
      <c r="G922" s="25"/>
      <c r="H922" s="25"/>
      <c r="I922" s="25"/>
      <c r="J922" s="25"/>
      <c r="K922" s="25"/>
      <c r="L922" s="25"/>
      <c r="M922" s="25"/>
      <c r="N922" s="25"/>
      <c r="O922" s="25"/>
      <c r="P922" s="23"/>
      <c r="Q922" s="23"/>
      <c r="R922" s="23"/>
      <c r="S922" s="23"/>
    </row>
    <row r="923" spans="1:19">
      <c r="A923" s="26"/>
      <c r="B923" s="24"/>
      <c r="C923" s="24"/>
      <c r="D923" s="32"/>
      <c r="E923" s="25"/>
      <c r="F923" s="25"/>
      <c r="G923" s="25"/>
      <c r="H923" s="25"/>
      <c r="I923" s="25"/>
      <c r="J923" s="25"/>
      <c r="K923" s="25"/>
      <c r="L923" s="25"/>
      <c r="M923" s="25"/>
      <c r="N923" s="25"/>
      <c r="O923" s="25"/>
      <c r="P923" s="23"/>
      <c r="Q923" s="23"/>
      <c r="R923" s="23"/>
      <c r="S923" s="23"/>
    </row>
    <row r="924" spans="1:19">
      <c r="A924" s="26"/>
      <c r="B924" s="24"/>
      <c r="C924" s="24"/>
      <c r="D924" s="32"/>
      <c r="E924" s="25"/>
      <c r="F924" s="25"/>
      <c r="G924" s="25"/>
      <c r="H924" s="25"/>
      <c r="I924" s="25"/>
      <c r="J924" s="25"/>
      <c r="K924" s="25"/>
      <c r="L924" s="25"/>
      <c r="M924" s="25"/>
      <c r="N924" s="25"/>
      <c r="O924" s="25"/>
      <c r="P924" s="23"/>
      <c r="Q924" s="23"/>
      <c r="R924" s="23"/>
      <c r="S924" s="23"/>
    </row>
    <row r="925" spans="1:19">
      <c r="A925" s="26"/>
      <c r="B925" s="24"/>
      <c r="C925" s="24"/>
      <c r="D925" s="32"/>
      <c r="E925" s="25"/>
      <c r="F925" s="25"/>
      <c r="G925" s="25"/>
      <c r="H925" s="25"/>
      <c r="I925" s="25"/>
      <c r="J925" s="25"/>
      <c r="K925" s="25"/>
      <c r="L925" s="25"/>
      <c r="M925" s="25"/>
      <c r="N925" s="25"/>
      <c r="O925" s="25"/>
      <c r="P925" s="23"/>
      <c r="Q925" s="23"/>
      <c r="R925" s="23"/>
      <c r="S925" s="23"/>
    </row>
    <row r="926" spans="1:19">
      <c r="A926" s="26"/>
      <c r="B926" s="24"/>
      <c r="C926" s="24"/>
      <c r="D926" s="32"/>
      <c r="E926" s="25"/>
      <c r="F926" s="25"/>
      <c r="G926" s="25"/>
      <c r="H926" s="25"/>
      <c r="I926" s="25"/>
      <c r="J926" s="25"/>
      <c r="K926" s="25"/>
      <c r="L926" s="25"/>
      <c r="M926" s="25"/>
      <c r="N926" s="25"/>
      <c r="O926" s="25"/>
      <c r="P926" s="23"/>
      <c r="Q926" s="23"/>
      <c r="R926" s="23"/>
      <c r="S926" s="23"/>
    </row>
    <row r="927" spans="1:19">
      <c r="A927" s="26"/>
      <c r="B927" s="24"/>
      <c r="C927" s="24"/>
      <c r="D927" s="32"/>
      <c r="E927" s="25"/>
      <c r="F927" s="25"/>
      <c r="G927" s="25"/>
      <c r="H927" s="25"/>
      <c r="I927" s="25"/>
      <c r="J927" s="25"/>
      <c r="K927" s="25"/>
      <c r="L927" s="25"/>
      <c r="M927" s="25"/>
      <c r="N927" s="25"/>
      <c r="O927" s="25"/>
      <c r="P927" s="23"/>
      <c r="Q927" s="23"/>
      <c r="R927" s="23"/>
      <c r="S927" s="23"/>
    </row>
    <row r="928" spans="1:19">
      <c r="A928" s="26"/>
      <c r="B928" s="24"/>
      <c r="C928" s="24"/>
      <c r="D928" s="32"/>
      <c r="E928" s="25"/>
      <c r="F928" s="25"/>
      <c r="G928" s="25"/>
      <c r="H928" s="25"/>
      <c r="I928" s="25"/>
      <c r="J928" s="25"/>
      <c r="K928" s="25"/>
      <c r="L928" s="25"/>
      <c r="M928" s="25"/>
      <c r="N928" s="25"/>
      <c r="O928" s="25"/>
      <c r="P928" s="23"/>
      <c r="Q928" s="23"/>
      <c r="R928" s="23"/>
      <c r="S928" s="23"/>
    </row>
    <row r="929" spans="1:19">
      <c r="A929" s="26"/>
      <c r="B929" s="24"/>
      <c r="C929" s="24"/>
      <c r="D929" s="32"/>
      <c r="E929" s="25"/>
      <c r="F929" s="25"/>
      <c r="G929" s="25"/>
      <c r="H929" s="25"/>
      <c r="I929" s="25"/>
      <c r="J929" s="25"/>
      <c r="K929" s="25"/>
      <c r="L929" s="25"/>
      <c r="M929" s="25"/>
      <c r="N929" s="25"/>
      <c r="O929" s="25"/>
      <c r="P929" s="23"/>
      <c r="Q929" s="23"/>
      <c r="R929" s="23"/>
      <c r="S929" s="23"/>
    </row>
    <row r="930" spans="1:19">
      <c r="A930" s="26"/>
      <c r="B930" s="24"/>
      <c r="C930" s="24"/>
      <c r="D930" s="32"/>
      <c r="E930" s="25"/>
      <c r="F930" s="25"/>
      <c r="G930" s="25"/>
      <c r="H930" s="25"/>
      <c r="I930" s="25"/>
      <c r="J930" s="25"/>
      <c r="K930" s="25"/>
      <c r="L930" s="25"/>
      <c r="M930" s="25"/>
      <c r="N930" s="25"/>
      <c r="O930" s="25"/>
      <c r="P930" s="23"/>
      <c r="Q930" s="23"/>
      <c r="R930" s="23"/>
      <c r="S930" s="23"/>
    </row>
    <row r="931" spans="1:19">
      <c r="A931" s="26"/>
      <c r="B931" s="24"/>
      <c r="C931" s="24"/>
      <c r="D931" s="32"/>
      <c r="E931" s="25"/>
      <c r="F931" s="25"/>
      <c r="G931" s="25"/>
      <c r="H931" s="25"/>
      <c r="I931" s="25"/>
      <c r="J931" s="25"/>
      <c r="K931" s="25"/>
      <c r="L931" s="25"/>
      <c r="M931" s="25"/>
      <c r="N931" s="25"/>
      <c r="O931" s="25"/>
      <c r="P931" s="23"/>
      <c r="Q931" s="23"/>
      <c r="R931" s="23"/>
      <c r="S931" s="23"/>
    </row>
    <row r="932" spans="1:19">
      <c r="A932" s="26"/>
      <c r="B932" s="24"/>
      <c r="C932" s="24"/>
      <c r="D932" s="32"/>
      <c r="E932" s="25"/>
      <c r="F932" s="25"/>
      <c r="G932" s="25"/>
      <c r="H932" s="25"/>
      <c r="I932" s="25"/>
      <c r="J932" s="25"/>
      <c r="K932" s="25"/>
      <c r="L932" s="25"/>
      <c r="M932" s="25"/>
      <c r="N932" s="25"/>
      <c r="O932" s="25"/>
      <c r="P932" s="23"/>
      <c r="Q932" s="23"/>
      <c r="R932" s="23"/>
      <c r="S932" s="23"/>
    </row>
    <row r="933" spans="1:19">
      <c r="A933" s="26"/>
      <c r="B933" s="24"/>
      <c r="C933" s="24"/>
      <c r="D933" s="32"/>
      <c r="E933" s="25"/>
      <c r="F933" s="25"/>
      <c r="G933" s="25"/>
      <c r="H933" s="25"/>
      <c r="I933" s="25"/>
      <c r="J933" s="25"/>
      <c r="K933" s="25"/>
      <c r="L933" s="25"/>
      <c r="M933" s="25"/>
      <c r="N933" s="25"/>
      <c r="O933" s="25"/>
      <c r="P933" s="23"/>
      <c r="Q933" s="23"/>
      <c r="R933" s="23"/>
      <c r="S933" s="23"/>
    </row>
    <row r="934" spans="1:19">
      <c r="A934" s="26"/>
      <c r="B934" s="24"/>
      <c r="C934" s="24"/>
      <c r="D934" s="32"/>
      <c r="E934" s="25"/>
      <c r="F934" s="25"/>
      <c r="G934" s="25"/>
      <c r="H934" s="25"/>
      <c r="I934" s="25"/>
      <c r="J934" s="25"/>
      <c r="K934" s="25"/>
      <c r="L934" s="25"/>
      <c r="M934" s="25"/>
      <c r="N934" s="25"/>
      <c r="O934" s="25"/>
      <c r="P934" s="23"/>
      <c r="Q934" s="23"/>
      <c r="R934" s="23"/>
      <c r="S934" s="23"/>
    </row>
    <row r="935" spans="1:19">
      <c r="A935" s="26"/>
      <c r="B935" s="24"/>
      <c r="C935" s="24"/>
      <c r="D935" s="32"/>
      <c r="E935" s="25"/>
      <c r="F935" s="25"/>
      <c r="G935" s="25"/>
      <c r="H935" s="25"/>
      <c r="I935" s="25"/>
      <c r="J935" s="25"/>
      <c r="K935" s="25"/>
      <c r="L935" s="25"/>
      <c r="M935" s="25"/>
      <c r="N935" s="25"/>
      <c r="O935" s="25"/>
      <c r="P935" s="23"/>
      <c r="Q935" s="23"/>
      <c r="R935" s="23"/>
      <c r="S935" s="23"/>
    </row>
    <row r="936" spans="1:19">
      <c r="A936" s="26"/>
      <c r="B936" s="24"/>
      <c r="C936" s="24"/>
      <c r="D936" s="32"/>
      <c r="E936" s="25"/>
      <c r="F936" s="25"/>
      <c r="G936" s="25"/>
      <c r="H936" s="25"/>
      <c r="I936" s="25"/>
      <c r="J936" s="25"/>
      <c r="K936" s="25"/>
      <c r="L936" s="25"/>
      <c r="M936" s="25"/>
      <c r="N936" s="25"/>
      <c r="O936" s="25"/>
      <c r="P936" s="23"/>
      <c r="Q936" s="23"/>
      <c r="R936" s="23"/>
      <c r="S936" s="23"/>
    </row>
    <row r="937" spans="1:19">
      <c r="A937" s="26"/>
      <c r="B937" s="24"/>
      <c r="C937" s="24"/>
      <c r="D937" s="32"/>
      <c r="E937" s="25"/>
      <c r="F937" s="25"/>
      <c r="G937" s="25"/>
      <c r="H937" s="25"/>
      <c r="I937" s="25"/>
      <c r="J937" s="25"/>
      <c r="K937" s="25"/>
      <c r="L937" s="25"/>
      <c r="M937" s="25"/>
      <c r="N937" s="25"/>
      <c r="O937" s="25"/>
      <c r="P937" s="23"/>
      <c r="Q937" s="23"/>
      <c r="R937" s="23"/>
      <c r="S937" s="23"/>
    </row>
    <row r="938" spans="1:19">
      <c r="A938" s="26"/>
      <c r="B938" s="24"/>
      <c r="C938" s="24"/>
      <c r="D938" s="32"/>
      <c r="E938" s="25"/>
      <c r="F938" s="25"/>
      <c r="G938" s="25"/>
      <c r="H938" s="25"/>
      <c r="I938" s="25"/>
      <c r="J938" s="25"/>
      <c r="K938" s="25"/>
      <c r="L938" s="25"/>
      <c r="M938" s="25"/>
      <c r="N938" s="25"/>
      <c r="O938" s="25"/>
      <c r="P938" s="23"/>
      <c r="Q938" s="23"/>
      <c r="R938" s="23"/>
      <c r="S938" s="23"/>
    </row>
    <row r="939" spans="1:19">
      <c r="A939" s="26"/>
      <c r="B939" s="24"/>
      <c r="C939" s="24"/>
      <c r="D939" s="32"/>
      <c r="E939" s="25"/>
      <c r="F939" s="25"/>
      <c r="G939" s="25"/>
      <c r="H939" s="25"/>
      <c r="I939" s="25"/>
      <c r="J939" s="25"/>
      <c r="K939" s="25"/>
      <c r="L939" s="25"/>
      <c r="M939" s="25"/>
      <c r="N939" s="25"/>
      <c r="O939" s="25"/>
      <c r="P939" s="23"/>
      <c r="Q939" s="23"/>
      <c r="R939" s="23"/>
      <c r="S939" s="23"/>
    </row>
    <row r="940" spans="1:19">
      <c r="A940" s="26"/>
      <c r="B940" s="24"/>
      <c r="C940" s="24"/>
      <c r="D940" s="32"/>
      <c r="E940" s="25"/>
      <c r="F940" s="25"/>
      <c r="G940" s="25"/>
      <c r="H940" s="25"/>
      <c r="I940" s="25"/>
      <c r="J940" s="25"/>
      <c r="K940" s="25"/>
      <c r="L940" s="25"/>
      <c r="M940" s="25"/>
      <c r="N940" s="25"/>
      <c r="O940" s="25"/>
      <c r="P940" s="23"/>
      <c r="Q940" s="23"/>
      <c r="R940" s="23"/>
      <c r="S940" s="23"/>
    </row>
    <row r="941" spans="1:19">
      <c r="A941" s="26"/>
      <c r="B941" s="24"/>
      <c r="C941" s="24"/>
      <c r="D941" s="32"/>
      <c r="E941" s="25"/>
      <c r="F941" s="25"/>
      <c r="G941" s="25"/>
      <c r="H941" s="25"/>
      <c r="I941" s="25"/>
      <c r="J941" s="25"/>
      <c r="K941" s="25"/>
      <c r="L941" s="25"/>
      <c r="M941" s="25"/>
      <c r="N941" s="25"/>
      <c r="O941" s="25"/>
      <c r="P941" s="23"/>
      <c r="Q941" s="23"/>
      <c r="R941" s="23"/>
      <c r="S941" s="23"/>
    </row>
    <row r="942" spans="1:19">
      <c r="A942" s="26"/>
      <c r="B942" s="24"/>
      <c r="C942" s="24"/>
      <c r="D942" s="32"/>
      <c r="E942" s="25"/>
      <c r="F942" s="25"/>
      <c r="G942" s="25"/>
      <c r="H942" s="25"/>
      <c r="I942" s="25"/>
      <c r="J942" s="25"/>
      <c r="K942" s="25"/>
      <c r="L942" s="25"/>
      <c r="M942" s="25"/>
      <c r="N942" s="25"/>
      <c r="O942" s="25"/>
      <c r="P942" s="23"/>
      <c r="Q942" s="23"/>
      <c r="R942" s="23"/>
      <c r="S942" s="23"/>
    </row>
    <row r="943" spans="1:19">
      <c r="A943" s="26"/>
      <c r="B943" s="24"/>
      <c r="C943" s="24"/>
      <c r="D943" s="32"/>
      <c r="E943" s="25"/>
      <c r="F943" s="25"/>
      <c r="G943" s="25"/>
      <c r="H943" s="25"/>
      <c r="I943" s="25"/>
      <c r="J943" s="25"/>
      <c r="K943" s="25"/>
      <c r="L943" s="25"/>
      <c r="M943" s="25"/>
      <c r="N943" s="25"/>
      <c r="O943" s="25"/>
      <c r="P943" s="23"/>
      <c r="Q943" s="23"/>
      <c r="R943" s="23"/>
      <c r="S943" s="23"/>
    </row>
    <row r="944" spans="1:19">
      <c r="A944" s="26"/>
      <c r="B944" s="24"/>
      <c r="C944" s="24"/>
      <c r="D944" s="32"/>
      <c r="E944" s="25"/>
      <c r="F944" s="25"/>
      <c r="G944" s="25"/>
      <c r="H944" s="25"/>
      <c r="I944" s="25"/>
      <c r="J944" s="25"/>
      <c r="K944" s="25"/>
      <c r="L944" s="25"/>
      <c r="M944" s="25"/>
      <c r="N944" s="25"/>
      <c r="O944" s="25"/>
      <c r="P944" s="23"/>
      <c r="Q944" s="23"/>
      <c r="R944" s="23"/>
      <c r="S944" s="23"/>
    </row>
    <row r="945" spans="1:19">
      <c r="A945" s="26"/>
      <c r="B945" s="24"/>
      <c r="C945" s="24"/>
      <c r="D945" s="32"/>
      <c r="E945" s="25"/>
      <c r="F945" s="25"/>
      <c r="G945" s="25"/>
      <c r="H945" s="25"/>
      <c r="I945" s="25"/>
      <c r="J945" s="25"/>
      <c r="K945" s="25"/>
      <c r="L945" s="25"/>
      <c r="M945" s="25"/>
      <c r="N945" s="25"/>
      <c r="O945" s="25"/>
      <c r="P945" s="23"/>
      <c r="Q945" s="23"/>
      <c r="R945" s="23"/>
      <c r="S945" s="23"/>
    </row>
    <row r="946" spans="1:19">
      <c r="A946" s="26"/>
      <c r="B946" s="24"/>
      <c r="C946" s="24"/>
      <c r="D946" s="32"/>
      <c r="E946" s="25"/>
      <c r="F946" s="25"/>
      <c r="G946" s="25"/>
      <c r="H946" s="25"/>
      <c r="I946" s="25"/>
      <c r="J946" s="25"/>
      <c r="K946" s="25"/>
      <c r="L946" s="25"/>
      <c r="M946" s="25"/>
      <c r="N946" s="25"/>
      <c r="O946" s="25"/>
      <c r="P946" s="23"/>
      <c r="Q946" s="23"/>
      <c r="R946" s="23"/>
      <c r="S946" s="23"/>
    </row>
    <row r="947" spans="1:19">
      <c r="A947" s="26"/>
      <c r="B947" s="24"/>
      <c r="C947" s="24"/>
      <c r="D947" s="32"/>
      <c r="E947" s="25"/>
      <c r="F947" s="25"/>
      <c r="G947" s="25"/>
      <c r="H947" s="25"/>
      <c r="I947" s="25"/>
      <c r="J947" s="25"/>
      <c r="K947" s="25"/>
      <c r="L947" s="25"/>
      <c r="M947" s="25"/>
      <c r="N947" s="25"/>
      <c r="O947" s="25"/>
      <c r="P947" s="23"/>
      <c r="Q947" s="23"/>
      <c r="R947" s="23"/>
      <c r="S947" s="23"/>
    </row>
    <row r="948" spans="1:19">
      <c r="A948" s="26"/>
      <c r="B948" s="24"/>
      <c r="C948" s="24"/>
      <c r="D948" s="32"/>
      <c r="E948" s="25"/>
      <c r="F948" s="25"/>
      <c r="G948" s="25"/>
      <c r="H948" s="25"/>
      <c r="I948" s="25"/>
      <c r="J948" s="25"/>
      <c r="K948" s="25"/>
      <c r="L948" s="25"/>
      <c r="M948" s="25"/>
      <c r="N948" s="25"/>
      <c r="O948" s="25"/>
      <c r="P948" s="23"/>
      <c r="Q948" s="23"/>
      <c r="R948" s="23"/>
      <c r="S948" s="23"/>
    </row>
    <row r="949" spans="1:19">
      <c r="A949" s="26"/>
      <c r="B949" s="24"/>
      <c r="C949" s="24"/>
      <c r="D949" s="32"/>
      <c r="E949" s="25"/>
      <c r="F949" s="25"/>
      <c r="G949" s="25"/>
      <c r="H949" s="25"/>
      <c r="I949" s="25"/>
      <c r="J949" s="25"/>
      <c r="K949" s="25"/>
      <c r="L949" s="25"/>
      <c r="M949" s="25"/>
      <c r="N949" s="25"/>
      <c r="O949" s="25"/>
      <c r="P949" s="23"/>
      <c r="Q949" s="23"/>
      <c r="R949" s="23"/>
      <c r="S949" s="23"/>
    </row>
    <row r="950" spans="1:19">
      <c r="A950" s="26"/>
      <c r="B950" s="24"/>
      <c r="C950" s="24"/>
      <c r="D950" s="32"/>
      <c r="E950" s="25"/>
      <c r="F950" s="25"/>
      <c r="G950" s="25"/>
      <c r="H950" s="25"/>
      <c r="I950" s="25"/>
      <c r="J950" s="25"/>
      <c r="K950" s="25"/>
      <c r="L950" s="25"/>
      <c r="M950" s="25"/>
      <c r="N950" s="25"/>
      <c r="O950" s="25"/>
      <c r="P950" s="23"/>
      <c r="Q950" s="23"/>
      <c r="R950" s="23"/>
      <c r="S950" s="23"/>
    </row>
    <row r="951" spans="1:19">
      <c r="A951" s="26"/>
      <c r="B951" s="24"/>
      <c r="C951" s="24"/>
      <c r="D951" s="32"/>
      <c r="E951" s="25"/>
      <c r="F951" s="25"/>
      <c r="G951" s="25"/>
      <c r="H951" s="25"/>
      <c r="I951" s="25"/>
      <c r="J951" s="25"/>
      <c r="K951" s="25"/>
      <c r="L951" s="25"/>
      <c r="M951" s="25"/>
      <c r="N951" s="25"/>
      <c r="O951" s="25"/>
      <c r="P951" s="23"/>
      <c r="Q951" s="23"/>
      <c r="R951" s="23"/>
      <c r="S951" s="23"/>
    </row>
    <row r="952" spans="1:19">
      <c r="A952" s="26"/>
      <c r="B952" s="24"/>
      <c r="C952" s="24"/>
      <c r="D952" s="32"/>
      <c r="E952" s="25"/>
      <c r="F952" s="25"/>
      <c r="G952" s="25"/>
      <c r="H952" s="25"/>
      <c r="I952" s="25"/>
      <c r="J952" s="25"/>
      <c r="K952" s="25"/>
      <c r="L952" s="25"/>
      <c r="M952" s="25"/>
      <c r="N952" s="25"/>
      <c r="O952" s="25"/>
      <c r="P952" s="23"/>
      <c r="Q952" s="23"/>
      <c r="R952" s="23"/>
      <c r="S952" s="23"/>
    </row>
    <row r="953" spans="1:19">
      <c r="A953" s="26"/>
      <c r="B953" s="24"/>
      <c r="C953" s="24"/>
      <c r="D953" s="32"/>
      <c r="E953" s="25"/>
      <c r="F953" s="25"/>
      <c r="G953" s="25"/>
      <c r="H953" s="25"/>
      <c r="I953" s="25"/>
      <c r="J953" s="25"/>
      <c r="K953" s="25"/>
      <c r="L953" s="25"/>
      <c r="M953" s="25"/>
      <c r="N953" s="25"/>
      <c r="O953" s="25"/>
      <c r="P953" s="23"/>
      <c r="Q953" s="23"/>
      <c r="R953" s="23"/>
      <c r="S953" s="23"/>
    </row>
    <row r="954" spans="1:19">
      <c r="A954" s="26"/>
      <c r="B954" s="24"/>
      <c r="C954" s="24"/>
      <c r="D954" s="32"/>
      <c r="E954" s="25"/>
      <c r="F954" s="25"/>
      <c r="G954" s="25"/>
      <c r="H954" s="25"/>
      <c r="I954" s="25"/>
      <c r="J954" s="25"/>
      <c r="K954" s="25"/>
      <c r="L954" s="25"/>
      <c r="M954" s="25"/>
      <c r="N954" s="25"/>
      <c r="O954" s="25"/>
      <c r="P954" s="23"/>
      <c r="Q954" s="23"/>
      <c r="R954" s="23"/>
      <c r="S954" s="23"/>
    </row>
    <row r="955" spans="1:19">
      <c r="A955" s="26"/>
      <c r="B955" s="24"/>
      <c r="C955" s="24"/>
      <c r="D955" s="32"/>
      <c r="E955" s="25"/>
      <c r="F955" s="25"/>
      <c r="G955" s="25"/>
      <c r="H955" s="25"/>
      <c r="I955" s="25"/>
      <c r="J955" s="25"/>
      <c r="K955" s="25"/>
      <c r="L955" s="25"/>
      <c r="M955" s="25"/>
      <c r="N955" s="25"/>
      <c r="O955" s="25"/>
      <c r="P955" s="23"/>
      <c r="Q955" s="23"/>
      <c r="R955" s="23"/>
      <c r="S955" s="23"/>
    </row>
    <row r="956" spans="1:19">
      <c r="A956" s="26"/>
      <c r="B956" s="24"/>
      <c r="C956" s="24"/>
      <c r="D956" s="32"/>
      <c r="E956" s="25"/>
      <c r="F956" s="25"/>
      <c r="G956" s="25"/>
      <c r="H956" s="25"/>
      <c r="I956" s="25"/>
      <c r="J956" s="25"/>
      <c r="K956" s="25"/>
      <c r="L956" s="25"/>
      <c r="M956" s="25"/>
      <c r="N956" s="25"/>
      <c r="O956" s="25"/>
      <c r="P956" s="23"/>
      <c r="Q956" s="23"/>
      <c r="R956" s="23"/>
      <c r="S956" s="23"/>
    </row>
    <row r="957" spans="1:19">
      <c r="A957" s="26"/>
      <c r="B957" s="24"/>
      <c r="C957" s="24"/>
      <c r="D957" s="32"/>
      <c r="E957" s="25"/>
      <c r="F957" s="25"/>
      <c r="G957" s="25"/>
      <c r="H957" s="25"/>
      <c r="I957" s="25"/>
      <c r="J957" s="25"/>
      <c r="K957" s="25"/>
      <c r="L957" s="25"/>
      <c r="M957" s="25"/>
      <c r="N957" s="25"/>
      <c r="O957" s="25"/>
      <c r="P957" s="23"/>
      <c r="Q957" s="23"/>
      <c r="R957" s="23"/>
      <c r="S957" s="23"/>
    </row>
    <row r="958" spans="1:19">
      <c r="A958" s="26"/>
      <c r="B958" s="24"/>
      <c r="C958" s="24"/>
      <c r="D958" s="32"/>
      <c r="E958" s="25"/>
      <c r="F958" s="25"/>
      <c r="G958" s="25"/>
      <c r="H958" s="25"/>
      <c r="I958" s="25"/>
      <c r="J958" s="25"/>
      <c r="K958" s="25"/>
      <c r="L958" s="25"/>
      <c r="M958" s="25"/>
      <c r="N958" s="25"/>
      <c r="O958" s="25"/>
      <c r="P958" s="23"/>
      <c r="Q958" s="23"/>
      <c r="R958" s="23"/>
      <c r="S958" s="23"/>
    </row>
    <row r="959" spans="1:19">
      <c r="A959" s="26"/>
      <c r="B959" s="24"/>
      <c r="C959" s="24"/>
      <c r="D959" s="32"/>
      <c r="E959" s="25"/>
      <c r="F959" s="25"/>
      <c r="G959" s="25"/>
      <c r="H959" s="25"/>
      <c r="I959" s="25"/>
      <c r="J959" s="25"/>
      <c r="K959" s="25"/>
      <c r="L959" s="25"/>
      <c r="M959" s="25"/>
      <c r="N959" s="25"/>
      <c r="O959" s="25"/>
      <c r="P959" s="23"/>
      <c r="Q959" s="23"/>
      <c r="R959" s="23"/>
      <c r="S959" s="23"/>
    </row>
    <row r="960" spans="1:19">
      <c r="A960" s="26"/>
      <c r="B960" s="24"/>
      <c r="C960" s="24"/>
      <c r="D960" s="32"/>
      <c r="E960" s="25"/>
      <c r="F960" s="25"/>
      <c r="G960" s="25"/>
      <c r="H960" s="25"/>
      <c r="I960" s="25"/>
      <c r="J960" s="25"/>
      <c r="K960" s="25"/>
      <c r="L960" s="25"/>
      <c r="M960" s="25"/>
      <c r="N960" s="25"/>
      <c r="O960" s="25"/>
      <c r="P960" s="23"/>
      <c r="Q960" s="23"/>
      <c r="R960" s="23"/>
      <c r="S960" s="23"/>
    </row>
    <row r="961" spans="1:19">
      <c r="A961" s="26"/>
      <c r="B961" s="24"/>
      <c r="C961" s="24"/>
      <c r="D961" s="32"/>
      <c r="E961" s="25"/>
      <c r="F961" s="25"/>
      <c r="G961" s="25"/>
      <c r="H961" s="25"/>
      <c r="I961" s="25"/>
      <c r="J961" s="25"/>
      <c r="K961" s="25"/>
      <c r="L961" s="25"/>
      <c r="M961" s="25"/>
      <c r="N961" s="25"/>
      <c r="O961" s="25"/>
      <c r="P961" s="23"/>
      <c r="Q961" s="23"/>
      <c r="R961" s="23"/>
      <c r="S961" s="23"/>
    </row>
    <row r="962" spans="1:19">
      <c r="A962" s="26"/>
      <c r="B962" s="24"/>
      <c r="C962" s="24"/>
      <c r="D962" s="32"/>
      <c r="E962" s="25"/>
      <c r="F962" s="25"/>
      <c r="G962" s="25"/>
      <c r="H962" s="25"/>
      <c r="I962" s="25"/>
      <c r="J962" s="25"/>
      <c r="K962" s="25"/>
      <c r="L962" s="25"/>
      <c r="M962" s="25"/>
      <c r="N962" s="25"/>
      <c r="O962" s="25"/>
      <c r="P962" s="23"/>
      <c r="Q962" s="23"/>
      <c r="R962" s="23"/>
      <c r="S962" s="23"/>
    </row>
    <row r="963" spans="1:19">
      <c r="A963" s="26"/>
      <c r="B963" s="24"/>
      <c r="C963" s="24"/>
      <c r="D963" s="32"/>
      <c r="E963" s="25"/>
      <c r="F963" s="25"/>
      <c r="G963" s="25"/>
      <c r="H963" s="25"/>
      <c r="I963" s="25"/>
      <c r="J963" s="25"/>
      <c r="K963" s="25"/>
      <c r="L963" s="25"/>
      <c r="M963" s="25"/>
      <c r="N963" s="25"/>
      <c r="O963" s="25"/>
      <c r="P963" s="23"/>
      <c r="Q963" s="23"/>
      <c r="R963" s="23"/>
      <c r="S963" s="23"/>
    </row>
    <row r="964" spans="1:19">
      <c r="A964" s="26"/>
      <c r="B964" s="24"/>
      <c r="C964" s="24"/>
      <c r="D964" s="32"/>
      <c r="E964" s="25"/>
      <c r="F964" s="25"/>
      <c r="G964" s="25"/>
      <c r="H964" s="25"/>
      <c r="I964" s="25"/>
      <c r="J964" s="25"/>
      <c r="K964" s="25"/>
      <c r="L964" s="25"/>
      <c r="M964" s="25"/>
      <c r="N964" s="25"/>
      <c r="O964" s="25"/>
      <c r="P964" s="23"/>
      <c r="Q964" s="23"/>
      <c r="R964" s="23"/>
      <c r="S964" s="23"/>
    </row>
    <row r="965" spans="1:19">
      <c r="A965" s="26"/>
      <c r="B965" s="24"/>
      <c r="C965" s="24"/>
      <c r="D965" s="32"/>
      <c r="E965" s="25"/>
      <c r="F965" s="25"/>
      <c r="G965" s="25"/>
      <c r="H965" s="25"/>
      <c r="I965" s="25"/>
      <c r="J965" s="25"/>
      <c r="K965" s="25"/>
      <c r="L965" s="25"/>
      <c r="M965" s="25"/>
      <c r="N965" s="25"/>
      <c r="O965" s="25"/>
      <c r="P965" s="23"/>
      <c r="Q965" s="23"/>
      <c r="R965" s="23"/>
      <c r="S965" s="23"/>
    </row>
    <row r="966" spans="1:19">
      <c r="A966" s="26"/>
      <c r="B966" s="24"/>
      <c r="C966" s="24"/>
      <c r="D966" s="32"/>
      <c r="E966" s="25"/>
      <c r="F966" s="25"/>
      <c r="G966" s="25"/>
      <c r="H966" s="25"/>
      <c r="I966" s="25"/>
      <c r="J966" s="25"/>
      <c r="K966" s="25"/>
      <c r="L966" s="25"/>
      <c r="M966" s="25"/>
      <c r="N966" s="25"/>
      <c r="O966" s="25"/>
      <c r="P966" s="23"/>
      <c r="Q966" s="23"/>
      <c r="R966" s="23"/>
      <c r="S966" s="23"/>
    </row>
    <row r="967" spans="1:19">
      <c r="A967" s="26"/>
      <c r="B967" s="24"/>
      <c r="C967" s="24"/>
      <c r="D967" s="32"/>
      <c r="E967" s="25"/>
      <c r="F967" s="25"/>
      <c r="G967" s="25"/>
      <c r="H967" s="25"/>
      <c r="I967" s="25"/>
      <c r="J967" s="25"/>
      <c r="K967" s="25"/>
      <c r="L967" s="25"/>
      <c r="M967" s="25"/>
      <c r="N967" s="25"/>
      <c r="O967" s="25"/>
      <c r="P967" s="23"/>
      <c r="Q967" s="23"/>
      <c r="R967" s="23"/>
      <c r="S967" s="23"/>
    </row>
    <row r="968" spans="1:19">
      <c r="A968" s="26"/>
      <c r="B968" s="24"/>
      <c r="C968" s="24"/>
      <c r="D968" s="32"/>
      <c r="E968" s="25"/>
      <c r="F968" s="25"/>
      <c r="G968" s="25"/>
      <c r="H968" s="25"/>
      <c r="I968" s="25"/>
      <c r="J968" s="25"/>
      <c r="K968" s="25"/>
      <c r="L968" s="25"/>
      <c r="M968" s="25"/>
      <c r="N968" s="25"/>
      <c r="O968" s="25"/>
      <c r="P968" s="23"/>
      <c r="Q968" s="23"/>
      <c r="R968" s="23"/>
      <c r="S968" s="23"/>
    </row>
    <row r="969" spans="1:19">
      <c r="A969" s="26"/>
      <c r="B969" s="24"/>
      <c r="C969" s="24"/>
      <c r="D969" s="32"/>
      <c r="E969" s="25"/>
      <c r="F969" s="25"/>
      <c r="G969" s="25"/>
      <c r="H969" s="25"/>
      <c r="I969" s="25"/>
      <c r="J969" s="25"/>
      <c r="K969" s="25"/>
      <c r="L969" s="25"/>
      <c r="M969" s="25"/>
      <c r="N969" s="25"/>
      <c r="O969" s="25"/>
      <c r="P969" s="23"/>
      <c r="Q969" s="23"/>
      <c r="R969" s="23"/>
      <c r="S969" s="23"/>
    </row>
    <row r="970" spans="1:19">
      <c r="A970" s="26"/>
      <c r="B970" s="24"/>
      <c r="C970" s="24"/>
      <c r="D970" s="32"/>
      <c r="E970" s="25"/>
      <c r="F970" s="25"/>
      <c r="G970" s="25"/>
      <c r="H970" s="25"/>
      <c r="I970" s="25"/>
      <c r="J970" s="25"/>
      <c r="K970" s="25"/>
      <c r="L970" s="25"/>
      <c r="M970" s="25"/>
      <c r="N970" s="25"/>
      <c r="O970" s="25"/>
      <c r="P970" s="23"/>
      <c r="Q970" s="23"/>
      <c r="R970" s="23"/>
      <c r="S970" s="23"/>
    </row>
    <row r="971" spans="1:19">
      <c r="A971" s="26"/>
      <c r="B971" s="24"/>
      <c r="C971" s="24"/>
      <c r="D971" s="32"/>
      <c r="E971" s="25"/>
      <c r="F971" s="25"/>
      <c r="G971" s="25"/>
      <c r="H971" s="25"/>
      <c r="I971" s="25"/>
      <c r="J971" s="25"/>
      <c r="K971" s="25"/>
      <c r="L971" s="25"/>
      <c r="M971" s="25"/>
      <c r="N971" s="25"/>
      <c r="O971" s="25"/>
      <c r="P971" s="23"/>
      <c r="Q971" s="23"/>
      <c r="R971" s="23"/>
      <c r="S971" s="23"/>
    </row>
    <row r="972" spans="1:19">
      <c r="A972" s="26"/>
      <c r="B972" s="24"/>
      <c r="C972" s="24"/>
      <c r="D972" s="32"/>
      <c r="E972" s="25"/>
      <c r="F972" s="25"/>
      <c r="G972" s="25"/>
      <c r="H972" s="25"/>
      <c r="I972" s="25"/>
      <c r="J972" s="25"/>
      <c r="K972" s="25"/>
      <c r="L972" s="25"/>
      <c r="M972" s="25"/>
      <c r="N972" s="25"/>
      <c r="O972" s="25"/>
      <c r="P972" s="23"/>
      <c r="Q972" s="23"/>
      <c r="R972" s="23"/>
      <c r="S972" s="23"/>
    </row>
    <row r="973" spans="1:19">
      <c r="A973" s="26"/>
      <c r="B973" s="24"/>
      <c r="C973" s="24"/>
      <c r="D973" s="32"/>
      <c r="E973" s="25"/>
      <c r="F973" s="25"/>
      <c r="G973" s="25"/>
      <c r="H973" s="25"/>
      <c r="I973" s="25"/>
      <c r="J973" s="25"/>
      <c r="K973" s="25"/>
      <c r="L973" s="25"/>
      <c r="M973" s="25"/>
      <c r="N973" s="25"/>
      <c r="O973" s="25"/>
      <c r="P973" s="23"/>
      <c r="Q973" s="23"/>
      <c r="R973" s="23"/>
      <c r="S973" s="23"/>
    </row>
    <row r="974" spans="1:19">
      <c r="A974" s="26"/>
      <c r="B974" s="24"/>
      <c r="C974" s="24"/>
      <c r="D974" s="32"/>
      <c r="E974" s="25"/>
      <c r="F974" s="25"/>
      <c r="G974" s="25"/>
      <c r="H974" s="25"/>
      <c r="I974" s="25"/>
      <c r="J974" s="25"/>
      <c r="K974" s="25"/>
      <c r="L974" s="25"/>
      <c r="M974" s="25"/>
      <c r="N974" s="25"/>
      <c r="O974" s="25"/>
      <c r="P974" s="23"/>
      <c r="Q974" s="23"/>
      <c r="R974" s="23"/>
      <c r="S974" s="23"/>
    </row>
    <row r="975" spans="1:19">
      <c r="A975" s="26"/>
      <c r="B975" s="24"/>
      <c r="C975" s="24"/>
      <c r="D975" s="32"/>
      <c r="E975" s="25"/>
      <c r="F975" s="25"/>
      <c r="G975" s="25"/>
      <c r="H975" s="25"/>
      <c r="I975" s="25"/>
      <c r="J975" s="25"/>
      <c r="K975" s="25"/>
      <c r="L975" s="25"/>
      <c r="M975" s="25"/>
      <c r="N975" s="25"/>
      <c r="O975" s="25"/>
      <c r="P975" s="23"/>
      <c r="Q975" s="23"/>
      <c r="R975" s="23"/>
      <c r="S975" s="23"/>
    </row>
    <row r="976" spans="1:19">
      <c r="A976" s="26"/>
      <c r="B976" s="24"/>
      <c r="C976" s="24"/>
      <c r="D976" s="32"/>
      <c r="E976" s="25"/>
      <c r="F976" s="25"/>
      <c r="G976" s="25"/>
      <c r="H976" s="25"/>
      <c r="I976" s="25"/>
      <c r="J976" s="25"/>
      <c r="K976" s="25"/>
      <c r="L976" s="25"/>
      <c r="M976" s="25"/>
      <c r="N976" s="25"/>
      <c r="O976" s="25"/>
      <c r="P976" s="23"/>
      <c r="Q976" s="23"/>
      <c r="R976" s="23"/>
      <c r="S976" s="23"/>
    </row>
    <row r="977" spans="1:19">
      <c r="A977" s="26"/>
      <c r="B977" s="24"/>
      <c r="C977" s="24"/>
      <c r="D977" s="32"/>
      <c r="E977" s="25"/>
      <c r="F977" s="25"/>
      <c r="G977" s="25"/>
      <c r="H977" s="25"/>
      <c r="I977" s="25"/>
      <c r="J977" s="25"/>
      <c r="K977" s="25"/>
      <c r="L977" s="25"/>
      <c r="M977" s="25"/>
      <c r="N977" s="25"/>
      <c r="O977" s="25"/>
      <c r="P977" s="23"/>
      <c r="Q977" s="23"/>
      <c r="R977" s="23"/>
      <c r="S977" s="23"/>
    </row>
    <row r="978" spans="1:19">
      <c r="A978" s="26"/>
      <c r="B978" s="24"/>
      <c r="C978" s="24"/>
      <c r="D978" s="32"/>
      <c r="E978" s="25"/>
      <c r="F978" s="25"/>
      <c r="G978" s="25"/>
      <c r="H978" s="25"/>
      <c r="I978" s="25"/>
      <c r="J978" s="25"/>
      <c r="K978" s="25"/>
      <c r="L978" s="25"/>
      <c r="M978" s="25"/>
      <c r="N978" s="25"/>
      <c r="O978" s="25"/>
      <c r="P978" s="23"/>
      <c r="Q978" s="23"/>
      <c r="R978" s="23"/>
      <c r="S978" s="23"/>
    </row>
    <row r="979" spans="1:19">
      <c r="A979" s="26"/>
      <c r="B979" s="24"/>
      <c r="C979" s="24"/>
      <c r="D979" s="32"/>
      <c r="E979" s="25"/>
      <c r="F979" s="25"/>
      <c r="G979" s="25"/>
      <c r="H979" s="25"/>
      <c r="I979" s="25"/>
      <c r="J979" s="25"/>
      <c r="K979" s="25"/>
      <c r="L979" s="25"/>
      <c r="M979" s="25"/>
      <c r="N979" s="25"/>
      <c r="O979" s="25"/>
      <c r="P979" s="23"/>
      <c r="Q979" s="23"/>
      <c r="R979" s="23"/>
      <c r="S979" s="23"/>
    </row>
    <row r="980" spans="1:19">
      <c r="A980" s="26"/>
      <c r="B980" s="24"/>
      <c r="C980" s="24"/>
      <c r="D980" s="32"/>
      <c r="E980" s="25"/>
      <c r="F980" s="25"/>
      <c r="G980" s="25"/>
      <c r="H980" s="25"/>
      <c r="I980" s="25"/>
      <c r="J980" s="25"/>
      <c r="K980" s="25"/>
      <c r="L980" s="25"/>
      <c r="M980" s="25"/>
      <c r="N980" s="25"/>
      <c r="O980" s="25"/>
      <c r="P980" s="23"/>
      <c r="Q980" s="23"/>
      <c r="R980" s="23"/>
      <c r="S980" s="23"/>
    </row>
    <row r="981" spans="1:19">
      <c r="A981" s="26"/>
      <c r="B981" s="24"/>
      <c r="C981" s="24"/>
      <c r="D981" s="32"/>
      <c r="E981" s="25"/>
      <c r="F981" s="25"/>
      <c r="G981" s="25"/>
      <c r="H981" s="25"/>
      <c r="I981" s="25"/>
      <c r="J981" s="25"/>
      <c r="K981" s="25"/>
      <c r="L981" s="25"/>
      <c r="M981" s="25"/>
      <c r="N981" s="25"/>
      <c r="O981" s="25"/>
      <c r="P981" s="23"/>
      <c r="Q981" s="23"/>
      <c r="R981" s="23"/>
      <c r="S981" s="23"/>
    </row>
    <row r="982" spans="1:19">
      <c r="A982" s="26"/>
      <c r="B982" s="24"/>
      <c r="C982" s="24"/>
      <c r="D982" s="32"/>
      <c r="E982" s="25"/>
      <c r="F982" s="25"/>
      <c r="G982" s="25"/>
      <c r="H982" s="25"/>
      <c r="I982" s="25"/>
      <c r="J982" s="25"/>
      <c r="K982" s="25"/>
      <c r="L982" s="25"/>
      <c r="M982" s="25"/>
      <c r="N982" s="25"/>
      <c r="O982" s="25"/>
      <c r="P982" s="23"/>
      <c r="Q982" s="23"/>
      <c r="R982" s="23"/>
      <c r="S982" s="23"/>
    </row>
    <row r="983" spans="1:19">
      <c r="A983" s="26"/>
      <c r="B983" s="24"/>
      <c r="C983" s="24"/>
      <c r="D983" s="32"/>
      <c r="E983" s="25"/>
      <c r="F983" s="25"/>
      <c r="G983" s="25"/>
      <c r="H983" s="25"/>
      <c r="I983" s="25"/>
      <c r="J983" s="25"/>
      <c r="K983" s="25"/>
      <c r="L983" s="25"/>
      <c r="M983" s="25"/>
      <c r="N983" s="25"/>
      <c r="O983" s="25"/>
      <c r="P983" s="23"/>
      <c r="Q983" s="23"/>
      <c r="R983" s="23"/>
      <c r="S983" s="23"/>
    </row>
    <row r="984" spans="1:19">
      <c r="A984" s="26"/>
      <c r="B984" s="24"/>
      <c r="C984" s="24"/>
      <c r="D984" s="32"/>
      <c r="E984" s="25"/>
      <c r="F984" s="25"/>
      <c r="G984" s="25"/>
      <c r="H984" s="25"/>
      <c r="I984" s="25"/>
      <c r="J984" s="25"/>
      <c r="K984" s="25"/>
      <c r="L984" s="25"/>
      <c r="M984" s="25"/>
      <c r="N984" s="25"/>
      <c r="O984" s="25"/>
      <c r="P984" s="23"/>
      <c r="Q984" s="23"/>
      <c r="R984" s="23"/>
      <c r="S984" s="23"/>
    </row>
    <row r="985" spans="1:19">
      <c r="A985" s="26"/>
      <c r="B985" s="24"/>
      <c r="C985" s="24"/>
      <c r="D985" s="32"/>
      <c r="E985" s="25"/>
      <c r="F985" s="25"/>
      <c r="G985" s="25"/>
      <c r="H985" s="25"/>
      <c r="I985" s="25"/>
      <c r="J985" s="25"/>
      <c r="K985" s="25"/>
      <c r="L985" s="25"/>
      <c r="M985" s="25"/>
      <c r="N985" s="25"/>
      <c r="O985" s="25"/>
      <c r="P985" s="23"/>
      <c r="Q985" s="23"/>
      <c r="R985" s="23"/>
      <c r="S985" s="23"/>
    </row>
    <row r="986" spans="1:19">
      <c r="A986" s="26"/>
      <c r="B986" s="24"/>
      <c r="C986" s="24"/>
      <c r="D986" s="32"/>
      <c r="E986" s="25"/>
      <c r="F986" s="25"/>
      <c r="G986" s="25"/>
      <c r="H986" s="25"/>
      <c r="I986" s="25"/>
      <c r="J986" s="25"/>
      <c r="K986" s="25"/>
      <c r="L986" s="25"/>
      <c r="M986" s="25"/>
      <c r="N986" s="25"/>
      <c r="O986" s="25"/>
      <c r="P986" s="23"/>
      <c r="Q986" s="23"/>
      <c r="R986" s="23"/>
      <c r="S986" s="23"/>
    </row>
    <row r="987" spans="1:19">
      <c r="A987" s="26"/>
      <c r="B987" s="24"/>
      <c r="C987" s="24"/>
      <c r="D987" s="32"/>
      <c r="E987" s="25"/>
      <c r="F987" s="25"/>
      <c r="G987" s="25"/>
      <c r="H987" s="25"/>
      <c r="I987" s="25"/>
      <c r="J987" s="25"/>
      <c r="K987" s="25"/>
      <c r="L987" s="25"/>
      <c r="M987" s="25"/>
      <c r="N987" s="25"/>
      <c r="O987" s="25"/>
      <c r="P987" s="23"/>
      <c r="Q987" s="23"/>
      <c r="R987" s="23"/>
      <c r="S987" s="23"/>
    </row>
    <row r="988" spans="1:19">
      <c r="A988" s="26"/>
      <c r="B988" s="24"/>
      <c r="C988" s="24"/>
      <c r="D988" s="32"/>
      <c r="E988" s="25"/>
      <c r="F988" s="25"/>
      <c r="G988" s="25"/>
      <c r="H988" s="25"/>
      <c r="I988" s="25"/>
      <c r="J988" s="25"/>
      <c r="K988" s="25"/>
      <c r="L988" s="25"/>
      <c r="M988" s="25"/>
      <c r="N988" s="25"/>
      <c r="O988" s="25"/>
      <c r="P988" s="23"/>
      <c r="Q988" s="23"/>
      <c r="R988" s="23"/>
      <c r="S988" s="23"/>
    </row>
    <row r="989" spans="1:19">
      <c r="A989" s="26"/>
      <c r="B989" s="24"/>
      <c r="C989" s="24"/>
      <c r="D989" s="32"/>
      <c r="E989" s="25"/>
      <c r="F989" s="25"/>
      <c r="G989" s="25"/>
      <c r="H989" s="25"/>
      <c r="I989" s="25"/>
      <c r="J989" s="25"/>
      <c r="K989" s="25"/>
      <c r="L989" s="25"/>
      <c r="M989" s="25"/>
      <c r="N989" s="25"/>
      <c r="O989" s="25"/>
      <c r="P989" s="23"/>
      <c r="Q989" s="23"/>
      <c r="R989" s="23"/>
      <c r="S989" s="23"/>
    </row>
    <row r="990" spans="1:19">
      <c r="A990" s="26"/>
      <c r="B990" s="24"/>
      <c r="C990" s="24"/>
      <c r="D990" s="32"/>
      <c r="E990" s="25"/>
      <c r="F990" s="25"/>
      <c r="G990" s="25"/>
      <c r="H990" s="25"/>
      <c r="I990" s="25"/>
      <c r="J990" s="25"/>
      <c r="K990" s="25"/>
      <c r="L990" s="25"/>
      <c r="M990" s="25"/>
      <c r="N990" s="25"/>
      <c r="O990" s="25"/>
      <c r="P990" s="23"/>
      <c r="Q990" s="23"/>
      <c r="R990" s="23"/>
      <c r="S990" s="23"/>
    </row>
    <row r="991" spans="1:19">
      <c r="A991" s="26"/>
      <c r="B991" s="24"/>
      <c r="C991" s="24"/>
      <c r="D991" s="32"/>
      <c r="E991" s="25"/>
      <c r="F991" s="25"/>
      <c r="G991" s="25"/>
      <c r="H991" s="25"/>
      <c r="I991" s="25"/>
      <c r="J991" s="25"/>
      <c r="K991" s="25"/>
      <c r="L991" s="25"/>
      <c r="M991" s="25"/>
      <c r="N991" s="25"/>
      <c r="O991" s="25"/>
      <c r="P991" s="23"/>
      <c r="Q991" s="23"/>
      <c r="R991" s="23"/>
      <c r="S991" s="23"/>
    </row>
    <row r="992" spans="1:19">
      <c r="A992" s="26"/>
      <c r="B992" s="24"/>
      <c r="C992" s="24"/>
      <c r="D992" s="32"/>
      <c r="E992" s="25"/>
      <c r="F992" s="25"/>
      <c r="G992" s="25"/>
      <c r="H992" s="25"/>
      <c r="I992" s="25"/>
      <c r="J992" s="25"/>
      <c r="K992" s="25"/>
      <c r="L992" s="25"/>
      <c r="M992" s="25"/>
      <c r="N992" s="25"/>
      <c r="O992" s="25"/>
      <c r="P992" s="23"/>
      <c r="Q992" s="23"/>
      <c r="R992" s="23"/>
      <c r="S992" s="23"/>
    </row>
    <row r="993" spans="1:19">
      <c r="A993" s="26"/>
      <c r="B993" s="24"/>
      <c r="C993" s="24"/>
      <c r="D993" s="32"/>
      <c r="E993" s="25"/>
      <c r="F993" s="25"/>
      <c r="G993" s="25"/>
      <c r="H993" s="25"/>
      <c r="I993" s="25"/>
      <c r="J993" s="25"/>
      <c r="K993" s="25"/>
      <c r="L993" s="25"/>
      <c r="M993" s="25"/>
      <c r="N993" s="25"/>
      <c r="O993" s="25"/>
      <c r="P993" s="23"/>
      <c r="Q993" s="23"/>
      <c r="R993" s="23"/>
      <c r="S993" s="23"/>
    </row>
    <row r="994" spans="1:19">
      <c r="A994" s="26"/>
      <c r="B994" s="24"/>
      <c r="C994" s="24"/>
      <c r="D994" s="32"/>
      <c r="E994" s="25"/>
      <c r="F994" s="25"/>
      <c r="G994" s="25"/>
      <c r="H994" s="25"/>
      <c r="I994" s="25"/>
      <c r="J994" s="25"/>
      <c r="K994" s="25"/>
      <c r="L994" s="25"/>
      <c r="M994" s="25"/>
      <c r="N994" s="25"/>
      <c r="O994" s="25"/>
      <c r="P994" s="23"/>
      <c r="Q994" s="23"/>
      <c r="R994" s="23"/>
      <c r="S994" s="23"/>
    </row>
    <row r="995" spans="1:19">
      <c r="A995" s="26"/>
      <c r="B995" s="24"/>
      <c r="C995" s="24"/>
      <c r="D995" s="32"/>
      <c r="E995" s="25"/>
      <c r="F995" s="25"/>
      <c r="G995" s="25"/>
      <c r="H995" s="25"/>
      <c r="I995" s="25"/>
      <c r="J995" s="25"/>
      <c r="K995" s="25"/>
      <c r="L995" s="25"/>
      <c r="M995" s="25"/>
      <c r="N995" s="25"/>
      <c r="O995" s="25"/>
      <c r="P995" s="23"/>
      <c r="Q995" s="23"/>
      <c r="R995" s="23"/>
      <c r="S995" s="23"/>
    </row>
    <row r="996" spans="1:19">
      <c r="A996" s="26"/>
      <c r="B996" s="24"/>
      <c r="C996" s="24"/>
      <c r="D996" s="32"/>
      <c r="E996" s="25"/>
      <c r="F996" s="25"/>
      <c r="G996" s="25"/>
      <c r="H996" s="25"/>
      <c r="I996" s="25"/>
      <c r="J996" s="25"/>
      <c r="K996" s="25"/>
      <c r="L996" s="25"/>
      <c r="M996" s="25"/>
      <c r="N996" s="25"/>
      <c r="O996" s="25"/>
      <c r="P996" s="23"/>
      <c r="Q996" s="23"/>
      <c r="R996" s="23"/>
      <c r="S996" s="23"/>
    </row>
    <row r="997" spans="1:19">
      <c r="A997" s="26"/>
      <c r="B997" s="24"/>
      <c r="C997" s="24"/>
      <c r="D997" s="32"/>
      <c r="E997" s="25"/>
      <c r="F997" s="25"/>
      <c r="G997" s="25"/>
      <c r="H997" s="25"/>
      <c r="I997" s="25"/>
      <c r="J997" s="25"/>
      <c r="K997" s="25"/>
      <c r="L997" s="25"/>
      <c r="M997" s="25"/>
      <c r="N997" s="25"/>
      <c r="O997" s="25"/>
      <c r="P997" s="23"/>
      <c r="Q997" s="23"/>
      <c r="R997" s="23"/>
      <c r="S997" s="23"/>
    </row>
    <row r="998" spans="1:19">
      <c r="A998" s="26"/>
      <c r="B998" s="24"/>
      <c r="C998" s="24"/>
      <c r="D998" s="32"/>
      <c r="E998" s="25"/>
      <c r="F998" s="25"/>
      <c r="G998" s="25"/>
      <c r="H998" s="25"/>
      <c r="I998" s="25"/>
      <c r="J998" s="25"/>
      <c r="K998" s="25"/>
      <c r="L998" s="25"/>
      <c r="M998" s="25"/>
      <c r="N998" s="25"/>
      <c r="O998" s="25"/>
      <c r="P998" s="23"/>
      <c r="Q998" s="23"/>
      <c r="R998" s="23"/>
      <c r="S998" s="23"/>
    </row>
    <row r="999" spans="1:19">
      <c r="A999" s="26"/>
      <c r="B999" s="24"/>
      <c r="C999" s="24"/>
      <c r="D999" s="32"/>
      <c r="E999" s="25"/>
      <c r="F999" s="25"/>
      <c r="G999" s="25"/>
      <c r="H999" s="25"/>
      <c r="I999" s="25"/>
      <c r="J999" s="25"/>
      <c r="K999" s="25"/>
      <c r="L999" s="25"/>
      <c r="M999" s="25"/>
      <c r="N999" s="25"/>
      <c r="O999" s="25"/>
      <c r="P999" s="23"/>
      <c r="Q999" s="23"/>
      <c r="R999" s="23"/>
      <c r="S999" s="23"/>
    </row>
    <row r="1000" spans="1:19">
      <c r="A1000" s="26"/>
      <c r="B1000" s="24"/>
      <c r="C1000" s="24"/>
      <c r="D1000" s="32"/>
      <c r="E1000" s="25"/>
      <c r="F1000" s="25"/>
      <c r="G1000" s="25"/>
      <c r="H1000" s="25"/>
      <c r="I1000" s="25"/>
      <c r="J1000" s="25"/>
      <c r="K1000" s="25"/>
      <c r="L1000" s="25"/>
      <c r="M1000" s="25"/>
      <c r="N1000" s="25"/>
      <c r="O1000" s="25"/>
      <c r="P1000" s="23"/>
      <c r="Q1000" s="23"/>
      <c r="R1000" s="23"/>
      <c r="S1000" s="23"/>
    </row>
  </sheetData>
  <phoneticPr fontId="0" type="noConversion"/>
  <pageMargins left="0.75" right="0.75" top="1" bottom="1" header="0.49212598499999999" footer="0.49212598499999999"/>
  <pageSetup paperSize="9" orientation="portrait" horizontalDpi="4294967294"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1:I62"/>
  <sheetViews>
    <sheetView zoomScale="40" zoomScaleNormal="40" workbookViewId="0">
      <selection activeCell="C1" sqref="C1"/>
    </sheetView>
  </sheetViews>
  <sheetFormatPr baseColWidth="10" defaultColWidth="11.44140625" defaultRowHeight="28.8"/>
  <cols>
    <col min="1" max="1" width="1.5546875" style="175" customWidth="1"/>
    <col min="2" max="2" width="4.44140625" style="175" customWidth="1"/>
    <col min="3" max="3" width="57.5546875" style="225" customWidth="1"/>
    <col min="4" max="4" width="159.44140625" style="178" customWidth="1"/>
    <col min="5" max="5" width="12" style="226" customWidth="1"/>
    <col min="6" max="6" width="12.5546875" style="226" customWidth="1"/>
    <col min="7" max="7" width="15.88671875" style="226" customWidth="1"/>
    <col min="8" max="8" width="16.44140625" style="226" customWidth="1"/>
    <col min="9" max="9" width="78.44140625" style="226" customWidth="1"/>
    <col min="10" max="10" width="3.44140625" style="175" customWidth="1"/>
    <col min="11" max="16384" width="11.44140625" style="175"/>
  </cols>
  <sheetData>
    <row r="1" spans="2:9" ht="48.9" customHeight="1">
      <c r="B1" s="176"/>
      <c r="C1" s="177"/>
      <c r="E1" s="179"/>
      <c r="F1" s="179"/>
      <c r="G1" s="179"/>
      <c r="H1" s="179"/>
      <c r="I1" s="180">
        <v>86</v>
      </c>
    </row>
    <row r="2" spans="2:9">
      <c r="B2" s="176"/>
      <c r="C2" s="177"/>
      <c r="E2" s="179"/>
      <c r="F2" s="179"/>
      <c r="G2" s="179"/>
      <c r="H2" s="179"/>
      <c r="I2" s="179"/>
    </row>
    <row r="3" spans="2:9" ht="33.9" customHeight="1">
      <c r="B3" s="176"/>
      <c r="C3" s="516"/>
      <c r="D3" s="517" t="s">
        <v>252</v>
      </c>
      <c r="E3" s="517"/>
      <c r="F3" s="517"/>
      <c r="G3" s="517"/>
      <c r="H3" s="517"/>
      <c r="I3" s="181" t="s">
        <v>253</v>
      </c>
    </row>
    <row r="4" spans="2:9" ht="33.9" customHeight="1">
      <c r="B4" s="176"/>
      <c r="C4" s="516"/>
      <c r="D4" s="517"/>
      <c r="E4" s="517"/>
      <c r="F4" s="517"/>
      <c r="G4" s="517"/>
      <c r="H4" s="517"/>
      <c r="I4" s="182" t="s">
        <v>254</v>
      </c>
    </row>
    <row r="5" spans="2:9" ht="33.9" customHeight="1">
      <c r="B5" s="176"/>
      <c r="C5" s="516"/>
      <c r="D5" s="517"/>
      <c r="E5" s="517"/>
      <c r="F5" s="517"/>
      <c r="G5" s="517"/>
      <c r="H5" s="517"/>
      <c r="I5" s="182" t="s">
        <v>255</v>
      </c>
    </row>
    <row r="6" spans="2:9" ht="33.9" customHeight="1">
      <c r="B6" s="176"/>
      <c r="C6" s="516"/>
      <c r="D6" s="517"/>
      <c r="E6" s="517"/>
      <c r="F6" s="517"/>
      <c r="G6" s="517"/>
      <c r="H6" s="517"/>
      <c r="I6" s="183" t="s">
        <v>256</v>
      </c>
    </row>
    <row r="7" spans="2:9" ht="39.6" customHeight="1">
      <c r="B7" s="176"/>
      <c r="C7" s="184"/>
      <c r="D7" s="185"/>
      <c r="E7" s="186"/>
      <c r="F7" s="186"/>
      <c r="G7" s="184"/>
      <c r="H7" s="184"/>
      <c r="I7" s="184"/>
    </row>
    <row r="8" spans="2:9" ht="39.6" hidden="1" customHeight="1">
      <c r="B8" s="176"/>
      <c r="C8" s="184" t="s">
        <v>656</v>
      </c>
      <c r="D8" s="185" t="s">
        <v>657</v>
      </c>
      <c r="E8" s="187">
        <v>43867</v>
      </c>
      <c r="F8" s="186" t="s">
        <v>654</v>
      </c>
      <c r="G8" s="184" t="s">
        <v>655</v>
      </c>
      <c r="H8" s="184"/>
      <c r="I8" s="184"/>
    </row>
    <row r="9" spans="2:9" ht="39.6" hidden="1" customHeight="1">
      <c r="B9" s="176"/>
      <c r="C9" s="184">
        <v>401169</v>
      </c>
      <c r="D9" s="185" t="s">
        <v>658</v>
      </c>
      <c r="E9" s="187" t="s">
        <v>659</v>
      </c>
      <c r="F9" s="186"/>
      <c r="G9" s="184"/>
      <c r="H9" s="184"/>
      <c r="I9" s="184"/>
    </row>
    <row r="10" spans="2:9" ht="15.6" customHeight="1">
      <c r="B10" s="176"/>
      <c r="C10" s="184"/>
      <c r="D10" s="185"/>
      <c r="E10" s="186"/>
      <c r="F10" s="186"/>
      <c r="G10" s="184"/>
      <c r="H10" s="184"/>
      <c r="I10" s="184"/>
    </row>
    <row r="11" spans="2:9" ht="54.6" customHeight="1">
      <c r="B11" s="176"/>
      <c r="C11" s="518" t="s">
        <v>257</v>
      </c>
      <c r="D11" s="518"/>
      <c r="E11" s="518"/>
      <c r="F11" s="518"/>
      <c r="G11" s="518"/>
      <c r="H11" s="518"/>
      <c r="I11" s="518"/>
    </row>
    <row r="12" spans="2:9" s="188" customFormat="1" ht="56.4" customHeight="1">
      <c r="B12" s="189"/>
      <c r="C12" s="190" t="s">
        <v>258</v>
      </c>
      <c r="D12" s="504" t="str">
        <f>UPPER(C8)</f>
        <v>MOISES US</v>
      </c>
      <c r="E12" s="504"/>
      <c r="F12" s="504"/>
      <c r="G12" s="505" t="s">
        <v>259</v>
      </c>
      <c r="H12" s="505"/>
      <c r="I12" s="191" t="str">
        <f>UPPER(C9)</f>
        <v>401169</v>
      </c>
    </row>
    <row r="13" spans="2:9" s="192" customFormat="1" ht="56.4" customHeight="1">
      <c r="B13" s="189"/>
      <c r="C13" s="190" t="s">
        <v>260</v>
      </c>
      <c r="D13" s="504" t="str">
        <f>UPPER(D8)</f>
        <v>RECEPTOR DE BODEGA</v>
      </c>
      <c r="E13" s="504"/>
      <c r="F13" s="504"/>
      <c r="G13" s="505" t="s">
        <v>187</v>
      </c>
      <c r="H13" s="505"/>
      <c r="I13" s="191" t="str">
        <f>UPPER(D9)</f>
        <v>COMPRAS Y SUMINISTROS</v>
      </c>
    </row>
    <row r="14" spans="2:9" s="192" customFormat="1" ht="56.4" customHeight="1">
      <c r="B14" s="189"/>
      <c r="C14" s="190" t="s">
        <v>261</v>
      </c>
      <c r="D14" s="506">
        <f>E8</f>
        <v>43867</v>
      </c>
      <c r="E14" s="506"/>
      <c r="F14" s="506"/>
      <c r="G14" s="505" t="s">
        <v>262</v>
      </c>
      <c r="H14" s="505"/>
      <c r="I14" s="505"/>
    </row>
    <row r="15" spans="2:9" s="192" customFormat="1" ht="56.4" customHeight="1">
      <c r="B15" s="189"/>
      <c r="C15" s="190" t="s">
        <v>263</v>
      </c>
      <c r="D15" s="504" t="str">
        <f>UPPER(F8)</f>
        <v>JAIME CHUMIL</v>
      </c>
      <c r="E15" s="504"/>
      <c r="F15" s="504"/>
      <c r="G15" s="507" t="str">
        <f>E9</f>
        <v>Nuevo ingreso</v>
      </c>
      <c r="H15" s="508"/>
      <c r="I15" s="509"/>
    </row>
    <row r="16" spans="2:9" s="192" customFormat="1" ht="56.4" customHeight="1">
      <c r="B16" s="189"/>
      <c r="C16" s="190" t="s">
        <v>264</v>
      </c>
      <c r="D16" s="513" t="str">
        <f>UPPER(G8)</f>
        <v>ERICK POITAN</v>
      </c>
      <c r="E16" s="514"/>
      <c r="F16" s="515"/>
      <c r="G16" s="510"/>
      <c r="H16" s="511"/>
      <c r="I16" s="512"/>
    </row>
    <row r="17" spans="2:9" s="192" customFormat="1" ht="43.5" customHeight="1">
      <c r="B17" s="189"/>
      <c r="C17" s="193"/>
      <c r="D17" s="194"/>
      <c r="E17" s="195"/>
      <c r="F17" s="196"/>
      <c r="G17" s="197"/>
      <c r="H17" s="197"/>
      <c r="I17" s="198"/>
    </row>
    <row r="18" spans="2:9" s="192" customFormat="1" ht="43.5" customHeight="1">
      <c r="B18" s="189"/>
      <c r="C18" s="499" t="s">
        <v>265</v>
      </c>
      <c r="D18" s="499"/>
      <c r="E18" s="499"/>
      <c r="F18" s="499"/>
      <c r="G18" s="499"/>
      <c r="H18" s="499"/>
      <c r="I18" s="499"/>
    </row>
    <row r="19" spans="2:9" s="192" customFormat="1" ht="43.5" customHeight="1">
      <c r="B19" s="189"/>
      <c r="C19" s="499"/>
      <c r="D19" s="499"/>
      <c r="E19" s="499"/>
      <c r="F19" s="499"/>
      <c r="G19" s="499"/>
      <c r="H19" s="499"/>
      <c r="I19" s="499"/>
    </row>
    <row r="20" spans="2:9" s="192" customFormat="1" ht="41.1" customHeight="1">
      <c r="B20" s="189"/>
      <c r="C20" s="500"/>
      <c r="D20" s="500"/>
      <c r="E20" s="500"/>
      <c r="F20" s="500"/>
      <c r="G20" s="500"/>
      <c r="H20" s="500"/>
      <c r="I20" s="500"/>
    </row>
    <row r="21" spans="2:9" s="192" customFormat="1" ht="59.1" customHeight="1">
      <c r="B21" s="189"/>
      <c r="C21" s="199" t="s">
        <v>266</v>
      </c>
      <c r="D21" s="200">
        <v>43867</v>
      </c>
      <c r="E21" s="501" t="s">
        <v>267</v>
      </c>
      <c r="F21" s="501"/>
      <c r="G21" s="501"/>
      <c r="H21" s="502">
        <v>43927</v>
      </c>
      <c r="I21" s="503"/>
    </row>
    <row r="22" spans="2:9" ht="18" customHeight="1">
      <c r="B22" s="176"/>
      <c r="C22" s="177"/>
      <c r="E22" s="179"/>
      <c r="F22" s="179"/>
      <c r="G22" s="179"/>
      <c r="H22" s="179"/>
      <c r="I22" s="179"/>
    </row>
    <row r="23" spans="2:9" s="192" customFormat="1" ht="43.5" customHeight="1">
      <c r="B23" s="189"/>
      <c r="C23" s="201" t="s">
        <v>268</v>
      </c>
      <c r="D23" s="178"/>
      <c r="E23" s="179"/>
      <c r="F23" s="179"/>
      <c r="G23" s="179"/>
      <c r="H23" s="179"/>
      <c r="I23" s="179"/>
    </row>
    <row r="24" spans="2:9" ht="42" customHeight="1">
      <c r="B24" s="176"/>
      <c r="C24" s="177"/>
      <c r="E24" s="179"/>
      <c r="F24" s="179"/>
      <c r="G24" s="179"/>
      <c r="H24" s="179"/>
      <c r="I24" s="179"/>
    </row>
    <row r="25" spans="2:9" ht="51.6" customHeight="1">
      <c r="B25" s="176"/>
      <c r="C25" s="498" t="s">
        <v>269</v>
      </c>
      <c r="D25" s="498" t="s">
        <v>270</v>
      </c>
      <c r="E25" s="498" t="s">
        <v>271</v>
      </c>
      <c r="F25" s="498"/>
      <c r="G25" s="498" t="s">
        <v>272</v>
      </c>
      <c r="H25" s="498"/>
      <c r="I25" s="498" t="s">
        <v>273</v>
      </c>
    </row>
    <row r="26" spans="2:9" ht="51.6" customHeight="1">
      <c r="B26" s="176"/>
      <c r="C26" s="498"/>
      <c r="D26" s="498"/>
      <c r="E26" s="202" t="s">
        <v>145</v>
      </c>
      <c r="F26" s="202" t="s">
        <v>146</v>
      </c>
      <c r="G26" s="202" t="s">
        <v>145</v>
      </c>
      <c r="H26" s="202" t="s">
        <v>146</v>
      </c>
      <c r="I26" s="498"/>
    </row>
    <row r="27" spans="2:9" s="203" customFormat="1" ht="51.6" customHeight="1">
      <c r="C27" s="492" t="s">
        <v>274</v>
      </c>
      <c r="D27" s="204" t="s">
        <v>275</v>
      </c>
      <c r="E27" s="205" t="s">
        <v>276</v>
      </c>
      <c r="F27" s="205"/>
      <c r="G27" s="206" t="s">
        <v>276</v>
      </c>
      <c r="H27" s="206"/>
      <c r="I27" s="207"/>
    </row>
    <row r="28" spans="2:9" s="203" customFormat="1" ht="51.6" customHeight="1">
      <c r="C28" s="493"/>
      <c r="D28" s="208" t="s">
        <v>277</v>
      </c>
      <c r="E28" s="209" t="s">
        <v>276</v>
      </c>
      <c r="F28" s="209"/>
      <c r="G28" s="210" t="s">
        <v>276</v>
      </c>
      <c r="H28" s="210"/>
      <c r="I28" s="207"/>
    </row>
    <row r="29" spans="2:9" s="203" customFormat="1" ht="51.6" customHeight="1">
      <c r="C29" s="493"/>
      <c r="D29" s="208" t="s">
        <v>278</v>
      </c>
      <c r="E29" s="209" t="s">
        <v>276</v>
      </c>
      <c r="F29" s="209"/>
      <c r="G29" s="210" t="s">
        <v>276</v>
      </c>
      <c r="H29" s="210"/>
      <c r="I29" s="207"/>
    </row>
    <row r="30" spans="2:9" s="203" customFormat="1" ht="51.6" customHeight="1">
      <c r="C30" s="493"/>
      <c r="D30" s="208" t="s">
        <v>279</v>
      </c>
      <c r="E30" s="209" t="s">
        <v>276</v>
      </c>
      <c r="F30" s="209"/>
      <c r="G30" s="210" t="s">
        <v>276</v>
      </c>
      <c r="H30" s="210"/>
      <c r="I30" s="207"/>
    </row>
    <row r="31" spans="2:9" s="203" customFormat="1" ht="51.6" customHeight="1">
      <c r="C31" s="493"/>
      <c r="D31" s="208" t="s">
        <v>280</v>
      </c>
      <c r="E31" s="209" t="s">
        <v>276</v>
      </c>
      <c r="F31" s="209"/>
      <c r="G31" s="210" t="s">
        <v>276</v>
      </c>
      <c r="H31" s="210"/>
      <c r="I31" s="207"/>
    </row>
    <row r="32" spans="2:9" s="203" customFormat="1" ht="51.6" customHeight="1">
      <c r="C32" s="493"/>
      <c r="D32" s="208" t="s">
        <v>281</v>
      </c>
      <c r="E32" s="209" t="s">
        <v>276</v>
      </c>
      <c r="F32" s="209"/>
      <c r="G32" s="210" t="s">
        <v>276</v>
      </c>
      <c r="H32" s="210"/>
      <c r="I32" s="207"/>
    </row>
    <row r="33" spans="2:9" s="203" customFormat="1" ht="51.6" customHeight="1">
      <c r="C33" s="493"/>
      <c r="D33" s="208" t="s">
        <v>282</v>
      </c>
      <c r="E33" s="209" t="s">
        <v>276</v>
      </c>
      <c r="F33" s="209"/>
      <c r="G33" s="210" t="s">
        <v>276</v>
      </c>
      <c r="H33" s="210"/>
      <c r="I33" s="207"/>
    </row>
    <row r="34" spans="2:9" s="203" customFormat="1" ht="51.6" customHeight="1">
      <c r="C34" s="493"/>
      <c r="D34" s="208" t="s">
        <v>283</v>
      </c>
      <c r="E34" s="209" t="s">
        <v>276</v>
      </c>
      <c r="F34" s="209"/>
      <c r="G34" s="210" t="s">
        <v>276</v>
      </c>
      <c r="H34" s="210"/>
      <c r="I34" s="207"/>
    </row>
    <row r="35" spans="2:9" s="203" customFormat="1" ht="51.6" customHeight="1">
      <c r="C35" s="493"/>
      <c r="D35" s="208" t="s">
        <v>284</v>
      </c>
      <c r="E35" s="209" t="s">
        <v>276</v>
      </c>
      <c r="F35" s="209"/>
      <c r="G35" s="210" t="s">
        <v>276</v>
      </c>
      <c r="H35" s="210"/>
      <c r="I35" s="207"/>
    </row>
    <row r="36" spans="2:9" s="203" customFormat="1" ht="55.5" customHeight="1">
      <c r="C36" s="495"/>
      <c r="D36" s="496"/>
      <c r="E36" s="496"/>
      <c r="F36" s="496"/>
      <c r="G36" s="496"/>
      <c r="H36" s="496"/>
      <c r="I36" s="497"/>
    </row>
    <row r="37" spans="2:9" s="203" customFormat="1" ht="52.5" customHeight="1">
      <c r="C37" s="498" t="s">
        <v>269</v>
      </c>
      <c r="D37" s="498" t="s">
        <v>270</v>
      </c>
      <c r="E37" s="498" t="s">
        <v>271</v>
      </c>
      <c r="F37" s="498"/>
      <c r="G37" s="498" t="s">
        <v>272</v>
      </c>
      <c r="H37" s="498"/>
      <c r="I37" s="498" t="s">
        <v>273</v>
      </c>
    </row>
    <row r="38" spans="2:9" s="203" customFormat="1" ht="52.5" customHeight="1">
      <c r="C38" s="498"/>
      <c r="D38" s="498"/>
      <c r="E38" s="202" t="s">
        <v>145</v>
      </c>
      <c r="F38" s="202" t="s">
        <v>146</v>
      </c>
      <c r="G38" s="202" t="s">
        <v>145</v>
      </c>
      <c r="H38" s="202" t="s">
        <v>146</v>
      </c>
      <c r="I38" s="498"/>
    </row>
    <row r="39" spans="2:9" s="203" customFormat="1" ht="52.5" customHeight="1">
      <c r="C39" s="492" t="s">
        <v>285</v>
      </c>
      <c r="D39" s="204" t="s">
        <v>286</v>
      </c>
      <c r="E39" s="205" t="s">
        <v>276</v>
      </c>
      <c r="F39" s="206"/>
      <c r="G39" s="206"/>
      <c r="H39" s="206"/>
      <c r="I39" s="206"/>
    </row>
    <row r="40" spans="2:9" s="203" customFormat="1" ht="52.5" customHeight="1">
      <c r="C40" s="493"/>
      <c r="D40" s="208" t="s">
        <v>287</v>
      </c>
      <c r="E40" s="210" t="s">
        <v>276</v>
      </c>
      <c r="F40" s="210"/>
      <c r="G40" s="210"/>
      <c r="H40" s="210"/>
      <c r="I40" s="210"/>
    </row>
    <row r="41" spans="2:9" s="203" customFormat="1" ht="52.5" customHeight="1">
      <c r="C41" s="493"/>
      <c r="D41" s="211" t="s">
        <v>288</v>
      </c>
      <c r="E41" s="210" t="s">
        <v>276</v>
      </c>
      <c r="F41" s="210"/>
      <c r="G41" s="210"/>
      <c r="H41" s="210"/>
      <c r="I41" s="212"/>
    </row>
    <row r="42" spans="2:9" s="203" customFormat="1" ht="52.5" customHeight="1">
      <c r="C42" s="493"/>
      <c r="D42" s="211" t="s">
        <v>289</v>
      </c>
      <c r="E42" s="210" t="s">
        <v>276</v>
      </c>
      <c r="F42" s="210"/>
      <c r="G42" s="210"/>
      <c r="H42" s="210"/>
      <c r="I42" s="212"/>
    </row>
    <row r="43" spans="2:9" s="203" customFormat="1" ht="52.5" customHeight="1">
      <c r="C43" s="493"/>
      <c r="D43" s="208" t="s">
        <v>290</v>
      </c>
      <c r="E43" s="210" t="s">
        <v>276</v>
      </c>
      <c r="F43" s="210"/>
      <c r="G43" s="210"/>
      <c r="H43" s="210"/>
      <c r="I43" s="212"/>
    </row>
    <row r="44" spans="2:9" s="203" customFormat="1" ht="52.5" customHeight="1">
      <c r="C44" s="493"/>
      <c r="D44" s="208" t="s">
        <v>291</v>
      </c>
      <c r="E44" s="210" t="s">
        <v>276</v>
      </c>
      <c r="F44" s="213"/>
      <c r="G44" s="213"/>
      <c r="H44" s="213"/>
      <c r="I44" s="213"/>
    </row>
    <row r="45" spans="2:9" s="203" customFormat="1" ht="52.5" customHeight="1">
      <c r="C45" s="493"/>
      <c r="D45" s="208" t="s">
        <v>292</v>
      </c>
      <c r="E45" s="210" t="s">
        <v>276</v>
      </c>
      <c r="F45" s="210"/>
      <c r="G45" s="210"/>
      <c r="H45" s="210"/>
      <c r="I45" s="210"/>
    </row>
    <row r="46" spans="2:9" s="203" customFormat="1" ht="60.6" customHeight="1">
      <c r="C46" s="493"/>
      <c r="D46" s="208" t="s">
        <v>293</v>
      </c>
      <c r="E46" s="210" t="s">
        <v>276</v>
      </c>
      <c r="F46" s="210"/>
      <c r="G46" s="210"/>
      <c r="H46" s="210"/>
      <c r="I46" s="210"/>
    </row>
    <row r="47" spans="2:9">
      <c r="B47" s="176"/>
      <c r="C47" s="177"/>
      <c r="E47" s="179"/>
      <c r="F47" s="179"/>
      <c r="G47" s="179"/>
      <c r="H47" s="179"/>
      <c r="I47" s="179"/>
    </row>
    <row r="48" spans="2:9">
      <c r="B48" s="176"/>
      <c r="C48" s="177"/>
      <c r="E48" s="179"/>
      <c r="F48" s="179"/>
      <c r="G48" s="179"/>
      <c r="H48" s="179"/>
      <c r="I48" s="179"/>
    </row>
    <row r="49" spans="2:9" ht="37.5" customHeight="1">
      <c r="B49" s="176"/>
      <c r="C49" s="177"/>
      <c r="E49" s="179"/>
      <c r="F49" s="179"/>
      <c r="G49" s="179"/>
      <c r="H49" s="179"/>
      <c r="I49" s="179"/>
    </row>
    <row r="50" spans="2:9">
      <c r="B50" s="176"/>
      <c r="C50" s="177"/>
      <c r="E50" s="179"/>
      <c r="F50" s="179"/>
      <c r="G50" s="179"/>
      <c r="H50" s="179"/>
      <c r="I50" s="179"/>
    </row>
    <row r="51" spans="2:9">
      <c r="B51" s="176"/>
      <c r="C51" s="177"/>
      <c r="E51" s="179"/>
      <c r="F51" s="179"/>
      <c r="G51" s="179"/>
      <c r="H51" s="179"/>
      <c r="I51" s="179"/>
    </row>
    <row r="52" spans="2:9">
      <c r="B52" s="176"/>
      <c r="C52" s="177"/>
      <c r="E52" s="179"/>
      <c r="F52" s="179"/>
      <c r="G52" s="179"/>
      <c r="H52" s="179"/>
      <c r="I52" s="179"/>
    </row>
    <row r="53" spans="2:9" s="214" customFormat="1" ht="38.1" customHeight="1">
      <c r="C53" s="215" t="s">
        <v>294</v>
      </c>
      <c r="D53" s="494" t="s">
        <v>295</v>
      </c>
      <c r="E53" s="494"/>
      <c r="F53" s="216"/>
      <c r="G53" s="217"/>
      <c r="H53" s="217"/>
      <c r="I53" s="218" t="s">
        <v>296</v>
      </c>
    </row>
    <row r="54" spans="2:9" ht="21.9" customHeight="1">
      <c r="B54" s="176"/>
      <c r="C54" s="219"/>
      <c r="D54" s="220"/>
      <c r="E54" s="221"/>
      <c r="F54" s="222"/>
      <c r="G54" s="221"/>
      <c r="H54" s="221"/>
      <c r="I54" s="222"/>
    </row>
    <row r="55" spans="2:9">
      <c r="B55" s="176"/>
      <c r="C55" s="177"/>
      <c r="E55" s="179"/>
      <c r="F55" s="179"/>
      <c r="G55" s="179"/>
      <c r="H55" s="179"/>
      <c r="I55" s="179"/>
    </row>
    <row r="56" spans="2:9">
      <c r="B56" s="176"/>
      <c r="C56" s="177"/>
      <c r="E56" s="179"/>
      <c r="F56" s="179"/>
      <c r="G56" s="179"/>
      <c r="H56" s="179"/>
      <c r="I56" s="179"/>
    </row>
    <row r="57" spans="2:9">
      <c r="B57" s="176"/>
      <c r="C57" s="177"/>
      <c r="E57" s="179"/>
      <c r="F57" s="179"/>
      <c r="G57" s="179"/>
      <c r="H57" s="179"/>
      <c r="I57" s="179"/>
    </row>
    <row r="58" spans="2:9">
      <c r="B58" s="176"/>
      <c r="C58" s="177"/>
      <c r="E58" s="179"/>
      <c r="F58" s="179"/>
      <c r="G58" s="179"/>
      <c r="H58" s="179"/>
      <c r="I58" s="179"/>
    </row>
    <row r="59" spans="2:9">
      <c r="B59" s="176"/>
      <c r="C59" s="177"/>
      <c r="E59" s="179"/>
      <c r="F59" s="179"/>
      <c r="G59" s="179"/>
      <c r="H59" s="179"/>
      <c r="I59" s="179"/>
    </row>
    <row r="60" spans="2:9">
      <c r="B60" s="176"/>
      <c r="C60" s="177"/>
      <c r="E60" s="179"/>
      <c r="F60" s="179"/>
      <c r="G60" s="179"/>
      <c r="H60" s="179"/>
      <c r="I60" s="179"/>
    </row>
    <row r="61" spans="2:9">
      <c r="B61" s="176"/>
      <c r="C61" s="177"/>
      <c r="E61" s="179"/>
      <c r="F61" s="179"/>
      <c r="G61" s="179"/>
      <c r="H61" s="179"/>
      <c r="I61" s="179"/>
    </row>
    <row r="62" spans="2:9">
      <c r="B62" s="176"/>
      <c r="C62" s="223"/>
      <c r="D62" s="220"/>
      <c r="E62" s="224"/>
      <c r="F62" s="179"/>
      <c r="G62" s="224"/>
      <c r="H62" s="224"/>
      <c r="I62" s="179"/>
    </row>
  </sheetData>
  <mergeCells count="29">
    <mergeCell ref="C3:C6"/>
    <mergeCell ref="D3:H6"/>
    <mergeCell ref="C11:I11"/>
    <mergeCell ref="D12:F12"/>
    <mergeCell ref="G12:H12"/>
    <mergeCell ref="D13:F13"/>
    <mergeCell ref="G13:H13"/>
    <mergeCell ref="D14:F14"/>
    <mergeCell ref="G14:I14"/>
    <mergeCell ref="D15:F15"/>
    <mergeCell ref="G15:I16"/>
    <mergeCell ref="D16:F16"/>
    <mergeCell ref="C18:I20"/>
    <mergeCell ref="E21:G21"/>
    <mergeCell ref="H21:I21"/>
    <mergeCell ref="C25:C26"/>
    <mergeCell ref="D25:D26"/>
    <mergeCell ref="E25:F25"/>
    <mergeCell ref="G25:H25"/>
    <mergeCell ref="I25:I26"/>
    <mergeCell ref="C39:C46"/>
    <mergeCell ref="D53:E53"/>
    <mergeCell ref="C27:C35"/>
    <mergeCell ref="C36:I36"/>
    <mergeCell ref="C37:C38"/>
    <mergeCell ref="D37:D38"/>
    <mergeCell ref="E37:F37"/>
    <mergeCell ref="G37:H37"/>
    <mergeCell ref="I37:I38"/>
  </mergeCells>
  <conditionalFormatting sqref="C1:C3 C22 C47:C65536 C24:C25">
    <cfRule type="containsText" dxfId="56" priority="46" stopIfTrue="1" operator="containsText" text="PUESTO DE TRABAJO">
      <formula>NOT(ISERROR(SEARCH("PUESTO DE TRABAJO",C1)))</formula>
    </cfRule>
    <cfRule type="containsText" dxfId="55" priority="47" stopIfTrue="1" operator="containsText" text="GESTION DE GENTE">
      <formula>NOT(ISERROR(SEARCH("GESTION DE GENTE",C1)))</formula>
    </cfRule>
    <cfRule type="containsText" dxfId="54" priority="48" stopIfTrue="1" operator="containsText" text="GESTION DEL NEGOCIO">
      <formula>NOT(ISERROR(SEARCH("GESTION DEL NEGOCIO",C1)))</formula>
    </cfRule>
    <cfRule type="containsText" dxfId="53" priority="49" stopIfTrue="1" operator="containsText" text="Gestión del Negocio">
      <formula>NOT(ISERROR(SEARCH("Gestión del Negocio",C1)))</formula>
    </cfRule>
  </conditionalFormatting>
  <conditionalFormatting sqref="E54">
    <cfRule type="containsText" dxfId="52" priority="42" stopIfTrue="1" operator="containsText" text="PUESTO DE TRABAJO">
      <formula>NOT(ISERROR(SEARCH("PUESTO DE TRABAJO",E54)))</formula>
    </cfRule>
    <cfRule type="containsText" dxfId="51" priority="43" stopIfTrue="1" operator="containsText" text="GESTION DE GENTE">
      <formula>NOT(ISERROR(SEARCH("GESTION DE GENTE",E54)))</formula>
    </cfRule>
    <cfRule type="containsText" dxfId="50" priority="44" stopIfTrue="1" operator="containsText" text="GESTION DEL NEGOCIO">
      <formula>NOT(ISERROR(SEARCH("GESTION DEL NEGOCIO",E54)))</formula>
    </cfRule>
    <cfRule type="containsText" dxfId="49" priority="45" stopIfTrue="1" operator="containsText" text="Gestión del Negocio">
      <formula>NOT(ISERROR(SEARCH("Gestión del Negocio",E54)))</formula>
    </cfRule>
  </conditionalFormatting>
  <conditionalFormatting sqref="E62">
    <cfRule type="containsText" dxfId="48" priority="26" stopIfTrue="1" operator="containsText" text="PUESTO DE TRABAJO">
      <formula>NOT(ISERROR(SEARCH("PUESTO DE TRABAJO",E62)))</formula>
    </cfRule>
    <cfRule type="containsText" dxfId="47" priority="27" stopIfTrue="1" operator="containsText" text="GESTION DE GENTE">
      <formula>NOT(ISERROR(SEARCH("GESTION DE GENTE",E62)))</formula>
    </cfRule>
    <cfRule type="containsText" dxfId="46" priority="28" stopIfTrue="1" operator="containsText" text="GESTION DEL NEGOCIO">
      <formula>NOT(ISERROR(SEARCH("GESTION DEL NEGOCIO",E62)))</formula>
    </cfRule>
    <cfRule type="containsText" dxfId="45" priority="29" stopIfTrue="1" operator="containsText" text="Gestión del Negocio">
      <formula>NOT(ISERROR(SEARCH("Gestión del Negocio",E62)))</formula>
    </cfRule>
  </conditionalFormatting>
  <conditionalFormatting sqref="G53:G54">
    <cfRule type="containsText" dxfId="44" priority="38" stopIfTrue="1" operator="containsText" text="PUESTO DE TRABAJO">
      <formula>NOT(ISERROR(SEARCH("PUESTO DE TRABAJO",G53)))</formula>
    </cfRule>
    <cfRule type="containsText" dxfId="43" priority="39" stopIfTrue="1" operator="containsText" text="GESTION DE GENTE">
      <formula>NOT(ISERROR(SEARCH("GESTION DE GENTE",G53)))</formula>
    </cfRule>
    <cfRule type="containsText" dxfId="42" priority="40" stopIfTrue="1" operator="containsText" text="GESTION DEL NEGOCIO">
      <formula>NOT(ISERROR(SEARCH("GESTION DEL NEGOCIO",G53)))</formula>
    </cfRule>
    <cfRule type="containsText" dxfId="41" priority="41" stopIfTrue="1" operator="containsText" text="Gestión del Negocio">
      <formula>NOT(ISERROR(SEARCH("Gestión del Negocio",G53)))</formula>
    </cfRule>
  </conditionalFormatting>
  <conditionalFormatting sqref="H53:H54">
    <cfRule type="containsText" dxfId="40" priority="34" stopIfTrue="1" operator="containsText" text="PUESTO DE TRABAJO">
      <formula>NOT(ISERROR(SEARCH("PUESTO DE TRABAJO",H53)))</formula>
    </cfRule>
    <cfRule type="containsText" dxfId="39" priority="35" stopIfTrue="1" operator="containsText" text="GESTION DE GENTE">
      <formula>NOT(ISERROR(SEARCH("GESTION DE GENTE",H53)))</formula>
    </cfRule>
    <cfRule type="containsText" dxfId="38" priority="36" stopIfTrue="1" operator="containsText" text="GESTION DEL NEGOCIO">
      <formula>NOT(ISERROR(SEARCH("GESTION DEL NEGOCIO",H53)))</formula>
    </cfRule>
    <cfRule type="containsText" dxfId="37" priority="37" stopIfTrue="1" operator="containsText" text="Gestión del Negocio">
      <formula>NOT(ISERROR(SEARCH("Gestión del Negocio",H53)))</formula>
    </cfRule>
  </conditionalFormatting>
  <conditionalFormatting sqref="D53:D54">
    <cfRule type="containsText" dxfId="36" priority="30" stopIfTrue="1" operator="containsText" text="PUESTO DE TRABAJO">
      <formula>NOT(ISERROR(SEARCH("PUESTO DE TRABAJO",D53)))</formula>
    </cfRule>
    <cfRule type="containsText" dxfId="35" priority="31" stopIfTrue="1" operator="containsText" text="GESTION DE GENTE">
      <formula>NOT(ISERROR(SEARCH("GESTION DE GENTE",D53)))</formula>
    </cfRule>
    <cfRule type="containsText" dxfId="34" priority="32" stopIfTrue="1" operator="containsText" text="GESTION DEL NEGOCIO">
      <formula>NOT(ISERROR(SEARCH("GESTION DEL NEGOCIO",D53)))</formula>
    </cfRule>
    <cfRule type="containsText" dxfId="33" priority="33" stopIfTrue="1" operator="containsText" text="Gestión del Negocio">
      <formula>NOT(ISERROR(SEARCH("Gestión del Negocio",D53)))</formula>
    </cfRule>
  </conditionalFormatting>
  <conditionalFormatting sqref="G62">
    <cfRule type="containsText" dxfId="32" priority="22" stopIfTrue="1" operator="containsText" text="PUESTO DE TRABAJO">
      <formula>NOT(ISERROR(SEARCH("PUESTO DE TRABAJO",G62)))</formula>
    </cfRule>
    <cfRule type="containsText" dxfId="31" priority="23" stopIfTrue="1" operator="containsText" text="GESTION DE GENTE">
      <formula>NOT(ISERROR(SEARCH("GESTION DE GENTE",G62)))</formula>
    </cfRule>
    <cfRule type="containsText" dxfId="30" priority="24" stopIfTrue="1" operator="containsText" text="GESTION DEL NEGOCIO">
      <formula>NOT(ISERROR(SEARCH("GESTION DEL NEGOCIO",G62)))</formula>
    </cfRule>
    <cfRule type="containsText" dxfId="29" priority="25" stopIfTrue="1" operator="containsText" text="Gestión del Negocio">
      <formula>NOT(ISERROR(SEARCH("Gestión del Negocio",G62)))</formula>
    </cfRule>
  </conditionalFormatting>
  <conditionalFormatting sqref="H62">
    <cfRule type="containsText" dxfId="28" priority="18" stopIfTrue="1" operator="containsText" text="PUESTO DE TRABAJO">
      <formula>NOT(ISERROR(SEARCH("PUESTO DE TRABAJO",H62)))</formula>
    </cfRule>
    <cfRule type="containsText" dxfId="27" priority="19" stopIfTrue="1" operator="containsText" text="GESTION DE GENTE">
      <formula>NOT(ISERROR(SEARCH("GESTION DE GENTE",H62)))</formula>
    </cfRule>
    <cfRule type="containsText" dxfId="26" priority="20" stopIfTrue="1" operator="containsText" text="GESTION DEL NEGOCIO">
      <formula>NOT(ISERROR(SEARCH("GESTION DEL NEGOCIO",H62)))</formula>
    </cfRule>
    <cfRule type="containsText" dxfId="25" priority="21" stopIfTrue="1" operator="containsText" text="Gestión del Negocio">
      <formula>NOT(ISERROR(SEARCH("Gestión del Negocio",H62)))</formula>
    </cfRule>
  </conditionalFormatting>
  <conditionalFormatting sqref="D62">
    <cfRule type="containsText" dxfId="24" priority="14" stopIfTrue="1" operator="containsText" text="PUESTO DE TRABAJO">
      <formula>NOT(ISERROR(SEARCH("PUESTO DE TRABAJO",D62)))</formula>
    </cfRule>
    <cfRule type="containsText" dxfId="23" priority="15" stopIfTrue="1" operator="containsText" text="GESTION DE GENTE">
      <formula>NOT(ISERROR(SEARCH("GESTION DE GENTE",D62)))</formula>
    </cfRule>
    <cfRule type="containsText" dxfId="22" priority="16" stopIfTrue="1" operator="containsText" text="GESTION DEL NEGOCIO">
      <formula>NOT(ISERROR(SEARCH("GESTION DEL NEGOCIO",D62)))</formula>
    </cfRule>
    <cfRule type="containsText" dxfId="21" priority="17" stopIfTrue="1" operator="containsText" text="Gestión del Negocio">
      <formula>NOT(ISERROR(SEARCH("Gestión del Negocio",D62)))</formula>
    </cfRule>
  </conditionalFormatting>
  <conditionalFormatting sqref="C37">
    <cfRule type="containsText" dxfId="20" priority="5" stopIfTrue="1" operator="containsText" text="PUESTO DE TRABAJO">
      <formula>NOT(ISERROR(SEARCH("PUESTO DE TRABAJO",C37)))</formula>
    </cfRule>
    <cfRule type="containsText" dxfId="19" priority="6" stopIfTrue="1" operator="containsText" text="GESTION DE GENTE">
      <formula>NOT(ISERROR(SEARCH("GESTION DE GENTE",C37)))</formula>
    </cfRule>
    <cfRule type="containsText" dxfId="18" priority="7" stopIfTrue="1" operator="containsText" text="GESTION DEL NEGOCIO">
      <formula>NOT(ISERROR(SEARCH("GESTION DEL NEGOCIO",C37)))</formula>
    </cfRule>
    <cfRule type="containsText" dxfId="17" priority="8" stopIfTrue="1" operator="containsText" text="Gestión del Negocio">
      <formula>NOT(ISERROR(SEARCH("Gestión del Negocio",C37)))</formula>
    </cfRule>
  </conditionalFormatting>
  <conditionalFormatting sqref="I53">
    <cfRule type="containsText" dxfId="16" priority="1" stopIfTrue="1" operator="containsText" text="PUESTO DE TRABAJO">
      <formula>NOT(ISERROR(SEARCH("PUESTO DE TRABAJO",I53)))</formula>
    </cfRule>
    <cfRule type="containsText" dxfId="15" priority="2" stopIfTrue="1" operator="containsText" text="GESTION DE GENTE">
      <formula>NOT(ISERROR(SEARCH("GESTION DE GENTE",I53)))</formula>
    </cfRule>
    <cfRule type="containsText" dxfId="14" priority="3" stopIfTrue="1" operator="containsText" text="GESTION DEL NEGOCIO">
      <formula>NOT(ISERROR(SEARCH("GESTION DEL NEGOCIO",I53)))</formula>
    </cfRule>
    <cfRule type="containsText" dxfId="13" priority="4" stopIfTrue="1" operator="containsText" text="Gestión del Negocio">
      <formula>NOT(ISERROR(SEARCH("Gestión del Negocio",I53)))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7">
    <tabColor rgb="FF002060"/>
    <pageSetUpPr autoPageBreaks="0" fitToPage="1"/>
  </sheetPr>
  <dimension ref="B1:AQ461"/>
  <sheetViews>
    <sheetView showGridLines="0" topLeftCell="C14" zoomScale="80" zoomScaleNormal="80" workbookViewId="0">
      <selection activeCell="AC20" sqref="AC20"/>
    </sheetView>
  </sheetViews>
  <sheetFormatPr baseColWidth="10" defaultColWidth="4.33203125" defaultRowHeight="13.8" outlineLevelRow="1"/>
  <cols>
    <col min="1" max="1" width="10.33203125" style="48" bestFit="1" customWidth="1"/>
    <col min="2" max="2" width="7.44140625" style="48" customWidth="1"/>
    <col min="3" max="3" width="6.5546875" style="48" customWidth="1"/>
    <col min="4" max="4" width="8.6640625" style="49" customWidth="1"/>
    <col min="5" max="7" width="6.44140625" style="48" customWidth="1"/>
    <col min="8" max="8" width="9.88671875" style="48" customWidth="1"/>
    <col min="9" max="11" width="1.44140625" style="48" customWidth="1"/>
    <col min="12" max="12" width="5.5546875" style="48" customWidth="1"/>
    <col min="13" max="13" width="5.44140625" style="48" customWidth="1"/>
    <col min="14" max="14" width="5.33203125" style="48" customWidth="1"/>
    <col min="15" max="15" width="21.44140625" style="48" customWidth="1"/>
    <col min="16" max="18" width="5.5546875" style="48" customWidth="1"/>
    <col min="19" max="19" width="4.6640625" style="48" customWidth="1"/>
    <col min="20" max="23" width="6.44140625" style="48" customWidth="1"/>
    <col min="24" max="24" width="6.33203125" style="48" customWidth="1"/>
    <col min="25" max="25" width="10.44140625" style="48" customWidth="1"/>
    <col min="26" max="26" width="12.5546875" style="48" bestFit="1" customWidth="1"/>
    <col min="27" max="27" width="16.44140625" style="48" bestFit="1" customWidth="1"/>
    <col min="28" max="28" width="14.109375" style="48" bestFit="1" customWidth="1"/>
    <col min="29" max="29" width="13.5546875" style="48" customWidth="1"/>
    <col min="30" max="30" width="12.44140625" style="48" customWidth="1"/>
    <col min="31" max="31" width="13.6640625" style="48" customWidth="1"/>
    <col min="32" max="32" width="16.44140625" style="48" bestFit="1" customWidth="1"/>
    <col min="33" max="33" width="14.33203125" style="48" bestFit="1" customWidth="1"/>
    <col min="34" max="34" width="11.88671875" style="48" customWidth="1"/>
    <col min="35" max="35" width="10.44140625" style="48" customWidth="1"/>
    <col min="36" max="36" width="15.33203125" style="48" customWidth="1"/>
    <col min="37" max="37" width="20.44140625" style="48" customWidth="1"/>
    <col min="38" max="39" width="23" style="48" customWidth="1"/>
    <col min="40" max="40" width="19.33203125" style="48" customWidth="1"/>
    <col min="41" max="16384" width="4.33203125" style="48"/>
  </cols>
  <sheetData>
    <row r="1" spans="2:43" ht="15.75" customHeight="1"/>
    <row r="2" spans="2:43" ht="36.6">
      <c r="B2" s="42" t="s">
        <v>119</v>
      </c>
      <c r="D2" s="48"/>
    </row>
    <row r="3" spans="2:43" ht="25.8">
      <c r="B3" s="44" t="s">
        <v>120</v>
      </c>
      <c r="D3" s="48"/>
    </row>
    <row r="4" spans="2:43" s="50" customFormat="1" ht="22.2">
      <c r="D4" s="51"/>
      <c r="E4" s="520"/>
      <c r="F4" s="520"/>
      <c r="G4" s="520"/>
      <c r="H4" s="520"/>
      <c r="I4" s="520"/>
      <c r="J4" s="520"/>
      <c r="K4" s="520"/>
      <c r="L4" s="520"/>
      <c r="M4" s="520"/>
      <c r="N4" s="520"/>
      <c r="O4" s="520"/>
      <c r="P4" s="520"/>
      <c r="Q4" s="520"/>
      <c r="R4" s="520"/>
      <c r="S4" s="520"/>
      <c r="T4" s="520"/>
      <c r="U4" s="520"/>
      <c r="V4" s="520"/>
      <c r="W4" s="520"/>
      <c r="X4" s="520"/>
      <c r="Y4" s="520"/>
      <c r="Z4" s="520"/>
      <c r="AA4" s="520"/>
      <c r="AB4" s="520"/>
      <c r="AC4" s="520"/>
      <c r="AD4" s="520"/>
      <c r="AE4" s="520"/>
      <c r="AF4" s="520"/>
    </row>
    <row r="5" spans="2:43" s="50" customFormat="1" ht="9" customHeight="1">
      <c r="D5" s="51"/>
    </row>
    <row r="6" spans="2:43" s="50" customFormat="1" ht="45.6" customHeight="1">
      <c r="B6" s="521" t="s">
        <v>105</v>
      </c>
      <c r="C6" s="521"/>
      <c r="D6" s="521"/>
      <c r="E6" s="522" t="s">
        <v>582</v>
      </c>
      <c r="F6" s="522"/>
      <c r="G6" s="522"/>
      <c r="H6" s="522"/>
      <c r="I6" s="522"/>
      <c r="J6" s="522"/>
      <c r="K6" s="522"/>
      <c r="L6" s="522"/>
      <c r="M6" s="522"/>
      <c r="N6" s="522"/>
      <c r="O6" s="522"/>
      <c r="P6" s="522"/>
      <c r="Q6" s="522"/>
      <c r="R6" s="522"/>
      <c r="S6" s="522"/>
      <c r="T6" s="522"/>
      <c r="U6" s="522"/>
      <c r="V6" s="522"/>
      <c r="W6" s="522"/>
      <c r="X6" s="522"/>
      <c r="Y6" s="522"/>
      <c r="Z6" s="522"/>
      <c r="AA6" s="522"/>
      <c r="AB6" s="522"/>
      <c r="AC6" s="522"/>
      <c r="AD6" s="522"/>
      <c r="AE6" s="522"/>
      <c r="AF6" s="522"/>
      <c r="AJ6" s="48"/>
      <c r="AK6" s="48"/>
      <c r="AL6" s="48"/>
      <c r="AM6" s="55"/>
      <c r="AN6" s="56"/>
      <c r="AO6" s="48"/>
      <c r="AP6" s="48"/>
      <c r="AQ6" s="48"/>
    </row>
    <row r="7" spans="2:43" s="50" customFormat="1" ht="16.5" customHeight="1">
      <c r="B7" s="234"/>
      <c r="C7" s="234"/>
      <c r="D7" s="234"/>
      <c r="E7" s="235"/>
      <c r="F7" s="235"/>
      <c r="G7" s="235"/>
      <c r="H7" s="235"/>
      <c r="I7" s="235"/>
      <c r="J7" s="235"/>
      <c r="K7" s="235"/>
      <c r="L7" s="235"/>
      <c r="M7" s="235"/>
      <c r="N7" s="235"/>
      <c r="O7" s="235"/>
      <c r="P7" s="235"/>
      <c r="Q7" s="235"/>
      <c r="R7" s="235"/>
      <c r="S7" s="235"/>
      <c r="T7" s="235"/>
      <c r="U7" s="235"/>
      <c r="V7" s="235"/>
      <c r="W7" s="235"/>
      <c r="X7" s="526" t="s">
        <v>251</v>
      </c>
      <c r="Y7" s="526"/>
      <c r="Z7" s="526"/>
      <c r="AA7" s="310"/>
      <c r="AB7" s="310"/>
      <c r="AC7" s="310"/>
      <c r="AD7" s="310"/>
      <c r="AE7" s="310"/>
      <c r="AF7" s="310"/>
      <c r="AJ7" s="48"/>
      <c r="AK7" s="48"/>
      <c r="AL7" s="48"/>
      <c r="AM7" s="55"/>
      <c r="AN7" s="56"/>
      <c r="AO7" s="48"/>
      <c r="AP7" s="48"/>
      <c r="AQ7" s="48"/>
    </row>
    <row r="8" spans="2:43" s="50" customFormat="1" ht="16.5" customHeight="1">
      <c r="B8" s="51"/>
      <c r="C8" s="51"/>
      <c r="D8" s="51"/>
      <c r="Y8" s="170" t="s">
        <v>249</v>
      </c>
      <c r="Z8" s="171">
        <v>44743</v>
      </c>
      <c r="AA8" s="170"/>
      <c r="AB8" s="170"/>
      <c r="AC8" s="170"/>
      <c r="AD8" s="170"/>
      <c r="AJ8" s="48"/>
      <c r="AK8" s="48"/>
      <c r="AL8" s="48"/>
      <c r="AM8" s="55"/>
      <c r="AN8" s="56"/>
      <c r="AO8" s="48"/>
      <c r="AP8" s="48"/>
      <c r="AQ8" s="48"/>
    </row>
    <row r="9" spans="2:43" s="50" customFormat="1" ht="16.95" customHeight="1">
      <c r="D9" s="74" t="s">
        <v>228</v>
      </c>
      <c r="E9" s="136">
        <v>1</v>
      </c>
      <c r="I9" s="49"/>
      <c r="J9" s="49"/>
      <c r="Y9" s="170" t="s">
        <v>250</v>
      </c>
      <c r="Z9" s="171">
        <v>44835</v>
      </c>
      <c r="AA9" s="170"/>
      <c r="AB9" s="170"/>
      <c r="AC9" s="170"/>
      <c r="AD9" s="170"/>
      <c r="AJ9" s="48"/>
      <c r="AK9" s="48"/>
      <c r="AL9" s="48"/>
      <c r="AM9" s="55"/>
      <c r="AN9" s="56"/>
      <c r="AO9" s="48"/>
      <c r="AP9" s="48"/>
      <c r="AQ9" s="48"/>
    </row>
    <row r="10" spans="2:43" ht="22.2">
      <c r="D10" s="74" t="s">
        <v>106</v>
      </c>
      <c r="E10" s="523" t="s">
        <v>583</v>
      </c>
      <c r="F10" s="524"/>
      <c r="G10" s="524"/>
      <c r="H10" s="525"/>
      <c r="I10" s="49"/>
      <c r="J10" s="49"/>
      <c r="K10" s="49"/>
      <c r="L10" s="49"/>
      <c r="M10" s="49"/>
      <c r="AF10" s="50"/>
      <c r="AM10" s="55"/>
      <c r="AN10" s="56"/>
    </row>
    <row r="11" spans="2:43" s="49" customFormat="1">
      <c r="D11" s="73"/>
      <c r="AJ11" s="48"/>
      <c r="AK11" s="48"/>
      <c r="AL11" s="48"/>
      <c r="AM11" s="55"/>
      <c r="AN11" s="56"/>
      <c r="AO11" s="48"/>
      <c r="AP11" s="48"/>
      <c r="AQ11" s="48"/>
    </row>
    <row r="12" spans="2:43" s="49" customFormat="1">
      <c r="D12" s="74" t="s">
        <v>209</v>
      </c>
      <c r="E12" s="523">
        <v>44652</v>
      </c>
      <c r="F12" s="524"/>
      <c r="G12" s="524"/>
      <c r="H12" s="525"/>
      <c r="I12" s="52"/>
      <c r="J12" s="52"/>
      <c r="O12" s="125" t="s">
        <v>208</v>
      </c>
      <c r="P12" s="527" t="s">
        <v>371</v>
      </c>
      <c r="Q12" s="528"/>
      <c r="R12" s="528"/>
      <c r="S12" s="528"/>
      <c r="T12" s="528"/>
      <c r="U12" s="528"/>
      <c r="V12" s="529"/>
      <c r="AJ12" s="48"/>
      <c r="AK12" s="48"/>
      <c r="AL12" s="48"/>
      <c r="AM12" s="55"/>
      <c r="AN12" s="56"/>
      <c r="AO12" s="48"/>
      <c r="AP12" s="48"/>
      <c r="AQ12" s="48"/>
    </row>
    <row r="13" spans="2:43" ht="25.5" customHeight="1">
      <c r="D13" s="74" t="s">
        <v>50</v>
      </c>
      <c r="E13" s="530" t="s">
        <v>370</v>
      </c>
      <c r="F13" s="531"/>
      <c r="G13" s="531"/>
      <c r="H13" s="532"/>
      <c r="I13" s="53"/>
      <c r="J13" s="53"/>
      <c r="L13" s="49"/>
      <c r="M13" s="49"/>
      <c r="N13" s="49"/>
      <c r="O13" s="125" t="s">
        <v>210</v>
      </c>
      <c r="P13" s="527" t="s">
        <v>372</v>
      </c>
      <c r="Q13" s="528"/>
      <c r="R13" s="528"/>
      <c r="S13" s="528"/>
      <c r="T13" s="528"/>
      <c r="U13" s="528"/>
      <c r="V13" s="529"/>
      <c r="W13" s="49"/>
      <c r="X13" s="49"/>
      <c r="Y13" s="49"/>
      <c r="Z13" s="49"/>
      <c r="AA13" s="49"/>
      <c r="AB13" s="49"/>
      <c r="AC13" s="49"/>
      <c r="AD13" s="49"/>
      <c r="AE13" s="49"/>
      <c r="AF13" s="49"/>
      <c r="AG13" s="49"/>
      <c r="AM13" s="55"/>
      <c r="AN13" s="56"/>
    </row>
    <row r="14" spans="2:43">
      <c r="D14" s="74" t="s">
        <v>207</v>
      </c>
      <c r="E14" s="523" t="s">
        <v>369</v>
      </c>
      <c r="F14" s="524"/>
      <c r="G14" s="524"/>
      <c r="H14" s="525"/>
      <c r="I14" s="53"/>
      <c r="J14" s="53"/>
      <c r="L14" s="49"/>
      <c r="M14" s="49"/>
      <c r="N14" s="49"/>
      <c r="O14" s="125" t="s">
        <v>206</v>
      </c>
      <c r="P14" s="533" t="s">
        <v>372</v>
      </c>
      <c r="Q14" s="534"/>
      <c r="R14" s="534"/>
      <c r="S14" s="534"/>
      <c r="T14" s="534"/>
      <c r="U14" s="534"/>
      <c r="V14" s="535"/>
      <c r="W14" s="49"/>
      <c r="X14" s="49"/>
      <c r="Y14" s="49"/>
      <c r="Z14" s="49"/>
      <c r="AA14" s="49"/>
      <c r="AB14" s="49"/>
      <c r="AC14" s="49"/>
      <c r="AD14" s="49"/>
      <c r="AE14" s="49"/>
      <c r="AF14" s="49"/>
      <c r="AG14" s="49"/>
      <c r="AM14" s="55"/>
      <c r="AN14" s="56"/>
    </row>
    <row r="15" spans="2:43">
      <c r="C15" s="70"/>
      <c r="D15" s="71"/>
      <c r="E15" s="519"/>
      <c r="F15" s="519"/>
      <c r="G15" s="519"/>
      <c r="H15" s="519"/>
      <c r="I15" s="236"/>
      <c r="J15" s="236"/>
      <c r="K15" s="70"/>
      <c r="L15" s="72"/>
      <c r="M15" s="72"/>
      <c r="N15" s="72"/>
      <c r="O15" s="71" t="s">
        <v>24</v>
      </c>
      <c r="P15" s="70"/>
      <c r="Q15" s="54"/>
      <c r="R15" s="54"/>
      <c r="S15" s="54"/>
      <c r="T15" s="54"/>
      <c r="U15" s="54"/>
      <c r="V15" s="54"/>
      <c r="W15" s="49"/>
      <c r="AM15" s="55"/>
      <c r="AN15" s="56"/>
    </row>
    <row r="16" spans="2:43" ht="14.4" thickBot="1">
      <c r="D16" s="48"/>
      <c r="S16" s="49"/>
      <c r="T16" s="49"/>
      <c r="U16" s="49"/>
      <c r="V16" s="49"/>
      <c r="W16" s="49"/>
      <c r="AM16" s="55"/>
      <c r="AN16" s="56"/>
    </row>
    <row r="17" spans="3:40" ht="56.1" customHeight="1" thickBot="1">
      <c r="C17" s="357">
        <v>0.5</v>
      </c>
      <c r="D17" s="555" t="s">
        <v>108</v>
      </c>
      <c r="E17" s="555"/>
      <c r="F17" s="555"/>
      <c r="G17" s="555"/>
      <c r="H17" s="555"/>
      <c r="I17" s="555"/>
      <c r="J17" s="555"/>
      <c r="K17" s="555"/>
      <c r="L17" s="555"/>
      <c r="M17" s="536" t="s">
        <v>2</v>
      </c>
      <c r="N17" s="536"/>
      <c r="O17" s="536"/>
      <c r="P17" s="536"/>
      <c r="Q17" s="536"/>
      <c r="R17" s="536"/>
      <c r="S17" s="536"/>
      <c r="T17" s="536"/>
      <c r="U17" s="536"/>
      <c r="V17" s="536"/>
      <c r="W17" s="536"/>
      <c r="X17" s="537"/>
      <c r="Y17" s="329" t="s">
        <v>300</v>
      </c>
      <c r="Z17" s="238" t="s">
        <v>301</v>
      </c>
      <c r="AA17" s="238" t="s">
        <v>302</v>
      </c>
      <c r="AB17" s="238" t="s">
        <v>303</v>
      </c>
      <c r="AC17" s="330" t="s">
        <v>309</v>
      </c>
      <c r="AD17" s="329" t="s">
        <v>300</v>
      </c>
      <c r="AE17" s="238" t="s">
        <v>301</v>
      </c>
      <c r="AF17" s="238" t="s">
        <v>302</v>
      </c>
      <c r="AG17" s="238" t="s">
        <v>303</v>
      </c>
      <c r="AH17" s="330" t="s">
        <v>309</v>
      </c>
      <c r="AM17" s="55"/>
      <c r="AN17" s="56"/>
    </row>
    <row r="18" spans="3:40" ht="15.9" customHeight="1" thickBot="1">
      <c r="C18" s="337"/>
      <c r="D18" s="556"/>
      <c r="E18" s="556"/>
      <c r="F18" s="556"/>
      <c r="G18" s="556"/>
      <c r="H18" s="556"/>
      <c r="I18" s="556"/>
      <c r="J18" s="556"/>
      <c r="K18" s="556"/>
      <c r="L18" s="556"/>
      <c r="M18" s="553" t="s">
        <v>305</v>
      </c>
      <c r="N18" s="553"/>
      <c r="O18" s="553"/>
      <c r="P18" s="553"/>
      <c r="Q18" s="553"/>
      <c r="R18" s="553"/>
      <c r="S18" s="553"/>
      <c r="T18" s="553"/>
      <c r="U18" s="553"/>
      <c r="V18" s="553"/>
      <c r="W18" s="553"/>
      <c r="X18" s="554"/>
      <c r="Y18" s="331">
        <v>0</v>
      </c>
      <c r="Z18" s="241">
        <v>0.35</v>
      </c>
      <c r="AA18" s="240">
        <v>0.7</v>
      </c>
      <c r="AB18" s="239">
        <v>1</v>
      </c>
      <c r="AC18" s="75" t="s">
        <v>176</v>
      </c>
      <c r="AD18" s="331">
        <v>0</v>
      </c>
      <c r="AE18" s="241">
        <v>0.35</v>
      </c>
      <c r="AF18" s="240">
        <v>0.7</v>
      </c>
      <c r="AG18" s="239">
        <v>1</v>
      </c>
      <c r="AH18" s="75" t="s">
        <v>177</v>
      </c>
      <c r="AM18" s="55"/>
      <c r="AN18" s="56"/>
    </row>
    <row r="19" spans="3:40" ht="23.25" customHeight="1">
      <c r="C19" s="343">
        <v>1</v>
      </c>
      <c r="D19" s="538" t="s">
        <v>535</v>
      </c>
      <c r="E19" s="539"/>
      <c r="F19" s="539"/>
      <c r="G19" s="539"/>
      <c r="H19" s="539"/>
      <c r="I19" s="539"/>
      <c r="J19" s="539"/>
      <c r="K19" s="539"/>
      <c r="L19" s="540"/>
      <c r="M19" s="544" t="s">
        <v>537</v>
      </c>
      <c r="N19" s="545"/>
      <c r="O19" s="545"/>
      <c r="P19" s="545"/>
      <c r="Q19" s="545"/>
      <c r="R19" s="545"/>
      <c r="S19" s="545"/>
      <c r="T19" s="545"/>
      <c r="U19" s="545"/>
      <c r="V19" s="545"/>
      <c r="W19" s="545"/>
      <c r="X19" s="546"/>
      <c r="Y19" s="345"/>
      <c r="Z19" s="346"/>
      <c r="AA19" s="346"/>
      <c r="AB19" s="346"/>
      <c r="AC19" s="353" t="str">
        <f>IFERROR(IF(Y19="X",$Y$18, IF(Z19="X", $Z$18, IF(AA19="X", $AA$18, IF(AB19="X",$AB$18, "")))), "")</f>
        <v/>
      </c>
      <c r="AD19" s="345"/>
      <c r="AE19" s="346"/>
      <c r="AF19" s="346"/>
      <c r="AG19" s="346"/>
      <c r="AH19" s="353" t="str">
        <f>IFERROR(IF(AD19="X",$Y$18, IF(AE19="X", $Z$18, IF(AF19="X", $AA$18, IF(AG19="X",$AB$18, "")))), "")</f>
        <v/>
      </c>
      <c r="AM19" s="55"/>
      <c r="AN19" s="56"/>
    </row>
    <row r="20" spans="3:40" ht="18.75" customHeight="1">
      <c r="C20" s="339">
        <v>2</v>
      </c>
      <c r="D20" s="541"/>
      <c r="E20" s="542"/>
      <c r="F20" s="542"/>
      <c r="G20" s="542"/>
      <c r="H20" s="542"/>
      <c r="I20" s="542"/>
      <c r="J20" s="542"/>
      <c r="K20" s="542"/>
      <c r="L20" s="543"/>
      <c r="M20" s="547" t="s">
        <v>584</v>
      </c>
      <c r="N20" s="548"/>
      <c r="O20" s="548"/>
      <c r="P20" s="548"/>
      <c r="Q20" s="548"/>
      <c r="R20" s="548"/>
      <c r="S20" s="548"/>
      <c r="T20" s="548"/>
      <c r="U20" s="548"/>
      <c r="V20" s="548"/>
      <c r="W20" s="548"/>
      <c r="X20" s="549"/>
      <c r="Y20" s="347"/>
      <c r="Z20" s="348"/>
      <c r="AA20" s="348"/>
      <c r="AB20" s="348"/>
      <c r="AC20" s="354" t="str">
        <f>IFERROR(IF(Y20="X",$Y$18, IF(Z20="X", $Z$18, IF(AA20="X", $AA$18, IF(AB20="X",$AB$18, "")))), "")</f>
        <v/>
      </c>
      <c r="AD20" s="347"/>
      <c r="AE20" s="348"/>
      <c r="AF20" s="348"/>
      <c r="AG20" s="348"/>
      <c r="AH20" s="354" t="str">
        <f>IFERROR(IF(AD20="X",$Y$18, IF(AE20="X", $Z$18, IF(AF20="X", $AA$18, IF(AG20="X",$AB$18, "")))), "")</f>
        <v/>
      </c>
      <c r="AM20" s="55"/>
      <c r="AN20" s="56"/>
    </row>
    <row r="21" spans="3:40" ht="19.5" customHeight="1">
      <c r="C21" s="339">
        <v>3</v>
      </c>
      <c r="D21" s="541"/>
      <c r="E21" s="542"/>
      <c r="F21" s="542"/>
      <c r="G21" s="542"/>
      <c r="H21" s="542"/>
      <c r="I21" s="542"/>
      <c r="J21" s="542"/>
      <c r="K21" s="542"/>
      <c r="L21" s="543"/>
      <c r="M21" s="547" t="s">
        <v>591</v>
      </c>
      <c r="N21" s="548"/>
      <c r="O21" s="548"/>
      <c r="P21" s="548"/>
      <c r="Q21" s="548"/>
      <c r="R21" s="548"/>
      <c r="S21" s="548"/>
      <c r="T21" s="548"/>
      <c r="U21" s="548"/>
      <c r="V21" s="548"/>
      <c r="W21" s="548"/>
      <c r="X21" s="549"/>
      <c r="Y21" s="347"/>
      <c r="Z21" s="348"/>
      <c r="AA21" s="348"/>
      <c r="AB21" s="348"/>
      <c r="AC21" s="354" t="str">
        <f>IFERROR(IF(Y21="X",$Y$18, IF(Z21="X", $Z$18, IF(AA21="X", $AA$18, IF(AB21="X",$AB$18, "")))), "")</f>
        <v/>
      </c>
      <c r="AD21" s="347"/>
      <c r="AE21" s="348"/>
      <c r="AF21" s="348"/>
      <c r="AG21" s="348"/>
      <c r="AH21" s="354" t="str">
        <f>IFERROR(IF(AD21="X",$Y$18, IF(AE21="X", $Z$18, IF(AF21="X", $AA$18, IF(AG21="X",$AB$18, "")))), "")</f>
        <v/>
      </c>
      <c r="AM21" s="55"/>
      <c r="AN21" s="56"/>
    </row>
    <row r="22" spans="3:40" ht="122.25" customHeight="1">
      <c r="C22" s="339">
        <v>4</v>
      </c>
      <c r="D22" s="541"/>
      <c r="E22" s="542"/>
      <c r="F22" s="542"/>
      <c r="G22" s="542"/>
      <c r="H22" s="542"/>
      <c r="I22" s="542"/>
      <c r="J22" s="542"/>
      <c r="K22" s="542"/>
      <c r="L22" s="543"/>
      <c r="M22" s="550" t="s">
        <v>592</v>
      </c>
      <c r="N22" s="551"/>
      <c r="O22" s="551"/>
      <c r="P22" s="551"/>
      <c r="Q22" s="551"/>
      <c r="R22" s="551"/>
      <c r="S22" s="551"/>
      <c r="T22" s="551"/>
      <c r="U22" s="551"/>
      <c r="V22" s="551"/>
      <c r="W22" s="551"/>
      <c r="X22" s="552"/>
      <c r="Y22" s="347"/>
      <c r="Z22" s="348"/>
      <c r="AA22" s="348"/>
      <c r="AB22" s="348"/>
      <c r="AC22" s="354" t="str">
        <f>IFERROR(IF(Y22="X",$Y$18, IF(Z22="X", $Z$18, IF(AA22="X", $AA$18, IF(AB22="X",$AB$18, "")))), "")</f>
        <v/>
      </c>
      <c r="AD22" s="347"/>
      <c r="AE22" s="348"/>
      <c r="AF22" s="348"/>
      <c r="AG22" s="348"/>
      <c r="AH22" s="354" t="str">
        <f>IFERROR(IF(AD22="X",$Y$18, IF(AE22="X", $Z$18, IF(AF22="X", $AA$18, IF(AG22="X",$AB$18, "")))), "")</f>
        <v/>
      </c>
      <c r="AM22" s="55"/>
      <c r="AN22" s="56"/>
    </row>
    <row r="23" spans="3:40" ht="21" customHeight="1">
      <c r="C23" s="424">
        <v>5</v>
      </c>
      <c r="D23" s="541"/>
      <c r="E23" s="542"/>
      <c r="F23" s="542"/>
      <c r="G23" s="542"/>
      <c r="H23" s="542"/>
      <c r="I23" s="542"/>
      <c r="J23" s="542"/>
      <c r="K23" s="542"/>
      <c r="L23" s="543"/>
      <c r="M23" s="550" t="s">
        <v>594</v>
      </c>
      <c r="N23" s="551"/>
      <c r="O23" s="551"/>
      <c r="P23" s="551"/>
      <c r="Q23" s="551"/>
      <c r="R23" s="551"/>
      <c r="S23" s="551"/>
      <c r="T23" s="551"/>
      <c r="U23" s="551"/>
      <c r="V23" s="551"/>
      <c r="W23" s="551"/>
      <c r="X23" s="552"/>
      <c r="Y23" s="425"/>
      <c r="Z23" s="426"/>
      <c r="AA23" s="426"/>
      <c r="AB23" s="426"/>
      <c r="AC23" s="427"/>
      <c r="AD23" s="425"/>
      <c r="AE23" s="426"/>
      <c r="AF23" s="426"/>
      <c r="AG23" s="426"/>
      <c r="AH23" s="427"/>
      <c r="AM23" s="55"/>
      <c r="AN23" s="56"/>
    </row>
    <row r="24" spans="3:40" ht="22.5" customHeight="1" thickBot="1">
      <c r="C24" s="424">
        <v>6</v>
      </c>
      <c r="D24" s="541"/>
      <c r="E24" s="542"/>
      <c r="F24" s="542"/>
      <c r="G24" s="542"/>
      <c r="H24" s="542"/>
      <c r="I24" s="542"/>
      <c r="J24" s="542"/>
      <c r="K24" s="542"/>
      <c r="L24" s="543"/>
      <c r="M24" s="550" t="s">
        <v>593</v>
      </c>
      <c r="N24" s="551"/>
      <c r="O24" s="551"/>
      <c r="P24" s="551"/>
      <c r="Q24" s="551"/>
      <c r="R24" s="551"/>
      <c r="S24" s="551"/>
      <c r="T24" s="551"/>
      <c r="U24" s="551"/>
      <c r="V24" s="551"/>
      <c r="W24" s="551"/>
      <c r="X24" s="552"/>
      <c r="Y24" s="425"/>
      <c r="Z24" s="426"/>
      <c r="AA24" s="426"/>
      <c r="AB24" s="426"/>
      <c r="AC24" s="427"/>
      <c r="AD24" s="425"/>
      <c r="AE24" s="426"/>
      <c r="AF24" s="426"/>
      <c r="AG24" s="426"/>
      <c r="AH24" s="427"/>
      <c r="AM24" s="55"/>
      <c r="AN24" s="56"/>
    </row>
    <row r="25" spans="3:40" ht="28.8">
      <c r="C25" s="343">
        <v>6</v>
      </c>
      <c r="D25" s="538" t="s">
        <v>534</v>
      </c>
      <c r="E25" s="539"/>
      <c r="F25" s="539"/>
      <c r="G25" s="539"/>
      <c r="H25" s="539"/>
      <c r="I25" s="539"/>
      <c r="J25" s="539"/>
      <c r="K25" s="539"/>
      <c r="L25" s="540"/>
      <c r="M25" s="544" t="s">
        <v>595</v>
      </c>
      <c r="N25" s="545"/>
      <c r="O25" s="545"/>
      <c r="P25" s="545"/>
      <c r="Q25" s="545"/>
      <c r="R25" s="545"/>
      <c r="S25" s="545"/>
      <c r="T25" s="545"/>
      <c r="U25" s="545"/>
      <c r="V25" s="545"/>
      <c r="W25" s="545"/>
      <c r="X25" s="546"/>
      <c r="Y25" s="345"/>
      <c r="Z25" s="346"/>
      <c r="AA25" s="346"/>
      <c r="AB25" s="346"/>
      <c r="AC25" s="353" t="str">
        <f t="shared" ref="AC25:AC30" si="0">IFERROR(IF(Y25="X",$Y$18, IF(Z25="X", $Z$18, IF(AA25="X", $AA$18, IF(AB25="X",$AB$18, "")))), "")</f>
        <v/>
      </c>
      <c r="AD25" s="345"/>
      <c r="AE25" s="346"/>
      <c r="AF25" s="346"/>
      <c r="AG25" s="346"/>
      <c r="AH25" s="353" t="str">
        <f>IFERROR(IF(AD25="X",$Y$18, IF(AE25="X", $Z$18, IF(AF25="X", $AA$18, IF(AG25="X",$AB$18, "")))), "")</f>
        <v/>
      </c>
      <c r="AM25" s="55"/>
      <c r="AN25" s="56"/>
    </row>
    <row r="26" spans="3:40" ht="28.8">
      <c r="C26" s="339">
        <v>7</v>
      </c>
      <c r="D26" s="541"/>
      <c r="E26" s="542"/>
      <c r="F26" s="542"/>
      <c r="G26" s="542"/>
      <c r="H26" s="542"/>
      <c r="I26" s="542"/>
      <c r="J26" s="542"/>
      <c r="K26" s="542"/>
      <c r="L26" s="543"/>
      <c r="M26" s="547" t="s">
        <v>539</v>
      </c>
      <c r="N26" s="548"/>
      <c r="O26" s="548"/>
      <c r="P26" s="548"/>
      <c r="Q26" s="548"/>
      <c r="R26" s="548"/>
      <c r="S26" s="548"/>
      <c r="T26" s="548"/>
      <c r="U26" s="548"/>
      <c r="V26" s="548"/>
      <c r="W26" s="548"/>
      <c r="X26" s="549"/>
      <c r="Y26" s="347"/>
      <c r="Z26" s="348"/>
      <c r="AA26" s="348"/>
      <c r="AB26" s="348"/>
      <c r="AC26" s="354" t="str">
        <f t="shared" si="0"/>
        <v/>
      </c>
      <c r="AD26" s="347"/>
      <c r="AE26" s="348"/>
      <c r="AF26" s="348"/>
      <c r="AG26" s="348"/>
      <c r="AH26" s="354" t="str">
        <f>IFERROR(IF(AD26="X",$Y$18, IF(AE26="X", $Z$18, IF(AF26="X", $AA$18, IF(AG26="X",$AB$18, "")))), "")</f>
        <v/>
      </c>
      <c r="AM26" s="55"/>
      <c r="AN26" s="56"/>
    </row>
    <row r="27" spans="3:40" ht="28.8">
      <c r="C27" s="339">
        <v>8</v>
      </c>
      <c r="D27" s="541"/>
      <c r="E27" s="542"/>
      <c r="F27" s="542"/>
      <c r="G27" s="542"/>
      <c r="H27" s="542"/>
      <c r="I27" s="542"/>
      <c r="J27" s="542"/>
      <c r="K27" s="542"/>
      <c r="L27" s="543"/>
      <c r="M27" s="547" t="s">
        <v>540</v>
      </c>
      <c r="N27" s="548"/>
      <c r="O27" s="548"/>
      <c r="P27" s="548"/>
      <c r="Q27" s="548"/>
      <c r="R27" s="548"/>
      <c r="S27" s="548"/>
      <c r="T27" s="548"/>
      <c r="U27" s="548"/>
      <c r="V27" s="548"/>
      <c r="W27" s="548"/>
      <c r="X27" s="549"/>
      <c r="Y27" s="347"/>
      <c r="Z27" s="348"/>
      <c r="AA27" s="348"/>
      <c r="AB27" s="348"/>
      <c r="AC27" s="354" t="str">
        <f t="shared" si="0"/>
        <v/>
      </c>
      <c r="AD27" s="347"/>
      <c r="AE27" s="348"/>
      <c r="AF27" s="348"/>
      <c r="AG27" s="348"/>
      <c r="AH27" s="354" t="str">
        <f>IFERROR(IF(AD27="X",$Y$18, IF(AE27="X", $Z$18, IF(AF27="X", $AA$18, IF(AG27="X",$AB$18, "")))), "")</f>
        <v/>
      </c>
      <c r="AM27" s="55"/>
      <c r="AN27" s="56"/>
    </row>
    <row r="28" spans="3:40" ht="34.5" customHeight="1">
      <c r="C28" s="339">
        <v>9</v>
      </c>
      <c r="D28" s="541"/>
      <c r="E28" s="542"/>
      <c r="F28" s="542"/>
      <c r="G28" s="542"/>
      <c r="H28" s="542"/>
      <c r="I28" s="542"/>
      <c r="J28" s="542"/>
      <c r="K28" s="542"/>
      <c r="L28" s="543"/>
      <c r="M28" s="547" t="s">
        <v>596</v>
      </c>
      <c r="N28" s="548"/>
      <c r="O28" s="548"/>
      <c r="P28" s="548"/>
      <c r="Q28" s="548"/>
      <c r="R28" s="548"/>
      <c r="S28" s="548"/>
      <c r="T28" s="548"/>
      <c r="U28" s="548"/>
      <c r="V28" s="548"/>
      <c r="W28" s="548"/>
      <c r="X28" s="549"/>
      <c r="Y28" s="347"/>
      <c r="Z28" s="348"/>
      <c r="AA28" s="348"/>
      <c r="AB28" s="348"/>
      <c r="AC28" s="354" t="str">
        <f t="shared" si="0"/>
        <v/>
      </c>
      <c r="AD28" s="347"/>
      <c r="AE28" s="348"/>
      <c r="AF28" s="348"/>
      <c r="AG28" s="348"/>
      <c r="AH28" s="354" t="str">
        <f>IFERROR(IF(AD28="X",$Y$18, IF(AE28="X", $Z$18, IF(AF28="X", $AA$18, IF(AG28="X",$AB$18, "")))), "")</f>
        <v/>
      </c>
      <c r="AM28" s="55"/>
      <c r="AN28" s="56"/>
    </row>
    <row r="29" spans="3:40" ht="28.8">
      <c r="C29" s="339">
        <v>10</v>
      </c>
      <c r="D29" s="541"/>
      <c r="E29" s="542"/>
      <c r="F29" s="542"/>
      <c r="G29" s="542"/>
      <c r="H29" s="542"/>
      <c r="I29" s="542"/>
      <c r="J29" s="542"/>
      <c r="K29" s="542"/>
      <c r="L29" s="543"/>
      <c r="M29" s="602"/>
      <c r="N29" s="603"/>
      <c r="O29" s="603"/>
      <c r="P29" s="603"/>
      <c r="Q29" s="603"/>
      <c r="R29" s="603"/>
      <c r="S29" s="603"/>
      <c r="T29" s="603"/>
      <c r="U29" s="603"/>
      <c r="V29" s="603"/>
      <c r="W29" s="603"/>
      <c r="X29" s="604"/>
      <c r="Y29" s="347"/>
      <c r="Z29" s="348"/>
      <c r="AA29" s="348"/>
      <c r="AB29" s="348"/>
      <c r="AC29" s="354" t="str">
        <f t="shared" si="0"/>
        <v/>
      </c>
      <c r="AD29" s="347"/>
      <c r="AE29" s="348"/>
      <c r="AF29" s="348"/>
      <c r="AG29" s="348"/>
      <c r="AH29" s="354"/>
      <c r="AM29" s="55"/>
      <c r="AN29" s="56"/>
    </row>
    <row r="30" spans="3:40" ht="29.4" thickBot="1">
      <c r="C30" s="344">
        <v>11</v>
      </c>
      <c r="D30" s="599"/>
      <c r="E30" s="600"/>
      <c r="F30" s="600"/>
      <c r="G30" s="600"/>
      <c r="H30" s="600"/>
      <c r="I30" s="600"/>
      <c r="J30" s="600"/>
      <c r="K30" s="600"/>
      <c r="L30" s="601"/>
      <c r="M30" s="605"/>
      <c r="N30" s="606"/>
      <c r="O30" s="606"/>
      <c r="P30" s="606"/>
      <c r="Q30" s="606"/>
      <c r="R30" s="606"/>
      <c r="S30" s="606"/>
      <c r="T30" s="606"/>
      <c r="U30" s="606"/>
      <c r="V30" s="606"/>
      <c r="W30" s="606"/>
      <c r="X30" s="607"/>
      <c r="Y30" s="349"/>
      <c r="Z30" s="350"/>
      <c r="AA30" s="350"/>
      <c r="AB30" s="350"/>
      <c r="AC30" s="355" t="str">
        <f t="shared" si="0"/>
        <v/>
      </c>
      <c r="AD30" s="349"/>
      <c r="AE30" s="350"/>
      <c r="AF30" s="350"/>
      <c r="AG30" s="350"/>
      <c r="AH30" s="355"/>
      <c r="AM30" s="55"/>
      <c r="AN30" s="56"/>
    </row>
    <row r="31" spans="3:40" ht="28.8">
      <c r="C31" s="343">
        <v>12</v>
      </c>
      <c r="D31" s="538" t="s">
        <v>536</v>
      </c>
      <c r="E31" s="539"/>
      <c r="F31" s="539"/>
      <c r="G31" s="539"/>
      <c r="H31" s="539"/>
      <c r="I31" s="539"/>
      <c r="J31" s="539"/>
      <c r="K31" s="539"/>
      <c r="L31" s="540"/>
      <c r="M31" s="544" t="s">
        <v>541</v>
      </c>
      <c r="N31" s="545"/>
      <c r="O31" s="545"/>
      <c r="P31" s="545"/>
      <c r="Q31" s="545"/>
      <c r="R31" s="545"/>
      <c r="S31" s="545"/>
      <c r="T31" s="545"/>
      <c r="U31" s="545"/>
      <c r="V31" s="545"/>
      <c r="W31" s="545"/>
      <c r="X31" s="546"/>
      <c r="Y31" s="345"/>
      <c r="Z31" s="346"/>
      <c r="AA31" s="346"/>
      <c r="AB31" s="346"/>
      <c r="AC31" s="353" t="str">
        <f>IFERROR(IF(Y31="X",$Y$18, IF(Z31="X", $Z$18, IF(AA31="X", $AA$18, IF(AB31="X",$AB$18, "")))), "")</f>
        <v/>
      </c>
      <c r="AD31" s="345"/>
      <c r="AE31" s="346"/>
      <c r="AF31" s="346"/>
      <c r="AG31" s="346"/>
      <c r="AH31" s="353" t="str">
        <f>IFERROR(IF(AD31="X",$Y$18, IF(AE31="X", $Z$18, IF(AF31="X", $AA$18, IF(AG31="X",$AB$18, "")))), "")</f>
        <v/>
      </c>
      <c r="AM31" s="55"/>
      <c r="AN31" s="56"/>
    </row>
    <row r="32" spans="3:40" ht="28.8">
      <c r="C32" s="338">
        <v>13</v>
      </c>
      <c r="D32" s="541"/>
      <c r="E32" s="542"/>
      <c r="F32" s="542"/>
      <c r="G32" s="542"/>
      <c r="H32" s="542"/>
      <c r="I32" s="542"/>
      <c r="J32" s="542"/>
      <c r="K32" s="542"/>
      <c r="L32" s="543"/>
      <c r="M32" s="547" t="s">
        <v>542</v>
      </c>
      <c r="N32" s="548"/>
      <c r="O32" s="548"/>
      <c r="P32" s="548"/>
      <c r="Q32" s="548"/>
      <c r="R32" s="548"/>
      <c r="S32" s="548"/>
      <c r="T32" s="548"/>
      <c r="U32" s="548"/>
      <c r="V32" s="548"/>
      <c r="W32" s="548"/>
      <c r="X32" s="549"/>
      <c r="Y32" s="351"/>
      <c r="Z32" s="352"/>
      <c r="AA32" s="352"/>
      <c r="AB32" s="352"/>
      <c r="AC32" s="356"/>
      <c r="AD32" s="351"/>
      <c r="AE32" s="352"/>
      <c r="AF32" s="352"/>
      <c r="AG32" s="352"/>
      <c r="AH32" s="356"/>
      <c r="AM32" s="55"/>
      <c r="AN32" s="56"/>
    </row>
    <row r="33" spans="3:40" ht="28.8">
      <c r="C33" s="339">
        <v>14</v>
      </c>
      <c r="D33" s="541"/>
      <c r="E33" s="542"/>
      <c r="F33" s="542"/>
      <c r="G33" s="542"/>
      <c r="H33" s="542"/>
      <c r="I33" s="542"/>
      <c r="J33" s="542"/>
      <c r="K33" s="542"/>
      <c r="L33" s="543"/>
      <c r="M33" s="547" t="s">
        <v>543</v>
      </c>
      <c r="N33" s="548"/>
      <c r="O33" s="548"/>
      <c r="P33" s="548"/>
      <c r="Q33" s="548"/>
      <c r="R33" s="548"/>
      <c r="S33" s="548"/>
      <c r="T33" s="548"/>
      <c r="U33" s="548"/>
      <c r="V33" s="548"/>
      <c r="W33" s="548"/>
      <c r="X33" s="549"/>
      <c r="Y33" s="347"/>
      <c r="Z33" s="348"/>
      <c r="AA33" s="348"/>
      <c r="AB33" s="348"/>
      <c r="AC33" s="354" t="str">
        <f>IFERROR(IF(Y33="X",$Y$18, IF(Z33="X", $Z$18, IF(AA33="X", $AA$18, IF(AB33="X",$AB$18, "")))), "")</f>
        <v/>
      </c>
      <c r="AD33" s="347"/>
      <c r="AE33" s="348"/>
      <c r="AF33" s="348"/>
      <c r="AG33" s="348"/>
      <c r="AH33" s="354" t="str">
        <f>IFERROR(IF(AD33="X",$Y$18, IF(AE33="X", $Z$18, IF(AF33="X", $AA$18, IF(AG33="X",$AB$18, "")))), "")</f>
        <v/>
      </c>
      <c r="AM33" s="55"/>
      <c r="AN33" s="56"/>
    </row>
    <row r="34" spans="3:40" ht="28.8">
      <c r="C34" s="339">
        <v>15</v>
      </c>
      <c r="D34" s="541"/>
      <c r="E34" s="542"/>
      <c r="F34" s="542"/>
      <c r="G34" s="542"/>
      <c r="H34" s="542"/>
      <c r="I34" s="542"/>
      <c r="J34" s="542"/>
      <c r="K34" s="542"/>
      <c r="L34" s="543"/>
      <c r="M34" s="547" t="s">
        <v>549</v>
      </c>
      <c r="N34" s="548"/>
      <c r="O34" s="548"/>
      <c r="P34" s="548"/>
      <c r="Q34" s="548"/>
      <c r="R34" s="548"/>
      <c r="S34" s="548"/>
      <c r="T34" s="548"/>
      <c r="U34" s="548"/>
      <c r="V34" s="548"/>
      <c r="W34" s="548"/>
      <c r="X34" s="549"/>
      <c r="Y34" s="347"/>
      <c r="Z34" s="348"/>
      <c r="AA34" s="348"/>
      <c r="AB34" s="348"/>
      <c r="AC34" s="354"/>
      <c r="AD34" s="347"/>
      <c r="AE34" s="348"/>
      <c r="AF34" s="348"/>
      <c r="AG34" s="348"/>
      <c r="AH34" s="354"/>
      <c r="AM34" s="55"/>
      <c r="AN34" s="56"/>
    </row>
    <row r="35" spans="3:40" ht="28.8">
      <c r="C35" s="339">
        <v>16</v>
      </c>
      <c r="D35" s="541"/>
      <c r="E35" s="542"/>
      <c r="F35" s="542"/>
      <c r="G35" s="542"/>
      <c r="H35" s="542"/>
      <c r="I35" s="542"/>
      <c r="J35" s="542"/>
      <c r="K35" s="542"/>
      <c r="L35" s="543"/>
      <c r="M35" s="547" t="s">
        <v>548</v>
      </c>
      <c r="N35" s="548"/>
      <c r="O35" s="548"/>
      <c r="P35" s="548"/>
      <c r="Q35" s="548"/>
      <c r="R35" s="548"/>
      <c r="S35" s="548"/>
      <c r="T35" s="548"/>
      <c r="U35" s="548"/>
      <c r="V35" s="548"/>
      <c r="W35" s="548"/>
      <c r="X35" s="549"/>
      <c r="Y35" s="347"/>
      <c r="Z35" s="348"/>
      <c r="AA35" s="348"/>
      <c r="AB35" s="348"/>
      <c r="AC35" s="354"/>
      <c r="AD35" s="347"/>
      <c r="AE35" s="348"/>
      <c r="AF35" s="348"/>
      <c r="AG35" s="348"/>
      <c r="AH35" s="354"/>
      <c r="AM35" s="55"/>
      <c r="AN35" s="56"/>
    </row>
    <row r="36" spans="3:40" ht="28.8">
      <c r="C36" s="339">
        <v>18</v>
      </c>
      <c r="D36" s="541"/>
      <c r="E36" s="542"/>
      <c r="F36" s="542"/>
      <c r="G36" s="542"/>
      <c r="H36" s="542"/>
      <c r="I36" s="542"/>
      <c r="J36" s="542"/>
      <c r="K36" s="542"/>
      <c r="L36" s="543"/>
      <c r="M36" s="547" t="s">
        <v>547</v>
      </c>
      <c r="N36" s="548"/>
      <c r="O36" s="548"/>
      <c r="P36" s="548"/>
      <c r="Q36" s="548"/>
      <c r="R36" s="548"/>
      <c r="S36" s="548"/>
      <c r="T36" s="548"/>
      <c r="U36" s="548"/>
      <c r="V36" s="548"/>
      <c r="W36" s="548"/>
      <c r="X36" s="549"/>
      <c r="Y36" s="347"/>
      <c r="Z36" s="348"/>
      <c r="AA36" s="348"/>
      <c r="AB36" s="348"/>
      <c r="AC36" s="354" t="str">
        <f>IFERROR(IF(Y36="X",$Y$18, IF(Z36="X", $Z$18, IF(AA36="X", $AA$18, IF(AB36="X",$AB$18, "")))), "")</f>
        <v/>
      </c>
      <c r="AD36" s="347"/>
      <c r="AE36" s="348"/>
      <c r="AF36" s="348"/>
      <c r="AG36" s="348"/>
      <c r="AH36" s="354" t="str">
        <f>IFERROR(IF(AD36="X",$Y$18, IF(AE36="X", $Z$18, IF(AF36="X", $AA$18, IF(AG36="X",$AB$18, "")))), "")</f>
        <v/>
      </c>
      <c r="AM36" s="55"/>
      <c r="AN36" s="56"/>
    </row>
    <row r="37" spans="3:40" ht="33" customHeight="1">
      <c r="C37" s="339">
        <v>19</v>
      </c>
      <c r="D37" s="541"/>
      <c r="E37" s="542"/>
      <c r="F37" s="542"/>
      <c r="G37" s="542"/>
      <c r="H37" s="542"/>
      <c r="I37" s="542"/>
      <c r="J37" s="542"/>
      <c r="K37" s="542"/>
      <c r="L37" s="543"/>
      <c r="M37" s="547" t="s">
        <v>544</v>
      </c>
      <c r="N37" s="548"/>
      <c r="O37" s="548"/>
      <c r="P37" s="548"/>
      <c r="Q37" s="548"/>
      <c r="R37" s="548"/>
      <c r="S37" s="548"/>
      <c r="T37" s="548"/>
      <c r="U37" s="548"/>
      <c r="V37" s="548"/>
      <c r="W37" s="548"/>
      <c r="X37" s="549"/>
      <c r="Y37" s="347"/>
      <c r="Z37" s="348"/>
      <c r="AA37" s="348"/>
      <c r="AB37" s="348"/>
      <c r="AC37" s="354"/>
      <c r="AD37" s="347"/>
      <c r="AE37" s="348"/>
      <c r="AF37" s="348"/>
      <c r="AG37" s="348"/>
      <c r="AH37" s="354"/>
      <c r="AM37" s="55"/>
      <c r="AN37" s="56"/>
    </row>
    <row r="38" spans="3:40" ht="28.8">
      <c r="C38" s="339">
        <v>20</v>
      </c>
      <c r="D38" s="541"/>
      <c r="E38" s="542"/>
      <c r="F38" s="542"/>
      <c r="G38" s="542"/>
      <c r="H38" s="542"/>
      <c r="I38" s="542"/>
      <c r="J38" s="542"/>
      <c r="K38" s="542"/>
      <c r="L38" s="543"/>
      <c r="M38" s="547" t="s">
        <v>546</v>
      </c>
      <c r="N38" s="548"/>
      <c r="O38" s="548"/>
      <c r="P38" s="548"/>
      <c r="Q38" s="548"/>
      <c r="R38" s="548"/>
      <c r="S38" s="548"/>
      <c r="T38" s="548"/>
      <c r="U38" s="548"/>
      <c r="V38" s="548"/>
      <c r="W38" s="548"/>
      <c r="X38" s="549"/>
      <c r="Y38" s="347"/>
      <c r="Z38" s="348"/>
      <c r="AA38" s="348"/>
      <c r="AB38" s="348"/>
      <c r="AC38" s="354"/>
      <c r="AD38" s="347"/>
      <c r="AE38" s="348"/>
      <c r="AF38" s="348"/>
      <c r="AG38" s="348"/>
      <c r="AH38" s="354"/>
      <c r="AM38" s="55"/>
      <c r="AN38" s="56"/>
    </row>
    <row r="39" spans="3:40" ht="29.4" thickBot="1">
      <c r="C39" s="344">
        <v>21</v>
      </c>
      <c r="D39" s="599"/>
      <c r="E39" s="600"/>
      <c r="F39" s="600"/>
      <c r="G39" s="600"/>
      <c r="H39" s="600"/>
      <c r="I39" s="600"/>
      <c r="J39" s="600"/>
      <c r="K39" s="600"/>
      <c r="L39" s="601"/>
      <c r="M39" s="605" t="s">
        <v>545</v>
      </c>
      <c r="N39" s="606"/>
      <c r="O39" s="606"/>
      <c r="P39" s="606"/>
      <c r="Q39" s="606"/>
      <c r="R39" s="606"/>
      <c r="S39" s="606"/>
      <c r="T39" s="606"/>
      <c r="U39" s="606"/>
      <c r="V39" s="606"/>
      <c r="W39" s="606"/>
      <c r="X39" s="607"/>
      <c r="Y39" s="349"/>
      <c r="Z39" s="350"/>
      <c r="AA39" s="350"/>
      <c r="AB39" s="350"/>
      <c r="AC39" s="355"/>
      <c r="AD39" s="349"/>
      <c r="AE39" s="350"/>
      <c r="AF39" s="350"/>
      <c r="AG39" s="350"/>
      <c r="AH39" s="355"/>
      <c r="AM39" s="55"/>
      <c r="AN39" s="56"/>
    </row>
    <row r="40" spans="3:40" ht="18" outlineLevel="1">
      <c r="C40" s="340"/>
      <c r="D40" s="57"/>
      <c r="E40" s="58"/>
      <c r="F40" s="58"/>
      <c r="G40" s="58"/>
      <c r="H40" s="58"/>
      <c r="I40" s="58"/>
      <c r="J40" s="58"/>
      <c r="K40" s="58"/>
      <c r="L40" s="58"/>
      <c r="M40" s="557" t="s">
        <v>110</v>
      </c>
      <c r="N40" s="557"/>
      <c r="O40" s="557"/>
      <c r="P40" s="557"/>
      <c r="Q40" s="557"/>
      <c r="R40" s="557"/>
      <c r="S40" s="557"/>
      <c r="T40" s="557"/>
      <c r="U40" s="557"/>
      <c r="V40" s="557"/>
      <c r="W40" s="557"/>
      <c r="X40" s="558"/>
      <c r="Y40" s="419"/>
      <c r="Z40" s="420"/>
      <c r="AA40" s="420"/>
      <c r="AB40" s="420"/>
      <c r="AC40" s="421" t="e">
        <f>AVERAGE(AC19:AC39)</f>
        <v>#DIV/0!</v>
      </c>
      <c r="AD40" s="419"/>
      <c r="AE40" s="420"/>
      <c r="AF40" s="420"/>
      <c r="AG40" s="420"/>
      <c r="AH40" s="421" t="e">
        <f>AVERAGE(AH19:AH39)</f>
        <v>#DIV/0!</v>
      </c>
      <c r="AM40" s="55"/>
      <c r="AN40" s="56"/>
    </row>
    <row r="41" spans="3:40" outlineLevel="1">
      <c r="C41" s="340"/>
      <c r="D41" s="57"/>
      <c r="E41" s="58"/>
      <c r="F41" s="58"/>
      <c r="G41" s="58"/>
      <c r="H41" s="58"/>
      <c r="I41" s="58"/>
      <c r="J41" s="58"/>
      <c r="K41" s="58"/>
      <c r="L41" s="58"/>
      <c r="M41" s="559" t="s">
        <v>118</v>
      </c>
      <c r="N41" s="559"/>
      <c r="O41" s="559"/>
      <c r="P41" s="559"/>
      <c r="Q41" s="559"/>
      <c r="R41" s="559"/>
      <c r="S41" s="559"/>
      <c r="T41" s="559"/>
      <c r="U41" s="559"/>
      <c r="V41" s="559"/>
      <c r="W41" s="559"/>
      <c r="X41" s="560"/>
      <c r="Y41" s="332"/>
      <c r="Z41" s="84"/>
      <c r="AA41" s="84"/>
      <c r="AB41" s="84"/>
      <c r="AC41" s="333"/>
      <c r="AD41" s="332"/>
      <c r="AE41" s="84"/>
      <c r="AF41" s="84"/>
      <c r="AG41" s="84"/>
      <c r="AH41" s="333"/>
      <c r="AM41" s="55"/>
      <c r="AN41" s="56"/>
    </row>
    <row r="42" spans="3:40" ht="14.4" outlineLevel="1" thickBot="1">
      <c r="C42" s="325"/>
      <c r="D42" s="341"/>
      <c r="E42" s="342"/>
      <c r="F42" s="342"/>
      <c r="G42" s="342"/>
      <c r="H42" s="342"/>
      <c r="I42" s="342"/>
      <c r="J42" s="342"/>
      <c r="K42" s="342"/>
      <c r="L42" s="342"/>
      <c r="M42" s="561" t="s">
        <v>25</v>
      </c>
      <c r="N42" s="561"/>
      <c r="O42" s="561"/>
      <c r="P42" s="561"/>
      <c r="Q42" s="561"/>
      <c r="R42" s="561"/>
      <c r="S42" s="561"/>
      <c r="T42" s="561"/>
      <c r="U42" s="561"/>
      <c r="V42" s="561"/>
      <c r="W42" s="561"/>
      <c r="X42" s="562"/>
      <c r="Y42" s="334"/>
      <c r="Z42" s="335"/>
      <c r="AA42" s="335"/>
      <c r="AB42" s="335"/>
      <c r="AC42" s="336" t="e">
        <f>IF(AC40&lt;0.5,0,IF(AC40&gt;=0.5,IF(AC40&lt;0.7,1,IF(AC40&gt;=0.7,IF(AC40&lt;0.9,2,IF(AC40&gt;=0.9,3))))))</f>
        <v>#DIV/0!</v>
      </c>
      <c r="AD42" s="334"/>
      <c r="AE42" s="335"/>
      <c r="AF42" s="335"/>
      <c r="AG42" s="335"/>
      <c r="AH42" s="336" t="e">
        <f>IF(AH40&lt;0.5,0,IF(AH40&gt;=0.5,IF(AH40&lt;0.7,1,IF(AH40&gt;=0.7,IF(AH40&lt;0.9,2,IF(AH40&gt;=0.9,3))))))</f>
        <v>#DIV/0!</v>
      </c>
      <c r="AM42" s="55"/>
      <c r="AN42" s="56"/>
    </row>
    <row r="43" spans="3:40" ht="14.4" thickBot="1">
      <c r="D43" s="57"/>
      <c r="E43" s="58"/>
      <c r="F43" s="58"/>
      <c r="G43" s="58"/>
      <c r="H43" s="58"/>
      <c r="I43" s="58"/>
      <c r="J43" s="58"/>
      <c r="K43" s="58"/>
      <c r="L43" s="58"/>
      <c r="M43" s="59"/>
      <c r="N43" s="59"/>
      <c r="O43" s="59"/>
      <c r="P43" s="59"/>
      <c r="Q43" s="59"/>
      <c r="R43" s="59"/>
      <c r="S43" s="59"/>
      <c r="T43" s="59"/>
      <c r="U43" s="59"/>
      <c r="V43" s="59"/>
      <c r="W43" s="59"/>
      <c r="X43" s="59"/>
      <c r="Y43" s="60"/>
      <c r="Z43" s="60"/>
      <c r="AA43" s="60"/>
      <c r="AB43" s="60"/>
      <c r="AC43" s="60"/>
      <c r="AD43" s="60"/>
      <c r="AE43" s="60"/>
      <c r="AF43" s="60"/>
      <c r="AM43" s="55"/>
      <c r="AN43" s="56"/>
    </row>
    <row r="44" spans="3:40" ht="42.75" customHeight="1">
      <c r="C44" s="244">
        <v>0.5</v>
      </c>
      <c r="D44" s="566" t="s">
        <v>107</v>
      </c>
      <c r="E44" s="566"/>
      <c r="F44" s="566"/>
      <c r="G44" s="566"/>
      <c r="H44" s="566"/>
      <c r="I44" s="566"/>
      <c r="J44" s="566"/>
      <c r="K44" s="566"/>
      <c r="L44" s="566"/>
      <c r="M44" s="553" t="s">
        <v>666</v>
      </c>
      <c r="N44" s="553"/>
      <c r="O44" s="553"/>
      <c r="P44" s="553"/>
      <c r="Q44" s="553"/>
      <c r="R44" s="553"/>
      <c r="S44" s="553"/>
      <c r="T44" s="553"/>
      <c r="U44" s="553"/>
      <c r="V44" s="553"/>
      <c r="W44" s="553"/>
      <c r="X44" s="553"/>
      <c r="Y44" s="246" t="s">
        <v>22</v>
      </c>
      <c r="Z44" s="242" t="s">
        <v>1</v>
      </c>
      <c r="AA44" s="243" t="s">
        <v>306</v>
      </c>
      <c r="AB44" s="243" t="s">
        <v>307</v>
      </c>
      <c r="AC44" s="572" t="s">
        <v>308</v>
      </c>
      <c r="AD44" s="573"/>
      <c r="AE44" s="242" t="s">
        <v>1</v>
      </c>
      <c r="AF44" s="243" t="s">
        <v>306</v>
      </c>
      <c r="AG44" s="243" t="s">
        <v>307</v>
      </c>
      <c r="AH44" s="572" t="s">
        <v>311</v>
      </c>
      <c r="AI44" s="573"/>
      <c r="AM44" s="55"/>
      <c r="AN44" s="56"/>
    </row>
    <row r="45" spans="3:40" ht="19.95" customHeight="1" thickBot="1">
      <c r="C45" s="247"/>
      <c r="D45" s="567"/>
      <c r="E45" s="567"/>
      <c r="F45" s="567"/>
      <c r="G45" s="567"/>
      <c r="H45" s="567"/>
      <c r="I45" s="567"/>
      <c r="J45" s="567"/>
      <c r="K45" s="567"/>
      <c r="L45" s="567"/>
      <c r="M45" s="571"/>
      <c r="N45" s="571"/>
      <c r="O45" s="571"/>
      <c r="P45" s="571"/>
      <c r="Q45" s="571"/>
      <c r="R45" s="571"/>
      <c r="S45" s="571"/>
      <c r="T45" s="571"/>
      <c r="U45" s="571"/>
      <c r="V45" s="571"/>
      <c r="W45" s="571"/>
      <c r="X45" s="571"/>
      <c r="Y45" s="248"/>
      <c r="Z45" s="253">
        <v>0</v>
      </c>
      <c r="AA45" s="249">
        <v>0.5</v>
      </c>
      <c r="AB45" s="249">
        <v>1</v>
      </c>
      <c r="AC45" s="237" t="s">
        <v>247</v>
      </c>
      <c r="AD45" s="254" t="s">
        <v>310</v>
      </c>
      <c r="AE45" s="253">
        <v>0</v>
      </c>
      <c r="AF45" s="249">
        <v>0.5</v>
      </c>
      <c r="AG45" s="249">
        <v>1</v>
      </c>
      <c r="AH45" s="237" t="s">
        <v>247</v>
      </c>
      <c r="AI45" s="254" t="s">
        <v>310</v>
      </c>
      <c r="AM45" s="55"/>
      <c r="AN45" s="56"/>
    </row>
    <row r="46" spans="3:40" ht="33" customHeight="1">
      <c r="C46" s="308">
        <v>1</v>
      </c>
      <c r="D46" s="563" t="s">
        <v>173</v>
      </c>
      <c r="E46" s="563"/>
      <c r="F46" s="563"/>
      <c r="G46" s="563"/>
      <c r="H46" s="563"/>
      <c r="I46" s="563"/>
      <c r="J46" s="563"/>
      <c r="K46" s="563"/>
      <c r="L46" s="563"/>
      <c r="M46" s="564" t="s">
        <v>202</v>
      </c>
      <c r="N46" s="564"/>
      <c r="O46" s="564"/>
      <c r="P46" s="564"/>
      <c r="Q46" s="564"/>
      <c r="R46" s="564"/>
      <c r="S46" s="564"/>
      <c r="T46" s="564"/>
      <c r="U46" s="564"/>
      <c r="V46" s="564"/>
      <c r="W46" s="564"/>
      <c r="X46" s="565"/>
      <c r="Y46" s="318">
        <v>15</v>
      </c>
      <c r="Z46" s="319"/>
      <c r="AA46" s="320"/>
      <c r="AB46" s="320" t="s">
        <v>276</v>
      </c>
      <c r="AC46" s="321">
        <f>IF(Z46="X", $Z$45, IF(AA46="X", $AA$45, IF(AB46="X",$AB$45,"")))</f>
        <v>1</v>
      </c>
      <c r="AD46" s="303">
        <f t="shared" ref="AD46:AD56" si="1">AC46*Y46</f>
        <v>15</v>
      </c>
      <c r="AE46" s="255"/>
      <c r="AF46" s="245"/>
      <c r="AG46" s="245"/>
      <c r="AH46" s="250" t="str">
        <f>IF(AE46="X", $AE$45, IF(AF46="X", $AF$45, IF(AG46="X",$AG$45,"")))</f>
        <v/>
      </c>
      <c r="AI46" s="256" t="e">
        <f>AH46*Y46</f>
        <v>#VALUE!</v>
      </c>
      <c r="AM46" s="55"/>
      <c r="AN46" s="56"/>
    </row>
    <row r="47" spans="3:40" ht="35.1" customHeight="1">
      <c r="C47" s="309">
        <v>2</v>
      </c>
      <c r="D47" s="568" t="s">
        <v>174</v>
      </c>
      <c r="E47" s="568"/>
      <c r="F47" s="568"/>
      <c r="G47" s="568"/>
      <c r="H47" s="568"/>
      <c r="I47" s="568"/>
      <c r="J47" s="568"/>
      <c r="K47" s="568"/>
      <c r="L47" s="568"/>
      <c r="M47" s="569" t="s">
        <v>178</v>
      </c>
      <c r="N47" s="569"/>
      <c r="O47" s="569"/>
      <c r="P47" s="569"/>
      <c r="Q47" s="569"/>
      <c r="R47" s="569"/>
      <c r="S47" s="569"/>
      <c r="T47" s="569"/>
      <c r="U47" s="569"/>
      <c r="V47" s="569"/>
      <c r="W47" s="569"/>
      <c r="X47" s="570"/>
      <c r="Y47" s="313">
        <v>10</v>
      </c>
      <c r="Z47" s="252"/>
      <c r="AA47" s="76" t="s">
        <v>276</v>
      </c>
      <c r="AB47" s="76"/>
      <c r="AC47" s="251">
        <f t="shared" ref="AC47:AC52" si="2">IF(Z47="X", $Z$45, IF(AA47="X", $AA$45, IF(AB47="X",$AB$45,"")))</f>
        <v>0.5</v>
      </c>
      <c r="AD47" s="258">
        <f t="shared" si="1"/>
        <v>5</v>
      </c>
      <c r="AE47" s="257"/>
      <c r="AF47" s="76"/>
      <c r="AG47" s="76"/>
      <c r="AH47" s="251" t="str">
        <f t="shared" ref="AH47:AH56" si="3">IF(AE47="X", $Z$45, IF(AF47="X", $AA$45, IF(AG47="X",$AB$45,"")))</f>
        <v/>
      </c>
      <c r="AI47" s="258" t="e">
        <f t="shared" ref="AI47:AI56" si="4">AH47*Y47</f>
        <v>#VALUE!</v>
      </c>
      <c r="AM47" s="55"/>
      <c r="AN47" s="56"/>
    </row>
    <row r="48" spans="3:40" ht="32.1" customHeight="1">
      <c r="C48" s="309">
        <v>3</v>
      </c>
      <c r="D48" s="568" t="s">
        <v>0</v>
      </c>
      <c r="E48" s="568"/>
      <c r="F48" s="568"/>
      <c r="G48" s="568"/>
      <c r="H48" s="568"/>
      <c r="I48" s="568"/>
      <c r="J48" s="568"/>
      <c r="K48" s="568"/>
      <c r="L48" s="568"/>
      <c r="M48" s="569" t="s">
        <v>538</v>
      </c>
      <c r="N48" s="569"/>
      <c r="O48" s="569"/>
      <c r="P48" s="569"/>
      <c r="Q48" s="569"/>
      <c r="R48" s="569"/>
      <c r="S48" s="569"/>
      <c r="T48" s="569"/>
      <c r="U48" s="569"/>
      <c r="V48" s="569"/>
      <c r="W48" s="569"/>
      <c r="X48" s="570"/>
      <c r="Y48" s="313">
        <v>10</v>
      </c>
      <c r="Z48" s="252"/>
      <c r="AA48" s="76" t="s">
        <v>276</v>
      </c>
      <c r="AB48" s="76"/>
      <c r="AC48" s="251">
        <f t="shared" si="2"/>
        <v>0.5</v>
      </c>
      <c r="AD48" s="258">
        <f t="shared" si="1"/>
        <v>5</v>
      </c>
      <c r="AE48" s="257"/>
      <c r="AF48" s="76"/>
      <c r="AG48" s="76"/>
      <c r="AH48" s="251" t="str">
        <f t="shared" si="3"/>
        <v/>
      </c>
      <c r="AI48" s="258" t="e">
        <f t="shared" si="4"/>
        <v>#VALUE!</v>
      </c>
      <c r="AM48" s="55"/>
      <c r="AN48" s="56"/>
    </row>
    <row r="49" spans="2:40" ht="29.7" customHeight="1">
      <c r="C49" s="309">
        <v>4</v>
      </c>
      <c r="D49" s="568" t="s">
        <v>109</v>
      </c>
      <c r="E49" s="568"/>
      <c r="F49" s="568"/>
      <c r="G49" s="568"/>
      <c r="H49" s="568"/>
      <c r="I49" s="568"/>
      <c r="J49" s="568"/>
      <c r="K49" s="568"/>
      <c r="L49" s="568"/>
      <c r="M49" s="569" t="s">
        <v>189</v>
      </c>
      <c r="N49" s="569"/>
      <c r="O49" s="569"/>
      <c r="P49" s="569"/>
      <c r="Q49" s="569"/>
      <c r="R49" s="569"/>
      <c r="S49" s="569"/>
      <c r="T49" s="569"/>
      <c r="U49" s="569"/>
      <c r="V49" s="569"/>
      <c r="W49" s="569"/>
      <c r="X49" s="570"/>
      <c r="Y49" s="314">
        <v>20</v>
      </c>
      <c r="Z49" s="252"/>
      <c r="AA49" s="76" t="s">
        <v>276</v>
      </c>
      <c r="AB49" s="76"/>
      <c r="AC49" s="251">
        <f t="shared" si="2"/>
        <v>0.5</v>
      </c>
      <c r="AD49" s="258">
        <f t="shared" si="1"/>
        <v>10</v>
      </c>
      <c r="AE49" s="257"/>
      <c r="AF49" s="76"/>
      <c r="AG49" s="76"/>
      <c r="AH49" s="251" t="str">
        <f t="shared" si="3"/>
        <v/>
      </c>
      <c r="AI49" s="258" t="e">
        <f t="shared" si="4"/>
        <v>#VALUE!</v>
      </c>
      <c r="AM49" s="55"/>
      <c r="AN49" s="56"/>
    </row>
    <row r="50" spans="2:40" ht="32.1" customHeight="1">
      <c r="C50" s="309">
        <v>5</v>
      </c>
      <c r="D50" s="568" t="s">
        <v>175</v>
      </c>
      <c r="E50" s="568"/>
      <c r="F50" s="568"/>
      <c r="G50" s="568"/>
      <c r="H50" s="568"/>
      <c r="I50" s="568"/>
      <c r="J50" s="568"/>
      <c r="K50" s="568"/>
      <c r="L50" s="568"/>
      <c r="M50" s="569" t="s">
        <v>190</v>
      </c>
      <c r="N50" s="569"/>
      <c r="O50" s="569"/>
      <c r="P50" s="569"/>
      <c r="Q50" s="569"/>
      <c r="R50" s="569"/>
      <c r="S50" s="569"/>
      <c r="T50" s="569"/>
      <c r="U50" s="569"/>
      <c r="V50" s="569"/>
      <c r="W50" s="569"/>
      <c r="X50" s="570"/>
      <c r="Y50" s="313">
        <v>10</v>
      </c>
      <c r="Z50" s="252"/>
      <c r="AA50" s="76" t="s">
        <v>276</v>
      </c>
      <c r="AB50" s="76"/>
      <c r="AC50" s="251">
        <f t="shared" si="2"/>
        <v>0.5</v>
      </c>
      <c r="AD50" s="258">
        <f t="shared" si="1"/>
        <v>5</v>
      </c>
      <c r="AE50" s="257"/>
      <c r="AF50" s="76"/>
      <c r="AG50" s="76"/>
      <c r="AH50" s="251" t="str">
        <f t="shared" si="3"/>
        <v/>
      </c>
      <c r="AI50" s="258" t="e">
        <f t="shared" si="4"/>
        <v>#VALUE!</v>
      </c>
      <c r="AM50" s="55"/>
      <c r="AN50" s="56"/>
    </row>
    <row r="51" spans="2:40" ht="25.5" customHeight="1">
      <c r="C51" s="309">
        <v>6</v>
      </c>
      <c r="D51" s="568" t="s">
        <v>172</v>
      </c>
      <c r="E51" s="568"/>
      <c r="F51" s="568"/>
      <c r="G51" s="568"/>
      <c r="H51" s="568"/>
      <c r="I51" s="568"/>
      <c r="J51" s="568"/>
      <c r="K51" s="568"/>
      <c r="L51" s="568"/>
      <c r="M51" s="569" t="s">
        <v>191</v>
      </c>
      <c r="N51" s="569"/>
      <c r="O51" s="569"/>
      <c r="P51" s="569"/>
      <c r="Q51" s="569"/>
      <c r="R51" s="569"/>
      <c r="S51" s="569"/>
      <c r="T51" s="569"/>
      <c r="U51" s="569"/>
      <c r="V51" s="569"/>
      <c r="W51" s="569"/>
      <c r="X51" s="570"/>
      <c r="Y51" s="312">
        <v>15</v>
      </c>
      <c r="Z51" s="252"/>
      <c r="AA51" s="76" t="s">
        <v>276</v>
      </c>
      <c r="AB51" s="76"/>
      <c r="AC51" s="251">
        <f t="shared" si="2"/>
        <v>0.5</v>
      </c>
      <c r="AD51" s="258">
        <f t="shared" si="1"/>
        <v>7.5</v>
      </c>
      <c r="AE51" s="257"/>
      <c r="AF51" s="76"/>
      <c r="AG51" s="76"/>
      <c r="AH51" s="251" t="str">
        <f t="shared" si="3"/>
        <v/>
      </c>
      <c r="AI51" s="258" t="e">
        <f t="shared" si="4"/>
        <v>#VALUE!</v>
      </c>
      <c r="AM51" s="55"/>
      <c r="AN51" s="56"/>
    </row>
    <row r="52" spans="2:40" ht="33.6" customHeight="1">
      <c r="C52" s="309">
        <v>7</v>
      </c>
      <c r="D52" s="568" t="s">
        <v>232</v>
      </c>
      <c r="E52" s="568"/>
      <c r="F52" s="568"/>
      <c r="G52" s="568"/>
      <c r="H52" s="568"/>
      <c r="I52" s="568"/>
      <c r="J52" s="568"/>
      <c r="K52" s="568"/>
      <c r="L52" s="568"/>
      <c r="M52" s="569" t="s">
        <v>203</v>
      </c>
      <c r="N52" s="569"/>
      <c r="O52" s="569"/>
      <c r="P52" s="569"/>
      <c r="Q52" s="569"/>
      <c r="R52" s="569"/>
      <c r="S52" s="569"/>
      <c r="T52" s="569"/>
      <c r="U52" s="569"/>
      <c r="V52" s="569"/>
      <c r="W52" s="569"/>
      <c r="X52" s="570"/>
      <c r="Y52" s="314">
        <v>20</v>
      </c>
      <c r="Z52" s="252"/>
      <c r="AA52" s="76" t="s">
        <v>276</v>
      </c>
      <c r="AB52" s="76"/>
      <c r="AC52" s="251">
        <f t="shared" si="2"/>
        <v>0.5</v>
      </c>
      <c r="AD52" s="258">
        <f t="shared" si="1"/>
        <v>10</v>
      </c>
      <c r="AE52" s="257"/>
      <c r="AF52" s="76"/>
      <c r="AG52" s="76"/>
      <c r="AH52" s="251" t="str">
        <f t="shared" si="3"/>
        <v/>
      </c>
      <c r="AI52" s="258" t="e">
        <f t="shared" si="4"/>
        <v>#VALUE!</v>
      </c>
      <c r="AM52" s="55"/>
      <c r="AN52" s="56"/>
    </row>
    <row r="53" spans="2:40" ht="33.6" customHeight="1">
      <c r="C53" s="309">
        <v>8</v>
      </c>
      <c r="D53" s="568"/>
      <c r="E53" s="568"/>
      <c r="F53" s="568"/>
      <c r="G53" s="568"/>
      <c r="H53" s="568"/>
      <c r="I53" s="568"/>
      <c r="J53" s="568"/>
      <c r="K53" s="568"/>
      <c r="L53" s="568"/>
      <c r="M53" s="569"/>
      <c r="N53" s="569"/>
      <c r="O53" s="569"/>
      <c r="P53" s="569"/>
      <c r="Q53" s="569"/>
      <c r="R53" s="569"/>
      <c r="S53" s="569"/>
      <c r="T53" s="569"/>
      <c r="U53" s="569"/>
      <c r="V53" s="569"/>
      <c r="W53" s="569"/>
      <c r="X53" s="570"/>
      <c r="Y53" s="315"/>
      <c r="Z53" s="252"/>
      <c r="AA53" s="76" t="s">
        <v>276</v>
      </c>
      <c r="AB53" s="76"/>
      <c r="AC53" s="251">
        <v>0.1</v>
      </c>
      <c r="AD53" s="258">
        <f t="shared" si="1"/>
        <v>0</v>
      </c>
      <c r="AE53" s="257"/>
      <c r="AF53" s="76"/>
      <c r="AG53" s="76"/>
      <c r="AH53" s="251" t="str">
        <f t="shared" si="3"/>
        <v/>
      </c>
      <c r="AI53" s="258" t="e">
        <f t="shared" si="4"/>
        <v>#VALUE!</v>
      </c>
      <c r="AM53" s="55"/>
      <c r="AN53" s="56"/>
    </row>
    <row r="54" spans="2:40" ht="51.75" customHeight="1">
      <c r="C54" s="309">
        <v>9</v>
      </c>
      <c r="D54" s="568"/>
      <c r="E54" s="568"/>
      <c r="F54" s="568"/>
      <c r="G54" s="568"/>
      <c r="H54" s="568"/>
      <c r="I54" s="568"/>
      <c r="J54" s="568"/>
      <c r="K54" s="568"/>
      <c r="L54" s="568"/>
      <c r="M54" s="569"/>
      <c r="N54" s="569"/>
      <c r="O54" s="569"/>
      <c r="P54" s="569"/>
      <c r="Q54" s="569"/>
      <c r="R54" s="569"/>
      <c r="S54" s="569"/>
      <c r="T54" s="569"/>
      <c r="U54" s="569"/>
      <c r="V54" s="569"/>
      <c r="W54" s="569"/>
      <c r="X54" s="570"/>
      <c r="Y54" s="315"/>
      <c r="Z54" s="252"/>
      <c r="AA54" s="76" t="s">
        <v>276</v>
      </c>
      <c r="AB54" s="76"/>
      <c r="AC54" s="251">
        <v>0.1</v>
      </c>
      <c r="AD54" s="258">
        <f t="shared" si="1"/>
        <v>0</v>
      </c>
      <c r="AE54" s="257"/>
      <c r="AF54" s="76"/>
      <c r="AG54" s="76"/>
      <c r="AH54" s="251"/>
      <c r="AI54" s="258"/>
      <c r="AM54" s="55"/>
      <c r="AN54" s="56"/>
    </row>
    <row r="55" spans="2:40" ht="33.6" customHeight="1">
      <c r="C55" s="309">
        <v>10</v>
      </c>
      <c r="D55" s="568"/>
      <c r="E55" s="568"/>
      <c r="F55" s="568"/>
      <c r="G55" s="568"/>
      <c r="H55" s="568"/>
      <c r="I55" s="568"/>
      <c r="J55" s="568"/>
      <c r="K55" s="568"/>
      <c r="L55" s="568"/>
      <c r="M55" s="569"/>
      <c r="N55" s="569"/>
      <c r="O55" s="569"/>
      <c r="P55" s="569"/>
      <c r="Q55" s="569"/>
      <c r="R55" s="569"/>
      <c r="S55" s="569"/>
      <c r="T55" s="569"/>
      <c r="U55" s="569"/>
      <c r="V55" s="569"/>
      <c r="W55" s="569"/>
      <c r="X55" s="570"/>
      <c r="Y55" s="315"/>
      <c r="Z55" s="252"/>
      <c r="AA55" s="76" t="s">
        <v>276</v>
      </c>
      <c r="AB55" s="76"/>
      <c r="AC55" s="251">
        <v>0.1</v>
      </c>
      <c r="AD55" s="258">
        <f t="shared" si="1"/>
        <v>0</v>
      </c>
      <c r="AE55" s="257"/>
      <c r="AF55" s="76"/>
      <c r="AG55" s="76"/>
      <c r="AH55" s="251" t="str">
        <f t="shared" si="3"/>
        <v/>
      </c>
      <c r="AI55" s="258" t="e">
        <f t="shared" si="4"/>
        <v>#VALUE!</v>
      </c>
      <c r="AM55" s="55"/>
      <c r="AN55" s="56"/>
    </row>
    <row r="56" spans="2:40" ht="33.6" customHeight="1" thickBot="1">
      <c r="C56" s="413">
        <v>11</v>
      </c>
      <c r="D56" s="608"/>
      <c r="E56" s="608"/>
      <c r="F56" s="608"/>
      <c r="G56" s="608"/>
      <c r="H56" s="608"/>
      <c r="I56" s="608"/>
      <c r="J56" s="608"/>
      <c r="K56" s="608"/>
      <c r="L56" s="608"/>
      <c r="M56" s="609"/>
      <c r="N56" s="609"/>
      <c r="O56" s="609"/>
      <c r="P56" s="609"/>
      <c r="Q56" s="609"/>
      <c r="R56" s="609"/>
      <c r="S56" s="609"/>
      <c r="T56" s="609"/>
      <c r="U56" s="609"/>
      <c r="V56" s="609"/>
      <c r="W56" s="609"/>
      <c r="X56" s="610"/>
      <c r="Y56" s="322"/>
      <c r="Z56" s="323"/>
      <c r="AA56" s="76" t="s">
        <v>276</v>
      </c>
      <c r="AB56" s="324"/>
      <c r="AC56" s="409">
        <v>0.1</v>
      </c>
      <c r="AD56" s="262">
        <f t="shared" si="1"/>
        <v>0</v>
      </c>
      <c r="AE56" s="300"/>
      <c r="AF56" s="259"/>
      <c r="AG56" s="259"/>
      <c r="AH56" s="260" t="str">
        <f t="shared" si="3"/>
        <v/>
      </c>
      <c r="AI56" s="261" t="e">
        <f t="shared" si="4"/>
        <v>#VALUE!</v>
      </c>
      <c r="AM56" s="55"/>
      <c r="AN56" s="56"/>
    </row>
    <row r="57" spans="2:40" ht="12.75" customHeight="1" outlineLevel="1">
      <c r="D57" s="48"/>
      <c r="M57" s="611" t="s">
        <v>110</v>
      </c>
      <c r="N57" s="612"/>
      <c r="O57" s="612"/>
      <c r="P57" s="612"/>
      <c r="Q57" s="612"/>
      <c r="R57" s="612"/>
      <c r="S57" s="612"/>
      <c r="T57" s="612"/>
      <c r="U57" s="612"/>
      <c r="V57" s="612"/>
      <c r="W57" s="612"/>
      <c r="X57" s="612"/>
      <c r="Y57" s="311">
        <f>SUM(Y46:Y56)</f>
        <v>100</v>
      </c>
      <c r="Z57" s="316"/>
      <c r="AA57" s="317"/>
      <c r="AB57" s="317"/>
      <c r="AC57" s="317"/>
      <c r="AD57" s="256">
        <f>SUM(AD46:AD56)</f>
        <v>57.5</v>
      </c>
      <c r="AE57" s="301"/>
      <c r="AF57" s="302"/>
      <c r="AG57" s="302"/>
      <c r="AH57" s="302"/>
      <c r="AI57" s="303" t="e">
        <f>SUM(AI46:AI56)</f>
        <v>#VALUE!</v>
      </c>
      <c r="AM57" s="55"/>
      <c r="AN57" s="56"/>
    </row>
    <row r="58" spans="2:40" outlineLevel="1">
      <c r="D58" s="48"/>
      <c r="M58" s="590" t="s">
        <v>111</v>
      </c>
      <c r="N58" s="592"/>
      <c r="O58" s="592"/>
      <c r="P58" s="592"/>
      <c r="Q58" s="592"/>
      <c r="R58" s="592"/>
      <c r="S58" s="592"/>
      <c r="T58" s="592"/>
      <c r="U58" s="592"/>
      <c r="V58" s="592"/>
      <c r="W58" s="592"/>
      <c r="X58" s="592"/>
      <c r="Y58" s="304">
        <f>+Y57/$Y$57</f>
        <v>1</v>
      </c>
      <c r="Z58" s="267"/>
      <c r="AA58" s="268"/>
      <c r="AB58" s="268"/>
      <c r="AC58" s="268"/>
      <c r="AD58" s="299">
        <f>AD57/Y57</f>
        <v>0.57499999999999996</v>
      </c>
      <c r="AE58" s="267"/>
      <c r="AF58" s="268"/>
      <c r="AG58" s="268"/>
      <c r="AH58" s="268"/>
      <c r="AI58" s="263" t="e">
        <f>AI57/Y57</f>
        <v>#VALUE!</v>
      </c>
      <c r="AM58" s="55"/>
      <c r="AN58" s="56"/>
    </row>
    <row r="59" spans="2:40" outlineLevel="1">
      <c r="M59" s="590" t="s">
        <v>112</v>
      </c>
      <c r="N59" s="592"/>
      <c r="O59" s="592"/>
      <c r="P59" s="592"/>
      <c r="Q59" s="592"/>
      <c r="R59" s="592"/>
      <c r="S59" s="592"/>
      <c r="T59" s="592"/>
      <c r="U59" s="592"/>
      <c r="V59" s="592"/>
      <c r="W59" s="592"/>
      <c r="X59" s="592"/>
      <c r="Y59" s="305"/>
      <c r="Z59" s="269"/>
      <c r="AA59" s="270"/>
      <c r="AB59" s="270"/>
      <c r="AC59" s="270"/>
      <c r="AD59" s="82">
        <f>IF(AD58&lt;0.5,0,IF(AD58&gt;=0.5,IF(AD58&lt;0.7,1,IF(AD58&gt;=0.7,IF(AD58&lt;0.9,2,IF(AD58&gt;=0.9,3))))))</f>
        <v>1</v>
      </c>
      <c r="AE59" s="269"/>
      <c r="AF59" s="270"/>
      <c r="AG59" s="270"/>
      <c r="AH59" s="270"/>
      <c r="AI59" s="264" t="e">
        <f>IF(AI58&lt;0.5,0,IF(AI58&gt;=0.5,IF(AI58&lt;0.7,1,IF(AI58&gt;=0.7,IF(AI58&lt;0.9,2,IF(AI58&gt;=0.9,3))))))</f>
        <v>#VALUE!</v>
      </c>
      <c r="AM59" s="55"/>
      <c r="AN59" s="56"/>
    </row>
    <row r="60" spans="2:40" ht="15" customHeight="1" outlineLevel="1">
      <c r="M60" s="590" t="s">
        <v>34</v>
      </c>
      <c r="N60" s="592"/>
      <c r="O60" s="592"/>
      <c r="P60" s="592"/>
      <c r="Q60" s="592"/>
      <c r="R60" s="592"/>
      <c r="S60" s="592"/>
      <c r="T60" s="592"/>
      <c r="U60" s="592"/>
      <c r="V60" s="592"/>
      <c r="W60" s="592"/>
      <c r="X60" s="592"/>
      <c r="Y60" s="306"/>
      <c r="Z60" s="271"/>
      <c r="AA60" s="272"/>
      <c r="AB60" s="272"/>
      <c r="AC60" s="272"/>
      <c r="AD60" s="83"/>
      <c r="AE60" s="271"/>
      <c r="AF60" s="272"/>
      <c r="AG60" s="272"/>
      <c r="AH60" s="272"/>
      <c r="AI60" s="265"/>
      <c r="AM60" s="55"/>
      <c r="AN60" s="56"/>
    </row>
    <row r="61" spans="2:40" ht="14.4" outlineLevel="1" thickBot="1">
      <c r="M61" s="591"/>
      <c r="N61" s="593" t="s">
        <v>33</v>
      </c>
      <c r="O61" s="593"/>
      <c r="P61" s="593"/>
      <c r="Q61" s="593"/>
      <c r="R61" s="593"/>
      <c r="S61" s="593"/>
      <c r="T61" s="593"/>
      <c r="U61" s="593"/>
      <c r="V61" s="593"/>
      <c r="W61" s="593"/>
      <c r="X61" s="593"/>
      <c r="Y61" s="307"/>
      <c r="Z61" s="273"/>
      <c r="AA61" s="274"/>
      <c r="AB61" s="274"/>
      <c r="AC61" s="274"/>
      <c r="AD61" s="408" t="e">
        <f>(AD58*C44)+(AC40*C17)</f>
        <v>#DIV/0!</v>
      </c>
      <c r="AE61" s="273"/>
      <c r="AF61" s="274"/>
      <c r="AG61" s="274"/>
      <c r="AH61" s="274"/>
      <c r="AI61" s="266" t="e">
        <f>(AI58*C44)+(AH40*C17)</f>
        <v>#VALUE!</v>
      </c>
      <c r="AM61" s="55"/>
      <c r="AN61" s="56"/>
    </row>
    <row r="62" spans="2:40">
      <c r="AD62" s="60"/>
      <c r="AM62" s="55"/>
      <c r="AN62" s="56"/>
    </row>
    <row r="63" spans="2:40">
      <c r="AM63" s="55"/>
      <c r="AN63" s="56"/>
    </row>
    <row r="64" spans="2:40" ht="18.600000000000001" customHeight="1">
      <c r="B64" s="594" t="s">
        <v>193</v>
      </c>
      <c r="C64" s="595"/>
      <c r="D64" s="595"/>
      <c r="E64" s="595"/>
      <c r="F64" s="595"/>
      <c r="G64" s="595"/>
      <c r="H64" s="595"/>
      <c r="I64" s="595"/>
      <c r="J64" s="595"/>
      <c r="K64" s="595"/>
      <c r="L64" s="595"/>
      <c r="M64" s="595"/>
      <c r="N64" s="595"/>
      <c r="O64" s="595"/>
      <c r="P64" s="595"/>
      <c r="Q64" s="595"/>
      <c r="R64" s="595"/>
      <c r="S64" s="595"/>
      <c r="T64" s="595"/>
      <c r="U64" s="595"/>
      <c r="V64" s="595"/>
      <c r="W64" s="595"/>
      <c r="X64" s="595"/>
      <c r="Y64" s="595"/>
      <c r="Z64" s="595"/>
      <c r="AA64" s="595"/>
      <c r="AB64" s="595"/>
      <c r="AC64" s="595"/>
      <c r="AD64" s="595"/>
      <c r="AE64" s="595"/>
      <c r="AF64" s="596"/>
      <c r="AM64" s="55"/>
      <c r="AN64" s="56"/>
    </row>
    <row r="65" spans="2:40">
      <c r="AM65" s="55"/>
      <c r="AN65" s="56"/>
    </row>
    <row r="66" spans="2:40" ht="13.2" customHeight="1" thickBot="1">
      <c r="E66" s="49"/>
      <c r="AM66" s="55"/>
      <c r="AN66" s="56"/>
    </row>
    <row r="67" spans="2:40" ht="49.5" customHeight="1">
      <c r="B67" s="597" t="s">
        <v>313</v>
      </c>
      <c r="C67" s="597"/>
      <c r="D67" s="597"/>
      <c r="E67" s="574"/>
      <c r="F67" s="575"/>
      <c r="G67" s="575"/>
      <c r="H67" s="575"/>
      <c r="I67" s="575"/>
      <c r="J67" s="575"/>
      <c r="K67" s="575"/>
      <c r="L67" s="575"/>
      <c r="M67" s="575"/>
      <c r="N67" s="575"/>
      <c r="O67" s="575"/>
      <c r="P67" s="575"/>
      <c r="Q67" s="575"/>
      <c r="R67" s="575"/>
      <c r="S67" s="575"/>
      <c r="T67" s="575"/>
      <c r="U67" s="575"/>
      <c r="V67" s="575"/>
      <c r="W67" s="575"/>
      <c r="X67" s="575"/>
      <c r="Y67" s="575"/>
      <c r="Z67" s="575"/>
      <c r="AA67" s="575"/>
      <c r="AB67" s="575"/>
      <c r="AC67" s="575"/>
      <c r="AD67" s="576"/>
      <c r="AM67" s="55"/>
      <c r="AN67" s="56"/>
    </row>
    <row r="68" spans="2:40">
      <c r="B68" s="597"/>
      <c r="C68" s="597"/>
      <c r="D68" s="597"/>
      <c r="E68" s="577"/>
      <c r="F68" s="578"/>
      <c r="G68" s="578"/>
      <c r="H68" s="578"/>
      <c r="I68" s="578"/>
      <c r="J68" s="578"/>
      <c r="K68" s="578"/>
      <c r="L68" s="578"/>
      <c r="M68" s="578"/>
      <c r="N68" s="578"/>
      <c r="O68" s="578"/>
      <c r="P68" s="578"/>
      <c r="Q68" s="578"/>
      <c r="R68" s="578"/>
      <c r="S68" s="578"/>
      <c r="T68" s="578"/>
      <c r="U68" s="578"/>
      <c r="V68" s="578"/>
      <c r="W68" s="578"/>
      <c r="X68" s="578"/>
      <c r="Y68" s="578"/>
      <c r="Z68" s="578"/>
      <c r="AA68" s="578"/>
      <c r="AB68" s="578"/>
      <c r="AC68" s="578"/>
      <c r="AD68" s="579"/>
      <c r="AM68" s="55"/>
      <c r="AN68" s="56"/>
    </row>
    <row r="69" spans="2:40" ht="14.4" thickBot="1">
      <c r="B69" s="597"/>
      <c r="C69" s="597"/>
      <c r="D69" s="597"/>
      <c r="E69" s="580"/>
      <c r="F69" s="581"/>
      <c r="G69" s="581"/>
      <c r="H69" s="581"/>
      <c r="I69" s="581"/>
      <c r="J69" s="581"/>
      <c r="K69" s="581"/>
      <c r="L69" s="581"/>
      <c r="M69" s="581"/>
      <c r="N69" s="581"/>
      <c r="O69" s="581"/>
      <c r="P69" s="581"/>
      <c r="Q69" s="581"/>
      <c r="R69" s="581"/>
      <c r="S69" s="581"/>
      <c r="T69" s="581"/>
      <c r="U69" s="581"/>
      <c r="V69" s="581"/>
      <c r="W69" s="581"/>
      <c r="X69" s="581"/>
      <c r="Y69" s="581"/>
      <c r="Z69" s="581"/>
      <c r="AA69" s="581"/>
      <c r="AB69" s="581"/>
      <c r="AC69" s="581"/>
      <c r="AD69" s="582"/>
      <c r="AM69" s="55"/>
      <c r="AN69" s="56"/>
    </row>
    <row r="70" spans="2:40">
      <c r="AM70" s="55"/>
      <c r="AN70" s="56"/>
    </row>
    <row r="71" spans="2:40">
      <c r="AM71" s="55"/>
      <c r="AN71" s="56"/>
    </row>
    <row r="72" spans="2:40">
      <c r="AM72" s="55"/>
      <c r="AN72" s="56"/>
    </row>
    <row r="73" spans="2:40">
      <c r="AM73" s="55"/>
      <c r="AN73" s="56"/>
    </row>
    <row r="74" spans="2:40" ht="14.4" thickBot="1">
      <c r="AM74" s="55"/>
      <c r="AN74" s="56"/>
    </row>
    <row r="75" spans="2:40" ht="18.600000000000001" thickBot="1">
      <c r="B75" s="586" t="s">
        <v>3</v>
      </c>
      <c r="C75" s="587"/>
      <c r="D75" s="587"/>
      <c r="E75" s="587"/>
      <c r="F75" s="587"/>
      <c r="G75" s="587"/>
      <c r="H75" s="588"/>
      <c r="R75" s="586" t="s">
        <v>4</v>
      </c>
      <c r="S75" s="587"/>
      <c r="T75" s="587"/>
      <c r="U75" s="587"/>
      <c r="V75" s="587"/>
      <c r="W75" s="587"/>
      <c r="X75" s="588"/>
      <c r="AM75" s="55"/>
      <c r="AN75" s="56"/>
    </row>
    <row r="76" spans="2:40" ht="16.2" thickBot="1">
      <c r="B76" s="79" t="s">
        <v>312</v>
      </c>
      <c r="C76" s="80"/>
      <c r="D76" s="81" t="e">
        <f>+AC42</f>
        <v>#DIV/0!</v>
      </c>
      <c r="E76" s="295" t="s">
        <v>116</v>
      </c>
      <c r="F76" s="296"/>
      <c r="G76" s="297"/>
      <c r="H76" s="298">
        <f>+AD59</f>
        <v>1</v>
      </c>
      <c r="R76" s="79" t="s">
        <v>312</v>
      </c>
      <c r="S76" s="80"/>
      <c r="T76" s="81" t="e">
        <f>+AH42</f>
        <v>#DIV/0!</v>
      </c>
      <c r="U76" s="295" t="s">
        <v>116</v>
      </c>
      <c r="V76" s="296"/>
      <c r="W76" s="297"/>
      <c r="X76" s="298" t="e">
        <f>AI59</f>
        <v>#VALUE!</v>
      </c>
      <c r="AM76" s="55"/>
      <c r="AN76" s="56"/>
    </row>
    <row r="77" spans="2:40">
      <c r="B77" s="61"/>
      <c r="C77" s="62"/>
      <c r="D77" s="63" t="s">
        <v>5</v>
      </c>
      <c r="E77" s="62"/>
      <c r="F77" s="62"/>
      <c r="G77" s="62"/>
      <c r="H77" s="64"/>
      <c r="R77" s="61"/>
      <c r="S77" s="62"/>
      <c r="T77" s="63" t="s">
        <v>5</v>
      </c>
      <c r="U77" s="62"/>
      <c r="V77" s="62"/>
      <c r="W77" s="62"/>
      <c r="X77" s="64"/>
      <c r="AM77" s="55"/>
      <c r="AN77" s="56"/>
    </row>
    <row r="78" spans="2:40" ht="17.25" customHeight="1">
      <c r="B78" s="589" t="s">
        <v>205</v>
      </c>
      <c r="D78" s="48"/>
      <c r="H78" s="65"/>
      <c r="R78" s="589" t="s">
        <v>205</v>
      </c>
      <c r="X78" s="65"/>
      <c r="AM78" s="55"/>
      <c r="AN78" s="56"/>
    </row>
    <row r="79" spans="2:40" ht="33.75" customHeight="1">
      <c r="B79" s="589"/>
      <c r="C79" s="66">
        <v>3</v>
      </c>
      <c r="D79" s="275" t="str">
        <f t="shared" ref="D79:G82" si="5">IF($AD$59=$S79,IF($AC$42=D$83,"x",""),"")</f>
        <v/>
      </c>
      <c r="E79" s="276" t="str">
        <f t="shared" si="5"/>
        <v/>
      </c>
      <c r="F79" s="277" t="str">
        <f t="shared" si="5"/>
        <v/>
      </c>
      <c r="G79" s="278" t="str">
        <f t="shared" si="5"/>
        <v/>
      </c>
      <c r="H79" s="65"/>
      <c r="R79" s="589"/>
      <c r="S79" s="66">
        <v>3</v>
      </c>
      <c r="T79" s="275" t="e">
        <f t="shared" ref="T79:W82" si="6">IF($X$76=$S79,IF($T$76=T$83,"x",""),"")</f>
        <v>#VALUE!</v>
      </c>
      <c r="U79" s="276" t="e">
        <f t="shared" si="6"/>
        <v>#VALUE!</v>
      </c>
      <c r="V79" s="290" t="e">
        <f t="shared" si="6"/>
        <v>#VALUE!</v>
      </c>
      <c r="W79" s="276" t="e">
        <f t="shared" si="6"/>
        <v>#VALUE!</v>
      </c>
      <c r="X79" s="65"/>
      <c r="AM79" s="55"/>
      <c r="AN79" s="56"/>
    </row>
    <row r="80" spans="2:40" ht="33.75" customHeight="1">
      <c r="B80" s="589"/>
      <c r="C80" s="66">
        <v>2</v>
      </c>
      <c r="D80" s="279" t="str">
        <f t="shared" si="5"/>
        <v/>
      </c>
      <c r="E80" s="280" t="str">
        <f t="shared" si="5"/>
        <v/>
      </c>
      <c r="F80" s="281" t="str">
        <f t="shared" si="5"/>
        <v/>
      </c>
      <c r="G80" s="282" t="str">
        <f t="shared" si="5"/>
        <v/>
      </c>
      <c r="H80" s="65"/>
      <c r="R80" s="589"/>
      <c r="S80" s="66">
        <v>2</v>
      </c>
      <c r="T80" s="279" t="e">
        <f t="shared" si="6"/>
        <v>#VALUE!</v>
      </c>
      <c r="U80" s="280" t="e">
        <f t="shared" si="6"/>
        <v>#VALUE!</v>
      </c>
      <c r="V80" s="291" t="e">
        <f t="shared" si="6"/>
        <v>#VALUE!</v>
      </c>
      <c r="W80" s="292" t="e">
        <f t="shared" si="6"/>
        <v>#VALUE!</v>
      </c>
      <c r="X80" s="65"/>
      <c r="AM80" s="55"/>
      <c r="AN80" s="56"/>
    </row>
    <row r="81" spans="2:40" ht="33.75" customHeight="1">
      <c r="B81" s="589"/>
      <c r="C81" s="66">
        <v>1</v>
      </c>
      <c r="D81" s="283" t="e">
        <f t="shared" si="5"/>
        <v>#DIV/0!</v>
      </c>
      <c r="E81" s="284" t="e">
        <f t="shared" si="5"/>
        <v>#DIV/0!</v>
      </c>
      <c r="F81" s="161" t="e">
        <f t="shared" si="5"/>
        <v>#DIV/0!</v>
      </c>
      <c r="G81" s="285" t="e">
        <f t="shared" si="5"/>
        <v>#DIV/0!</v>
      </c>
      <c r="H81" s="65"/>
      <c r="R81" s="589"/>
      <c r="S81" s="66">
        <v>1</v>
      </c>
      <c r="T81" s="293" t="e">
        <f t="shared" si="6"/>
        <v>#VALUE!</v>
      </c>
      <c r="U81" s="291" t="e">
        <f t="shared" si="6"/>
        <v>#VALUE!</v>
      </c>
      <c r="V81" s="275" t="e">
        <f t="shared" si="6"/>
        <v>#VALUE!</v>
      </c>
      <c r="W81" s="276" t="e">
        <f t="shared" si="6"/>
        <v>#VALUE!</v>
      </c>
      <c r="X81" s="65"/>
      <c r="AM81" s="55"/>
      <c r="AN81" s="56"/>
    </row>
    <row r="82" spans="2:40" ht="33.75" customHeight="1">
      <c r="B82" s="589"/>
      <c r="C82" s="66">
        <v>0</v>
      </c>
      <c r="D82" s="286" t="str">
        <f t="shared" si="5"/>
        <v/>
      </c>
      <c r="E82" s="287" t="str">
        <f t="shared" si="5"/>
        <v/>
      </c>
      <c r="F82" s="288" t="str">
        <f t="shared" si="5"/>
        <v/>
      </c>
      <c r="G82" s="289" t="str">
        <f t="shared" si="5"/>
        <v/>
      </c>
      <c r="H82" s="65"/>
      <c r="R82" s="589"/>
      <c r="S82" s="66">
        <v>0</v>
      </c>
      <c r="T82" s="279" t="e">
        <f t="shared" si="6"/>
        <v>#VALUE!</v>
      </c>
      <c r="U82" s="294" t="e">
        <f t="shared" si="6"/>
        <v>#VALUE!</v>
      </c>
      <c r="V82" s="279" t="e">
        <f t="shared" si="6"/>
        <v>#VALUE!</v>
      </c>
      <c r="W82" s="280" t="e">
        <f t="shared" si="6"/>
        <v>#VALUE!</v>
      </c>
      <c r="X82" s="65"/>
      <c r="AM82" s="55"/>
      <c r="AN82" s="56"/>
    </row>
    <row r="83" spans="2:40" ht="15.6">
      <c r="B83" s="327" t="str">
        <f>IF(OR((E80="X"),(E79="X"),(D79="X"),(D80="X")),"X","")</f>
        <v/>
      </c>
      <c r="C83" s="165" t="str">
        <f>IF(OR((G80="X"),(G79="X"),(F79="X"),(F80="X")),"X","")</f>
        <v/>
      </c>
      <c r="D83" s="67">
        <v>0</v>
      </c>
      <c r="E83" s="67">
        <v>1</v>
      </c>
      <c r="F83" s="67">
        <v>2</v>
      </c>
      <c r="G83" s="67">
        <v>3</v>
      </c>
      <c r="H83" s="65"/>
      <c r="R83" s="327" t="e">
        <f>IF(OR((U80="X"),(U79="X"),(T79="X"),(T80="X")),"X","")</f>
        <v>#VALUE!</v>
      </c>
      <c r="S83" s="165" t="e">
        <f>IF(OR((W80="X"),(W79="X"),(V79="X"),(V80="X")),"X","")</f>
        <v>#VALUE!</v>
      </c>
      <c r="T83" s="67">
        <v>0</v>
      </c>
      <c r="U83" s="67">
        <v>1</v>
      </c>
      <c r="V83" s="67">
        <v>2</v>
      </c>
      <c r="W83" s="67">
        <v>3</v>
      </c>
      <c r="X83" s="65"/>
      <c r="AM83" s="55"/>
      <c r="AN83" s="56"/>
    </row>
    <row r="84" spans="2:40" ht="16.2" thickBot="1">
      <c r="B84" s="326" t="e">
        <f>IF(OR((E82="X"),(E81="X"),(D81="X"),(D82="X")),"X","")</f>
        <v>#DIV/0!</v>
      </c>
      <c r="C84" s="328" t="e">
        <f>IF(OR((G82="X"),(G81="X"),(F81="X"),(F82="X")),"X","")</f>
        <v>#DIV/0!</v>
      </c>
      <c r="D84" s="598" t="s">
        <v>204</v>
      </c>
      <c r="E84" s="598"/>
      <c r="F84" s="598"/>
      <c r="G84" s="598"/>
      <c r="H84" s="68"/>
      <c r="R84" s="326" t="e">
        <f>IF(OR((U82="X"),(U81="X"),(T81="X"),(T82="X")),"X","")</f>
        <v>#VALUE!</v>
      </c>
      <c r="S84" s="328" t="e">
        <f>IF(OR((W82="X"),(W81="X"),(V81="X"),(V82="X")),"X","")</f>
        <v>#VALUE!</v>
      </c>
      <c r="T84" s="598" t="s">
        <v>204</v>
      </c>
      <c r="U84" s="598"/>
      <c r="V84" s="598"/>
      <c r="W84" s="598"/>
      <c r="X84" s="68"/>
      <c r="AM84" s="55"/>
      <c r="AN84" s="56"/>
    </row>
    <row r="85" spans="2:40">
      <c r="D85" s="48"/>
      <c r="AM85" s="55"/>
      <c r="AN85" s="56"/>
    </row>
    <row r="86" spans="2:40">
      <c r="AM86" s="55"/>
      <c r="AN86" s="56"/>
    </row>
    <row r="87" spans="2:40" ht="15.6">
      <c r="L87" s="166" t="s">
        <v>247</v>
      </c>
      <c r="M87" s="167" t="s">
        <v>245</v>
      </c>
      <c r="N87" s="167" t="s">
        <v>246</v>
      </c>
      <c r="O87" s="166" t="s">
        <v>23</v>
      </c>
      <c r="AM87" s="55"/>
      <c r="AN87" s="56"/>
    </row>
    <row r="88" spans="2:40">
      <c r="L88" s="583" t="s">
        <v>8</v>
      </c>
      <c r="M88" s="165">
        <v>0</v>
      </c>
      <c r="N88" s="165">
        <v>0</v>
      </c>
      <c r="O88" s="162"/>
      <c r="AM88" s="55"/>
      <c r="AN88" s="56"/>
    </row>
    <row r="89" spans="2:40">
      <c r="L89" s="584"/>
      <c r="M89" s="165">
        <v>0</v>
      </c>
      <c r="N89" s="165">
        <v>1</v>
      </c>
      <c r="O89" s="162"/>
      <c r="AM89" s="55"/>
      <c r="AN89" s="56"/>
    </row>
    <row r="90" spans="2:40">
      <c r="D90" s="48"/>
      <c r="L90" s="584"/>
      <c r="M90" s="165">
        <v>1</v>
      </c>
      <c r="N90" s="165">
        <v>0</v>
      </c>
      <c r="O90" s="162"/>
      <c r="AM90" s="55"/>
      <c r="AN90" s="56"/>
    </row>
    <row r="91" spans="2:40">
      <c r="D91" s="48"/>
      <c r="L91" s="585"/>
      <c r="M91" s="165">
        <v>1</v>
      </c>
      <c r="N91" s="165">
        <v>1</v>
      </c>
      <c r="O91" s="162"/>
      <c r="AM91" s="55"/>
      <c r="AN91" s="56"/>
    </row>
    <row r="92" spans="2:40">
      <c r="L92" s="583" t="s">
        <v>7</v>
      </c>
      <c r="M92" s="165">
        <v>2</v>
      </c>
      <c r="N92" s="165">
        <v>1</v>
      </c>
      <c r="O92" s="163"/>
      <c r="AM92" s="55"/>
      <c r="AN92" s="56"/>
    </row>
    <row r="93" spans="2:40">
      <c r="L93" s="584"/>
      <c r="M93" s="165">
        <v>1</v>
      </c>
      <c r="N93" s="165">
        <v>2</v>
      </c>
      <c r="O93" s="163"/>
      <c r="AM93" s="55"/>
      <c r="AN93" s="56"/>
    </row>
    <row r="94" spans="2:40">
      <c r="L94" s="584"/>
      <c r="M94" s="165">
        <v>2</v>
      </c>
      <c r="N94" s="165">
        <v>2</v>
      </c>
      <c r="O94" s="163"/>
      <c r="AM94" s="55"/>
      <c r="AN94" s="56"/>
    </row>
    <row r="95" spans="2:40" ht="15" customHeight="1">
      <c r="L95" s="584"/>
      <c r="M95" s="165">
        <v>1</v>
      </c>
      <c r="N95" s="165">
        <v>3</v>
      </c>
      <c r="O95" s="163"/>
      <c r="AM95" s="55"/>
      <c r="AN95" s="56"/>
    </row>
    <row r="96" spans="2:40">
      <c r="L96" s="585"/>
      <c r="M96" s="165">
        <v>3</v>
      </c>
      <c r="N96" s="165">
        <v>1</v>
      </c>
      <c r="O96" s="163"/>
      <c r="AM96" s="55"/>
      <c r="AN96" s="56"/>
    </row>
    <row r="97" spans="12:40">
      <c r="L97" s="583" t="s">
        <v>6</v>
      </c>
      <c r="M97" s="165">
        <v>3</v>
      </c>
      <c r="N97" s="165">
        <v>2</v>
      </c>
      <c r="O97" s="164"/>
      <c r="AM97" s="55"/>
      <c r="AN97" s="56"/>
    </row>
    <row r="98" spans="12:40">
      <c r="L98" s="584"/>
      <c r="M98" s="165">
        <v>2</v>
      </c>
      <c r="N98" s="165">
        <v>3</v>
      </c>
      <c r="O98" s="164"/>
      <c r="AM98" s="55"/>
      <c r="AN98" s="56"/>
    </row>
    <row r="99" spans="12:40">
      <c r="L99" s="585"/>
      <c r="M99" s="165">
        <v>3</v>
      </c>
      <c r="N99" s="165">
        <v>3</v>
      </c>
      <c r="O99" s="164"/>
      <c r="AM99" s="55"/>
      <c r="AN99" s="56"/>
    </row>
    <row r="100" spans="12:40">
      <c r="AM100" s="55"/>
      <c r="AN100" s="56"/>
    </row>
    <row r="101" spans="12:40">
      <c r="AM101" s="55"/>
      <c r="AN101" s="56"/>
    </row>
    <row r="102" spans="12:40">
      <c r="AM102" s="55"/>
      <c r="AN102" s="56"/>
    </row>
    <row r="103" spans="12:40">
      <c r="AM103" s="55"/>
      <c r="AN103" s="56"/>
    </row>
    <row r="104" spans="12:40">
      <c r="AM104" s="55"/>
      <c r="AN104" s="56"/>
    </row>
    <row r="105" spans="12:40">
      <c r="AM105" s="55"/>
      <c r="AN105" s="56"/>
    </row>
    <row r="106" spans="12:40">
      <c r="AM106" s="55"/>
      <c r="AN106" s="56"/>
    </row>
    <row r="107" spans="12:40">
      <c r="AM107" s="55"/>
      <c r="AN107" s="56"/>
    </row>
    <row r="108" spans="12:40">
      <c r="AM108" s="55"/>
      <c r="AN108" s="56"/>
    </row>
    <row r="109" spans="12:40">
      <c r="AM109" s="55"/>
      <c r="AN109" s="56"/>
    </row>
    <row r="110" spans="12:40">
      <c r="AM110" s="55"/>
      <c r="AN110" s="56"/>
    </row>
    <row r="111" spans="12:40">
      <c r="AM111" s="55"/>
      <c r="AN111" s="56"/>
    </row>
    <row r="112" spans="12:40">
      <c r="AM112" s="55"/>
      <c r="AN112" s="56"/>
    </row>
    <row r="113" spans="39:40">
      <c r="AM113" s="55"/>
      <c r="AN113" s="56"/>
    </row>
    <row r="114" spans="39:40">
      <c r="AM114" s="55"/>
      <c r="AN114" s="56"/>
    </row>
    <row r="115" spans="39:40">
      <c r="AN115" s="56"/>
    </row>
    <row r="116" spans="39:40">
      <c r="AN116" s="56"/>
    </row>
    <row r="117" spans="39:40">
      <c r="AN117" s="56"/>
    </row>
    <row r="118" spans="39:40">
      <c r="AN118" s="56"/>
    </row>
    <row r="119" spans="39:40">
      <c r="AN119" s="56"/>
    </row>
    <row r="120" spans="39:40">
      <c r="AN120" s="56"/>
    </row>
    <row r="121" spans="39:40">
      <c r="AN121" s="56"/>
    </row>
    <row r="122" spans="39:40">
      <c r="AN122" s="56"/>
    </row>
    <row r="123" spans="39:40">
      <c r="AN123" s="56"/>
    </row>
    <row r="124" spans="39:40">
      <c r="AN124" s="56"/>
    </row>
    <row r="125" spans="39:40">
      <c r="AN125" s="56"/>
    </row>
    <row r="126" spans="39:40">
      <c r="AN126" s="56"/>
    </row>
    <row r="127" spans="39:40">
      <c r="AN127" s="56"/>
    </row>
    <row r="128" spans="39:40">
      <c r="AN128" s="56"/>
    </row>
    <row r="129" spans="40:40">
      <c r="AN129" s="56"/>
    </row>
    <row r="130" spans="40:40">
      <c r="AN130" s="56"/>
    </row>
    <row r="131" spans="40:40">
      <c r="AN131" s="56"/>
    </row>
    <row r="132" spans="40:40">
      <c r="AN132" s="56"/>
    </row>
    <row r="133" spans="40:40">
      <c r="AN133" s="56"/>
    </row>
    <row r="134" spans="40:40">
      <c r="AN134" s="56"/>
    </row>
    <row r="135" spans="40:40">
      <c r="AN135" s="56"/>
    </row>
    <row r="136" spans="40:40">
      <c r="AN136" s="56"/>
    </row>
    <row r="137" spans="40:40">
      <c r="AN137" s="56"/>
    </row>
    <row r="138" spans="40:40">
      <c r="AN138" s="56"/>
    </row>
    <row r="139" spans="40:40">
      <c r="AN139" s="56"/>
    </row>
    <row r="140" spans="40:40">
      <c r="AN140" s="56"/>
    </row>
    <row r="141" spans="40:40">
      <c r="AN141" s="56"/>
    </row>
    <row r="142" spans="40:40">
      <c r="AN142" s="56"/>
    </row>
    <row r="143" spans="40:40">
      <c r="AN143" s="56"/>
    </row>
    <row r="144" spans="40:40">
      <c r="AN144" s="56"/>
    </row>
    <row r="145" spans="40:40">
      <c r="AN145" s="56"/>
    </row>
    <row r="146" spans="40:40">
      <c r="AN146" s="56"/>
    </row>
    <row r="147" spans="40:40">
      <c r="AN147" s="56"/>
    </row>
    <row r="148" spans="40:40">
      <c r="AN148" s="56"/>
    </row>
    <row r="149" spans="40:40">
      <c r="AN149" s="56"/>
    </row>
    <row r="150" spans="40:40">
      <c r="AN150" s="56"/>
    </row>
    <row r="151" spans="40:40">
      <c r="AN151" s="56"/>
    </row>
    <row r="152" spans="40:40">
      <c r="AN152" s="56"/>
    </row>
    <row r="153" spans="40:40">
      <c r="AN153" s="56"/>
    </row>
    <row r="154" spans="40:40">
      <c r="AN154" s="56"/>
    </row>
    <row r="155" spans="40:40">
      <c r="AN155" s="56"/>
    </row>
    <row r="156" spans="40:40">
      <c r="AN156" s="56"/>
    </row>
    <row r="157" spans="40:40">
      <c r="AN157" s="56"/>
    </row>
    <row r="158" spans="40:40">
      <c r="AN158" s="56"/>
    </row>
    <row r="159" spans="40:40">
      <c r="AN159" s="56"/>
    </row>
    <row r="160" spans="40:40">
      <c r="AN160" s="56"/>
    </row>
    <row r="161" spans="40:40">
      <c r="AN161" s="56"/>
    </row>
    <row r="162" spans="40:40">
      <c r="AN162" s="56"/>
    </row>
    <row r="163" spans="40:40">
      <c r="AN163" s="56"/>
    </row>
    <row r="164" spans="40:40">
      <c r="AN164" s="56"/>
    </row>
    <row r="165" spans="40:40">
      <c r="AN165" s="56"/>
    </row>
    <row r="166" spans="40:40">
      <c r="AN166" s="56"/>
    </row>
    <row r="167" spans="40:40">
      <c r="AN167" s="56"/>
    </row>
    <row r="168" spans="40:40">
      <c r="AN168" s="56"/>
    </row>
    <row r="169" spans="40:40">
      <c r="AN169" s="56"/>
    </row>
    <row r="170" spans="40:40">
      <c r="AN170" s="56"/>
    </row>
    <row r="171" spans="40:40">
      <c r="AN171" s="56"/>
    </row>
    <row r="172" spans="40:40">
      <c r="AN172" s="56"/>
    </row>
    <row r="173" spans="40:40">
      <c r="AN173" s="56"/>
    </row>
    <row r="174" spans="40:40">
      <c r="AN174" s="56"/>
    </row>
    <row r="175" spans="40:40">
      <c r="AN175" s="56"/>
    </row>
    <row r="176" spans="40:40">
      <c r="AN176" s="56"/>
    </row>
    <row r="177" spans="40:40">
      <c r="AN177" s="56"/>
    </row>
    <row r="178" spans="40:40">
      <c r="AN178" s="56"/>
    </row>
    <row r="179" spans="40:40">
      <c r="AN179" s="56"/>
    </row>
    <row r="180" spans="40:40">
      <c r="AN180" s="56"/>
    </row>
    <row r="181" spans="40:40">
      <c r="AN181" s="56"/>
    </row>
    <row r="182" spans="40:40">
      <c r="AN182" s="56"/>
    </row>
    <row r="183" spans="40:40">
      <c r="AN183" s="56"/>
    </row>
    <row r="184" spans="40:40">
      <c r="AN184" s="56"/>
    </row>
    <row r="185" spans="40:40">
      <c r="AN185" s="56"/>
    </row>
    <row r="186" spans="40:40">
      <c r="AN186" s="56"/>
    </row>
    <row r="187" spans="40:40">
      <c r="AN187" s="56"/>
    </row>
    <row r="188" spans="40:40">
      <c r="AN188" s="56"/>
    </row>
    <row r="189" spans="40:40">
      <c r="AN189" s="56"/>
    </row>
    <row r="190" spans="40:40">
      <c r="AN190" s="56"/>
    </row>
    <row r="191" spans="40:40">
      <c r="AN191" s="56"/>
    </row>
    <row r="192" spans="40:40">
      <c r="AN192" s="56"/>
    </row>
    <row r="193" spans="40:40">
      <c r="AN193" s="56"/>
    </row>
    <row r="194" spans="40:40">
      <c r="AN194" s="56"/>
    </row>
    <row r="195" spans="40:40">
      <c r="AN195" s="56"/>
    </row>
    <row r="196" spans="40:40">
      <c r="AN196" s="56"/>
    </row>
    <row r="197" spans="40:40">
      <c r="AN197" s="56"/>
    </row>
    <row r="198" spans="40:40">
      <c r="AN198" s="56"/>
    </row>
    <row r="199" spans="40:40">
      <c r="AN199" s="56"/>
    </row>
    <row r="200" spans="40:40">
      <c r="AN200" s="56"/>
    </row>
    <row r="201" spans="40:40">
      <c r="AN201" s="56"/>
    </row>
    <row r="202" spans="40:40">
      <c r="AN202" s="56"/>
    </row>
    <row r="203" spans="40:40">
      <c r="AN203" s="56"/>
    </row>
    <row r="204" spans="40:40">
      <c r="AN204" s="56"/>
    </row>
    <row r="205" spans="40:40">
      <c r="AN205" s="56"/>
    </row>
    <row r="206" spans="40:40">
      <c r="AN206" s="56"/>
    </row>
    <row r="207" spans="40:40">
      <c r="AN207" s="56"/>
    </row>
    <row r="208" spans="40:40">
      <c r="AN208" s="56"/>
    </row>
    <row r="209" spans="40:40">
      <c r="AN209" s="56"/>
    </row>
    <row r="210" spans="40:40">
      <c r="AN210" s="56"/>
    </row>
    <row r="211" spans="40:40">
      <c r="AN211" s="56"/>
    </row>
    <row r="212" spans="40:40">
      <c r="AN212" s="56"/>
    </row>
    <row r="213" spans="40:40">
      <c r="AN213" s="56"/>
    </row>
    <row r="214" spans="40:40">
      <c r="AN214" s="56"/>
    </row>
    <row r="215" spans="40:40">
      <c r="AN215" s="56"/>
    </row>
    <row r="216" spans="40:40">
      <c r="AN216" s="56"/>
    </row>
    <row r="217" spans="40:40">
      <c r="AN217" s="56"/>
    </row>
    <row r="218" spans="40:40">
      <c r="AN218" s="56"/>
    </row>
    <row r="219" spans="40:40">
      <c r="AN219" s="56"/>
    </row>
    <row r="220" spans="40:40">
      <c r="AN220" s="56"/>
    </row>
    <row r="221" spans="40:40">
      <c r="AN221" s="56"/>
    </row>
    <row r="222" spans="40:40">
      <c r="AN222" s="56"/>
    </row>
    <row r="223" spans="40:40">
      <c r="AN223" s="56"/>
    </row>
    <row r="224" spans="40:40">
      <c r="AN224" s="56"/>
    </row>
    <row r="225" spans="40:40">
      <c r="AN225" s="56"/>
    </row>
    <row r="226" spans="40:40">
      <c r="AN226" s="56"/>
    </row>
    <row r="227" spans="40:40">
      <c r="AN227" s="56"/>
    </row>
    <row r="228" spans="40:40">
      <c r="AN228" s="56"/>
    </row>
    <row r="229" spans="40:40">
      <c r="AN229" s="56"/>
    </row>
    <row r="230" spans="40:40">
      <c r="AN230" s="56"/>
    </row>
    <row r="231" spans="40:40">
      <c r="AN231" s="56"/>
    </row>
    <row r="232" spans="40:40">
      <c r="AN232" s="56"/>
    </row>
    <row r="233" spans="40:40">
      <c r="AN233" s="56"/>
    </row>
    <row r="234" spans="40:40">
      <c r="AN234" s="56"/>
    </row>
    <row r="235" spans="40:40">
      <c r="AN235" s="56"/>
    </row>
    <row r="236" spans="40:40">
      <c r="AN236" s="56"/>
    </row>
    <row r="237" spans="40:40">
      <c r="AN237" s="56"/>
    </row>
    <row r="238" spans="40:40">
      <c r="AN238" s="56"/>
    </row>
    <row r="239" spans="40:40">
      <c r="AN239" s="56"/>
    </row>
    <row r="240" spans="40:40">
      <c r="AN240" s="56"/>
    </row>
    <row r="241" spans="40:40">
      <c r="AN241" s="56"/>
    </row>
    <row r="242" spans="40:40">
      <c r="AN242" s="56"/>
    </row>
    <row r="243" spans="40:40">
      <c r="AN243" s="56"/>
    </row>
    <row r="244" spans="40:40">
      <c r="AN244" s="56"/>
    </row>
    <row r="245" spans="40:40">
      <c r="AN245" s="56"/>
    </row>
    <row r="246" spans="40:40">
      <c r="AN246" s="56"/>
    </row>
    <row r="247" spans="40:40">
      <c r="AN247" s="56"/>
    </row>
    <row r="248" spans="40:40">
      <c r="AN248" s="56"/>
    </row>
    <row r="249" spans="40:40">
      <c r="AN249" s="56"/>
    </row>
    <row r="250" spans="40:40">
      <c r="AN250" s="56"/>
    </row>
    <row r="251" spans="40:40">
      <c r="AN251" s="56"/>
    </row>
    <row r="252" spans="40:40">
      <c r="AN252" s="56"/>
    </row>
    <row r="253" spans="40:40">
      <c r="AN253" s="56"/>
    </row>
    <row r="254" spans="40:40">
      <c r="AN254" s="56"/>
    </row>
    <row r="255" spans="40:40">
      <c r="AN255" s="56"/>
    </row>
    <row r="256" spans="40:40">
      <c r="AN256" s="56"/>
    </row>
    <row r="257" spans="40:40">
      <c r="AN257" s="56"/>
    </row>
    <row r="258" spans="40:40">
      <c r="AN258" s="56"/>
    </row>
    <row r="259" spans="40:40">
      <c r="AN259" s="56"/>
    </row>
    <row r="260" spans="40:40">
      <c r="AN260" s="56"/>
    </row>
    <row r="261" spans="40:40">
      <c r="AN261" s="56"/>
    </row>
    <row r="262" spans="40:40">
      <c r="AN262" s="56"/>
    </row>
    <row r="263" spans="40:40">
      <c r="AN263" s="56"/>
    </row>
    <row r="264" spans="40:40">
      <c r="AN264" s="56"/>
    </row>
    <row r="265" spans="40:40">
      <c r="AN265" s="56"/>
    </row>
    <row r="266" spans="40:40">
      <c r="AN266" s="56"/>
    </row>
    <row r="267" spans="40:40">
      <c r="AN267" s="56"/>
    </row>
    <row r="268" spans="40:40">
      <c r="AN268" s="56"/>
    </row>
    <row r="269" spans="40:40">
      <c r="AN269" s="56"/>
    </row>
    <row r="270" spans="40:40">
      <c r="AN270" s="56"/>
    </row>
    <row r="271" spans="40:40">
      <c r="AN271" s="56"/>
    </row>
    <row r="272" spans="40:40">
      <c r="AN272" s="56"/>
    </row>
    <row r="273" spans="40:40">
      <c r="AN273" s="56"/>
    </row>
    <row r="274" spans="40:40">
      <c r="AN274" s="56"/>
    </row>
    <row r="275" spans="40:40">
      <c r="AN275" s="56"/>
    </row>
    <row r="276" spans="40:40">
      <c r="AN276" s="56"/>
    </row>
    <row r="277" spans="40:40">
      <c r="AN277" s="56"/>
    </row>
    <row r="278" spans="40:40">
      <c r="AN278" s="56"/>
    </row>
    <row r="279" spans="40:40">
      <c r="AN279" s="56"/>
    </row>
    <row r="280" spans="40:40">
      <c r="AN280" s="56"/>
    </row>
    <row r="281" spans="40:40">
      <c r="AN281" s="56"/>
    </row>
    <row r="282" spans="40:40">
      <c r="AN282" s="56"/>
    </row>
    <row r="283" spans="40:40">
      <c r="AN283" s="56"/>
    </row>
    <row r="284" spans="40:40">
      <c r="AN284" s="56"/>
    </row>
    <row r="285" spans="40:40">
      <c r="AN285" s="56"/>
    </row>
    <row r="286" spans="40:40">
      <c r="AN286" s="56"/>
    </row>
    <row r="287" spans="40:40">
      <c r="AN287" s="56"/>
    </row>
    <row r="288" spans="40:40">
      <c r="AN288" s="56"/>
    </row>
    <row r="289" spans="40:40">
      <c r="AN289" s="56"/>
    </row>
    <row r="290" spans="40:40">
      <c r="AN290" s="56"/>
    </row>
    <row r="291" spans="40:40">
      <c r="AN291" s="56"/>
    </row>
    <row r="292" spans="40:40">
      <c r="AN292" s="56"/>
    </row>
    <row r="293" spans="40:40">
      <c r="AN293" s="56"/>
    </row>
    <row r="294" spans="40:40">
      <c r="AN294" s="56"/>
    </row>
    <row r="295" spans="40:40">
      <c r="AN295" s="56"/>
    </row>
    <row r="296" spans="40:40">
      <c r="AN296" s="56"/>
    </row>
    <row r="297" spans="40:40">
      <c r="AN297" s="56"/>
    </row>
    <row r="298" spans="40:40">
      <c r="AN298" s="56"/>
    </row>
    <row r="299" spans="40:40">
      <c r="AN299" s="56"/>
    </row>
    <row r="300" spans="40:40">
      <c r="AN300" s="56"/>
    </row>
    <row r="301" spans="40:40">
      <c r="AN301" s="56"/>
    </row>
    <row r="302" spans="40:40">
      <c r="AN302" s="56"/>
    </row>
    <row r="303" spans="40:40">
      <c r="AN303" s="56"/>
    </row>
    <row r="304" spans="40:40">
      <c r="AN304" s="56"/>
    </row>
    <row r="305" spans="40:40">
      <c r="AN305" s="56"/>
    </row>
    <row r="306" spans="40:40">
      <c r="AN306" s="56"/>
    </row>
    <row r="307" spans="40:40">
      <c r="AN307" s="56"/>
    </row>
    <row r="308" spans="40:40">
      <c r="AN308" s="56"/>
    </row>
    <row r="309" spans="40:40">
      <c r="AN309" s="56"/>
    </row>
    <row r="310" spans="40:40">
      <c r="AN310" s="56"/>
    </row>
    <row r="311" spans="40:40">
      <c r="AN311" s="56"/>
    </row>
    <row r="312" spans="40:40">
      <c r="AN312" s="56"/>
    </row>
    <row r="313" spans="40:40">
      <c r="AN313" s="56"/>
    </row>
    <row r="314" spans="40:40">
      <c r="AN314" s="56"/>
    </row>
    <row r="315" spans="40:40">
      <c r="AN315" s="56"/>
    </row>
    <row r="316" spans="40:40">
      <c r="AN316" s="56"/>
    </row>
    <row r="317" spans="40:40">
      <c r="AN317" s="56"/>
    </row>
    <row r="318" spans="40:40">
      <c r="AN318" s="56"/>
    </row>
    <row r="319" spans="40:40">
      <c r="AN319" s="56"/>
    </row>
    <row r="320" spans="40:40">
      <c r="AN320" s="56"/>
    </row>
    <row r="321" spans="40:40">
      <c r="AN321" s="56"/>
    </row>
    <row r="322" spans="40:40">
      <c r="AN322" s="56"/>
    </row>
    <row r="323" spans="40:40">
      <c r="AN323" s="56"/>
    </row>
    <row r="324" spans="40:40">
      <c r="AN324" s="56"/>
    </row>
    <row r="325" spans="40:40">
      <c r="AN325" s="56"/>
    </row>
    <row r="326" spans="40:40">
      <c r="AN326" s="56"/>
    </row>
    <row r="327" spans="40:40">
      <c r="AN327" s="56"/>
    </row>
    <row r="328" spans="40:40">
      <c r="AN328" s="56"/>
    </row>
    <row r="329" spans="40:40">
      <c r="AN329" s="56"/>
    </row>
    <row r="330" spans="40:40">
      <c r="AN330" s="56"/>
    </row>
    <row r="331" spans="40:40">
      <c r="AN331" s="56"/>
    </row>
    <row r="332" spans="40:40">
      <c r="AN332" s="56"/>
    </row>
    <row r="333" spans="40:40">
      <c r="AN333" s="56"/>
    </row>
    <row r="334" spans="40:40">
      <c r="AN334" s="56"/>
    </row>
    <row r="335" spans="40:40">
      <c r="AN335" s="56"/>
    </row>
    <row r="336" spans="40:40">
      <c r="AN336" s="56"/>
    </row>
    <row r="337" spans="40:40">
      <c r="AN337" s="56"/>
    </row>
    <row r="338" spans="40:40">
      <c r="AN338" s="56"/>
    </row>
    <row r="339" spans="40:40">
      <c r="AN339" s="56"/>
    </row>
    <row r="340" spans="40:40">
      <c r="AN340" s="56"/>
    </row>
    <row r="341" spans="40:40">
      <c r="AN341" s="56"/>
    </row>
    <row r="342" spans="40:40">
      <c r="AN342" s="56"/>
    </row>
    <row r="343" spans="40:40">
      <c r="AN343" s="56"/>
    </row>
    <row r="344" spans="40:40">
      <c r="AN344" s="56"/>
    </row>
    <row r="345" spans="40:40">
      <c r="AN345" s="56"/>
    </row>
    <row r="346" spans="40:40">
      <c r="AN346" s="56"/>
    </row>
    <row r="347" spans="40:40">
      <c r="AN347" s="56"/>
    </row>
    <row r="348" spans="40:40">
      <c r="AN348" s="56"/>
    </row>
    <row r="349" spans="40:40">
      <c r="AN349" s="56"/>
    </row>
    <row r="350" spans="40:40">
      <c r="AN350" s="56"/>
    </row>
    <row r="351" spans="40:40">
      <c r="AN351" s="56"/>
    </row>
    <row r="352" spans="40:40">
      <c r="AN352" s="56"/>
    </row>
    <row r="353" spans="40:40">
      <c r="AN353" s="56"/>
    </row>
    <row r="354" spans="40:40">
      <c r="AN354" s="56"/>
    </row>
    <row r="355" spans="40:40">
      <c r="AN355" s="56"/>
    </row>
    <row r="356" spans="40:40">
      <c r="AN356" s="56"/>
    </row>
    <row r="357" spans="40:40">
      <c r="AN357" s="56"/>
    </row>
    <row r="358" spans="40:40">
      <c r="AN358" s="56"/>
    </row>
    <row r="359" spans="40:40">
      <c r="AN359" s="56"/>
    </row>
    <row r="360" spans="40:40">
      <c r="AN360" s="56"/>
    </row>
    <row r="361" spans="40:40">
      <c r="AN361" s="56"/>
    </row>
    <row r="362" spans="40:40">
      <c r="AN362" s="56"/>
    </row>
    <row r="363" spans="40:40">
      <c r="AN363" s="56"/>
    </row>
    <row r="364" spans="40:40">
      <c r="AN364" s="56"/>
    </row>
    <row r="365" spans="40:40">
      <c r="AN365" s="56"/>
    </row>
    <row r="366" spans="40:40">
      <c r="AN366" s="56"/>
    </row>
    <row r="367" spans="40:40">
      <c r="AN367" s="56"/>
    </row>
    <row r="368" spans="40:40">
      <c r="AN368" s="56"/>
    </row>
    <row r="369" spans="40:40">
      <c r="AN369" s="56"/>
    </row>
    <row r="370" spans="40:40">
      <c r="AN370" s="56"/>
    </row>
    <row r="371" spans="40:40">
      <c r="AN371" s="56"/>
    </row>
    <row r="372" spans="40:40">
      <c r="AN372" s="56"/>
    </row>
    <row r="373" spans="40:40">
      <c r="AN373" s="56"/>
    </row>
    <row r="374" spans="40:40">
      <c r="AN374" s="56"/>
    </row>
    <row r="375" spans="40:40">
      <c r="AN375" s="56"/>
    </row>
    <row r="376" spans="40:40">
      <c r="AN376" s="56"/>
    </row>
    <row r="377" spans="40:40">
      <c r="AN377" s="56"/>
    </row>
    <row r="378" spans="40:40">
      <c r="AN378" s="56"/>
    </row>
    <row r="379" spans="40:40">
      <c r="AN379" s="56"/>
    </row>
    <row r="380" spans="40:40">
      <c r="AN380" s="56"/>
    </row>
    <row r="381" spans="40:40">
      <c r="AN381" s="56"/>
    </row>
    <row r="382" spans="40:40">
      <c r="AN382" s="56"/>
    </row>
    <row r="383" spans="40:40">
      <c r="AN383" s="56"/>
    </row>
    <row r="384" spans="40:40">
      <c r="AN384" s="56"/>
    </row>
    <row r="385" spans="40:40">
      <c r="AN385" s="56"/>
    </row>
    <row r="386" spans="40:40">
      <c r="AN386" s="56"/>
    </row>
    <row r="387" spans="40:40">
      <c r="AN387" s="56"/>
    </row>
    <row r="388" spans="40:40">
      <c r="AN388" s="56"/>
    </row>
    <row r="389" spans="40:40">
      <c r="AN389" s="56"/>
    </row>
    <row r="390" spans="40:40">
      <c r="AN390" s="56"/>
    </row>
    <row r="391" spans="40:40">
      <c r="AN391" s="56"/>
    </row>
    <row r="392" spans="40:40">
      <c r="AN392" s="56"/>
    </row>
    <row r="393" spans="40:40">
      <c r="AN393" s="56"/>
    </row>
    <row r="394" spans="40:40">
      <c r="AN394" s="56"/>
    </row>
    <row r="395" spans="40:40">
      <c r="AN395" s="56"/>
    </row>
    <row r="396" spans="40:40">
      <c r="AN396" s="56"/>
    </row>
    <row r="397" spans="40:40">
      <c r="AN397" s="56"/>
    </row>
    <row r="398" spans="40:40">
      <c r="AN398" s="56"/>
    </row>
    <row r="399" spans="40:40">
      <c r="AN399" s="56"/>
    </row>
    <row r="400" spans="40:40">
      <c r="AN400" s="56"/>
    </row>
    <row r="401" spans="40:40">
      <c r="AN401" s="56"/>
    </row>
    <row r="402" spans="40:40">
      <c r="AN402" s="56"/>
    </row>
    <row r="403" spans="40:40">
      <c r="AN403" s="56"/>
    </row>
    <row r="404" spans="40:40">
      <c r="AN404" s="56"/>
    </row>
    <row r="405" spans="40:40">
      <c r="AN405" s="56"/>
    </row>
    <row r="406" spans="40:40">
      <c r="AN406" s="56"/>
    </row>
    <row r="407" spans="40:40">
      <c r="AN407" s="56"/>
    </row>
    <row r="408" spans="40:40">
      <c r="AN408" s="56"/>
    </row>
    <row r="409" spans="40:40">
      <c r="AN409" s="56"/>
    </row>
    <row r="410" spans="40:40">
      <c r="AN410" s="56"/>
    </row>
    <row r="411" spans="40:40">
      <c r="AN411" s="56"/>
    </row>
    <row r="412" spans="40:40">
      <c r="AN412" s="56"/>
    </row>
    <row r="413" spans="40:40">
      <c r="AN413" s="56"/>
    </row>
    <row r="414" spans="40:40">
      <c r="AN414" s="56"/>
    </row>
    <row r="415" spans="40:40">
      <c r="AN415" s="56"/>
    </row>
    <row r="416" spans="40:40">
      <c r="AN416" s="56"/>
    </row>
    <row r="417" spans="40:40">
      <c r="AN417" s="56"/>
    </row>
    <row r="418" spans="40:40">
      <c r="AN418" s="56"/>
    </row>
    <row r="419" spans="40:40">
      <c r="AN419" s="56"/>
    </row>
    <row r="420" spans="40:40">
      <c r="AN420" s="56"/>
    </row>
    <row r="421" spans="40:40">
      <c r="AN421" s="56"/>
    </row>
    <row r="422" spans="40:40">
      <c r="AN422" s="56"/>
    </row>
    <row r="423" spans="40:40">
      <c r="AN423" s="56"/>
    </row>
    <row r="424" spans="40:40">
      <c r="AN424" s="56"/>
    </row>
    <row r="425" spans="40:40">
      <c r="AN425" s="56"/>
    </row>
    <row r="426" spans="40:40">
      <c r="AN426" s="56"/>
    </row>
    <row r="427" spans="40:40">
      <c r="AN427" s="56"/>
    </row>
    <row r="428" spans="40:40">
      <c r="AN428" s="56"/>
    </row>
    <row r="429" spans="40:40">
      <c r="AN429" s="56"/>
    </row>
    <row r="430" spans="40:40">
      <c r="AN430" s="56"/>
    </row>
    <row r="431" spans="40:40">
      <c r="AN431" s="56"/>
    </row>
    <row r="432" spans="40:40">
      <c r="AN432" s="56"/>
    </row>
    <row r="433" spans="40:40">
      <c r="AN433" s="56"/>
    </row>
    <row r="434" spans="40:40">
      <c r="AN434" s="56"/>
    </row>
    <row r="435" spans="40:40">
      <c r="AN435" s="56"/>
    </row>
    <row r="436" spans="40:40">
      <c r="AN436" s="56"/>
    </row>
    <row r="437" spans="40:40">
      <c r="AN437" s="56"/>
    </row>
    <row r="438" spans="40:40">
      <c r="AN438" s="56"/>
    </row>
    <row r="439" spans="40:40">
      <c r="AN439" s="56"/>
    </row>
    <row r="440" spans="40:40">
      <c r="AN440" s="56"/>
    </row>
    <row r="441" spans="40:40">
      <c r="AN441" s="56"/>
    </row>
    <row r="442" spans="40:40">
      <c r="AN442" s="56"/>
    </row>
    <row r="443" spans="40:40">
      <c r="AN443" s="56"/>
    </row>
    <row r="444" spans="40:40">
      <c r="AN444" s="56"/>
    </row>
    <row r="445" spans="40:40">
      <c r="AN445" s="56"/>
    </row>
    <row r="446" spans="40:40">
      <c r="AN446" s="56"/>
    </row>
    <row r="447" spans="40:40">
      <c r="AN447" s="56"/>
    </row>
    <row r="448" spans="40:40">
      <c r="AN448" s="56"/>
    </row>
    <row r="449" spans="40:40">
      <c r="AN449" s="56"/>
    </row>
    <row r="450" spans="40:40">
      <c r="AN450" s="56"/>
    </row>
    <row r="451" spans="40:40">
      <c r="AN451" s="56"/>
    </row>
    <row r="452" spans="40:40">
      <c r="AN452" s="56"/>
    </row>
    <row r="453" spans="40:40">
      <c r="AN453" s="56"/>
    </row>
    <row r="454" spans="40:40">
      <c r="AN454" s="56"/>
    </row>
    <row r="455" spans="40:40">
      <c r="AN455" s="56"/>
    </row>
    <row r="456" spans="40:40">
      <c r="AN456" s="56"/>
    </row>
    <row r="457" spans="40:40">
      <c r="AN457" s="56"/>
    </row>
    <row r="458" spans="40:40">
      <c r="AN458" s="56"/>
    </row>
    <row r="459" spans="40:40">
      <c r="AN459" s="56"/>
    </row>
    <row r="460" spans="40:40">
      <c r="AN460" s="56"/>
    </row>
    <row r="461" spans="40:40">
      <c r="AN461" s="56"/>
    </row>
  </sheetData>
  <mergeCells count="87">
    <mergeCell ref="D31:L39"/>
    <mergeCell ref="M59:X59"/>
    <mergeCell ref="M58:X58"/>
    <mergeCell ref="D56:L56"/>
    <mergeCell ref="M56:X56"/>
    <mergeCell ref="M34:X34"/>
    <mergeCell ref="M37:X37"/>
    <mergeCell ref="M38:X38"/>
    <mergeCell ref="M39:X39"/>
    <mergeCell ref="D54:L54"/>
    <mergeCell ref="M31:X31"/>
    <mergeCell ref="M33:X33"/>
    <mergeCell ref="M36:X36"/>
    <mergeCell ref="M32:X32"/>
    <mergeCell ref="M35:X35"/>
    <mergeCell ref="M57:X57"/>
    <mergeCell ref="D25:L30"/>
    <mergeCell ref="M25:X25"/>
    <mergeCell ref="M26:X26"/>
    <mergeCell ref="M27:X27"/>
    <mergeCell ref="M28:X28"/>
    <mergeCell ref="M29:X29"/>
    <mergeCell ref="M30:X30"/>
    <mergeCell ref="L97:L99"/>
    <mergeCell ref="B75:H75"/>
    <mergeCell ref="R75:X75"/>
    <mergeCell ref="B78:B82"/>
    <mergeCell ref="M60:M61"/>
    <mergeCell ref="L88:L91"/>
    <mergeCell ref="N60:X60"/>
    <mergeCell ref="N61:X61"/>
    <mergeCell ref="B64:AF64"/>
    <mergeCell ref="B67:D69"/>
    <mergeCell ref="L92:L96"/>
    <mergeCell ref="R78:R82"/>
    <mergeCell ref="D84:G84"/>
    <mergeCell ref="T84:W84"/>
    <mergeCell ref="D53:L53"/>
    <mergeCell ref="M53:X53"/>
    <mergeCell ref="D55:L55"/>
    <mergeCell ref="M55:X55"/>
    <mergeCell ref="M54:X54"/>
    <mergeCell ref="D50:L50"/>
    <mergeCell ref="M50:X50"/>
    <mergeCell ref="M45:X45"/>
    <mergeCell ref="AH44:AI44"/>
    <mergeCell ref="E67:AD69"/>
    <mergeCell ref="D47:L47"/>
    <mergeCell ref="AC44:AD44"/>
    <mergeCell ref="M47:X47"/>
    <mergeCell ref="D48:L48"/>
    <mergeCell ref="M48:X48"/>
    <mergeCell ref="D49:L49"/>
    <mergeCell ref="M49:X49"/>
    <mergeCell ref="D51:L51"/>
    <mergeCell ref="M51:X51"/>
    <mergeCell ref="D52:L52"/>
    <mergeCell ref="M52:X52"/>
    <mergeCell ref="M40:X40"/>
    <mergeCell ref="M41:X41"/>
    <mergeCell ref="M42:X42"/>
    <mergeCell ref="M44:X44"/>
    <mergeCell ref="D46:L46"/>
    <mergeCell ref="M46:X46"/>
    <mergeCell ref="D44:L45"/>
    <mergeCell ref="M17:X17"/>
    <mergeCell ref="D19:L24"/>
    <mergeCell ref="M19:X19"/>
    <mergeCell ref="M20:X20"/>
    <mergeCell ref="M21:X21"/>
    <mergeCell ref="M22:X22"/>
    <mergeCell ref="M18:X18"/>
    <mergeCell ref="M24:X24"/>
    <mergeCell ref="D17:L18"/>
    <mergeCell ref="M23:X23"/>
    <mergeCell ref="E15:H15"/>
    <mergeCell ref="E4:AF4"/>
    <mergeCell ref="B6:D6"/>
    <mergeCell ref="E6:AF6"/>
    <mergeCell ref="E10:H10"/>
    <mergeCell ref="X7:Z7"/>
    <mergeCell ref="E12:H12"/>
    <mergeCell ref="P12:V12"/>
    <mergeCell ref="E13:H13"/>
    <mergeCell ref="P13:V13"/>
    <mergeCell ref="E14:H14"/>
    <mergeCell ref="P14:V14"/>
  </mergeCells>
  <printOptions horizontalCentered="1"/>
  <pageMargins left="0.19685039370078741" right="0.19685039370078741" top="0.19685039370078741" bottom="0.19685039370078741" header="0.51181102362204722" footer="0.51181102362204722"/>
  <pageSetup paperSize="9" scale="64"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3">
    <pageSetUpPr autoPageBreaks="0" fitToPage="1"/>
  </sheetPr>
  <dimension ref="A1:AG34"/>
  <sheetViews>
    <sheetView showGridLines="0" topLeftCell="A3" zoomScale="91" zoomScaleNormal="145" workbookViewId="0">
      <selection activeCell="B11" sqref="B11"/>
    </sheetView>
  </sheetViews>
  <sheetFormatPr baseColWidth="10" defaultColWidth="3.5546875" defaultRowHeight="10.199999999999999"/>
  <cols>
    <col min="1" max="1" width="4.5546875" style="108" customWidth="1"/>
    <col min="2" max="2" width="4.5546875" style="86" customWidth="1"/>
    <col min="3" max="3" width="3.5546875" style="86" customWidth="1"/>
    <col min="4" max="4" width="6.44140625" style="86" customWidth="1"/>
    <col min="5" max="5" width="12.5546875" style="86" customWidth="1"/>
    <col min="6" max="6" width="24.33203125" style="86" customWidth="1"/>
    <col min="7" max="8" width="12.5546875" style="86" customWidth="1"/>
    <col min="9" max="9" width="2.33203125" style="86" customWidth="1"/>
    <col min="10" max="10" width="34" style="86" bestFit="1" customWidth="1"/>
    <col min="11" max="11" width="12.5546875" style="86" customWidth="1"/>
    <col min="12" max="12" width="9.88671875" style="86" customWidth="1"/>
    <col min="13" max="13" width="13.5546875" style="86" customWidth="1"/>
    <col min="14" max="14" width="6.33203125" style="86" customWidth="1"/>
    <col min="15" max="16" width="4.5546875" style="86" customWidth="1"/>
    <col min="17" max="17" width="3.5546875" style="86" customWidth="1"/>
    <col min="18" max="18" width="6.44140625" style="86" customWidth="1"/>
    <col min="19" max="22" width="12.5546875" style="86" customWidth="1"/>
    <col min="23" max="23" width="2.5546875" style="86" customWidth="1"/>
    <col min="24" max="27" width="12.5546875" style="86" customWidth="1"/>
    <col min="28" max="28" width="6.33203125" style="86" customWidth="1"/>
    <col min="29" max="29" width="3.5546875" style="108" customWidth="1"/>
    <col min="30" max="16384" width="3.5546875" style="86"/>
  </cols>
  <sheetData>
    <row r="1" spans="1:29" s="108" customFormat="1" ht="27" customHeight="1">
      <c r="E1" s="109"/>
      <c r="F1" s="109"/>
      <c r="G1" s="109"/>
      <c r="H1" s="109"/>
      <c r="I1" s="109"/>
      <c r="J1" s="109"/>
      <c r="K1" s="109"/>
      <c r="L1" s="109"/>
      <c r="M1" s="109"/>
    </row>
    <row r="2" spans="1:29" ht="28.95" customHeight="1">
      <c r="B2" s="87" t="e">
        <f>#N/A</f>
        <v>#N/A</v>
      </c>
      <c r="C2" s="88"/>
      <c r="D2" s="88"/>
      <c r="E2" s="614" t="s">
        <v>3</v>
      </c>
      <c r="F2" s="614"/>
      <c r="G2" s="614"/>
      <c r="H2" s="614"/>
      <c r="I2" s="614"/>
      <c r="J2" s="614"/>
      <c r="K2" s="614"/>
      <c r="L2" s="614"/>
      <c r="M2" s="614"/>
      <c r="N2" s="88"/>
      <c r="O2" s="85"/>
      <c r="P2" s="87" t="e">
        <f>#N/A</f>
        <v>#N/A</v>
      </c>
      <c r="Q2" s="88"/>
      <c r="R2" s="88"/>
      <c r="S2" s="615" t="s">
        <v>4</v>
      </c>
      <c r="T2" s="615"/>
      <c r="U2" s="615"/>
      <c r="V2" s="615"/>
      <c r="W2" s="615"/>
      <c r="X2" s="615"/>
      <c r="Y2" s="615"/>
      <c r="Z2" s="615"/>
      <c r="AA2" s="615"/>
      <c r="AB2" s="88"/>
      <c r="AC2" s="110"/>
    </row>
    <row r="3" spans="1:29" s="88" customFormat="1" ht="22.2">
      <c r="A3" s="110"/>
      <c r="B3" s="87" t="e">
        <f>#N/A</f>
        <v>#N/A</v>
      </c>
      <c r="C3" s="90"/>
      <c r="D3" s="90"/>
      <c r="E3" s="624" t="s">
        <v>21</v>
      </c>
      <c r="F3" s="624"/>
      <c r="G3" s="624"/>
      <c r="H3" s="624"/>
      <c r="I3" s="624"/>
      <c r="J3" s="624"/>
      <c r="K3" s="624"/>
      <c r="L3" s="624"/>
      <c r="M3" s="624"/>
      <c r="O3" s="89"/>
      <c r="Q3" s="90"/>
      <c r="R3" s="90"/>
      <c r="S3" s="624" t="s">
        <v>21</v>
      </c>
      <c r="T3" s="624"/>
      <c r="U3" s="624"/>
      <c r="V3" s="624"/>
      <c r="W3" s="624"/>
      <c r="X3" s="624"/>
      <c r="Y3" s="624"/>
      <c r="Z3" s="624"/>
      <c r="AA3" s="624"/>
      <c r="AC3" s="110"/>
    </row>
    <row r="4" spans="1:29" s="92" customFormat="1" ht="6.75" customHeight="1">
      <c r="A4" s="111"/>
      <c r="B4" s="88"/>
      <c r="C4" s="90"/>
      <c r="D4" s="90"/>
      <c r="E4" s="90"/>
      <c r="F4" s="90"/>
      <c r="G4" s="90"/>
      <c r="H4" s="90"/>
      <c r="I4" s="90"/>
      <c r="J4" s="90"/>
      <c r="K4" s="90"/>
      <c r="L4" s="90"/>
      <c r="M4" s="90"/>
      <c r="O4" s="91"/>
      <c r="P4" s="88"/>
      <c r="Q4" s="90"/>
      <c r="R4" s="90"/>
      <c r="S4" s="90"/>
      <c r="T4" s="90"/>
      <c r="U4" s="90"/>
      <c r="V4" s="90"/>
      <c r="W4" s="90"/>
      <c r="X4" s="90"/>
      <c r="Y4" s="90"/>
      <c r="Z4" s="90"/>
      <c r="AA4" s="90"/>
      <c r="AC4" s="111"/>
    </row>
    <row r="5" spans="1:29" s="103" customFormat="1" ht="19.8">
      <c r="A5" s="112"/>
      <c r="B5" s="102"/>
      <c r="E5" s="107" t="s">
        <v>103</v>
      </c>
      <c r="F5" s="104"/>
      <c r="G5" s="107" t="s">
        <v>194</v>
      </c>
      <c r="I5" s="107"/>
      <c r="J5" s="107" t="s">
        <v>231</v>
      </c>
      <c r="L5" s="107" t="s">
        <v>207</v>
      </c>
      <c r="O5" s="101"/>
      <c r="P5" s="102"/>
      <c r="S5" s="107" t="s">
        <v>103</v>
      </c>
      <c r="T5" s="104"/>
      <c r="U5" s="107" t="s">
        <v>194</v>
      </c>
      <c r="W5" s="107"/>
      <c r="X5" s="107" t="s">
        <v>231</v>
      </c>
      <c r="Z5" s="107" t="s">
        <v>207</v>
      </c>
      <c r="AC5" s="112"/>
    </row>
    <row r="6" spans="1:29" s="103" customFormat="1" ht="19.8">
      <c r="A6" s="112"/>
      <c r="B6" s="102"/>
      <c r="E6" s="105" t="s">
        <v>364</v>
      </c>
      <c r="G6" s="358"/>
      <c r="H6" s="168"/>
      <c r="I6" s="105"/>
      <c r="J6" s="172">
        <v>44728</v>
      </c>
      <c r="K6" s="106"/>
      <c r="L6" s="169" t="s">
        <v>665</v>
      </c>
      <c r="M6" s="174"/>
      <c r="O6" s="101"/>
      <c r="P6" s="102"/>
      <c r="S6" s="105" t="s">
        <v>353</v>
      </c>
      <c r="U6" s="637" t="s">
        <v>355</v>
      </c>
      <c r="V6" s="638"/>
      <c r="W6" s="105"/>
      <c r="X6" s="172">
        <v>0</v>
      </c>
      <c r="Y6" s="106"/>
      <c r="Z6" s="169" t="s">
        <v>356</v>
      </c>
      <c r="AC6" s="112"/>
    </row>
    <row r="7" spans="1:29" s="94" customFormat="1" ht="19.8">
      <c r="A7" s="113"/>
      <c r="B7" s="88"/>
      <c r="D7" s="95"/>
      <c r="O7" s="93"/>
      <c r="P7" s="88"/>
      <c r="R7" s="95"/>
      <c r="AC7" s="113"/>
    </row>
    <row r="8" spans="1:29" s="94" customFormat="1" ht="19.5" customHeight="1">
      <c r="A8" s="113"/>
      <c r="B8" s="88"/>
      <c r="D8" s="95"/>
      <c r="E8" s="620" t="s">
        <v>51</v>
      </c>
      <c r="F8" s="620"/>
      <c r="G8" s="620"/>
      <c r="H8" s="620"/>
      <c r="I8" s="616"/>
      <c r="J8" s="620" t="s">
        <v>248</v>
      </c>
      <c r="K8" s="620"/>
      <c r="L8" s="620"/>
      <c r="M8" s="620"/>
      <c r="O8" s="93"/>
      <c r="P8" s="88"/>
      <c r="R8" s="95"/>
      <c r="S8" s="620" t="s">
        <v>51</v>
      </c>
      <c r="T8" s="620"/>
      <c r="U8" s="620"/>
      <c r="V8" s="620"/>
      <c r="W8" s="619"/>
      <c r="X8" s="620" t="s">
        <v>248</v>
      </c>
      <c r="Y8" s="620"/>
      <c r="Z8" s="620"/>
      <c r="AA8" s="620"/>
      <c r="AC8" s="113"/>
    </row>
    <row r="9" spans="1:29" s="94" customFormat="1" ht="153" customHeight="1">
      <c r="A9" s="113"/>
      <c r="B9" s="88"/>
      <c r="D9" s="621" t="s">
        <v>117</v>
      </c>
      <c r="E9" s="625" t="e">
        <v>#VALUE!</v>
      </c>
      <c r="F9" s="625"/>
      <c r="G9" s="625"/>
      <c r="H9" s="625"/>
      <c r="I9" s="617"/>
      <c r="J9" s="628" t="e">
        <v>#VALUE!</v>
      </c>
      <c r="K9" s="628"/>
      <c r="L9" s="628"/>
      <c r="M9" s="628"/>
      <c r="O9" s="93"/>
      <c r="P9" s="88"/>
      <c r="R9" s="621" t="s">
        <v>117</v>
      </c>
      <c r="S9" s="625" t="e">
        <v>#VALUE!</v>
      </c>
      <c r="T9" s="625"/>
      <c r="U9" s="625"/>
      <c r="V9" s="625"/>
      <c r="W9" s="619"/>
      <c r="X9" s="622" t="e">
        <v>#VALUE!</v>
      </c>
      <c r="Y9" s="622"/>
      <c r="Z9" s="622"/>
      <c r="AA9" s="622"/>
      <c r="AC9" s="113"/>
    </row>
    <row r="10" spans="1:29" s="94" customFormat="1" ht="19.5" customHeight="1">
      <c r="A10" s="113"/>
      <c r="B10" s="88"/>
      <c r="D10" s="621"/>
      <c r="E10" s="620" t="s">
        <v>241</v>
      </c>
      <c r="F10" s="620"/>
      <c r="G10" s="620"/>
      <c r="H10" s="620"/>
      <c r="I10" s="617"/>
      <c r="J10" s="620" t="s">
        <v>298</v>
      </c>
      <c r="K10" s="620"/>
      <c r="L10" s="620"/>
      <c r="M10" s="620"/>
      <c r="O10" s="93"/>
      <c r="P10" s="88"/>
      <c r="R10" s="621"/>
      <c r="S10" s="620" t="s">
        <v>241</v>
      </c>
      <c r="T10" s="620"/>
      <c r="U10" s="620"/>
      <c r="V10" s="620"/>
      <c r="W10" s="619"/>
      <c r="X10" s="620" t="s">
        <v>298</v>
      </c>
      <c r="Y10" s="620"/>
      <c r="Z10" s="620"/>
      <c r="AA10" s="620"/>
      <c r="AC10" s="113"/>
    </row>
    <row r="11" spans="1:29" s="94" customFormat="1" ht="183" customHeight="1">
      <c r="A11" s="113"/>
      <c r="B11" s="88"/>
      <c r="D11" s="621"/>
      <c r="E11" s="623" t="e">
        <v>#VALUE!</v>
      </c>
      <c r="F11" s="623"/>
      <c r="G11" s="623"/>
      <c r="H11" s="623"/>
      <c r="I11" s="618"/>
      <c r="J11" s="622" t="e">
        <v>#VALUE!</v>
      </c>
      <c r="K11" s="622"/>
      <c r="L11" s="622"/>
      <c r="M11" s="622"/>
      <c r="O11" s="93"/>
      <c r="P11" s="88"/>
      <c r="R11" s="621"/>
      <c r="S11" s="623" t="e">
        <v>#VALUE!</v>
      </c>
      <c r="T11" s="623"/>
      <c r="U11" s="623"/>
      <c r="V11" s="623"/>
      <c r="W11" s="619"/>
      <c r="X11" s="622" t="e">
        <v>#VALUE!</v>
      </c>
      <c r="Y11" s="622"/>
      <c r="Z11" s="622"/>
      <c r="AA11" s="622"/>
      <c r="AC11" s="113"/>
    </row>
    <row r="12" spans="1:29" s="94" customFormat="1" ht="26.25" customHeight="1">
      <c r="A12" s="113"/>
      <c r="B12" s="88"/>
      <c r="D12" s="96"/>
      <c r="E12" s="631" t="s">
        <v>27</v>
      </c>
      <c r="F12" s="631"/>
      <c r="G12" s="631"/>
      <c r="H12" s="631"/>
      <c r="I12" s="631"/>
      <c r="J12" s="631"/>
      <c r="K12" s="631"/>
      <c r="L12" s="631"/>
      <c r="M12" s="631"/>
      <c r="O12" s="93"/>
      <c r="P12" s="88"/>
      <c r="R12" s="96"/>
      <c r="S12" s="613" t="s">
        <v>27</v>
      </c>
      <c r="T12" s="613"/>
      <c r="U12" s="613"/>
      <c r="V12" s="613"/>
      <c r="W12" s="613"/>
      <c r="X12" s="613"/>
      <c r="Y12" s="613"/>
      <c r="Z12" s="613"/>
      <c r="AA12" s="613"/>
      <c r="AC12" s="113"/>
    </row>
    <row r="13" spans="1:29" s="98" customFormat="1" ht="19.8">
      <c r="A13" s="114"/>
      <c r="B13" s="88"/>
      <c r="C13" s="629" t="s">
        <v>52</v>
      </c>
      <c r="D13" s="629"/>
      <c r="E13" s="629"/>
      <c r="F13" s="629"/>
      <c r="G13" s="629"/>
      <c r="H13" s="629"/>
      <c r="I13" s="633"/>
      <c r="J13" s="630" t="s">
        <v>53</v>
      </c>
      <c r="K13" s="630"/>
      <c r="L13" s="630"/>
      <c r="M13" s="630"/>
      <c r="O13" s="97"/>
      <c r="P13" s="88"/>
      <c r="Q13" s="629" t="s">
        <v>52</v>
      </c>
      <c r="R13" s="629"/>
      <c r="S13" s="629"/>
      <c r="T13" s="629"/>
      <c r="U13" s="629"/>
      <c r="V13" s="629"/>
      <c r="W13" s="636"/>
      <c r="X13" s="630" t="s">
        <v>53</v>
      </c>
      <c r="Y13" s="630"/>
      <c r="Z13" s="630"/>
      <c r="AA13" s="630"/>
      <c r="AC13" s="114"/>
    </row>
    <row r="14" spans="1:29" ht="11.1" customHeight="1">
      <c r="B14" s="88"/>
      <c r="C14" s="627"/>
      <c r="D14" s="627"/>
      <c r="E14" s="627"/>
      <c r="F14" s="627"/>
      <c r="G14" s="627"/>
      <c r="H14" s="627"/>
      <c r="I14" s="634"/>
      <c r="J14" s="632"/>
      <c r="K14" s="632"/>
      <c r="L14" s="632"/>
      <c r="M14" s="632"/>
      <c r="O14" s="85"/>
      <c r="P14" s="88"/>
      <c r="Q14" s="627"/>
      <c r="R14" s="627"/>
      <c r="S14" s="627"/>
      <c r="T14" s="627"/>
      <c r="U14" s="627"/>
      <c r="V14" s="627"/>
      <c r="W14" s="636"/>
      <c r="X14" s="632"/>
      <c r="Y14" s="632"/>
      <c r="Z14" s="632"/>
      <c r="AA14" s="632"/>
    </row>
    <row r="15" spans="1:29" ht="11.1" customHeight="1">
      <c r="B15" s="88"/>
      <c r="C15" s="627"/>
      <c r="D15" s="627"/>
      <c r="E15" s="627"/>
      <c r="F15" s="627"/>
      <c r="G15" s="627"/>
      <c r="H15" s="627"/>
      <c r="I15" s="634"/>
      <c r="J15" s="632"/>
      <c r="K15" s="632"/>
      <c r="L15" s="632"/>
      <c r="M15" s="632"/>
      <c r="O15" s="85"/>
      <c r="P15" s="88"/>
      <c r="Q15" s="627"/>
      <c r="R15" s="627"/>
      <c r="S15" s="627"/>
      <c r="T15" s="627"/>
      <c r="U15" s="627"/>
      <c r="V15" s="627"/>
      <c r="W15" s="636"/>
      <c r="X15" s="632"/>
      <c r="Y15" s="632"/>
      <c r="Z15" s="632"/>
      <c r="AA15" s="632"/>
    </row>
    <row r="16" spans="1:29" ht="11.1" customHeight="1">
      <c r="B16" s="88"/>
      <c r="C16" s="627"/>
      <c r="D16" s="627"/>
      <c r="E16" s="627"/>
      <c r="F16" s="627"/>
      <c r="G16" s="627"/>
      <c r="H16" s="627"/>
      <c r="I16" s="634"/>
      <c r="J16" s="632"/>
      <c r="K16" s="632"/>
      <c r="L16" s="632"/>
      <c r="M16" s="632"/>
      <c r="O16" s="85"/>
      <c r="P16" s="88"/>
      <c r="Q16" s="627"/>
      <c r="R16" s="627"/>
      <c r="S16" s="627"/>
      <c r="T16" s="627"/>
      <c r="U16" s="627"/>
      <c r="V16" s="627"/>
      <c r="W16" s="636"/>
      <c r="X16" s="632"/>
      <c r="Y16" s="632"/>
      <c r="Z16" s="632"/>
      <c r="AA16" s="632"/>
    </row>
    <row r="17" spans="1:29" ht="11.1" customHeight="1">
      <c r="B17" s="88"/>
      <c r="C17" s="627"/>
      <c r="D17" s="627"/>
      <c r="E17" s="627"/>
      <c r="F17" s="627"/>
      <c r="G17" s="627"/>
      <c r="H17" s="627"/>
      <c r="I17" s="634"/>
      <c r="J17" s="632"/>
      <c r="K17" s="632"/>
      <c r="L17" s="632"/>
      <c r="M17" s="632"/>
      <c r="O17" s="85"/>
      <c r="P17" s="88"/>
      <c r="Q17" s="627"/>
      <c r="R17" s="627"/>
      <c r="S17" s="627"/>
      <c r="T17" s="627"/>
      <c r="U17" s="627"/>
      <c r="V17" s="627"/>
      <c r="W17" s="636"/>
      <c r="X17" s="632"/>
      <c r="Y17" s="632"/>
      <c r="Z17" s="632"/>
      <c r="AA17" s="632"/>
    </row>
    <row r="18" spans="1:29" ht="11.1" customHeight="1">
      <c r="B18" s="88"/>
      <c r="C18" s="627"/>
      <c r="D18" s="627"/>
      <c r="E18" s="627"/>
      <c r="F18" s="627"/>
      <c r="G18" s="627"/>
      <c r="H18" s="627"/>
      <c r="I18" s="634"/>
      <c r="J18" s="632"/>
      <c r="K18" s="632"/>
      <c r="L18" s="632"/>
      <c r="M18" s="632"/>
      <c r="O18" s="85"/>
      <c r="P18" s="88"/>
      <c r="Q18" s="627"/>
      <c r="R18" s="627"/>
      <c r="S18" s="627"/>
      <c r="T18" s="627"/>
      <c r="U18" s="627"/>
      <c r="V18" s="627"/>
      <c r="W18" s="636"/>
      <c r="X18" s="632"/>
      <c r="Y18" s="632"/>
      <c r="Z18" s="632"/>
      <c r="AA18" s="632"/>
    </row>
    <row r="19" spans="1:29" ht="11.1" customHeight="1">
      <c r="B19" s="88"/>
      <c r="C19" s="627"/>
      <c r="D19" s="627"/>
      <c r="E19" s="627"/>
      <c r="F19" s="627"/>
      <c r="G19" s="627"/>
      <c r="H19" s="627"/>
      <c r="I19" s="634"/>
      <c r="J19" s="632"/>
      <c r="K19" s="632"/>
      <c r="L19" s="632"/>
      <c r="M19" s="632"/>
      <c r="O19" s="85"/>
      <c r="P19" s="88"/>
      <c r="Q19" s="627"/>
      <c r="R19" s="627"/>
      <c r="S19" s="627"/>
      <c r="T19" s="627"/>
      <c r="U19" s="627"/>
      <c r="V19" s="627"/>
      <c r="W19" s="636"/>
      <c r="X19" s="632"/>
      <c r="Y19" s="632"/>
      <c r="Z19" s="632"/>
      <c r="AA19" s="632"/>
    </row>
    <row r="20" spans="1:29" ht="11.1" customHeight="1">
      <c r="B20" s="88"/>
      <c r="C20" s="627"/>
      <c r="D20" s="627"/>
      <c r="E20" s="627"/>
      <c r="F20" s="627"/>
      <c r="G20" s="627"/>
      <c r="H20" s="627"/>
      <c r="I20" s="634"/>
      <c r="J20" s="632"/>
      <c r="K20" s="632"/>
      <c r="L20" s="632"/>
      <c r="M20" s="632"/>
      <c r="O20" s="85"/>
      <c r="P20" s="88"/>
      <c r="Q20" s="627"/>
      <c r="R20" s="627"/>
      <c r="S20" s="627"/>
      <c r="T20" s="627"/>
      <c r="U20" s="627"/>
      <c r="V20" s="627"/>
      <c r="W20" s="636"/>
      <c r="X20" s="632"/>
      <c r="Y20" s="632"/>
      <c r="Z20" s="632"/>
      <c r="AA20" s="632"/>
    </row>
    <row r="21" spans="1:29" ht="11.1" customHeight="1">
      <c r="B21" s="88"/>
      <c r="C21" s="627"/>
      <c r="D21" s="627"/>
      <c r="E21" s="627"/>
      <c r="F21" s="627"/>
      <c r="G21" s="627"/>
      <c r="H21" s="627"/>
      <c r="I21" s="634"/>
      <c r="J21" s="632"/>
      <c r="K21" s="632"/>
      <c r="L21" s="632"/>
      <c r="M21" s="632"/>
      <c r="O21" s="85"/>
      <c r="P21" s="88"/>
      <c r="Q21" s="627"/>
      <c r="R21" s="627"/>
      <c r="S21" s="627"/>
      <c r="T21" s="627"/>
      <c r="U21" s="627"/>
      <c r="V21" s="627"/>
      <c r="W21" s="636"/>
      <c r="X21" s="632"/>
      <c r="Y21" s="632"/>
      <c r="Z21" s="632"/>
      <c r="AA21" s="632"/>
    </row>
    <row r="22" spans="1:29" s="98" customFormat="1" ht="19.8">
      <c r="A22" s="114"/>
      <c r="B22" s="88"/>
      <c r="C22" s="629" t="s">
        <v>54</v>
      </c>
      <c r="D22" s="629"/>
      <c r="E22" s="629"/>
      <c r="F22" s="629"/>
      <c r="G22" s="629"/>
      <c r="H22" s="629"/>
      <c r="I22" s="634"/>
      <c r="J22" s="630" t="s">
        <v>55</v>
      </c>
      <c r="K22" s="630"/>
      <c r="L22" s="630"/>
      <c r="M22" s="630"/>
      <c r="O22" s="97"/>
      <c r="P22" s="88"/>
      <c r="Q22" s="629" t="s">
        <v>54</v>
      </c>
      <c r="R22" s="629"/>
      <c r="S22" s="629"/>
      <c r="T22" s="629"/>
      <c r="U22" s="629"/>
      <c r="V22" s="629"/>
      <c r="W22" s="636"/>
      <c r="X22" s="630" t="s">
        <v>55</v>
      </c>
      <c r="Y22" s="630"/>
      <c r="Z22" s="630"/>
      <c r="AA22" s="630"/>
      <c r="AC22" s="114"/>
    </row>
    <row r="23" spans="1:29" ht="11.1" customHeight="1">
      <c r="B23" s="88"/>
      <c r="C23" s="627"/>
      <c r="D23" s="627"/>
      <c r="E23" s="627"/>
      <c r="F23" s="627"/>
      <c r="G23" s="627"/>
      <c r="H23" s="627"/>
      <c r="I23" s="634"/>
      <c r="J23" s="632"/>
      <c r="K23" s="632"/>
      <c r="L23" s="632"/>
      <c r="M23" s="632"/>
      <c r="O23" s="85"/>
      <c r="P23" s="88"/>
      <c r="Q23" s="627"/>
      <c r="R23" s="627"/>
      <c r="S23" s="627"/>
      <c r="T23" s="627"/>
      <c r="U23" s="627"/>
      <c r="V23" s="627"/>
      <c r="W23" s="636"/>
      <c r="X23" s="632"/>
      <c r="Y23" s="632"/>
      <c r="Z23" s="632"/>
      <c r="AA23" s="632"/>
    </row>
    <row r="24" spans="1:29" ht="11.1" customHeight="1">
      <c r="B24" s="88"/>
      <c r="C24" s="627"/>
      <c r="D24" s="627"/>
      <c r="E24" s="627"/>
      <c r="F24" s="627"/>
      <c r="G24" s="627"/>
      <c r="H24" s="627"/>
      <c r="I24" s="634"/>
      <c r="J24" s="632"/>
      <c r="K24" s="632"/>
      <c r="L24" s="632"/>
      <c r="M24" s="632"/>
      <c r="O24" s="85"/>
      <c r="P24" s="88"/>
      <c r="Q24" s="627"/>
      <c r="R24" s="627"/>
      <c r="S24" s="627"/>
      <c r="T24" s="627"/>
      <c r="U24" s="627"/>
      <c r="V24" s="627"/>
      <c r="W24" s="636"/>
      <c r="X24" s="632"/>
      <c r="Y24" s="632"/>
      <c r="Z24" s="632"/>
      <c r="AA24" s="632"/>
    </row>
    <row r="25" spans="1:29" ht="11.1" customHeight="1">
      <c r="B25" s="88"/>
      <c r="C25" s="627"/>
      <c r="D25" s="627"/>
      <c r="E25" s="627"/>
      <c r="F25" s="627"/>
      <c r="G25" s="627"/>
      <c r="H25" s="627"/>
      <c r="I25" s="634"/>
      <c r="J25" s="632"/>
      <c r="K25" s="632"/>
      <c r="L25" s="632"/>
      <c r="M25" s="632"/>
      <c r="O25" s="85"/>
      <c r="P25" s="88"/>
      <c r="Q25" s="627"/>
      <c r="R25" s="627"/>
      <c r="S25" s="627"/>
      <c r="T25" s="627"/>
      <c r="U25" s="627"/>
      <c r="V25" s="627"/>
      <c r="W25" s="636"/>
      <c r="X25" s="632"/>
      <c r="Y25" s="632"/>
      <c r="Z25" s="632"/>
      <c r="AA25" s="632"/>
    </row>
    <row r="26" spans="1:29" ht="11.1" customHeight="1">
      <c r="B26" s="88"/>
      <c r="C26" s="627"/>
      <c r="D26" s="627"/>
      <c r="E26" s="627"/>
      <c r="F26" s="627"/>
      <c r="G26" s="627"/>
      <c r="H26" s="627"/>
      <c r="I26" s="634"/>
      <c r="J26" s="632"/>
      <c r="K26" s="632"/>
      <c r="L26" s="632"/>
      <c r="M26" s="632"/>
      <c r="O26" s="85"/>
      <c r="P26" s="88"/>
      <c r="Q26" s="627"/>
      <c r="R26" s="627"/>
      <c r="S26" s="627"/>
      <c r="T26" s="627"/>
      <c r="U26" s="627"/>
      <c r="V26" s="627"/>
      <c r="W26" s="636"/>
      <c r="X26" s="632"/>
      <c r="Y26" s="632"/>
      <c r="Z26" s="632"/>
      <c r="AA26" s="632"/>
    </row>
    <row r="27" spans="1:29" ht="11.1" customHeight="1">
      <c r="B27" s="88"/>
      <c r="C27" s="627"/>
      <c r="D27" s="627"/>
      <c r="E27" s="627"/>
      <c r="F27" s="627"/>
      <c r="G27" s="627"/>
      <c r="H27" s="627"/>
      <c r="I27" s="634"/>
      <c r="J27" s="632"/>
      <c r="K27" s="632"/>
      <c r="L27" s="632"/>
      <c r="M27" s="632"/>
      <c r="O27" s="85"/>
      <c r="P27" s="88"/>
      <c r="Q27" s="627"/>
      <c r="R27" s="627"/>
      <c r="S27" s="627"/>
      <c r="T27" s="627"/>
      <c r="U27" s="627"/>
      <c r="V27" s="627"/>
      <c r="W27" s="636"/>
      <c r="X27" s="632"/>
      <c r="Y27" s="632"/>
      <c r="Z27" s="632"/>
      <c r="AA27" s="632"/>
    </row>
    <row r="28" spans="1:29" ht="11.1" customHeight="1">
      <c r="B28" s="88"/>
      <c r="C28" s="627"/>
      <c r="D28" s="627"/>
      <c r="E28" s="627"/>
      <c r="F28" s="627"/>
      <c r="G28" s="627"/>
      <c r="H28" s="627"/>
      <c r="I28" s="634"/>
      <c r="J28" s="632"/>
      <c r="K28" s="632"/>
      <c r="L28" s="632"/>
      <c r="M28" s="632"/>
      <c r="O28" s="85"/>
      <c r="P28" s="88"/>
      <c r="Q28" s="627"/>
      <c r="R28" s="627"/>
      <c r="S28" s="627"/>
      <c r="T28" s="627"/>
      <c r="U28" s="627"/>
      <c r="V28" s="627"/>
      <c r="W28" s="636"/>
      <c r="X28" s="632"/>
      <c r="Y28" s="632"/>
      <c r="Z28" s="632"/>
      <c r="AA28" s="632"/>
    </row>
    <row r="29" spans="1:29" ht="11.1" customHeight="1">
      <c r="B29" s="88"/>
      <c r="C29" s="627"/>
      <c r="D29" s="627"/>
      <c r="E29" s="627"/>
      <c r="F29" s="627"/>
      <c r="G29" s="627"/>
      <c r="H29" s="627"/>
      <c r="I29" s="634"/>
      <c r="J29" s="632"/>
      <c r="K29" s="632"/>
      <c r="L29" s="632"/>
      <c r="M29" s="632"/>
      <c r="O29" s="85"/>
      <c r="P29" s="88"/>
      <c r="Q29" s="627"/>
      <c r="R29" s="627"/>
      <c r="S29" s="627"/>
      <c r="T29" s="627"/>
      <c r="U29" s="627"/>
      <c r="V29" s="627"/>
      <c r="W29" s="636"/>
      <c r="X29" s="632"/>
      <c r="Y29" s="632"/>
      <c r="Z29" s="632"/>
      <c r="AA29" s="632"/>
    </row>
    <row r="30" spans="1:29" ht="11.1" customHeight="1">
      <c r="B30" s="88"/>
      <c r="C30" s="627"/>
      <c r="D30" s="627"/>
      <c r="E30" s="627"/>
      <c r="F30" s="627"/>
      <c r="G30" s="627"/>
      <c r="H30" s="627"/>
      <c r="I30" s="635"/>
      <c r="J30" s="632"/>
      <c r="K30" s="632"/>
      <c r="L30" s="632"/>
      <c r="M30" s="632"/>
      <c r="O30" s="85"/>
      <c r="P30" s="88"/>
      <c r="Q30" s="627"/>
      <c r="R30" s="627"/>
      <c r="S30" s="627"/>
      <c r="T30" s="627"/>
      <c r="U30" s="627"/>
      <c r="V30" s="627"/>
      <c r="W30" s="636"/>
      <c r="X30" s="632"/>
      <c r="Y30" s="632"/>
      <c r="Z30" s="632"/>
      <c r="AA30" s="632"/>
    </row>
    <row r="31" spans="1:29" ht="19.8">
      <c r="B31" s="88"/>
      <c r="O31" s="85"/>
      <c r="P31" s="88"/>
    </row>
    <row r="32" spans="1:29" ht="19.8">
      <c r="B32" s="88"/>
      <c r="C32" s="99"/>
      <c r="D32" s="99"/>
      <c r="E32" s="99"/>
      <c r="F32" s="99"/>
      <c r="G32" s="99"/>
      <c r="H32" s="99"/>
      <c r="J32" s="99"/>
      <c r="K32" s="99"/>
      <c r="L32" s="99"/>
      <c r="M32" s="99"/>
      <c r="O32" s="85"/>
      <c r="P32" s="88"/>
      <c r="Q32" s="99"/>
      <c r="R32" s="99"/>
      <c r="S32" s="99"/>
      <c r="T32" s="99"/>
      <c r="U32" s="99"/>
      <c r="V32" s="99"/>
      <c r="X32" s="99"/>
      <c r="Y32" s="99"/>
      <c r="Z32" s="99"/>
      <c r="AA32" s="99"/>
    </row>
    <row r="33" spans="2:33" ht="19.8">
      <c r="B33" s="88"/>
      <c r="C33" s="626" t="s">
        <v>56</v>
      </c>
      <c r="D33" s="626"/>
      <c r="E33" s="626"/>
      <c r="F33" s="626"/>
      <c r="G33" s="626"/>
      <c r="H33" s="626"/>
      <c r="J33" s="626" t="s">
        <v>57</v>
      </c>
      <c r="K33" s="626"/>
      <c r="L33" s="626"/>
      <c r="M33" s="626"/>
      <c r="N33" s="100"/>
      <c r="O33" s="85"/>
      <c r="P33" s="88"/>
      <c r="Q33" s="626" t="s">
        <v>56</v>
      </c>
      <c r="R33" s="626"/>
      <c r="S33" s="626"/>
      <c r="T33" s="626"/>
      <c r="U33" s="626"/>
      <c r="V33" s="626"/>
      <c r="X33" s="626" t="s">
        <v>57</v>
      </c>
      <c r="Y33" s="626"/>
      <c r="Z33" s="626"/>
      <c r="AA33" s="626"/>
      <c r="AB33" s="100"/>
    </row>
    <row r="34" spans="2:33">
      <c r="B34" s="108"/>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c r="AB34" s="108"/>
      <c r="AD34" s="108"/>
      <c r="AE34" s="108"/>
      <c r="AF34" s="108"/>
      <c r="AG34" s="108"/>
    </row>
  </sheetData>
  <mergeCells count="49">
    <mergeCell ref="E3:M3"/>
    <mergeCell ref="E8:H8"/>
    <mergeCell ref="J8:M8"/>
    <mergeCell ref="E9:H9"/>
    <mergeCell ref="S8:V8"/>
    <mergeCell ref="U6:V6"/>
    <mergeCell ref="X33:AA33"/>
    <mergeCell ref="Q33:V33"/>
    <mergeCell ref="X23:AA30"/>
    <mergeCell ref="J23:M30"/>
    <mergeCell ref="I13:I30"/>
    <mergeCell ref="X22:AA22"/>
    <mergeCell ref="X13:AA13"/>
    <mergeCell ref="W13:W30"/>
    <mergeCell ref="X14:AA21"/>
    <mergeCell ref="Q14:V21"/>
    <mergeCell ref="J14:M21"/>
    <mergeCell ref="Q23:V30"/>
    <mergeCell ref="Q22:V22"/>
    <mergeCell ref="Q13:V13"/>
    <mergeCell ref="C33:H33"/>
    <mergeCell ref="J33:M33"/>
    <mergeCell ref="C14:H21"/>
    <mergeCell ref="C23:H30"/>
    <mergeCell ref="D9:D11"/>
    <mergeCell ref="E10:H10"/>
    <mergeCell ref="E11:H11"/>
    <mergeCell ref="J9:M9"/>
    <mergeCell ref="C22:H22"/>
    <mergeCell ref="J22:M22"/>
    <mergeCell ref="J13:M13"/>
    <mergeCell ref="E12:M12"/>
    <mergeCell ref="C13:H13"/>
    <mergeCell ref="S12:AA12"/>
    <mergeCell ref="E2:M2"/>
    <mergeCell ref="S2:AA2"/>
    <mergeCell ref="I8:I11"/>
    <mergeCell ref="W8:W11"/>
    <mergeCell ref="J10:M10"/>
    <mergeCell ref="R9:R11"/>
    <mergeCell ref="J11:M11"/>
    <mergeCell ref="X11:AA11"/>
    <mergeCell ref="S11:V11"/>
    <mergeCell ref="X10:AA10"/>
    <mergeCell ref="S10:V10"/>
    <mergeCell ref="X8:AA8"/>
    <mergeCell ref="S3:AA3"/>
    <mergeCell ref="X9:AA9"/>
    <mergeCell ref="S9:V9"/>
  </mergeCells>
  <phoneticPr fontId="0" type="noConversion"/>
  <conditionalFormatting sqref="J9:M9">
    <cfRule type="expression" dxfId="12" priority="12" stopIfTrue="1">
      <formula>(B2=4)</formula>
    </cfRule>
  </conditionalFormatting>
  <conditionalFormatting sqref="E11:H11">
    <cfRule type="expression" dxfId="11" priority="13" stopIfTrue="1">
      <formula>(B2=1)</formula>
    </cfRule>
  </conditionalFormatting>
  <conditionalFormatting sqref="J11:M11 X11:AA11">
    <cfRule type="expression" dxfId="10" priority="14" stopIfTrue="1">
      <formula>(B2=2)</formula>
    </cfRule>
  </conditionalFormatting>
  <conditionalFormatting sqref="E9:H9">
    <cfRule type="cellIs" dxfId="9" priority="10" stopIfTrue="1" operator="equal">
      <formula>"X"</formula>
    </cfRule>
  </conditionalFormatting>
  <conditionalFormatting sqref="J9:M9">
    <cfRule type="cellIs" dxfId="8" priority="9" stopIfTrue="1" operator="equal">
      <formula>"X"</formula>
    </cfRule>
  </conditionalFormatting>
  <conditionalFormatting sqref="J11:M11">
    <cfRule type="cellIs" dxfId="7" priority="8" stopIfTrue="1" operator="equal">
      <formula>"X"</formula>
    </cfRule>
  </conditionalFormatting>
  <conditionalFormatting sqref="E11:H11">
    <cfRule type="cellIs" dxfId="6" priority="7" stopIfTrue="1" operator="equal">
      <formula>"X"</formula>
    </cfRule>
  </conditionalFormatting>
  <conditionalFormatting sqref="X9:AA9">
    <cfRule type="expression" dxfId="5" priority="6" stopIfTrue="1">
      <formula>(P2=4)</formula>
    </cfRule>
  </conditionalFormatting>
  <conditionalFormatting sqref="X9:AA9">
    <cfRule type="cellIs" dxfId="4" priority="5" stopIfTrue="1" operator="equal">
      <formula>"X"</formula>
    </cfRule>
  </conditionalFormatting>
  <conditionalFormatting sqref="X11:AA11">
    <cfRule type="cellIs" dxfId="3" priority="4" stopIfTrue="1" operator="equal">
      <formula>"X"</formula>
    </cfRule>
  </conditionalFormatting>
  <conditionalFormatting sqref="S11:V11">
    <cfRule type="expression" dxfId="2" priority="3" stopIfTrue="1">
      <formula>(P2=1)</formula>
    </cfRule>
  </conditionalFormatting>
  <conditionalFormatting sqref="S11:V11">
    <cfRule type="cellIs" dxfId="1" priority="2" stopIfTrue="1" operator="equal">
      <formula>"X"</formula>
    </cfRule>
  </conditionalFormatting>
  <conditionalFormatting sqref="S9:V9">
    <cfRule type="cellIs" dxfId="0" priority="1" stopIfTrue="1" operator="equal">
      <formula>"X"</formula>
    </cfRule>
  </conditionalFormatting>
  <printOptions horizontalCentered="1" verticalCentered="1"/>
  <pageMargins left="0" right="0" top="0" bottom="0" header="0.51181102362204722" footer="0.51181102362204722"/>
  <pageSetup paperSize="9" scale="53" orientation="landscape" horizontalDpi="120" verticalDpi="144"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D7:E7"/>
  <sheetViews>
    <sheetView showGridLines="0" zoomScale="90" zoomScaleNormal="90" workbookViewId="0">
      <selection activeCell="N10" sqref="N10"/>
    </sheetView>
  </sheetViews>
  <sheetFormatPr baseColWidth="10" defaultRowHeight="13.2"/>
  <cols>
    <col min="4" max="4" width="11.44140625" style="422"/>
  </cols>
  <sheetData>
    <row r="7" spans="5:5">
      <c r="E7" s="423"/>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C2:R37"/>
  <sheetViews>
    <sheetView showGridLines="0" topLeftCell="A21" zoomScale="70" zoomScaleNormal="70" workbookViewId="0">
      <pane xSplit="5" ySplit="4" topLeftCell="F37" activePane="bottomRight" state="frozen"/>
      <selection activeCell="A21" sqref="A21"/>
      <selection pane="topRight" activeCell="F21" sqref="F21"/>
      <selection pane="bottomLeft" activeCell="A25" sqref="A25"/>
      <selection pane="bottomRight" activeCell="E47" sqref="E47"/>
    </sheetView>
  </sheetViews>
  <sheetFormatPr baseColWidth="10" defaultColWidth="11.44140625" defaultRowHeight="23.4"/>
  <cols>
    <col min="1" max="1" width="2.44140625" style="203" customWidth="1"/>
    <col min="2" max="2" width="1.6640625" style="203" customWidth="1"/>
    <col min="3" max="3" width="46.5546875" style="387" customWidth="1"/>
    <col min="4" max="4" width="26" style="222" customWidth="1"/>
    <col min="5" max="5" width="52.44140625" style="388" bestFit="1" customWidth="1"/>
    <col min="6" max="6" width="10.6640625" style="203" bestFit="1" customWidth="1"/>
    <col min="7" max="7" width="15.33203125" style="203" customWidth="1"/>
    <col min="8" max="8" width="40.33203125" style="367" customWidth="1"/>
    <col min="9" max="9" width="50.5546875" style="367" customWidth="1"/>
    <col min="10" max="10" width="77.6640625" style="368" customWidth="1"/>
    <col min="11" max="11" width="29.88671875" style="203" customWidth="1"/>
    <col min="12" max="12" width="20.88671875" style="369" customWidth="1"/>
    <col min="13" max="13" width="26" style="369" customWidth="1"/>
    <col min="14" max="16" width="11.44140625" style="203"/>
    <col min="17" max="18" width="38.6640625" style="203" customWidth="1"/>
    <col min="19" max="16384" width="11.44140625" style="203"/>
  </cols>
  <sheetData>
    <row r="2" spans="3:13" ht="25.5" customHeight="1">
      <c r="C2" s="641"/>
      <c r="D2" s="641"/>
      <c r="E2" s="642" t="s">
        <v>314</v>
      </c>
      <c r="F2" s="642"/>
      <c r="G2" s="642"/>
      <c r="H2" s="642"/>
      <c r="I2" s="642"/>
      <c r="J2" s="642"/>
      <c r="K2" s="642"/>
      <c r="L2" s="642"/>
      <c r="M2" s="203"/>
    </row>
    <row r="3" spans="3:13" ht="21.6" customHeight="1">
      <c r="C3" s="641"/>
      <c r="D3" s="641"/>
      <c r="E3" s="642"/>
      <c r="F3" s="642"/>
      <c r="G3" s="642"/>
      <c r="H3" s="642"/>
      <c r="I3" s="642"/>
      <c r="J3" s="642"/>
      <c r="K3" s="642"/>
      <c r="L3" s="642"/>
      <c r="M3" s="203"/>
    </row>
    <row r="4" spans="3:13">
      <c r="C4" s="641"/>
      <c r="D4" s="641"/>
      <c r="E4" s="642"/>
      <c r="F4" s="642"/>
      <c r="G4" s="642"/>
      <c r="H4" s="642"/>
      <c r="I4" s="642"/>
      <c r="J4" s="642"/>
      <c r="K4" s="642"/>
      <c r="L4" s="642"/>
      <c r="M4" s="203"/>
    </row>
    <row r="5" spans="3:13" ht="16.5" customHeight="1">
      <c r="C5" s="359"/>
      <c r="D5" s="360"/>
      <c r="E5" s="361"/>
      <c r="F5" s="360"/>
      <c r="G5" s="360"/>
      <c r="H5" s="360"/>
      <c r="I5" s="362"/>
      <c r="J5" s="363"/>
      <c r="K5" s="360"/>
      <c r="L5" s="360"/>
      <c r="M5" s="360"/>
    </row>
    <row r="6" spans="3:13" ht="38.1" customHeight="1">
      <c r="C6" s="364" t="s">
        <v>315</v>
      </c>
      <c r="D6" s="643" t="s">
        <v>354</v>
      </c>
      <c r="E6" s="643"/>
      <c r="F6" s="643"/>
      <c r="G6" s="643"/>
      <c r="H6" s="643"/>
      <c r="I6" s="643"/>
      <c r="J6" s="643"/>
      <c r="K6" s="643"/>
      <c r="L6" s="643"/>
      <c r="M6" s="203"/>
    </row>
    <row r="7" spans="3:13" ht="9" customHeight="1">
      <c r="C7" s="365"/>
      <c r="E7" s="366"/>
    </row>
    <row r="8" spans="3:13" ht="39.6" customHeight="1">
      <c r="C8" s="370" t="s">
        <v>316</v>
      </c>
      <c r="D8" s="644" t="s">
        <v>317</v>
      </c>
      <c r="E8" s="644"/>
      <c r="F8" s="371" t="s">
        <v>304</v>
      </c>
      <c r="G8" s="372"/>
      <c r="H8" s="373" t="s">
        <v>318</v>
      </c>
      <c r="I8" s="374"/>
    </row>
    <row r="9" spans="3:13" ht="9" customHeight="1">
      <c r="C9" s="365"/>
      <c r="E9" s="366"/>
    </row>
    <row r="10" spans="3:13" ht="28.8">
      <c r="C10" s="365" t="s">
        <v>319</v>
      </c>
      <c r="D10" s="645" t="s">
        <v>353</v>
      </c>
      <c r="E10" s="645"/>
      <c r="F10" s="645"/>
      <c r="G10" s="645"/>
      <c r="H10" s="645"/>
      <c r="I10" s="375"/>
      <c r="J10" s="376"/>
      <c r="K10" s="377"/>
      <c r="L10" s="378"/>
      <c r="M10" s="378"/>
    </row>
    <row r="11" spans="3:13" ht="11.4" customHeight="1">
      <c r="C11" s="365"/>
      <c r="D11" s="379"/>
      <c r="E11" s="380"/>
      <c r="F11" s="377"/>
      <c r="G11" s="377"/>
      <c r="H11" s="178"/>
      <c r="I11" s="178"/>
      <c r="J11" s="381"/>
      <c r="K11" s="377"/>
      <c r="L11" s="378"/>
      <c r="M11" s="378"/>
    </row>
    <row r="12" spans="3:13" ht="30.6" customHeight="1">
      <c r="C12" s="365" t="s">
        <v>320</v>
      </c>
      <c r="D12" s="379" t="s">
        <v>321</v>
      </c>
      <c r="E12" s="380"/>
      <c r="F12" s="377"/>
      <c r="G12" s="377"/>
      <c r="H12" s="178"/>
      <c r="I12" s="178"/>
      <c r="J12" s="381"/>
      <c r="K12" s="377"/>
      <c r="L12" s="378"/>
      <c r="M12" s="378"/>
    </row>
    <row r="13" spans="3:13" ht="11.4" customHeight="1">
      <c r="C13" s="365"/>
      <c r="D13" s="379"/>
      <c r="E13" s="380"/>
      <c r="F13" s="377"/>
      <c r="G13" s="377"/>
      <c r="H13" s="178"/>
      <c r="I13" s="178"/>
      <c r="J13" s="381"/>
      <c r="K13" s="377"/>
      <c r="L13" s="378"/>
      <c r="M13" s="378"/>
    </row>
    <row r="14" spans="3:13" ht="30.75" customHeight="1">
      <c r="C14" s="365" t="s">
        <v>322</v>
      </c>
      <c r="D14" s="639">
        <v>44638</v>
      </c>
      <c r="E14" s="640"/>
      <c r="F14" s="640"/>
      <c r="G14" s="640"/>
      <c r="H14" s="640"/>
      <c r="I14" s="178"/>
      <c r="J14" s="381"/>
      <c r="K14" s="377"/>
      <c r="L14" s="378"/>
      <c r="M14" s="378"/>
    </row>
    <row r="15" spans="3:13" ht="9.6" customHeight="1">
      <c r="C15" s="365"/>
      <c r="D15" s="379"/>
      <c r="E15" s="380"/>
      <c r="F15" s="377"/>
      <c r="G15" s="377"/>
      <c r="H15" s="178"/>
      <c r="I15" s="178"/>
      <c r="J15" s="381"/>
      <c r="K15" s="377"/>
      <c r="L15" s="378"/>
      <c r="M15" s="378"/>
    </row>
    <row r="16" spans="3:13" ht="28.8">
      <c r="C16" s="365" t="s">
        <v>323</v>
      </c>
      <c r="D16" s="646" t="s">
        <v>346</v>
      </c>
      <c r="E16" s="646"/>
      <c r="F16" s="646"/>
      <c r="G16" s="646"/>
      <c r="H16" s="646"/>
      <c r="I16" s="178"/>
      <c r="J16" s="381"/>
      <c r="K16" s="377"/>
      <c r="L16" s="378"/>
      <c r="M16" s="378"/>
    </row>
    <row r="17" spans="3:18" ht="8.4" customHeight="1">
      <c r="C17" s="365"/>
      <c r="D17" s="379"/>
      <c r="E17" s="382"/>
      <c r="F17" s="377"/>
      <c r="G17" s="377"/>
      <c r="H17" s="178"/>
      <c r="I17" s="178"/>
      <c r="J17" s="381"/>
      <c r="K17" s="377"/>
      <c r="L17" s="378"/>
      <c r="M17" s="378"/>
    </row>
    <row r="18" spans="3:18" ht="101.1" customHeight="1">
      <c r="C18" s="383" t="s">
        <v>324</v>
      </c>
      <c r="D18" s="647" t="s">
        <v>325</v>
      </c>
      <c r="E18" s="647"/>
      <c r="F18" s="647"/>
      <c r="G18" s="647"/>
      <c r="H18" s="647"/>
      <c r="I18" s="647"/>
      <c r="J18" s="647"/>
      <c r="K18" s="647"/>
      <c r="L18" s="647"/>
      <c r="M18" s="203"/>
    </row>
    <row r="19" spans="3:18" ht="41.1" customHeight="1">
      <c r="C19" s="383"/>
      <c r="D19" s="648" t="s">
        <v>326</v>
      </c>
      <c r="E19" s="648"/>
      <c r="F19" s="648"/>
      <c r="G19" s="648"/>
      <c r="H19" s="648"/>
      <c r="I19" s="648"/>
      <c r="J19" s="648"/>
      <c r="K19" s="648"/>
      <c r="L19" s="648"/>
      <c r="M19" s="203"/>
    </row>
    <row r="20" spans="3:18" ht="24.6" customHeight="1">
      <c r="C20" s="383" t="s">
        <v>327</v>
      </c>
      <c r="D20" s="648" t="s">
        <v>328</v>
      </c>
      <c r="E20" s="648"/>
      <c r="F20" s="648"/>
      <c r="G20" s="648"/>
      <c r="H20" s="384"/>
      <c r="I20" s="384"/>
      <c r="J20" s="385"/>
      <c r="K20" s="384"/>
      <c r="L20" s="386"/>
      <c r="M20" s="386"/>
    </row>
    <row r="21" spans="3:18" ht="29.25" customHeight="1"/>
    <row r="22" spans="3:18" ht="12.6" customHeight="1">
      <c r="C22" s="389"/>
      <c r="D22" s="390"/>
      <c r="E22" s="391"/>
      <c r="F22" s="392"/>
      <c r="G22" s="392"/>
      <c r="H22" s="392"/>
      <c r="I22" s="392"/>
      <c r="J22" s="393"/>
      <c r="K22" s="393"/>
      <c r="L22" s="394"/>
      <c r="M22" s="394"/>
      <c r="N22" s="394"/>
      <c r="O22" s="394"/>
      <c r="P22" s="394"/>
      <c r="Q22" s="394"/>
      <c r="R22" s="394"/>
    </row>
    <row r="23" spans="3:18" ht="27.75" customHeight="1">
      <c r="C23" s="649" t="s">
        <v>329</v>
      </c>
      <c r="D23" s="651" t="s">
        <v>330</v>
      </c>
      <c r="E23" s="653" t="s">
        <v>331</v>
      </c>
      <c r="F23" s="653" t="s">
        <v>332</v>
      </c>
      <c r="G23" s="653"/>
      <c r="H23" s="653" t="s">
        <v>333</v>
      </c>
      <c r="I23" s="653" t="s">
        <v>334</v>
      </c>
      <c r="J23" s="653" t="s">
        <v>335</v>
      </c>
      <c r="K23" s="655" t="s">
        <v>336</v>
      </c>
      <c r="L23" s="652"/>
      <c r="M23" s="653" t="s">
        <v>187</v>
      </c>
      <c r="N23" s="658" t="s">
        <v>337</v>
      </c>
      <c r="O23" s="660" t="s">
        <v>338</v>
      </c>
      <c r="P23" s="662" t="s">
        <v>337</v>
      </c>
      <c r="Q23" s="653" t="s">
        <v>339</v>
      </c>
      <c r="R23" s="653" t="s">
        <v>340</v>
      </c>
    </row>
    <row r="24" spans="3:18" ht="37.5" customHeight="1">
      <c r="C24" s="650"/>
      <c r="D24" s="652"/>
      <c r="E24" s="654"/>
      <c r="F24" s="395" t="s">
        <v>341</v>
      </c>
      <c r="G24" s="395" t="s">
        <v>342</v>
      </c>
      <c r="H24" s="654"/>
      <c r="I24" s="654"/>
      <c r="J24" s="654"/>
      <c r="K24" s="656"/>
      <c r="L24" s="657"/>
      <c r="M24" s="654"/>
      <c r="N24" s="659"/>
      <c r="O24" s="661"/>
      <c r="P24" s="663"/>
      <c r="Q24" s="654"/>
      <c r="R24" s="654"/>
    </row>
    <row r="25" spans="3:18" s="396" customFormat="1" ht="252.75" customHeight="1">
      <c r="C25" s="397" t="s">
        <v>350</v>
      </c>
      <c r="D25" s="398" t="s">
        <v>378</v>
      </c>
      <c r="E25" s="415">
        <v>44652</v>
      </c>
      <c r="F25" s="399">
        <v>0.35416666666666669</v>
      </c>
      <c r="G25" s="399">
        <v>0.45833333333333331</v>
      </c>
      <c r="H25" s="400" t="s">
        <v>373</v>
      </c>
      <c r="I25" s="401" t="s">
        <v>344</v>
      </c>
      <c r="J25" s="402" t="s">
        <v>381</v>
      </c>
      <c r="K25" s="410" t="s">
        <v>382</v>
      </c>
      <c r="L25" s="397" t="s">
        <v>348</v>
      </c>
      <c r="M25" s="403" t="s">
        <v>345</v>
      </c>
      <c r="N25" s="397" t="s">
        <v>276</v>
      </c>
      <c r="O25" s="405"/>
      <c r="P25" s="397"/>
      <c r="Q25" s="397"/>
      <c r="R25" s="397"/>
    </row>
    <row r="26" spans="3:18" s="396" customFormat="1" ht="191.25" customHeight="1">
      <c r="C26" s="397" t="s">
        <v>343</v>
      </c>
      <c r="D26" s="398" t="s">
        <v>378</v>
      </c>
      <c r="E26" s="415">
        <v>44652</v>
      </c>
      <c r="F26" s="399">
        <v>0.45833333333333331</v>
      </c>
      <c r="G26" s="399">
        <v>0.52083333333333337</v>
      </c>
      <c r="H26" s="400" t="s">
        <v>371</v>
      </c>
      <c r="I26" s="401" t="s">
        <v>374</v>
      </c>
      <c r="J26" s="404" t="s">
        <v>446</v>
      </c>
      <c r="K26" s="410" t="s">
        <v>369</v>
      </c>
      <c r="L26" s="397"/>
      <c r="M26" s="403"/>
      <c r="N26" s="397"/>
      <c r="O26" s="397"/>
      <c r="P26" s="397"/>
      <c r="Q26" s="397"/>
      <c r="R26" s="397"/>
    </row>
    <row r="27" spans="3:18" s="396" customFormat="1" ht="87" customHeight="1">
      <c r="C27" s="397" t="s">
        <v>343</v>
      </c>
      <c r="D27" s="398" t="s">
        <v>378</v>
      </c>
      <c r="E27" s="415">
        <v>44652</v>
      </c>
      <c r="F27" s="399">
        <v>0.58333333333333337</v>
      </c>
      <c r="G27" s="399">
        <v>0.625</v>
      </c>
      <c r="H27" s="400" t="s">
        <v>377</v>
      </c>
      <c r="I27" s="401" t="s">
        <v>447</v>
      </c>
      <c r="J27" s="404" t="s">
        <v>375</v>
      </c>
      <c r="K27" s="410" t="s">
        <v>369</v>
      </c>
      <c r="L27" s="397"/>
      <c r="M27" s="403"/>
      <c r="N27" s="397"/>
      <c r="O27" s="397"/>
      <c r="P27" s="397"/>
      <c r="Q27" s="397"/>
      <c r="R27" s="397"/>
    </row>
    <row r="28" spans="3:18" s="396" customFormat="1" ht="87" customHeight="1">
      <c r="C28" s="397" t="s">
        <v>343</v>
      </c>
      <c r="D28" s="398" t="s">
        <v>378</v>
      </c>
      <c r="E28" s="415">
        <v>44652</v>
      </c>
      <c r="F28" s="399">
        <v>0.625</v>
      </c>
      <c r="G28" s="399">
        <v>0.70833333333333337</v>
      </c>
      <c r="H28" s="400" t="s">
        <v>377</v>
      </c>
      <c r="I28" s="401" t="s">
        <v>351</v>
      </c>
      <c r="J28" s="404" t="s">
        <v>379</v>
      </c>
      <c r="K28" s="410" t="s">
        <v>376</v>
      </c>
      <c r="L28" s="397"/>
      <c r="M28" s="403"/>
      <c r="N28" s="397" t="s">
        <v>276</v>
      </c>
      <c r="O28" s="397"/>
      <c r="P28" s="397"/>
      <c r="Q28" s="397"/>
      <c r="R28" s="397"/>
    </row>
    <row r="29" spans="3:18" s="396" customFormat="1" ht="87" customHeight="1">
      <c r="C29" s="397" t="s">
        <v>343</v>
      </c>
      <c r="D29" s="398" t="s">
        <v>397</v>
      </c>
      <c r="E29" s="415">
        <v>44655</v>
      </c>
      <c r="F29" s="399">
        <v>0.33333333333333331</v>
      </c>
      <c r="G29" s="399">
        <v>0.41666666666666669</v>
      </c>
      <c r="H29" s="400" t="s">
        <v>385</v>
      </c>
      <c r="I29" s="401" t="s">
        <v>384</v>
      </c>
      <c r="J29" s="404" t="s">
        <v>387</v>
      </c>
      <c r="K29" s="410" t="s">
        <v>380</v>
      </c>
      <c r="L29" s="397"/>
      <c r="M29" s="403"/>
      <c r="N29" s="397"/>
      <c r="O29" s="397"/>
      <c r="P29" s="397"/>
      <c r="Q29" s="397"/>
      <c r="R29" s="397"/>
    </row>
    <row r="30" spans="3:18" s="396" customFormat="1" ht="87" customHeight="1">
      <c r="C30" s="397" t="s">
        <v>343</v>
      </c>
      <c r="D30" s="398" t="s">
        <v>397</v>
      </c>
      <c r="E30" s="415">
        <v>44655</v>
      </c>
      <c r="F30" s="399">
        <v>0.41666666666666669</v>
      </c>
      <c r="G30" s="399">
        <v>0.5</v>
      </c>
      <c r="H30" s="400" t="s">
        <v>385</v>
      </c>
      <c r="I30" s="401" t="s">
        <v>383</v>
      </c>
      <c r="J30" s="404" t="s">
        <v>386</v>
      </c>
      <c r="K30" s="400" t="s">
        <v>391</v>
      </c>
      <c r="L30" s="397"/>
      <c r="M30" s="403"/>
      <c r="N30" s="397"/>
      <c r="O30" s="397"/>
      <c r="P30" s="397"/>
      <c r="Q30" s="397"/>
      <c r="R30" s="397"/>
    </row>
    <row r="31" spans="3:18" s="396" customFormat="1" ht="87" customHeight="1">
      <c r="C31" s="397" t="s">
        <v>343</v>
      </c>
      <c r="D31" s="398" t="s">
        <v>397</v>
      </c>
      <c r="E31" s="415">
        <v>44655</v>
      </c>
      <c r="F31" s="399">
        <v>0.5</v>
      </c>
      <c r="G31" s="399">
        <v>0.54166666666666663</v>
      </c>
      <c r="H31" s="400" t="s">
        <v>389</v>
      </c>
      <c r="I31" s="401" t="s">
        <v>449</v>
      </c>
      <c r="J31" s="404" t="s">
        <v>390</v>
      </c>
      <c r="K31" s="400" t="s">
        <v>392</v>
      </c>
      <c r="L31" s="397"/>
      <c r="M31" s="403"/>
      <c r="N31" s="397"/>
      <c r="O31" s="397"/>
      <c r="P31" s="397"/>
      <c r="Q31" s="397"/>
      <c r="R31" s="397"/>
    </row>
    <row r="32" spans="3:18" s="396" customFormat="1" ht="87" customHeight="1">
      <c r="C32" s="397" t="s">
        <v>343</v>
      </c>
      <c r="D32" s="398" t="s">
        <v>397</v>
      </c>
      <c r="E32" s="415">
        <v>44655</v>
      </c>
      <c r="F32" s="399">
        <v>0.58333333333333337</v>
      </c>
      <c r="G32" s="399">
        <v>0.625</v>
      </c>
      <c r="H32" s="400" t="s">
        <v>388</v>
      </c>
      <c r="I32" s="401" t="s">
        <v>448</v>
      </c>
      <c r="J32" s="404" t="s">
        <v>450</v>
      </c>
      <c r="K32" s="400" t="s">
        <v>451</v>
      </c>
      <c r="L32" s="397"/>
      <c r="M32" s="403"/>
      <c r="N32" s="397"/>
      <c r="O32" s="397"/>
      <c r="P32" s="397"/>
      <c r="Q32" s="397"/>
      <c r="R32" s="397"/>
    </row>
    <row r="33" spans="3:18" s="396" customFormat="1" ht="87" customHeight="1">
      <c r="C33" s="397" t="s">
        <v>343</v>
      </c>
      <c r="D33" s="398" t="s">
        <v>397</v>
      </c>
      <c r="E33" s="415">
        <v>44655</v>
      </c>
      <c r="F33" s="399">
        <v>0.625</v>
      </c>
      <c r="G33" s="399">
        <v>0.70833333333333337</v>
      </c>
      <c r="H33" s="400" t="s">
        <v>394</v>
      </c>
      <c r="I33" s="401" t="s">
        <v>395</v>
      </c>
      <c r="J33" s="404" t="s">
        <v>396</v>
      </c>
      <c r="K33" s="400" t="s">
        <v>393</v>
      </c>
      <c r="L33" s="397"/>
      <c r="M33" s="403"/>
      <c r="N33" s="397"/>
      <c r="O33" s="397"/>
      <c r="P33" s="397"/>
      <c r="Q33" s="397"/>
      <c r="R33" s="397"/>
    </row>
    <row r="34" spans="3:18" s="396" customFormat="1" ht="87" customHeight="1">
      <c r="C34" s="397" t="s">
        <v>343</v>
      </c>
      <c r="D34" s="398" t="s">
        <v>398</v>
      </c>
      <c r="E34" s="415">
        <v>44656</v>
      </c>
      <c r="F34" s="399">
        <v>0.29166666666666669</v>
      </c>
      <c r="G34" s="399">
        <v>0.3125</v>
      </c>
      <c r="H34" s="400" t="s">
        <v>399</v>
      </c>
      <c r="I34" s="401" t="s">
        <v>400</v>
      </c>
      <c r="J34" s="404" t="s">
        <v>401</v>
      </c>
      <c r="K34" s="400" t="s">
        <v>347</v>
      </c>
      <c r="L34" s="397"/>
      <c r="M34" s="403"/>
      <c r="N34" s="397"/>
      <c r="O34" s="397"/>
      <c r="P34" s="397"/>
      <c r="Q34" s="397"/>
      <c r="R34" s="397"/>
    </row>
    <row r="35" spans="3:18" s="396" customFormat="1" ht="87" customHeight="1">
      <c r="C35" s="397" t="s">
        <v>343</v>
      </c>
      <c r="D35" s="398" t="s">
        <v>398</v>
      </c>
      <c r="E35" s="415">
        <v>44656</v>
      </c>
      <c r="F35" s="399">
        <v>0.3125</v>
      </c>
      <c r="G35" s="399">
        <v>0.39583333333333331</v>
      </c>
      <c r="H35" s="400" t="s">
        <v>402</v>
      </c>
      <c r="I35" s="401" t="s">
        <v>403</v>
      </c>
      <c r="J35" s="404" t="s">
        <v>452</v>
      </c>
      <c r="K35" s="400" t="s">
        <v>347</v>
      </c>
      <c r="L35" s="397"/>
      <c r="M35" s="403"/>
      <c r="N35" s="397"/>
      <c r="O35" s="397"/>
      <c r="P35" s="397"/>
      <c r="Q35" s="397"/>
      <c r="R35" s="397"/>
    </row>
    <row r="36" spans="3:18" s="396" customFormat="1" ht="103.2">
      <c r="C36" s="397" t="s">
        <v>343</v>
      </c>
      <c r="D36" s="398" t="s">
        <v>398</v>
      </c>
      <c r="E36" s="415">
        <v>44656</v>
      </c>
      <c r="F36" s="399">
        <v>0.39583333333333331</v>
      </c>
      <c r="G36" s="399">
        <v>0.54166666666666663</v>
      </c>
      <c r="H36" s="400" t="s">
        <v>404</v>
      </c>
      <c r="I36" s="401" t="s">
        <v>405</v>
      </c>
      <c r="J36" s="404" t="s">
        <v>454</v>
      </c>
      <c r="K36" s="400" t="s">
        <v>347</v>
      </c>
      <c r="L36" s="397"/>
      <c r="M36" s="403"/>
      <c r="N36" s="397"/>
      <c r="O36" s="397"/>
      <c r="P36" s="397"/>
      <c r="Q36" s="397"/>
      <c r="R36" s="397"/>
    </row>
    <row r="37" spans="3:18" s="396" customFormat="1" ht="87" customHeight="1">
      <c r="C37" s="397" t="s">
        <v>343</v>
      </c>
      <c r="D37" s="398" t="s">
        <v>398</v>
      </c>
      <c r="E37" s="415">
        <v>44656</v>
      </c>
      <c r="F37" s="399">
        <v>0.58333333333333337</v>
      </c>
      <c r="G37" s="399">
        <v>0.70833333333333337</v>
      </c>
      <c r="H37" s="400" t="s">
        <v>404</v>
      </c>
      <c r="I37" s="401" t="s">
        <v>425</v>
      </c>
      <c r="J37" s="404" t="s">
        <v>379</v>
      </c>
      <c r="K37" s="410" t="s">
        <v>407</v>
      </c>
      <c r="L37" s="397"/>
      <c r="M37" s="403"/>
      <c r="N37" s="397"/>
      <c r="O37" s="397"/>
      <c r="P37" s="397"/>
      <c r="Q37" s="397"/>
      <c r="R37" s="397"/>
    </row>
  </sheetData>
  <mergeCells count="24">
    <mergeCell ref="Q23:Q24"/>
    <mergeCell ref="R23:R24"/>
    <mergeCell ref="J23:J24"/>
    <mergeCell ref="K23:L24"/>
    <mergeCell ref="M23:M24"/>
    <mergeCell ref="N23:N24"/>
    <mergeCell ref="O23:O24"/>
    <mergeCell ref="P23:P24"/>
    <mergeCell ref="D16:H16"/>
    <mergeCell ref="D18:L18"/>
    <mergeCell ref="D19:L19"/>
    <mergeCell ref="D20:G20"/>
    <mergeCell ref="C23:C24"/>
    <mergeCell ref="D23:D24"/>
    <mergeCell ref="E23:E24"/>
    <mergeCell ref="F23:G23"/>
    <mergeCell ref="H23:H24"/>
    <mergeCell ref="I23:I24"/>
    <mergeCell ref="D14:H14"/>
    <mergeCell ref="C2:D4"/>
    <mergeCell ref="E2:L4"/>
    <mergeCell ref="D6:L6"/>
    <mergeCell ref="D8:E8"/>
    <mergeCell ref="D10:H1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C2:R48"/>
  <sheetViews>
    <sheetView showGridLines="0" topLeftCell="A21" zoomScale="50" zoomScaleNormal="50" workbookViewId="0">
      <pane xSplit="5" ySplit="4" topLeftCell="F44" activePane="bottomRight" state="frozen"/>
      <selection activeCell="A21" sqref="A21"/>
      <selection pane="topRight" activeCell="F21" sqref="F21"/>
      <selection pane="bottomLeft" activeCell="A25" sqref="A25"/>
      <selection pane="bottomRight" activeCell="A25" sqref="A25:IV48"/>
    </sheetView>
  </sheetViews>
  <sheetFormatPr baseColWidth="10" defaultColWidth="11.44140625" defaultRowHeight="23.4"/>
  <cols>
    <col min="1" max="1" width="2.44140625" style="203" customWidth="1"/>
    <col min="2" max="2" width="1.6640625" style="203" customWidth="1"/>
    <col min="3" max="3" width="46.5546875" style="387" customWidth="1"/>
    <col min="4" max="4" width="26" style="222" customWidth="1"/>
    <col min="5" max="5" width="52.44140625" style="388" bestFit="1" customWidth="1"/>
    <col min="6" max="6" width="10.6640625" style="203" bestFit="1" customWidth="1"/>
    <col min="7" max="7" width="15.33203125" style="203" customWidth="1"/>
    <col min="8" max="8" width="40.33203125" style="367" customWidth="1"/>
    <col min="9" max="9" width="50.5546875" style="367" customWidth="1"/>
    <col min="10" max="10" width="77.6640625" style="368" customWidth="1"/>
    <col min="11" max="11" width="29.88671875" style="203" customWidth="1"/>
    <col min="12" max="12" width="20.88671875" style="369" customWidth="1"/>
    <col min="13" max="13" width="26" style="369" customWidth="1"/>
    <col min="14" max="16" width="11.44140625" style="203"/>
    <col min="17" max="18" width="38.6640625" style="203" customWidth="1"/>
    <col min="19" max="16384" width="11.44140625" style="203"/>
  </cols>
  <sheetData>
    <row r="2" spans="3:13" ht="25.5" customHeight="1">
      <c r="C2" s="641"/>
      <c r="D2" s="641"/>
      <c r="E2" s="642" t="s">
        <v>314</v>
      </c>
      <c r="F2" s="642"/>
      <c r="G2" s="642"/>
      <c r="H2" s="642"/>
      <c r="I2" s="642"/>
      <c r="J2" s="642"/>
      <c r="K2" s="642"/>
      <c r="L2" s="642"/>
      <c r="M2" s="203"/>
    </row>
    <row r="3" spans="3:13" ht="21.6" customHeight="1">
      <c r="C3" s="641"/>
      <c r="D3" s="641"/>
      <c r="E3" s="642"/>
      <c r="F3" s="642"/>
      <c r="G3" s="642"/>
      <c r="H3" s="642"/>
      <c r="I3" s="642"/>
      <c r="J3" s="642"/>
      <c r="K3" s="642"/>
      <c r="L3" s="642"/>
      <c r="M3" s="203"/>
    </row>
    <row r="4" spans="3:13">
      <c r="C4" s="641"/>
      <c r="D4" s="641"/>
      <c r="E4" s="642"/>
      <c r="F4" s="642"/>
      <c r="G4" s="642"/>
      <c r="H4" s="642"/>
      <c r="I4" s="642"/>
      <c r="J4" s="642"/>
      <c r="K4" s="642"/>
      <c r="L4" s="642"/>
      <c r="M4" s="203"/>
    </row>
    <row r="5" spans="3:13" ht="16.5" customHeight="1">
      <c r="C5" s="359"/>
      <c r="D5" s="360"/>
      <c r="E5" s="361"/>
      <c r="F5" s="360"/>
      <c r="G5" s="360"/>
      <c r="H5" s="360"/>
      <c r="I5" s="362"/>
      <c r="J5" s="363"/>
      <c r="K5" s="360"/>
      <c r="L5" s="360"/>
      <c r="M5" s="360"/>
    </row>
    <row r="6" spans="3:13" ht="38.1" customHeight="1">
      <c r="C6" s="364" t="s">
        <v>315</v>
      </c>
      <c r="D6" s="643" t="s">
        <v>354</v>
      </c>
      <c r="E6" s="643"/>
      <c r="F6" s="643"/>
      <c r="G6" s="643"/>
      <c r="H6" s="643"/>
      <c r="I6" s="643"/>
      <c r="J6" s="643"/>
      <c r="K6" s="643"/>
      <c r="L6" s="643"/>
      <c r="M6" s="203"/>
    </row>
    <row r="7" spans="3:13" ht="9" customHeight="1">
      <c r="C7" s="365"/>
      <c r="E7" s="366"/>
    </row>
    <row r="8" spans="3:13" ht="39.6" customHeight="1">
      <c r="C8" s="370" t="s">
        <v>316</v>
      </c>
      <c r="D8" s="644" t="s">
        <v>317</v>
      </c>
      <c r="E8" s="644"/>
      <c r="F8" s="371" t="s">
        <v>304</v>
      </c>
      <c r="G8" s="372"/>
      <c r="H8" s="373" t="s">
        <v>318</v>
      </c>
      <c r="I8" s="374"/>
    </row>
    <row r="9" spans="3:13" ht="9" customHeight="1">
      <c r="C9" s="365"/>
      <c r="E9" s="366"/>
    </row>
    <row r="10" spans="3:13" ht="28.8">
      <c r="C10" s="365" t="s">
        <v>319</v>
      </c>
      <c r="D10" s="645" t="s">
        <v>353</v>
      </c>
      <c r="E10" s="645"/>
      <c r="F10" s="645"/>
      <c r="G10" s="645"/>
      <c r="H10" s="645"/>
      <c r="I10" s="375"/>
      <c r="J10" s="376"/>
      <c r="K10" s="377"/>
      <c r="L10" s="378"/>
      <c r="M10" s="378"/>
    </row>
    <row r="11" spans="3:13" ht="11.4" customHeight="1">
      <c r="C11" s="365"/>
      <c r="D11" s="379"/>
      <c r="E11" s="380"/>
      <c r="F11" s="377"/>
      <c r="G11" s="377"/>
      <c r="H11" s="178"/>
      <c r="I11" s="178"/>
      <c r="J11" s="381"/>
      <c r="K11" s="377"/>
      <c r="L11" s="378"/>
      <c r="M11" s="378"/>
    </row>
    <row r="12" spans="3:13" ht="30.6" customHeight="1">
      <c r="C12" s="365" t="s">
        <v>320</v>
      </c>
      <c r="D12" s="379" t="s">
        <v>321</v>
      </c>
      <c r="E12" s="380"/>
      <c r="F12" s="377"/>
      <c r="G12" s="377"/>
      <c r="H12" s="178"/>
      <c r="I12" s="178"/>
      <c r="J12" s="381"/>
      <c r="K12" s="377"/>
      <c r="L12" s="378"/>
      <c r="M12" s="378"/>
    </row>
    <row r="13" spans="3:13" ht="11.4" customHeight="1">
      <c r="C13" s="365"/>
      <c r="D13" s="379"/>
      <c r="E13" s="380"/>
      <c r="F13" s="377"/>
      <c r="G13" s="377"/>
      <c r="H13" s="178"/>
      <c r="I13" s="178"/>
      <c r="J13" s="381"/>
      <c r="K13" s="377"/>
      <c r="L13" s="378"/>
      <c r="M13" s="378"/>
    </row>
    <row r="14" spans="3:13" ht="30.75" customHeight="1">
      <c r="C14" s="365" t="s">
        <v>322</v>
      </c>
      <c r="D14" s="639">
        <v>44638</v>
      </c>
      <c r="E14" s="640"/>
      <c r="F14" s="640"/>
      <c r="G14" s="640"/>
      <c r="H14" s="640"/>
      <c r="I14" s="178"/>
      <c r="J14" s="381"/>
      <c r="K14" s="377"/>
      <c r="L14" s="378"/>
      <c r="M14" s="378"/>
    </row>
    <row r="15" spans="3:13" ht="9.6" customHeight="1">
      <c r="C15" s="365"/>
      <c r="D15" s="379"/>
      <c r="E15" s="380"/>
      <c r="F15" s="377"/>
      <c r="G15" s="377"/>
      <c r="H15" s="178"/>
      <c r="I15" s="178"/>
      <c r="J15" s="381"/>
      <c r="K15" s="377"/>
      <c r="L15" s="378"/>
      <c r="M15" s="378"/>
    </row>
    <row r="16" spans="3:13" ht="28.8">
      <c r="C16" s="365" t="s">
        <v>323</v>
      </c>
      <c r="D16" s="646" t="s">
        <v>346</v>
      </c>
      <c r="E16" s="646"/>
      <c r="F16" s="646"/>
      <c r="G16" s="646"/>
      <c r="H16" s="646"/>
      <c r="I16" s="178"/>
      <c r="J16" s="381"/>
      <c r="K16" s="377"/>
      <c r="L16" s="378"/>
      <c r="M16" s="378"/>
    </row>
    <row r="17" spans="3:18" ht="8.4" customHeight="1">
      <c r="C17" s="365"/>
      <c r="D17" s="379"/>
      <c r="E17" s="382"/>
      <c r="F17" s="377"/>
      <c r="G17" s="377"/>
      <c r="H17" s="178"/>
      <c r="I17" s="178"/>
      <c r="J17" s="381"/>
      <c r="K17" s="377"/>
      <c r="L17" s="378"/>
      <c r="M17" s="378"/>
    </row>
    <row r="18" spans="3:18" ht="101.1" customHeight="1">
      <c r="C18" s="383" t="s">
        <v>324</v>
      </c>
      <c r="D18" s="647" t="s">
        <v>325</v>
      </c>
      <c r="E18" s="647"/>
      <c r="F18" s="647"/>
      <c r="G18" s="647"/>
      <c r="H18" s="647"/>
      <c r="I18" s="647"/>
      <c r="J18" s="647"/>
      <c r="K18" s="647"/>
      <c r="L18" s="647"/>
      <c r="M18" s="203"/>
    </row>
    <row r="19" spans="3:18" ht="41.1" customHeight="1">
      <c r="C19" s="383"/>
      <c r="D19" s="648" t="s">
        <v>326</v>
      </c>
      <c r="E19" s="648"/>
      <c r="F19" s="648"/>
      <c r="G19" s="648"/>
      <c r="H19" s="648"/>
      <c r="I19" s="648"/>
      <c r="J19" s="648"/>
      <c r="K19" s="648"/>
      <c r="L19" s="648"/>
      <c r="M19" s="203"/>
    </row>
    <row r="20" spans="3:18" ht="24.6" customHeight="1">
      <c r="C20" s="383" t="s">
        <v>327</v>
      </c>
      <c r="D20" s="648" t="s">
        <v>328</v>
      </c>
      <c r="E20" s="648"/>
      <c r="F20" s="648"/>
      <c r="G20" s="648"/>
      <c r="H20" s="384"/>
      <c r="I20" s="384"/>
      <c r="J20" s="385"/>
      <c r="K20" s="384"/>
      <c r="L20" s="386"/>
      <c r="M20" s="386"/>
    </row>
    <row r="21" spans="3:18" ht="29.25" customHeight="1"/>
    <row r="22" spans="3:18" ht="12.6" customHeight="1">
      <c r="C22" s="389"/>
      <c r="D22" s="390"/>
      <c r="E22" s="391"/>
      <c r="F22" s="392"/>
      <c r="G22" s="392"/>
      <c r="H22" s="392"/>
      <c r="I22" s="392"/>
      <c r="J22" s="393"/>
      <c r="K22" s="393"/>
      <c r="L22" s="394"/>
      <c r="M22" s="394"/>
      <c r="N22" s="394"/>
      <c r="O22" s="394"/>
      <c r="P22" s="394"/>
      <c r="Q22" s="394"/>
      <c r="R22" s="394"/>
    </row>
    <row r="23" spans="3:18" ht="27.75" customHeight="1">
      <c r="C23" s="649" t="s">
        <v>329</v>
      </c>
      <c r="D23" s="651" t="s">
        <v>330</v>
      </c>
      <c r="E23" s="653" t="s">
        <v>331</v>
      </c>
      <c r="F23" s="653" t="s">
        <v>332</v>
      </c>
      <c r="G23" s="653"/>
      <c r="H23" s="653" t="s">
        <v>333</v>
      </c>
      <c r="I23" s="653" t="s">
        <v>334</v>
      </c>
      <c r="J23" s="653" t="s">
        <v>335</v>
      </c>
      <c r="K23" s="655" t="s">
        <v>336</v>
      </c>
      <c r="L23" s="652"/>
      <c r="M23" s="653" t="s">
        <v>187</v>
      </c>
      <c r="N23" s="658" t="s">
        <v>337</v>
      </c>
      <c r="O23" s="660" t="s">
        <v>338</v>
      </c>
      <c r="P23" s="662" t="s">
        <v>337</v>
      </c>
      <c r="Q23" s="653" t="s">
        <v>339</v>
      </c>
      <c r="R23" s="653" t="s">
        <v>340</v>
      </c>
    </row>
    <row r="24" spans="3:18" ht="37.5" customHeight="1">
      <c r="C24" s="650"/>
      <c r="D24" s="652"/>
      <c r="E24" s="654"/>
      <c r="F24" s="395" t="s">
        <v>341</v>
      </c>
      <c r="G24" s="395" t="s">
        <v>342</v>
      </c>
      <c r="H24" s="654"/>
      <c r="I24" s="654"/>
      <c r="J24" s="654"/>
      <c r="K24" s="656"/>
      <c r="L24" s="657"/>
      <c r="M24" s="654"/>
      <c r="N24" s="659"/>
      <c r="O24" s="661"/>
      <c r="P24" s="663"/>
      <c r="Q24" s="654"/>
      <c r="R24" s="654"/>
    </row>
    <row r="25" spans="3:18" s="396" customFormat="1" ht="252.75" customHeight="1">
      <c r="C25" s="397" t="s">
        <v>350</v>
      </c>
      <c r="D25" s="398" t="s">
        <v>378</v>
      </c>
      <c r="E25" s="415">
        <v>44652</v>
      </c>
      <c r="F25" s="399">
        <v>0.35416666666666669</v>
      </c>
      <c r="G25" s="399">
        <v>0.45833333333333331</v>
      </c>
      <c r="H25" s="400" t="s">
        <v>373</v>
      </c>
      <c r="I25" s="401" t="s">
        <v>344</v>
      </c>
      <c r="J25" s="402" t="s">
        <v>381</v>
      </c>
      <c r="K25" s="410" t="s">
        <v>382</v>
      </c>
      <c r="L25" s="397" t="s">
        <v>348</v>
      </c>
      <c r="M25" s="403" t="s">
        <v>345</v>
      </c>
      <c r="N25" s="397" t="s">
        <v>276</v>
      </c>
      <c r="O25" s="405"/>
      <c r="P25" s="397"/>
      <c r="Q25" s="397"/>
      <c r="R25" s="397"/>
    </row>
    <row r="26" spans="3:18" s="396" customFormat="1" ht="191.25" customHeight="1">
      <c r="C26" s="397" t="s">
        <v>343</v>
      </c>
      <c r="D26" s="398" t="s">
        <v>378</v>
      </c>
      <c r="E26" s="415">
        <v>44652</v>
      </c>
      <c r="F26" s="399">
        <v>0.45833333333333331</v>
      </c>
      <c r="G26" s="399">
        <v>0.52083333333333337</v>
      </c>
      <c r="H26" s="400" t="s">
        <v>371</v>
      </c>
      <c r="I26" s="401" t="s">
        <v>374</v>
      </c>
      <c r="J26" s="404" t="s">
        <v>446</v>
      </c>
      <c r="K26" s="410" t="s">
        <v>369</v>
      </c>
      <c r="L26" s="397"/>
      <c r="M26" s="403"/>
      <c r="N26" s="397"/>
      <c r="O26" s="397"/>
      <c r="P26" s="397"/>
      <c r="Q26" s="397"/>
      <c r="R26" s="397"/>
    </row>
    <row r="27" spans="3:18" s="396" customFormat="1" ht="87" customHeight="1">
      <c r="C27" s="397" t="s">
        <v>343</v>
      </c>
      <c r="D27" s="398" t="s">
        <v>378</v>
      </c>
      <c r="E27" s="415">
        <v>44652</v>
      </c>
      <c r="F27" s="399">
        <v>0.58333333333333337</v>
      </c>
      <c r="G27" s="399">
        <v>0.625</v>
      </c>
      <c r="H27" s="400" t="s">
        <v>377</v>
      </c>
      <c r="I27" s="401" t="s">
        <v>447</v>
      </c>
      <c r="J27" s="404" t="s">
        <v>375</v>
      </c>
      <c r="K27" s="410" t="s">
        <v>369</v>
      </c>
      <c r="L27" s="397"/>
      <c r="M27" s="403"/>
      <c r="N27" s="397"/>
      <c r="O27" s="397"/>
      <c r="P27" s="397"/>
      <c r="Q27" s="397"/>
      <c r="R27" s="397"/>
    </row>
    <row r="28" spans="3:18" s="396" customFormat="1" ht="87" customHeight="1">
      <c r="C28" s="397" t="s">
        <v>343</v>
      </c>
      <c r="D28" s="398" t="s">
        <v>378</v>
      </c>
      <c r="E28" s="415">
        <v>44652</v>
      </c>
      <c r="F28" s="399">
        <v>0.625</v>
      </c>
      <c r="G28" s="399">
        <v>0.70833333333333337</v>
      </c>
      <c r="H28" s="400" t="s">
        <v>377</v>
      </c>
      <c r="I28" s="401" t="s">
        <v>351</v>
      </c>
      <c r="J28" s="404" t="s">
        <v>379</v>
      </c>
      <c r="K28" s="410" t="s">
        <v>376</v>
      </c>
      <c r="L28" s="397"/>
      <c r="M28" s="403"/>
      <c r="N28" s="397" t="s">
        <v>276</v>
      </c>
      <c r="O28" s="397"/>
      <c r="P28" s="397"/>
      <c r="Q28" s="397"/>
      <c r="R28" s="397"/>
    </row>
    <row r="29" spans="3:18" s="396" customFormat="1" ht="87" customHeight="1">
      <c r="C29" s="397" t="s">
        <v>343</v>
      </c>
      <c r="D29" s="398" t="s">
        <v>397</v>
      </c>
      <c r="E29" s="415">
        <v>44655</v>
      </c>
      <c r="F29" s="399">
        <v>0.33333333333333331</v>
      </c>
      <c r="G29" s="399">
        <v>0.41666666666666669</v>
      </c>
      <c r="H29" s="400" t="s">
        <v>385</v>
      </c>
      <c r="I29" s="401" t="s">
        <v>384</v>
      </c>
      <c r="J29" s="404" t="s">
        <v>387</v>
      </c>
      <c r="K29" s="410" t="s">
        <v>380</v>
      </c>
      <c r="L29" s="397"/>
      <c r="M29" s="403"/>
      <c r="N29" s="397"/>
      <c r="O29" s="397"/>
      <c r="P29" s="397"/>
      <c r="Q29" s="397"/>
      <c r="R29" s="397"/>
    </row>
    <row r="30" spans="3:18" s="396" customFormat="1" ht="87" customHeight="1">
      <c r="C30" s="397" t="s">
        <v>343</v>
      </c>
      <c r="D30" s="398" t="s">
        <v>397</v>
      </c>
      <c r="E30" s="415">
        <v>44655</v>
      </c>
      <c r="F30" s="399">
        <v>0.41666666666666669</v>
      </c>
      <c r="G30" s="399">
        <v>0.5</v>
      </c>
      <c r="H30" s="400" t="s">
        <v>385</v>
      </c>
      <c r="I30" s="401" t="s">
        <v>383</v>
      </c>
      <c r="J30" s="404" t="s">
        <v>386</v>
      </c>
      <c r="K30" s="400" t="s">
        <v>391</v>
      </c>
      <c r="L30" s="397"/>
      <c r="M30" s="403"/>
      <c r="N30" s="397"/>
      <c r="O30" s="397"/>
      <c r="P30" s="397"/>
      <c r="Q30" s="397"/>
      <c r="R30" s="397"/>
    </row>
    <row r="31" spans="3:18" s="396" customFormat="1" ht="87" customHeight="1">
      <c r="C31" s="397" t="s">
        <v>343</v>
      </c>
      <c r="D31" s="398" t="s">
        <v>397</v>
      </c>
      <c r="E31" s="415">
        <v>44655</v>
      </c>
      <c r="F31" s="399">
        <v>0.5</v>
      </c>
      <c r="G31" s="399">
        <v>0.54166666666666663</v>
      </c>
      <c r="H31" s="400" t="s">
        <v>389</v>
      </c>
      <c r="I31" s="401" t="s">
        <v>449</v>
      </c>
      <c r="J31" s="404" t="s">
        <v>390</v>
      </c>
      <c r="K31" s="400" t="s">
        <v>392</v>
      </c>
      <c r="L31" s="397"/>
      <c r="M31" s="403"/>
      <c r="N31" s="397"/>
      <c r="O31" s="397"/>
      <c r="P31" s="397"/>
      <c r="Q31" s="397"/>
      <c r="R31" s="397"/>
    </row>
    <row r="32" spans="3:18" s="396" customFormat="1" ht="87" customHeight="1">
      <c r="C32" s="397" t="s">
        <v>343</v>
      </c>
      <c r="D32" s="398" t="s">
        <v>397</v>
      </c>
      <c r="E32" s="415">
        <v>44655</v>
      </c>
      <c r="F32" s="399">
        <v>0.58333333333333337</v>
      </c>
      <c r="G32" s="399">
        <v>0.625</v>
      </c>
      <c r="H32" s="400" t="s">
        <v>388</v>
      </c>
      <c r="I32" s="401" t="s">
        <v>448</v>
      </c>
      <c r="J32" s="404" t="s">
        <v>450</v>
      </c>
      <c r="K32" s="400" t="s">
        <v>451</v>
      </c>
      <c r="L32" s="397"/>
      <c r="M32" s="403"/>
      <c r="N32" s="397"/>
      <c r="O32" s="397"/>
      <c r="P32" s="397"/>
      <c r="Q32" s="397"/>
      <c r="R32" s="397"/>
    </row>
    <row r="33" spans="3:18" s="396" customFormat="1" ht="87" customHeight="1">
      <c r="C33" s="397" t="s">
        <v>343</v>
      </c>
      <c r="D33" s="398" t="s">
        <v>397</v>
      </c>
      <c r="E33" s="415">
        <v>44655</v>
      </c>
      <c r="F33" s="399">
        <v>0.625</v>
      </c>
      <c r="G33" s="399">
        <v>0.70833333333333337</v>
      </c>
      <c r="H33" s="400" t="s">
        <v>394</v>
      </c>
      <c r="I33" s="401" t="s">
        <v>395</v>
      </c>
      <c r="J33" s="404" t="s">
        <v>396</v>
      </c>
      <c r="K33" s="400" t="s">
        <v>393</v>
      </c>
      <c r="L33" s="397"/>
      <c r="M33" s="403"/>
      <c r="N33" s="397"/>
      <c r="O33" s="397"/>
      <c r="P33" s="397"/>
      <c r="Q33" s="397"/>
      <c r="R33" s="397"/>
    </row>
    <row r="34" spans="3:18" s="396" customFormat="1" ht="87" customHeight="1">
      <c r="C34" s="397" t="s">
        <v>343</v>
      </c>
      <c r="D34" s="398" t="s">
        <v>398</v>
      </c>
      <c r="E34" s="415">
        <v>44656</v>
      </c>
      <c r="F34" s="399">
        <v>0.29166666666666669</v>
      </c>
      <c r="G34" s="399">
        <v>0.3125</v>
      </c>
      <c r="H34" s="400" t="s">
        <v>399</v>
      </c>
      <c r="I34" s="401" t="s">
        <v>400</v>
      </c>
      <c r="J34" s="404" t="s">
        <v>401</v>
      </c>
      <c r="K34" s="400" t="s">
        <v>347</v>
      </c>
      <c r="L34" s="397"/>
      <c r="M34" s="403"/>
      <c r="N34" s="397"/>
      <c r="O34" s="397"/>
      <c r="P34" s="397"/>
      <c r="Q34" s="397"/>
      <c r="R34" s="397"/>
    </row>
    <row r="35" spans="3:18" s="396" customFormat="1" ht="87" customHeight="1">
      <c r="C35" s="397" t="s">
        <v>343</v>
      </c>
      <c r="D35" s="398" t="s">
        <v>398</v>
      </c>
      <c r="E35" s="415">
        <v>44656</v>
      </c>
      <c r="F35" s="399">
        <v>0.3125</v>
      </c>
      <c r="G35" s="399">
        <v>0.39583333333333331</v>
      </c>
      <c r="H35" s="400" t="s">
        <v>402</v>
      </c>
      <c r="I35" s="401" t="s">
        <v>403</v>
      </c>
      <c r="J35" s="404" t="s">
        <v>452</v>
      </c>
      <c r="K35" s="400" t="s">
        <v>347</v>
      </c>
      <c r="L35" s="397"/>
      <c r="M35" s="403"/>
      <c r="N35" s="397"/>
      <c r="O35" s="397"/>
      <c r="P35" s="397"/>
      <c r="Q35" s="397"/>
      <c r="R35" s="397"/>
    </row>
    <row r="36" spans="3:18" s="396" customFormat="1" ht="103.2">
      <c r="C36" s="397" t="s">
        <v>343</v>
      </c>
      <c r="D36" s="398" t="s">
        <v>398</v>
      </c>
      <c r="E36" s="415">
        <v>44656</v>
      </c>
      <c r="F36" s="399">
        <v>0.39583333333333331</v>
      </c>
      <c r="G36" s="399">
        <v>0.54166666666666663</v>
      </c>
      <c r="H36" s="400" t="s">
        <v>404</v>
      </c>
      <c r="I36" s="401" t="s">
        <v>405</v>
      </c>
      <c r="J36" s="404" t="s">
        <v>454</v>
      </c>
      <c r="K36" s="400" t="s">
        <v>347</v>
      </c>
      <c r="L36" s="397"/>
      <c r="M36" s="403"/>
      <c r="N36" s="397"/>
      <c r="O36" s="397"/>
      <c r="P36" s="397"/>
      <c r="Q36" s="397"/>
      <c r="R36" s="397"/>
    </row>
    <row r="37" spans="3:18" s="396" customFormat="1" ht="87" customHeight="1">
      <c r="C37" s="397" t="s">
        <v>343</v>
      </c>
      <c r="D37" s="398" t="s">
        <v>398</v>
      </c>
      <c r="E37" s="415">
        <v>44656</v>
      </c>
      <c r="F37" s="399">
        <v>0.58333333333333337</v>
      </c>
      <c r="G37" s="399">
        <v>0.70833333333333337</v>
      </c>
      <c r="H37" s="400" t="s">
        <v>404</v>
      </c>
      <c r="I37" s="401" t="s">
        <v>425</v>
      </c>
      <c r="J37" s="404" t="s">
        <v>379</v>
      </c>
      <c r="K37" s="410" t="s">
        <v>407</v>
      </c>
      <c r="L37" s="397"/>
      <c r="M37" s="403"/>
      <c r="N37" s="397"/>
      <c r="O37" s="397"/>
      <c r="P37" s="397"/>
      <c r="Q37" s="397"/>
      <c r="R37" s="397"/>
    </row>
    <row r="38" spans="3:18" s="396" customFormat="1" ht="191.25" customHeight="1">
      <c r="C38" s="397" t="s">
        <v>343</v>
      </c>
      <c r="D38" s="398" t="s">
        <v>408</v>
      </c>
      <c r="E38" s="415">
        <v>44657</v>
      </c>
      <c r="F38" s="399">
        <v>0.29166666666666669</v>
      </c>
      <c r="G38" s="399">
        <v>0.33333333333333331</v>
      </c>
      <c r="H38" s="400" t="s">
        <v>358</v>
      </c>
      <c r="I38" s="401" t="s">
        <v>409</v>
      </c>
      <c r="J38" s="404" t="s">
        <v>456</v>
      </c>
      <c r="K38" s="410" t="s">
        <v>406</v>
      </c>
      <c r="L38" s="397"/>
      <c r="M38" s="403"/>
      <c r="N38" s="397"/>
      <c r="O38" s="397"/>
      <c r="P38" s="397"/>
      <c r="Q38" s="397"/>
      <c r="R38" s="397"/>
    </row>
    <row r="39" spans="3:18" s="396" customFormat="1" ht="103.2">
      <c r="C39" s="397" t="s">
        <v>343</v>
      </c>
      <c r="D39" s="398" t="s">
        <v>408</v>
      </c>
      <c r="E39" s="415">
        <v>44657</v>
      </c>
      <c r="F39" s="399">
        <v>0.33333333333333331</v>
      </c>
      <c r="G39" s="399">
        <v>0.375</v>
      </c>
      <c r="H39" s="400" t="s">
        <v>358</v>
      </c>
      <c r="I39" s="401" t="s">
        <v>352</v>
      </c>
      <c r="J39" s="404" t="s">
        <v>457</v>
      </c>
      <c r="K39" s="410" t="s">
        <v>410</v>
      </c>
      <c r="L39" s="397"/>
      <c r="M39" s="403"/>
      <c r="N39" s="397"/>
      <c r="O39" s="397"/>
      <c r="P39" s="397"/>
      <c r="Q39" s="397"/>
      <c r="R39" s="397"/>
    </row>
    <row r="40" spans="3:18" s="396" customFormat="1" ht="129">
      <c r="C40" s="397" t="s">
        <v>343</v>
      </c>
      <c r="D40" s="398" t="s">
        <v>408</v>
      </c>
      <c r="E40" s="415">
        <v>44657</v>
      </c>
      <c r="F40" s="399">
        <v>0.375</v>
      </c>
      <c r="G40" s="399">
        <v>0.41666666666666669</v>
      </c>
      <c r="H40" s="400" t="s">
        <v>358</v>
      </c>
      <c r="I40" s="401" t="s">
        <v>411</v>
      </c>
      <c r="J40" s="404" t="s">
        <v>421</v>
      </c>
      <c r="K40" s="410" t="s">
        <v>347</v>
      </c>
      <c r="L40" s="397"/>
      <c r="M40" s="403"/>
      <c r="N40" s="397" t="s">
        <v>276</v>
      </c>
      <c r="O40" s="397"/>
      <c r="P40" s="397"/>
      <c r="Q40" s="397"/>
      <c r="R40" s="397"/>
    </row>
    <row r="41" spans="3:18" s="396" customFormat="1" ht="87" customHeight="1">
      <c r="C41" s="397" t="s">
        <v>343</v>
      </c>
      <c r="D41" s="398" t="s">
        <v>408</v>
      </c>
      <c r="E41" s="415">
        <v>44657</v>
      </c>
      <c r="F41" s="399">
        <v>0.41666666666666669</v>
      </c>
      <c r="G41" s="399">
        <v>0.45833333333333331</v>
      </c>
      <c r="H41" s="400" t="s">
        <v>358</v>
      </c>
      <c r="I41" s="401" t="s">
        <v>413</v>
      </c>
      <c r="J41" s="404" t="s">
        <v>424</v>
      </c>
      <c r="K41" s="410" t="s">
        <v>412</v>
      </c>
      <c r="L41" s="397"/>
      <c r="M41" s="403"/>
      <c r="N41" s="397"/>
      <c r="O41" s="397"/>
      <c r="P41" s="397"/>
      <c r="Q41" s="397"/>
      <c r="R41" s="397"/>
    </row>
    <row r="42" spans="3:18" s="396" customFormat="1" ht="87" customHeight="1">
      <c r="C42" s="397" t="s">
        <v>343</v>
      </c>
      <c r="D42" s="398" t="s">
        <v>408</v>
      </c>
      <c r="E42" s="415">
        <v>44657</v>
      </c>
      <c r="F42" s="399">
        <v>0.45833333333333331</v>
      </c>
      <c r="G42" s="399">
        <v>0.5</v>
      </c>
      <c r="H42" s="400" t="s">
        <v>358</v>
      </c>
      <c r="I42" s="401" t="s">
        <v>355</v>
      </c>
      <c r="J42" s="404" t="s">
        <v>414</v>
      </c>
      <c r="K42" s="400" t="s">
        <v>357</v>
      </c>
      <c r="L42" s="397"/>
      <c r="M42" s="403"/>
      <c r="N42" s="397"/>
      <c r="O42" s="397"/>
      <c r="P42" s="397"/>
      <c r="Q42" s="397"/>
      <c r="R42" s="397"/>
    </row>
    <row r="43" spans="3:18" s="396" customFormat="1" ht="87" customHeight="1">
      <c r="C43" s="397" t="s">
        <v>343</v>
      </c>
      <c r="D43" s="398" t="s">
        <v>408</v>
      </c>
      <c r="E43" s="415">
        <v>44657</v>
      </c>
      <c r="F43" s="399">
        <v>0.5</v>
      </c>
      <c r="G43" s="399">
        <v>0.54166666666666663</v>
      </c>
      <c r="H43" s="400" t="s">
        <v>415</v>
      </c>
      <c r="I43" s="401" t="s">
        <v>416</v>
      </c>
      <c r="J43" s="404" t="s">
        <v>417</v>
      </c>
      <c r="K43" s="400" t="s">
        <v>363</v>
      </c>
      <c r="L43" s="397"/>
      <c r="M43" s="403"/>
      <c r="N43" s="397"/>
      <c r="O43" s="397"/>
      <c r="P43" s="397"/>
      <c r="Q43" s="397"/>
      <c r="R43" s="397"/>
    </row>
    <row r="44" spans="3:18" s="396" customFormat="1" ht="103.2">
      <c r="C44" s="397" t="s">
        <v>343</v>
      </c>
      <c r="D44" s="398" t="s">
        <v>408</v>
      </c>
      <c r="E44" s="415">
        <v>44657</v>
      </c>
      <c r="F44" s="399">
        <v>0.58333333333333337</v>
      </c>
      <c r="G44" s="399">
        <v>0.625</v>
      </c>
      <c r="H44" s="400" t="s">
        <v>358</v>
      </c>
      <c r="I44" s="401" t="s">
        <v>419</v>
      </c>
      <c r="J44" s="404" t="s">
        <v>455</v>
      </c>
      <c r="K44" s="400" t="s">
        <v>418</v>
      </c>
      <c r="L44" s="397"/>
      <c r="M44" s="403"/>
      <c r="N44" s="397"/>
      <c r="O44" s="397"/>
      <c r="P44" s="397"/>
      <c r="Q44" s="397"/>
      <c r="R44" s="397"/>
    </row>
    <row r="45" spans="3:18" s="396" customFormat="1" ht="87" customHeight="1">
      <c r="C45" s="397" t="s">
        <v>343</v>
      </c>
      <c r="D45" s="398" t="s">
        <v>408</v>
      </c>
      <c r="E45" s="415">
        <v>44657</v>
      </c>
      <c r="F45" s="399">
        <v>0.625</v>
      </c>
      <c r="G45" s="399">
        <v>0.66666666666666663</v>
      </c>
      <c r="H45" s="400" t="s">
        <v>358</v>
      </c>
      <c r="I45" s="401" t="s">
        <v>359</v>
      </c>
      <c r="J45" s="404" t="s">
        <v>420</v>
      </c>
      <c r="K45" s="400" t="s">
        <v>360</v>
      </c>
      <c r="L45" s="397"/>
      <c r="M45" s="403"/>
      <c r="N45" s="397"/>
      <c r="O45" s="397"/>
      <c r="P45" s="397"/>
      <c r="Q45" s="397"/>
      <c r="R45" s="397"/>
    </row>
    <row r="46" spans="3:18" ht="51.6">
      <c r="C46" s="397" t="s">
        <v>343</v>
      </c>
      <c r="D46" s="398" t="s">
        <v>408</v>
      </c>
      <c r="E46" s="415">
        <v>44657</v>
      </c>
      <c r="F46" s="399">
        <v>0.66666666666666663</v>
      </c>
      <c r="G46" s="399">
        <v>0.6875</v>
      </c>
      <c r="H46" s="400" t="s">
        <v>358</v>
      </c>
      <c r="I46" s="401" t="s">
        <v>445</v>
      </c>
      <c r="J46" s="404" t="s">
        <v>444</v>
      </c>
      <c r="K46" s="400" t="s">
        <v>423</v>
      </c>
      <c r="L46" s="397"/>
      <c r="M46" s="403"/>
      <c r="N46" s="397"/>
      <c r="O46" s="397"/>
      <c r="P46" s="397"/>
      <c r="Q46" s="397"/>
      <c r="R46" s="397"/>
    </row>
    <row r="47" spans="3:18" ht="25.8">
      <c r="C47" s="397" t="s">
        <v>343</v>
      </c>
      <c r="D47" s="398" t="s">
        <v>408</v>
      </c>
      <c r="E47" s="415">
        <v>44657</v>
      </c>
      <c r="F47" s="399">
        <v>0.6875</v>
      </c>
      <c r="G47" s="399">
        <v>0.70833333333333337</v>
      </c>
      <c r="H47" s="400" t="s">
        <v>358</v>
      </c>
      <c r="I47" s="401" t="s">
        <v>361</v>
      </c>
      <c r="J47" s="404" t="s">
        <v>422</v>
      </c>
      <c r="K47" s="400" t="s">
        <v>423</v>
      </c>
      <c r="L47" s="397"/>
      <c r="M47" s="403"/>
      <c r="N47" s="397"/>
      <c r="O47" s="397"/>
      <c r="P47" s="397"/>
      <c r="Q47" s="397"/>
      <c r="R47" s="397"/>
    </row>
    <row r="48" spans="3:18" ht="25.8">
      <c r="C48" s="397" t="s">
        <v>343</v>
      </c>
      <c r="D48" s="398" t="s">
        <v>426</v>
      </c>
      <c r="E48" s="415">
        <v>44658</v>
      </c>
      <c r="F48" s="416">
        <v>0.29166666666666669</v>
      </c>
      <c r="G48" s="416">
        <v>0.35416666666666669</v>
      </c>
      <c r="H48" s="400" t="s">
        <v>477</v>
      </c>
      <c r="I48" s="401" t="s">
        <v>478</v>
      </c>
      <c r="J48" s="404" t="s">
        <v>479</v>
      </c>
      <c r="K48" s="410" t="s">
        <v>362</v>
      </c>
      <c r="L48" s="397"/>
      <c r="M48" s="403"/>
      <c r="N48" s="397"/>
      <c r="O48" s="397"/>
      <c r="P48" s="397"/>
      <c r="Q48" s="397"/>
      <c r="R48" s="397"/>
    </row>
  </sheetData>
  <mergeCells count="24">
    <mergeCell ref="Q23:Q24"/>
    <mergeCell ref="R23:R24"/>
    <mergeCell ref="J23:J24"/>
    <mergeCell ref="K23:L24"/>
    <mergeCell ref="M23:M24"/>
    <mergeCell ref="N23:N24"/>
    <mergeCell ref="O23:O24"/>
    <mergeCell ref="P23:P24"/>
    <mergeCell ref="D16:H16"/>
    <mergeCell ref="D18:L18"/>
    <mergeCell ref="D19:L19"/>
    <mergeCell ref="D20:G20"/>
    <mergeCell ref="C23:C24"/>
    <mergeCell ref="D23:D24"/>
    <mergeCell ref="E23:E24"/>
    <mergeCell ref="F23:G23"/>
    <mergeCell ref="H23:H24"/>
    <mergeCell ref="I23:I24"/>
    <mergeCell ref="D14:H14"/>
    <mergeCell ref="C2:D4"/>
    <mergeCell ref="E2:L4"/>
    <mergeCell ref="D6:L6"/>
    <mergeCell ref="D8:E8"/>
    <mergeCell ref="D10:H10"/>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FFFF00"/>
  </sheetPr>
  <dimension ref="C2:S82"/>
  <sheetViews>
    <sheetView showGridLines="0" topLeftCell="D23" zoomScale="60" zoomScaleNormal="60" workbookViewId="0">
      <pane xSplit="4" ySplit="2" topLeftCell="H26" activePane="bottomRight" state="frozen"/>
      <selection activeCell="D23" sqref="D23"/>
      <selection pane="topRight" activeCell="H23" sqref="H23"/>
      <selection pane="bottomLeft" activeCell="D25" sqref="D25"/>
      <selection pane="bottomRight" activeCell="I26" sqref="I26"/>
    </sheetView>
  </sheetViews>
  <sheetFormatPr baseColWidth="10" defaultColWidth="11.44140625" defaultRowHeight="23.4"/>
  <cols>
    <col min="1" max="1" width="2.44140625" style="203" customWidth="1"/>
    <col min="2" max="2" width="1.6640625" style="203" customWidth="1"/>
    <col min="3" max="3" width="46.5546875" style="387" customWidth="1"/>
    <col min="4" max="4" width="26" style="222" customWidth="1"/>
    <col min="5" max="5" width="52.44140625" style="388" bestFit="1" customWidth="1"/>
    <col min="6" max="6" width="12.88671875" style="203" customWidth="1"/>
    <col min="7" max="7" width="15.33203125" style="203" customWidth="1"/>
    <col min="8" max="8" width="21.109375" style="203" customWidth="1"/>
    <col min="9" max="9" width="40.33203125" style="367" customWidth="1"/>
    <col min="10" max="10" width="50.5546875" style="367" customWidth="1"/>
    <col min="11" max="11" width="77.6640625" style="368" customWidth="1"/>
    <col min="12" max="12" width="40.44140625" style="203" customWidth="1"/>
    <col min="13" max="13" width="24.109375" style="369" customWidth="1"/>
    <col min="14" max="14" width="26" style="369" customWidth="1"/>
    <col min="15" max="17" width="11.44140625" style="203"/>
    <col min="18" max="19" width="38.6640625" style="203" customWidth="1"/>
    <col min="20" max="16384" width="11.44140625" style="203"/>
  </cols>
  <sheetData>
    <row r="2" spans="3:14" ht="25.5" customHeight="1">
      <c r="C2" s="641"/>
      <c r="D2" s="641"/>
      <c r="E2" s="642" t="s">
        <v>314</v>
      </c>
      <c r="F2" s="642"/>
      <c r="G2" s="642"/>
      <c r="H2" s="642"/>
      <c r="I2" s="642"/>
      <c r="J2" s="642"/>
      <c r="K2" s="642"/>
      <c r="L2" s="642"/>
      <c r="M2" s="642"/>
      <c r="N2" s="203"/>
    </row>
    <row r="3" spans="3:14" ht="21.6" customHeight="1">
      <c r="C3" s="641"/>
      <c r="D3" s="641"/>
      <c r="E3" s="642"/>
      <c r="F3" s="642"/>
      <c r="G3" s="642"/>
      <c r="H3" s="642"/>
      <c r="I3" s="642"/>
      <c r="J3" s="642"/>
      <c r="K3" s="642"/>
      <c r="L3" s="642"/>
      <c r="M3" s="642"/>
      <c r="N3" s="203"/>
    </row>
    <row r="4" spans="3:14">
      <c r="C4" s="641"/>
      <c r="D4" s="641"/>
      <c r="E4" s="642"/>
      <c r="F4" s="642"/>
      <c r="G4" s="642"/>
      <c r="H4" s="642"/>
      <c r="I4" s="642"/>
      <c r="J4" s="642"/>
      <c r="K4" s="642"/>
      <c r="L4" s="642"/>
      <c r="M4" s="642"/>
      <c r="N4" s="203"/>
    </row>
    <row r="5" spans="3:14" ht="16.5" customHeight="1">
      <c r="C5" s="359"/>
      <c r="D5" s="360"/>
      <c r="E5" s="361"/>
      <c r="F5" s="360"/>
      <c r="G5" s="360"/>
      <c r="H5" s="360"/>
      <c r="I5" s="360"/>
      <c r="J5" s="362"/>
      <c r="K5" s="363"/>
      <c r="L5" s="360"/>
      <c r="M5" s="360"/>
      <c r="N5" s="360"/>
    </row>
    <row r="6" spans="3:14" ht="38.1" customHeight="1">
      <c r="C6" s="364" t="s">
        <v>315</v>
      </c>
      <c r="D6" s="643" t="s">
        <v>370</v>
      </c>
      <c r="E6" s="643"/>
      <c r="F6" s="643"/>
      <c r="G6" s="643"/>
      <c r="H6" s="643"/>
      <c r="I6" s="643"/>
      <c r="J6" s="643"/>
      <c r="K6" s="643"/>
      <c r="L6" s="643"/>
      <c r="M6" s="643"/>
      <c r="N6" s="203"/>
    </row>
    <row r="7" spans="3:14" ht="9" customHeight="1">
      <c r="C7" s="365"/>
      <c r="E7" s="366"/>
    </row>
    <row r="8" spans="3:14" ht="39.6" customHeight="1">
      <c r="C8" s="370" t="s">
        <v>316</v>
      </c>
      <c r="D8" s="644" t="s">
        <v>317</v>
      </c>
      <c r="E8" s="644"/>
      <c r="F8" s="371" t="s">
        <v>304</v>
      </c>
      <c r="G8" s="372"/>
      <c r="H8" s="372"/>
      <c r="I8" s="373" t="s">
        <v>318</v>
      </c>
      <c r="J8" s="374"/>
    </row>
    <row r="9" spans="3:14" ht="9" customHeight="1">
      <c r="C9" s="365"/>
      <c r="E9" s="366"/>
    </row>
    <row r="10" spans="3:14" ht="28.8">
      <c r="C10" s="365" t="s">
        <v>319</v>
      </c>
      <c r="D10" s="645" t="s">
        <v>521</v>
      </c>
      <c r="E10" s="645"/>
      <c r="F10" s="645"/>
      <c r="G10" s="645"/>
      <c r="H10" s="645"/>
      <c r="I10" s="645"/>
      <c r="J10" s="375"/>
      <c r="K10" s="376"/>
      <c r="L10" s="377"/>
      <c r="M10" s="378"/>
      <c r="N10" s="378"/>
    </row>
    <row r="11" spans="3:14" ht="11.4" customHeight="1">
      <c r="C11" s="365"/>
      <c r="D11" s="379"/>
      <c r="E11" s="380"/>
      <c r="F11" s="377"/>
      <c r="G11" s="377"/>
      <c r="H11" s="377"/>
      <c r="I11" s="178"/>
      <c r="J11" s="178"/>
      <c r="K11" s="381"/>
      <c r="L11" s="377"/>
      <c r="M11" s="378"/>
      <c r="N11" s="378"/>
    </row>
    <row r="12" spans="3:14" ht="30.6" customHeight="1">
      <c r="C12" s="365" t="s">
        <v>320</v>
      </c>
      <c r="D12" s="463" t="s">
        <v>321</v>
      </c>
      <c r="E12" s="380"/>
      <c r="F12" s="377"/>
      <c r="G12" s="377"/>
      <c r="H12" s="377"/>
      <c r="I12" s="178"/>
      <c r="J12" s="178"/>
      <c r="K12" s="381"/>
      <c r="L12" s="377"/>
      <c r="M12" s="378"/>
      <c r="N12" s="378"/>
    </row>
    <row r="13" spans="3:14" ht="11.4" customHeight="1">
      <c r="C13" s="365"/>
      <c r="D13" s="379"/>
      <c r="E13" s="380"/>
      <c r="F13" s="377"/>
      <c r="G13" s="377"/>
      <c r="H13" s="377"/>
      <c r="I13" s="178"/>
      <c r="J13" s="178"/>
      <c r="K13" s="381"/>
      <c r="L13" s="377"/>
      <c r="M13" s="378"/>
      <c r="N13" s="378"/>
    </row>
    <row r="14" spans="3:14" ht="30.75" customHeight="1">
      <c r="C14" s="365" t="s">
        <v>322</v>
      </c>
      <c r="D14" s="639">
        <v>44652</v>
      </c>
      <c r="E14" s="640"/>
      <c r="F14" s="640"/>
      <c r="G14" s="640"/>
      <c r="H14" s="640"/>
      <c r="I14" s="640"/>
      <c r="J14" s="178"/>
      <c r="K14" s="381"/>
      <c r="L14" s="377"/>
      <c r="M14" s="378"/>
      <c r="N14" s="378"/>
    </row>
    <row r="15" spans="3:14" ht="9.6" customHeight="1">
      <c r="C15" s="365"/>
      <c r="D15" s="379"/>
      <c r="E15" s="380"/>
      <c r="F15" s="377"/>
      <c r="G15" s="377"/>
      <c r="H15" s="377"/>
      <c r="I15" s="178"/>
      <c r="J15" s="178"/>
      <c r="K15" s="381"/>
      <c r="L15" s="377"/>
      <c r="M15" s="378"/>
      <c r="N15" s="378"/>
    </row>
    <row r="16" spans="3:14" ht="28.8">
      <c r="C16" s="365" t="s">
        <v>323</v>
      </c>
      <c r="D16" s="646" t="s">
        <v>346</v>
      </c>
      <c r="E16" s="646"/>
      <c r="F16" s="646"/>
      <c r="G16" s="646"/>
      <c r="H16" s="646"/>
      <c r="I16" s="646"/>
      <c r="J16" s="178"/>
      <c r="K16" s="381"/>
      <c r="L16" s="377"/>
      <c r="M16" s="378"/>
      <c r="N16" s="378"/>
    </row>
    <row r="17" spans="3:19" ht="8.4" customHeight="1">
      <c r="C17" s="365"/>
      <c r="D17" s="379"/>
      <c r="E17" s="382"/>
      <c r="F17" s="377"/>
      <c r="G17" s="377"/>
      <c r="H17" s="377"/>
      <c r="I17" s="178"/>
      <c r="J17" s="178"/>
      <c r="K17" s="381"/>
      <c r="L17" s="377"/>
      <c r="M17" s="378"/>
      <c r="N17" s="378"/>
    </row>
    <row r="18" spans="3:19" ht="101.1" customHeight="1">
      <c r="C18" s="383" t="s">
        <v>324</v>
      </c>
      <c r="D18" s="647" t="s">
        <v>325</v>
      </c>
      <c r="E18" s="647"/>
      <c r="F18" s="647"/>
      <c r="G18" s="647"/>
      <c r="H18" s="647"/>
      <c r="I18" s="647"/>
      <c r="J18" s="647"/>
      <c r="K18" s="647"/>
      <c r="L18" s="647"/>
      <c r="M18" s="647"/>
      <c r="N18" s="203"/>
    </row>
    <row r="19" spans="3:19" ht="41.1" customHeight="1">
      <c r="C19" s="383"/>
      <c r="D19" s="648" t="s">
        <v>522</v>
      </c>
      <c r="E19" s="648"/>
      <c r="F19" s="648"/>
      <c r="G19" s="648"/>
      <c r="H19" s="648"/>
      <c r="I19" s="648"/>
      <c r="J19" s="648"/>
      <c r="K19" s="648"/>
      <c r="L19" s="648"/>
      <c r="M19" s="648"/>
      <c r="N19" s="203"/>
    </row>
    <row r="20" spans="3:19" ht="33.75" customHeight="1">
      <c r="C20" s="383" t="s">
        <v>327</v>
      </c>
      <c r="D20" s="648" t="s">
        <v>605</v>
      </c>
      <c r="E20" s="648"/>
      <c r="F20" s="648"/>
      <c r="G20" s="648"/>
      <c r="H20" s="384"/>
      <c r="I20" s="384"/>
      <c r="J20" s="384"/>
      <c r="K20" s="385"/>
      <c r="L20" s="384"/>
      <c r="M20" s="386"/>
      <c r="N20" s="386"/>
    </row>
    <row r="21" spans="3:19" ht="29.25" customHeight="1"/>
    <row r="22" spans="3:19" ht="12.6" customHeight="1">
      <c r="C22" s="389"/>
      <c r="D22" s="390"/>
      <c r="E22" s="391"/>
      <c r="F22" s="392"/>
      <c r="G22" s="392"/>
      <c r="H22" s="392"/>
      <c r="I22" s="392"/>
      <c r="J22" s="392"/>
      <c r="K22" s="393"/>
      <c r="L22" s="393"/>
      <c r="M22" s="394"/>
      <c r="N22" s="394"/>
      <c r="O22" s="394"/>
      <c r="P22" s="394"/>
      <c r="Q22" s="394"/>
      <c r="R22" s="394"/>
      <c r="S22" s="394"/>
    </row>
    <row r="23" spans="3:19" ht="27.75" customHeight="1">
      <c r="C23" s="649" t="s">
        <v>329</v>
      </c>
      <c r="D23" s="651" t="s">
        <v>330</v>
      </c>
      <c r="E23" s="653" t="s">
        <v>331</v>
      </c>
      <c r="F23" s="653" t="s">
        <v>332</v>
      </c>
      <c r="G23" s="653"/>
      <c r="H23" s="414"/>
      <c r="I23" s="653" t="s">
        <v>333</v>
      </c>
      <c r="J23" s="653" t="s">
        <v>334</v>
      </c>
      <c r="K23" s="653" t="s">
        <v>335</v>
      </c>
      <c r="L23" s="655" t="s">
        <v>336</v>
      </c>
      <c r="M23" s="652"/>
      <c r="N23" s="653" t="s">
        <v>187</v>
      </c>
      <c r="O23" s="658" t="s">
        <v>337</v>
      </c>
      <c r="P23" s="660" t="s">
        <v>338</v>
      </c>
      <c r="Q23" s="662" t="s">
        <v>337</v>
      </c>
      <c r="R23" s="653" t="s">
        <v>339</v>
      </c>
      <c r="S23" s="653" t="s">
        <v>340</v>
      </c>
    </row>
    <row r="24" spans="3:19" ht="37.5" customHeight="1">
      <c r="C24" s="650"/>
      <c r="D24" s="652"/>
      <c r="E24" s="654"/>
      <c r="F24" s="395" t="s">
        <v>341</v>
      </c>
      <c r="G24" s="395" t="s">
        <v>342</v>
      </c>
      <c r="H24" s="395" t="s">
        <v>523</v>
      </c>
      <c r="I24" s="654"/>
      <c r="J24" s="654"/>
      <c r="K24" s="654"/>
      <c r="L24" s="656"/>
      <c r="M24" s="657"/>
      <c r="N24" s="654"/>
      <c r="O24" s="659"/>
      <c r="P24" s="661"/>
      <c r="Q24" s="663"/>
      <c r="R24" s="654"/>
      <c r="S24" s="654"/>
    </row>
    <row r="25" spans="3:19" ht="107.25" customHeight="1">
      <c r="C25" s="397" t="s">
        <v>350</v>
      </c>
      <c r="D25" s="398" t="s">
        <v>524</v>
      </c>
      <c r="E25" s="415">
        <v>44652</v>
      </c>
      <c r="F25" s="399">
        <v>0.33333333333333331</v>
      </c>
      <c r="G25" s="399">
        <v>0.34375</v>
      </c>
      <c r="H25" s="418">
        <v>0.25</v>
      </c>
      <c r="I25" s="400" t="s">
        <v>373</v>
      </c>
      <c r="J25" s="401" t="s">
        <v>344</v>
      </c>
      <c r="K25" s="402" t="s">
        <v>625</v>
      </c>
      <c r="L25" s="410" t="s">
        <v>626</v>
      </c>
      <c r="M25" s="397" t="s">
        <v>348</v>
      </c>
      <c r="N25" s="403" t="s">
        <v>345</v>
      </c>
      <c r="O25" s="397"/>
      <c r="P25" s="405"/>
      <c r="Q25" s="397"/>
      <c r="R25" s="397"/>
      <c r="S25" s="397"/>
    </row>
    <row r="26" spans="3:19" s="396" customFormat="1" ht="225.75" customHeight="1">
      <c r="C26" s="397" t="s">
        <v>350</v>
      </c>
      <c r="D26" s="398" t="s">
        <v>524</v>
      </c>
      <c r="E26" s="415">
        <v>44652</v>
      </c>
      <c r="F26" s="399">
        <v>0.34375</v>
      </c>
      <c r="G26" s="399">
        <v>0.45833333333333331</v>
      </c>
      <c r="H26" s="418">
        <v>3</v>
      </c>
      <c r="I26" s="400" t="s">
        <v>373</v>
      </c>
      <c r="J26" s="401" t="s">
        <v>344</v>
      </c>
      <c r="K26" s="402" t="s">
        <v>627</v>
      </c>
      <c r="L26" s="410" t="s">
        <v>382</v>
      </c>
      <c r="M26" s="397" t="s">
        <v>348</v>
      </c>
      <c r="N26" s="403" t="s">
        <v>345</v>
      </c>
      <c r="O26" s="397"/>
      <c r="P26" s="405"/>
      <c r="Q26" s="397"/>
      <c r="R26" s="397"/>
      <c r="S26" s="397"/>
    </row>
    <row r="27" spans="3:19" s="396" customFormat="1" ht="191.25" customHeight="1">
      <c r="C27" s="397" t="s">
        <v>343</v>
      </c>
      <c r="D27" s="398" t="s">
        <v>524</v>
      </c>
      <c r="E27" s="415">
        <v>44652</v>
      </c>
      <c r="F27" s="399">
        <v>0.45833333333333331</v>
      </c>
      <c r="G27" s="399">
        <v>0.54166666666666663</v>
      </c>
      <c r="H27" s="418">
        <v>2</v>
      </c>
      <c r="I27" s="400" t="s">
        <v>597</v>
      </c>
      <c r="J27" s="401" t="s">
        <v>374</v>
      </c>
      <c r="K27" s="404" t="s">
        <v>446</v>
      </c>
      <c r="L27" s="410" t="s">
        <v>369</v>
      </c>
      <c r="M27" s="397" t="s">
        <v>533</v>
      </c>
      <c r="N27" s="403" t="s">
        <v>345</v>
      </c>
      <c r="O27" s="397"/>
      <c r="P27" s="397"/>
      <c r="Q27" s="397"/>
      <c r="R27" s="397"/>
      <c r="S27" s="397"/>
    </row>
    <row r="28" spans="3:19" s="396" customFormat="1" ht="108" customHeight="1">
      <c r="C28" s="397" t="s">
        <v>343</v>
      </c>
      <c r="D28" s="398" t="s">
        <v>524</v>
      </c>
      <c r="E28" s="415">
        <v>44652</v>
      </c>
      <c r="F28" s="399">
        <v>0.58333333333333337</v>
      </c>
      <c r="G28" s="399">
        <v>0.625</v>
      </c>
      <c r="H28" s="418">
        <v>1</v>
      </c>
      <c r="I28" s="400" t="s">
        <v>377</v>
      </c>
      <c r="J28" s="401" t="s">
        <v>447</v>
      </c>
      <c r="K28" s="404" t="s">
        <v>624</v>
      </c>
      <c r="L28" s="410" t="s">
        <v>369</v>
      </c>
      <c r="M28" s="397" t="s">
        <v>533</v>
      </c>
      <c r="N28" s="403" t="s">
        <v>345</v>
      </c>
      <c r="O28" s="397"/>
      <c r="P28" s="397"/>
      <c r="Q28" s="397"/>
      <c r="R28" s="397"/>
      <c r="S28" s="397"/>
    </row>
    <row r="29" spans="3:19" s="396" customFormat="1" ht="87" customHeight="1">
      <c r="C29" s="397" t="s">
        <v>343</v>
      </c>
      <c r="D29" s="398" t="s">
        <v>524</v>
      </c>
      <c r="E29" s="415">
        <v>44652</v>
      </c>
      <c r="F29" s="399">
        <v>0.625</v>
      </c>
      <c r="G29" s="399">
        <v>0.70833333333333337</v>
      </c>
      <c r="H29" s="418">
        <v>2</v>
      </c>
      <c r="I29" s="400" t="s">
        <v>377</v>
      </c>
      <c r="J29" s="401" t="s">
        <v>351</v>
      </c>
      <c r="K29" s="404" t="s">
        <v>379</v>
      </c>
      <c r="L29" s="410" t="s">
        <v>407</v>
      </c>
      <c r="M29" s="397" t="s">
        <v>628</v>
      </c>
      <c r="N29" s="403" t="s">
        <v>345</v>
      </c>
      <c r="O29" s="397"/>
      <c r="P29" s="397"/>
      <c r="Q29" s="397"/>
      <c r="R29" s="397"/>
      <c r="S29" s="397"/>
    </row>
    <row r="30" spans="3:19" s="396" customFormat="1" ht="87" customHeight="1">
      <c r="C30" s="397" t="s">
        <v>343</v>
      </c>
      <c r="D30" s="398" t="s">
        <v>525</v>
      </c>
      <c r="E30" s="415">
        <v>44655</v>
      </c>
      <c r="F30" s="399">
        <v>0.34375</v>
      </c>
      <c r="G30" s="399">
        <v>0.38541666666666669</v>
      </c>
      <c r="H30" s="418">
        <v>1</v>
      </c>
      <c r="I30" s="400" t="s">
        <v>385</v>
      </c>
      <c r="J30" s="401" t="s">
        <v>384</v>
      </c>
      <c r="K30" s="404" t="s">
        <v>387</v>
      </c>
      <c r="L30" s="410" t="s">
        <v>516</v>
      </c>
      <c r="M30" s="397" t="s">
        <v>629</v>
      </c>
      <c r="N30" s="403" t="s">
        <v>345</v>
      </c>
      <c r="O30" s="397"/>
      <c r="P30" s="397"/>
      <c r="Q30" s="397"/>
      <c r="R30" s="397"/>
      <c r="S30" s="397"/>
    </row>
    <row r="31" spans="3:19" s="396" customFormat="1" ht="87" customHeight="1">
      <c r="C31" s="397" t="s">
        <v>343</v>
      </c>
      <c r="D31" s="398" t="s">
        <v>525</v>
      </c>
      <c r="E31" s="415">
        <v>44655</v>
      </c>
      <c r="F31" s="399">
        <v>0.39583333333333331</v>
      </c>
      <c r="G31" s="399">
        <v>0.41666666666666669</v>
      </c>
      <c r="H31" s="418">
        <v>0.5</v>
      </c>
      <c r="I31" s="400" t="s">
        <v>385</v>
      </c>
      <c r="J31" s="401" t="s">
        <v>384</v>
      </c>
      <c r="K31" s="404" t="s">
        <v>603</v>
      </c>
      <c r="L31" s="410" t="s">
        <v>604</v>
      </c>
      <c r="M31" s="397" t="s">
        <v>630</v>
      </c>
      <c r="N31" s="403" t="s">
        <v>345</v>
      </c>
      <c r="O31" s="397"/>
      <c r="P31" s="397"/>
      <c r="Q31" s="397"/>
      <c r="R31" s="397"/>
      <c r="S31" s="397"/>
    </row>
    <row r="32" spans="3:19" s="396" customFormat="1" ht="87" customHeight="1">
      <c r="C32" s="397"/>
      <c r="D32" s="398" t="s">
        <v>525</v>
      </c>
      <c r="E32" s="415">
        <v>44655</v>
      </c>
      <c r="F32" s="399">
        <v>0.41666666666666669</v>
      </c>
      <c r="G32" s="399">
        <v>0.45833333333333331</v>
      </c>
      <c r="H32" s="418">
        <v>1</v>
      </c>
      <c r="I32" s="400" t="s">
        <v>388</v>
      </c>
      <c r="J32" s="401" t="s">
        <v>448</v>
      </c>
      <c r="K32" s="404" t="s">
        <v>450</v>
      </c>
      <c r="L32" s="400" t="s">
        <v>519</v>
      </c>
      <c r="M32" s="397" t="s">
        <v>631</v>
      </c>
      <c r="N32" s="403" t="s">
        <v>345</v>
      </c>
      <c r="O32" s="397"/>
      <c r="P32" s="397"/>
      <c r="Q32" s="397"/>
      <c r="R32" s="397"/>
      <c r="S32" s="397"/>
    </row>
    <row r="33" spans="3:19" s="396" customFormat="1" ht="87" customHeight="1">
      <c r="C33" s="397" t="s">
        <v>343</v>
      </c>
      <c r="D33" s="398" t="s">
        <v>525</v>
      </c>
      <c r="E33" s="415">
        <v>44655</v>
      </c>
      <c r="F33" s="399">
        <v>0.45833333333333331</v>
      </c>
      <c r="G33" s="399">
        <v>0.5</v>
      </c>
      <c r="H33" s="418">
        <v>1</v>
      </c>
      <c r="I33" s="400" t="s">
        <v>385</v>
      </c>
      <c r="J33" s="401" t="s">
        <v>383</v>
      </c>
      <c r="K33" s="404" t="s">
        <v>386</v>
      </c>
      <c r="L33" s="400" t="s">
        <v>517</v>
      </c>
      <c r="M33" s="397" t="s">
        <v>632</v>
      </c>
      <c r="N33" s="403" t="s">
        <v>345</v>
      </c>
      <c r="O33" s="397"/>
      <c r="P33" s="397"/>
      <c r="Q33" s="397"/>
      <c r="R33" s="397"/>
      <c r="S33" s="397"/>
    </row>
    <row r="34" spans="3:19" s="396" customFormat="1" ht="87" customHeight="1">
      <c r="C34" s="397" t="s">
        <v>343</v>
      </c>
      <c r="D34" s="398" t="s">
        <v>525</v>
      </c>
      <c r="E34" s="415">
        <v>44655</v>
      </c>
      <c r="F34" s="399">
        <v>0.5</v>
      </c>
      <c r="G34" s="399">
        <v>0.54166666666666663</v>
      </c>
      <c r="H34" s="418">
        <v>1</v>
      </c>
      <c r="I34" s="400" t="s">
        <v>389</v>
      </c>
      <c r="J34" s="401" t="s">
        <v>449</v>
      </c>
      <c r="K34" s="404" t="s">
        <v>390</v>
      </c>
      <c r="L34" s="400" t="s">
        <v>518</v>
      </c>
      <c r="M34" s="397" t="s">
        <v>633</v>
      </c>
      <c r="N34" s="403"/>
      <c r="O34" s="397"/>
      <c r="P34" s="397"/>
      <c r="Q34" s="397"/>
      <c r="R34" s="397"/>
      <c r="S34" s="397"/>
    </row>
    <row r="35" spans="3:19" s="396" customFormat="1" ht="87" customHeight="1">
      <c r="C35" s="397" t="s">
        <v>343</v>
      </c>
      <c r="D35" s="398" t="s">
        <v>525</v>
      </c>
      <c r="E35" s="415">
        <v>44655</v>
      </c>
      <c r="F35" s="399">
        <v>0.625</v>
      </c>
      <c r="G35" s="399">
        <v>0.70833333333333337</v>
      </c>
      <c r="H35" s="418">
        <v>3</v>
      </c>
      <c r="I35" s="400" t="s">
        <v>394</v>
      </c>
      <c r="J35" s="401" t="s">
        <v>395</v>
      </c>
      <c r="K35" s="404" t="s">
        <v>396</v>
      </c>
      <c r="L35" s="400" t="s">
        <v>520</v>
      </c>
      <c r="M35" s="397" t="s">
        <v>634</v>
      </c>
      <c r="N35" s="403" t="s">
        <v>623</v>
      </c>
      <c r="O35" s="397"/>
      <c r="P35" s="397"/>
      <c r="Q35" s="397"/>
      <c r="R35" s="397"/>
      <c r="S35" s="397"/>
    </row>
    <row r="36" spans="3:19" s="396" customFormat="1" ht="87" customHeight="1">
      <c r="C36" s="397" t="s">
        <v>343</v>
      </c>
      <c r="D36" s="398" t="s">
        <v>526</v>
      </c>
      <c r="E36" s="415">
        <v>44656</v>
      </c>
      <c r="F36" s="399">
        <v>0.3125</v>
      </c>
      <c r="G36" s="399">
        <v>0.33333333333333331</v>
      </c>
      <c r="H36" s="418">
        <v>0.5</v>
      </c>
      <c r="I36" s="400" t="s">
        <v>399</v>
      </c>
      <c r="J36" s="401" t="s">
        <v>400</v>
      </c>
      <c r="K36" s="404" t="s">
        <v>401</v>
      </c>
      <c r="L36" s="400" t="s">
        <v>347</v>
      </c>
      <c r="M36" s="397" t="s">
        <v>348</v>
      </c>
      <c r="N36" s="403" t="s">
        <v>345</v>
      </c>
      <c r="O36" s="397"/>
      <c r="P36" s="397"/>
      <c r="Q36" s="397"/>
      <c r="R36" s="397"/>
      <c r="S36" s="397"/>
    </row>
    <row r="37" spans="3:19" s="396" customFormat="1" ht="87" customHeight="1">
      <c r="C37" s="397" t="s">
        <v>343</v>
      </c>
      <c r="D37" s="398" t="s">
        <v>526</v>
      </c>
      <c r="E37" s="415">
        <v>44656</v>
      </c>
      <c r="F37" s="399">
        <v>0.33333333333333331</v>
      </c>
      <c r="G37" s="399">
        <v>0.39583333333333331</v>
      </c>
      <c r="H37" s="418">
        <v>2</v>
      </c>
      <c r="I37" s="400" t="s">
        <v>402</v>
      </c>
      <c r="J37" s="401" t="s">
        <v>403</v>
      </c>
      <c r="K37" s="404" t="s">
        <v>452</v>
      </c>
      <c r="L37" s="400" t="s">
        <v>347</v>
      </c>
      <c r="M37" s="397" t="s">
        <v>348</v>
      </c>
      <c r="N37" s="403" t="s">
        <v>345</v>
      </c>
      <c r="O37" s="397"/>
      <c r="P37" s="397"/>
      <c r="Q37" s="397"/>
      <c r="R37" s="397"/>
      <c r="S37" s="397"/>
    </row>
    <row r="38" spans="3:19" s="396" customFormat="1" ht="103.2">
      <c r="C38" s="397" t="s">
        <v>343</v>
      </c>
      <c r="D38" s="398" t="s">
        <v>526</v>
      </c>
      <c r="E38" s="415">
        <v>44656</v>
      </c>
      <c r="F38" s="399">
        <v>0.39583333333333331</v>
      </c>
      <c r="G38" s="399">
        <v>0.45833333333333331</v>
      </c>
      <c r="H38" s="418">
        <v>3.5</v>
      </c>
      <c r="I38" s="400" t="s">
        <v>404</v>
      </c>
      <c r="J38" s="401" t="s">
        <v>405</v>
      </c>
      <c r="K38" s="404" t="s">
        <v>454</v>
      </c>
      <c r="L38" s="400" t="s">
        <v>347</v>
      </c>
      <c r="M38" s="397">
        <v>42153495</v>
      </c>
      <c r="N38" s="403" t="s">
        <v>345</v>
      </c>
      <c r="O38" s="397"/>
      <c r="P38" s="397"/>
      <c r="Q38" s="397"/>
      <c r="R38" s="397"/>
      <c r="S38" s="397"/>
    </row>
    <row r="39" spans="3:19" s="396" customFormat="1" ht="159.75" customHeight="1">
      <c r="C39" s="397" t="s">
        <v>343</v>
      </c>
      <c r="D39" s="398" t="s">
        <v>526</v>
      </c>
      <c r="E39" s="415">
        <v>44656</v>
      </c>
      <c r="F39" s="399">
        <v>0.45833333333333331</v>
      </c>
      <c r="G39" s="399">
        <v>0.5</v>
      </c>
      <c r="H39" s="418">
        <v>1</v>
      </c>
      <c r="I39" s="400" t="s">
        <v>358</v>
      </c>
      <c r="J39" s="401" t="s">
        <v>409</v>
      </c>
      <c r="K39" s="404" t="s">
        <v>456</v>
      </c>
      <c r="L39" s="410" t="s">
        <v>406</v>
      </c>
      <c r="M39" s="397" t="s">
        <v>614</v>
      </c>
      <c r="N39" s="403" t="s">
        <v>345</v>
      </c>
      <c r="O39" s="397"/>
      <c r="P39" s="397"/>
      <c r="Q39" s="397"/>
      <c r="R39" s="397"/>
      <c r="S39" s="397"/>
    </row>
    <row r="40" spans="3:19" s="396" customFormat="1" ht="129">
      <c r="C40" s="397" t="s">
        <v>343</v>
      </c>
      <c r="D40" s="398" t="s">
        <v>526</v>
      </c>
      <c r="E40" s="415">
        <v>44656</v>
      </c>
      <c r="F40" s="399">
        <v>0.5</v>
      </c>
      <c r="G40" s="399">
        <v>0.54166666666666663</v>
      </c>
      <c r="H40" s="418">
        <v>1</v>
      </c>
      <c r="I40" s="400" t="s">
        <v>358</v>
      </c>
      <c r="J40" s="401" t="s">
        <v>411</v>
      </c>
      <c r="K40" s="404" t="s">
        <v>421</v>
      </c>
      <c r="L40" s="410" t="s">
        <v>347</v>
      </c>
      <c r="M40" s="397" t="s">
        <v>348</v>
      </c>
      <c r="N40" s="403" t="s">
        <v>345</v>
      </c>
      <c r="O40" s="397"/>
      <c r="P40" s="397"/>
      <c r="Q40" s="397"/>
      <c r="R40" s="397"/>
      <c r="S40" s="397"/>
    </row>
    <row r="41" spans="3:19" s="396" customFormat="1" ht="87" customHeight="1">
      <c r="C41" s="397" t="s">
        <v>343</v>
      </c>
      <c r="D41" s="398" t="s">
        <v>526</v>
      </c>
      <c r="E41" s="415">
        <v>44656</v>
      </c>
      <c r="F41" s="399">
        <v>0.58333333333333337</v>
      </c>
      <c r="G41" s="399">
        <v>0.70833333333333337</v>
      </c>
      <c r="H41" s="418">
        <v>3</v>
      </c>
      <c r="I41" s="400" t="s">
        <v>404</v>
      </c>
      <c r="J41" s="401" t="s">
        <v>425</v>
      </c>
      <c r="K41" s="404" t="s">
        <v>379</v>
      </c>
      <c r="L41" s="410" t="s">
        <v>407</v>
      </c>
      <c r="M41" s="465" t="s">
        <v>653</v>
      </c>
      <c r="N41" s="403" t="s">
        <v>345</v>
      </c>
      <c r="O41" s="397"/>
      <c r="P41" s="397"/>
      <c r="Q41" s="397"/>
      <c r="R41" s="397"/>
      <c r="S41" s="397"/>
    </row>
    <row r="42" spans="3:19" s="396" customFormat="1" ht="129">
      <c r="C42" s="397" t="s">
        <v>343</v>
      </c>
      <c r="D42" s="398" t="s">
        <v>527</v>
      </c>
      <c r="E42" s="415">
        <v>44657</v>
      </c>
      <c r="F42" s="399">
        <v>0.29166666666666669</v>
      </c>
      <c r="G42" s="399">
        <v>0.375</v>
      </c>
      <c r="H42" s="418">
        <v>1</v>
      </c>
      <c r="I42" s="400" t="s">
        <v>358</v>
      </c>
      <c r="J42" s="401" t="s">
        <v>352</v>
      </c>
      <c r="K42" s="404" t="s">
        <v>550</v>
      </c>
      <c r="L42" s="410" t="s">
        <v>410</v>
      </c>
      <c r="M42" s="397" t="s">
        <v>613</v>
      </c>
      <c r="N42" s="403" t="s">
        <v>345</v>
      </c>
      <c r="O42" s="397"/>
      <c r="P42" s="397"/>
      <c r="Q42" s="397"/>
      <c r="R42" s="397"/>
      <c r="S42" s="397"/>
    </row>
    <row r="43" spans="3:19" s="396" customFormat="1" ht="87" customHeight="1">
      <c r="C43" s="397" t="s">
        <v>343</v>
      </c>
      <c r="D43" s="398" t="s">
        <v>527</v>
      </c>
      <c r="E43" s="415">
        <v>44657</v>
      </c>
      <c r="F43" s="399">
        <v>0.375</v>
      </c>
      <c r="G43" s="399">
        <v>0.41666666666666669</v>
      </c>
      <c r="H43" s="418">
        <v>1</v>
      </c>
      <c r="I43" s="400" t="s">
        <v>415</v>
      </c>
      <c r="J43" s="401" t="s">
        <v>416</v>
      </c>
      <c r="K43" s="404" t="s">
        <v>417</v>
      </c>
      <c r="L43" s="400" t="s">
        <v>363</v>
      </c>
      <c r="M43" s="397" t="s">
        <v>617</v>
      </c>
      <c r="N43" s="403" t="s">
        <v>345</v>
      </c>
      <c r="O43" s="397"/>
      <c r="P43" s="397"/>
      <c r="Q43" s="397"/>
      <c r="R43" s="397"/>
      <c r="S43" s="397"/>
    </row>
    <row r="44" spans="3:19" ht="51.6">
      <c r="C44" s="397" t="s">
        <v>343</v>
      </c>
      <c r="D44" s="429" t="s">
        <v>527</v>
      </c>
      <c r="E44" s="430">
        <v>44657</v>
      </c>
      <c r="F44" s="431">
        <v>0.41666666666666669</v>
      </c>
      <c r="G44" s="431">
        <v>0.4375</v>
      </c>
      <c r="H44" s="432">
        <v>0.5</v>
      </c>
      <c r="I44" s="404" t="s">
        <v>358</v>
      </c>
      <c r="J44" s="433" t="s">
        <v>445</v>
      </c>
      <c r="K44" s="404" t="s">
        <v>444</v>
      </c>
      <c r="L44" s="404" t="s">
        <v>598</v>
      </c>
      <c r="M44" s="397" t="s">
        <v>616</v>
      </c>
      <c r="N44" s="403" t="s">
        <v>345</v>
      </c>
      <c r="O44" s="397"/>
      <c r="P44" s="397"/>
      <c r="Q44" s="397"/>
      <c r="R44" s="397"/>
      <c r="S44" s="397"/>
    </row>
    <row r="45" spans="3:19" ht="154.80000000000001">
      <c r="C45" s="428" t="s">
        <v>343</v>
      </c>
      <c r="D45" s="429" t="s">
        <v>527</v>
      </c>
      <c r="E45" s="430">
        <v>44657</v>
      </c>
      <c r="F45" s="431">
        <v>0.45833333333333331</v>
      </c>
      <c r="G45" s="431">
        <v>0.5</v>
      </c>
      <c r="H45" s="432">
        <v>1</v>
      </c>
      <c r="I45" s="404" t="s">
        <v>358</v>
      </c>
      <c r="J45" s="433" t="s">
        <v>551</v>
      </c>
      <c r="K45" s="429" t="s">
        <v>581</v>
      </c>
      <c r="L45" s="404" t="s">
        <v>552</v>
      </c>
      <c r="M45" s="428" t="s">
        <v>635</v>
      </c>
      <c r="N45" s="403" t="s">
        <v>345</v>
      </c>
      <c r="O45" s="428"/>
      <c r="P45" s="428"/>
      <c r="Q45" s="428"/>
      <c r="R45" s="428"/>
      <c r="S45" s="428"/>
    </row>
    <row r="46" spans="3:19" s="396" customFormat="1" ht="87" customHeight="1">
      <c r="C46" s="397" t="s">
        <v>343</v>
      </c>
      <c r="D46" s="398" t="s">
        <v>527</v>
      </c>
      <c r="E46" s="415">
        <v>44657</v>
      </c>
      <c r="F46" s="399">
        <v>0.5</v>
      </c>
      <c r="G46" s="399">
        <v>0.54166666666666663</v>
      </c>
      <c r="H46" s="418">
        <v>1</v>
      </c>
      <c r="I46" s="400" t="s">
        <v>358</v>
      </c>
      <c r="J46" s="401" t="s">
        <v>413</v>
      </c>
      <c r="K46" s="404" t="s">
        <v>424</v>
      </c>
      <c r="L46" s="410" t="s">
        <v>412</v>
      </c>
      <c r="M46" s="397" t="s">
        <v>615</v>
      </c>
      <c r="N46" s="403" t="s">
        <v>345</v>
      </c>
      <c r="O46" s="397"/>
      <c r="P46" s="397"/>
      <c r="Q46" s="397"/>
      <c r="R46" s="397"/>
      <c r="S46" s="397"/>
    </row>
    <row r="47" spans="3:19" s="396" customFormat="1" ht="103.2">
      <c r="C47" s="397" t="s">
        <v>343</v>
      </c>
      <c r="D47" s="398" t="s">
        <v>527</v>
      </c>
      <c r="E47" s="415">
        <v>44657</v>
      </c>
      <c r="F47" s="399">
        <v>0.58333333333333337</v>
      </c>
      <c r="G47" s="399">
        <v>0.625</v>
      </c>
      <c r="H47" s="418">
        <v>1</v>
      </c>
      <c r="I47" s="400" t="s">
        <v>358</v>
      </c>
      <c r="J47" s="401" t="s">
        <v>419</v>
      </c>
      <c r="K47" s="404" t="s">
        <v>455</v>
      </c>
      <c r="L47" s="400" t="s">
        <v>418</v>
      </c>
      <c r="M47" s="397" t="s">
        <v>622</v>
      </c>
      <c r="N47" s="403" t="s">
        <v>345</v>
      </c>
      <c r="O47" s="397"/>
      <c r="P47" s="397"/>
      <c r="Q47" s="397"/>
      <c r="R47" s="397"/>
      <c r="S47" s="397"/>
    </row>
    <row r="48" spans="3:19" s="396" customFormat="1" ht="87" customHeight="1">
      <c r="C48" s="397" t="s">
        <v>343</v>
      </c>
      <c r="D48" s="398" t="s">
        <v>527</v>
      </c>
      <c r="E48" s="415">
        <v>44657</v>
      </c>
      <c r="F48" s="399">
        <v>0.625</v>
      </c>
      <c r="G48" s="399">
        <v>0.66666666666666663</v>
      </c>
      <c r="H48" s="418">
        <v>1</v>
      </c>
      <c r="I48" s="400" t="s">
        <v>358</v>
      </c>
      <c r="J48" s="401" t="s">
        <v>359</v>
      </c>
      <c r="K48" s="404" t="s">
        <v>420</v>
      </c>
      <c r="L48" s="400" t="s">
        <v>360</v>
      </c>
      <c r="M48" s="397" t="s">
        <v>621</v>
      </c>
      <c r="N48" s="403" t="s">
        <v>345</v>
      </c>
      <c r="O48" s="397"/>
      <c r="P48" s="397"/>
      <c r="Q48" s="397"/>
      <c r="R48" s="397"/>
      <c r="S48" s="397"/>
    </row>
    <row r="49" spans="3:19" ht="25.8">
      <c r="C49" s="397" t="s">
        <v>343</v>
      </c>
      <c r="D49" s="398" t="s">
        <v>527</v>
      </c>
      <c r="E49" s="415">
        <v>44657</v>
      </c>
      <c r="F49" s="399">
        <v>0.66666666666666663</v>
      </c>
      <c r="G49" s="399">
        <v>0.70833333333333337</v>
      </c>
      <c r="H49" s="418">
        <v>1</v>
      </c>
      <c r="I49" s="400" t="s">
        <v>358</v>
      </c>
      <c r="J49" s="401" t="s">
        <v>361</v>
      </c>
      <c r="K49" s="404" t="s">
        <v>422</v>
      </c>
      <c r="L49" s="400" t="s">
        <v>423</v>
      </c>
      <c r="M49" s="397" t="s">
        <v>620</v>
      </c>
      <c r="N49" s="403" t="s">
        <v>345</v>
      </c>
      <c r="O49" s="397"/>
      <c r="P49" s="397"/>
      <c r="Q49" s="397"/>
      <c r="R49" s="397"/>
      <c r="S49" s="397"/>
    </row>
    <row r="50" spans="3:19" ht="25.8">
      <c r="C50" s="397" t="s">
        <v>343</v>
      </c>
      <c r="D50" s="398" t="s">
        <v>528</v>
      </c>
      <c r="E50" s="415">
        <v>44658</v>
      </c>
      <c r="F50" s="416">
        <v>0.30208333333333331</v>
      </c>
      <c r="G50" s="416">
        <v>0.36458333333333331</v>
      </c>
      <c r="H50" s="418">
        <v>1.5</v>
      </c>
      <c r="I50" s="400" t="s">
        <v>477</v>
      </c>
      <c r="J50" s="401" t="s">
        <v>478</v>
      </c>
      <c r="K50" s="404" t="s">
        <v>479</v>
      </c>
      <c r="L50" s="410" t="s">
        <v>362</v>
      </c>
      <c r="M50" s="397" t="s">
        <v>619</v>
      </c>
      <c r="N50" s="403" t="s">
        <v>612</v>
      </c>
      <c r="O50" s="397"/>
      <c r="P50" s="397"/>
      <c r="Q50" s="397"/>
      <c r="R50" s="397"/>
      <c r="S50" s="397"/>
    </row>
    <row r="51" spans="3:19" s="396" customFormat="1" ht="103.2">
      <c r="C51" s="397" t="s">
        <v>343</v>
      </c>
      <c r="D51" s="398" t="s">
        <v>528</v>
      </c>
      <c r="E51" s="415">
        <v>44658</v>
      </c>
      <c r="F51" s="416">
        <v>0.375</v>
      </c>
      <c r="G51" s="416">
        <v>0.41666666666666669</v>
      </c>
      <c r="H51" s="418">
        <v>1</v>
      </c>
      <c r="I51" s="400" t="s">
        <v>427</v>
      </c>
      <c r="J51" s="401" t="s">
        <v>429</v>
      </c>
      <c r="K51" s="404" t="s">
        <v>458</v>
      </c>
      <c r="L51" s="410" t="s">
        <v>430</v>
      </c>
      <c r="M51" s="397" t="s">
        <v>636</v>
      </c>
      <c r="N51" s="403" t="s">
        <v>345</v>
      </c>
      <c r="O51" s="405"/>
      <c r="P51" s="405"/>
      <c r="Q51" s="397"/>
      <c r="R51" s="397"/>
      <c r="S51" s="397"/>
    </row>
    <row r="52" spans="3:19" s="396" customFormat="1" ht="103.2">
      <c r="C52" s="397" t="s">
        <v>343</v>
      </c>
      <c r="D52" s="398" t="s">
        <v>528</v>
      </c>
      <c r="E52" s="415">
        <v>44658</v>
      </c>
      <c r="F52" s="416">
        <v>0.41666666666666669</v>
      </c>
      <c r="G52" s="416">
        <v>0.5</v>
      </c>
      <c r="H52" s="418">
        <v>2</v>
      </c>
      <c r="I52" s="400" t="s">
        <v>427</v>
      </c>
      <c r="J52" s="401" t="s">
        <v>428</v>
      </c>
      <c r="K52" s="404" t="s">
        <v>459</v>
      </c>
      <c r="L52" s="410" t="s">
        <v>431</v>
      </c>
      <c r="M52" s="397" t="s">
        <v>637</v>
      </c>
      <c r="N52" s="403" t="s">
        <v>345</v>
      </c>
      <c r="O52" s="405"/>
      <c r="P52" s="397"/>
      <c r="Q52" s="397"/>
      <c r="R52" s="397"/>
      <c r="S52" s="397"/>
    </row>
    <row r="53" spans="3:19" s="396" customFormat="1" ht="87" customHeight="1">
      <c r="C53" s="397" t="s">
        <v>343</v>
      </c>
      <c r="D53" s="398" t="s">
        <v>528</v>
      </c>
      <c r="E53" s="415">
        <v>44658</v>
      </c>
      <c r="F53" s="416">
        <v>0.60416666666666663</v>
      </c>
      <c r="G53" s="416">
        <v>0.64583333333333337</v>
      </c>
      <c r="H53" s="418">
        <v>1</v>
      </c>
      <c r="I53" s="400" t="s">
        <v>427</v>
      </c>
      <c r="J53" s="401" t="s">
        <v>434</v>
      </c>
      <c r="K53" s="404" t="s">
        <v>461</v>
      </c>
      <c r="L53" s="410" t="s">
        <v>460</v>
      </c>
      <c r="M53" s="397" t="s">
        <v>638</v>
      </c>
      <c r="N53" s="403"/>
      <c r="O53" s="405"/>
      <c r="P53" s="397"/>
      <c r="Q53" s="397"/>
      <c r="R53" s="397"/>
      <c r="S53" s="397"/>
    </row>
    <row r="54" spans="3:19" s="396" customFormat="1" ht="103.2">
      <c r="C54" s="397" t="s">
        <v>343</v>
      </c>
      <c r="D54" s="398" t="s">
        <v>528</v>
      </c>
      <c r="E54" s="415">
        <v>44658</v>
      </c>
      <c r="F54" s="416">
        <v>0.64583333333333337</v>
      </c>
      <c r="G54" s="416">
        <v>0.70833333333333337</v>
      </c>
      <c r="H54" s="418">
        <v>1.5</v>
      </c>
      <c r="I54" s="400" t="s">
        <v>432</v>
      </c>
      <c r="J54" s="401" t="s">
        <v>433</v>
      </c>
      <c r="K54" s="404" t="s">
        <v>462</v>
      </c>
      <c r="L54" s="410" t="s">
        <v>463</v>
      </c>
      <c r="M54" s="397" t="s">
        <v>639</v>
      </c>
      <c r="N54" s="403" t="s">
        <v>345</v>
      </c>
      <c r="O54" s="405"/>
      <c r="P54" s="397"/>
      <c r="Q54" s="397"/>
      <c r="R54" s="397"/>
      <c r="S54" s="397"/>
    </row>
    <row r="55" spans="3:19" ht="90.75" customHeight="1">
      <c r="C55" s="397" t="s">
        <v>343</v>
      </c>
      <c r="D55" s="398" t="s">
        <v>529</v>
      </c>
      <c r="E55" s="415">
        <v>44659</v>
      </c>
      <c r="F55" s="416">
        <v>0.33333333333333331</v>
      </c>
      <c r="G55" s="416">
        <v>0.54166666666666663</v>
      </c>
      <c r="H55" s="418">
        <v>5</v>
      </c>
      <c r="I55" s="400" t="s">
        <v>372</v>
      </c>
      <c r="J55" s="401" t="s">
        <v>465</v>
      </c>
      <c r="K55" s="404" t="s">
        <v>464</v>
      </c>
      <c r="L55" s="410" t="s">
        <v>599</v>
      </c>
      <c r="M55" s="465" t="s">
        <v>653</v>
      </c>
      <c r="N55" s="403" t="s">
        <v>345</v>
      </c>
      <c r="O55" s="405"/>
      <c r="P55" s="397"/>
      <c r="Q55" s="397"/>
      <c r="R55" s="397"/>
      <c r="S55" s="397"/>
    </row>
    <row r="56" spans="3:19" ht="79.5" customHeight="1">
      <c r="C56" s="397" t="s">
        <v>343</v>
      </c>
      <c r="D56" s="398" t="s">
        <v>529</v>
      </c>
      <c r="E56" s="415">
        <v>44659</v>
      </c>
      <c r="F56" s="416">
        <v>0.60416666666666663</v>
      </c>
      <c r="G56" s="416">
        <v>0.64583333333333337</v>
      </c>
      <c r="H56" s="418">
        <v>1</v>
      </c>
      <c r="I56" s="401" t="s">
        <v>508</v>
      </c>
      <c r="J56" s="401" t="s">
        <v>484</v>
      </c>
      <c r="K56" s="404" t="s">
        <v>487</v>
      </c>
      <c r="L56" s="410" t="s">
        <v>510</v>
      </c>
      <c r="M56" s="397" t="s">
        <v>640</v>
      </c>
      <c r="N56" s="403" t="s">
        <v>345</v>
      </c>
      <c r="O56" s="405"/>
      <c r="P56" s="397"/>
      <c r="Q56" s="397"/>
      <c r="R56" s="397"/>
      <c r="S56" s="397"/>
    </row>
    <row r="57" spans="3:19" ht="79.5" customHeight="1">
      <c r="C57" s="397" t="s">
        <v>343</v>
      </c>
      <c r="D57" s="398" t="s">
        <v>529</v>
      </c>
      <c r="E57" s="415">
        <v>44659</v>
      </c>
      <c r="F57" s="416">
        <v>0.65277777777777779</v>
      </c>
      <c r="G57" s="416">
        <v>0.6875</v>
      </c>
      <c r="H57" s="418">
        <v>1</v>
      </c>
      <c r="I57" s="401" t="s">
        <v>509</v>
      </c>
      <c r="J57" s="401" t="s">
        <v>488</v>
      </c>
      <c r="K57" s="404" t="s">
        <v>490</v>
      </c>
      <c r="L57" s="410" t="s">
        <v>489</v>
      </c>
      <c r="M57" s="397" t="s">
        <v>641</v>
      </c>
      <c r="N57" s="403"/>
      <c r="O57" s="405"/>
      <c r="P57" s="397"/>
      <c r="Q57" s="397"/>
      <c r="R57" s="397"/>
      <c r="S57" s="397"/>
    </row>
    <row r="58" spans="3:19" s="396" customFormat="1" ht="87" customHeight="1">
      <c r="C58" s="397" t="s">
        <v>343</v>
      </c>
      <c r="D58" s="398" t="s">
        <v>530</v>
      </c>
      <c r="E58" s="415">
        <v>44662</v>
      </c>
      <c r="F58" s="416">
        <v>0.33333333333333331</v>
      </c>
      <c r="G58" s="416">
        <v>0.54166666666666663</v>
      </c>
      <c r="H58" s="418">
        <v>5</v>
      </c>
      <c r="I58" s="400" t="s">
        <v>372</v>
      </c>
      <c r="J58" s="401" t="s">
        <v>465</v>
      </c>
      <c r="K58" s="404" t="s">
        <v>464</v>
      </c>
      <c r="L58" s="410" t="s">
        <v>599</v>
      </c>
      <c r="M58" s="465" t="s">
        <v>653</v>
      </c>
      <c r="N58" s="403" t="s">
        <v>345</v>
      </c>
      <c r="O58" s="405"/>
      <c r="P58" s="397"/>
      <c r="Q58" s="397"/>
      <c r="R58" s="397"/>
      <c r="S58" s="397"/>
    </row>
    <row r="59" spans="3:19" s="396" customFormat="1" ht="87" customHeight="1">
      <c r="C59" s="397" t="s">
        <v>343</v>
      </c>
      <c r="D59" s="398" t="s">
        <v>530</v>
      </c>
      <c r="E59" s="415">
        <v>44662</v>
      </c>
      <c r="F59" s="416">
        <v>0.58333333333333337</v>
      </c>
      <c r="G59" s="416">
        <v>0.66666666666666663</v>
      </c>
      <c r="H59" s="418">
        <v>2</v>
      </c>
      <c r="I59" s="401" t="s">
        <v>358</v>
      </c>
      <c r="J59" s="401" t="s">
        <v>505</v>
      </c>
      <c r="K59" s="404" t="s">
        <v>506</v>
      </c>
      <c r="L59" s="400" t="s">
        <v>507</v>
      </c>
      <c r="M59" s="397" t="s">
        <v>642</v>
      </c>
      <c r="N59" s="403" t="s">
        <v>345</v>
      </c>
      <c r="O59" s="405"/>
      <c r="P59" s="397"/>
      <c r="Q59" s="397"/>
      <c r="R59" s="397"/>
      <c r="S59" s="397"/>
    </row>
    <row r="60" spans="3:19" s="396" customFormat="1" ht="87" customHeight="1">
      <c r="C60" s="398" t="s">
        <v>343</v>
      </c>
      <c r="D60" s="398" t="s">
        <v>530</v>
      </c>
      <c r="E60" s="415">
        <v>44662</v>
      </c>
      <c r="F60" s="416">
        <v>0.66666666666666663</v>
      </c>
      <c r="G60" s="416">
        <v>0.70833333333333337</v>
      </c>
      <c r="H60" s="418">
        <v>1</v>
      </c>
      <c r="I60" s="401" t="s">
        <v>358</v>
      </c>
      <c r="J60" s="401" t="s">
        <v>483</v>
      </c>
      <c r="K60" s="404" t="s">
        <v>485</v>
      </c>
      <c r="L60" s="410" t="s">
        <v>486</v>
      </c>
      <c r="M60" s="397" t="s">
        <v>643</v>
      </c>
      <c r="N60" s="443"/>
      <c r="O60" s="444"/>
      <c r="P60" s="398"/>
      <c r="Q60" s="398"/>
      <c r="R60" s="398"/>
      <c r="S60" s="398"/>
    </row>
    <row r="61" spans="3:19" s="396" customFormat="1" ht="87" customHeight="1">
      <c r="C61" s="397" t="s">
        <v>343</v>
      </c>
      <c r="D61" s="398" t="s">
        <v>531</v>
      </c>
      <c r="E61" s="415">
        <v>44663</v>
      </c>
      <c r="F61" s="416">
        <v>0.33333333333333331</v>
      </c>
      <c r="G61" s="416">
        <v>0.70833333333333337</v>
      </c>
      <c r="H61" s="418">
        <v>9</v>
      </c>
      <c r="I61" s="400" t="s">
        <v>372</v>
      </c>
      <c r="J61" s="401" t="s">
        <v>465</v>
      </c>
      <c r="K61" s="404" t="s">
        <v>464</v>
      </c>
      <c r="L61" s="410" t="s">
        <v>599</v>
      </c>
      <c r="M61" s="465" t="s">
        <v>653</v>
      </c>
      <c r="N61" s="403" t="s">
        <v>345</v>
      </c>
      <c r="O61" s="405"/>
      <c r="P61" s="397"/>
      <c r="Q61" s="397"/>
      <c r="R61" s="397"/>
      <c r="S61" s="397"/>
    </row>
    <row r="62" spans="3:19" s="396" customFormat="1" ht="87" customHeight="1">
      <c r="C62" s="397" t="s">
        <v>343</v>
      </c>
      <c r="D62" s="398" t="s">
        <v>532</v>
      </c>
      <c r="E62" s="415">
        <v>44669</v>
      </c>
      <c r="F62" s="416">
        <v>0.33333333333333331</v>
      </c>
      <c r="G62" s="416">
        <v>0.54166666666666663</v>
      </c>
      <c r="H62" s="418">
        <v>5</v>
      </c>
      <c r="I62" s="400" t="s">
        <v>372</v>
      </c>
      <c r="J62" s="401" t="s">
        <v>465</v>
      </c>
      <c r="K62" s="404" t="s">
        <v>464</v>
      </c>
      <c r="L62" s="410" t="s">
        <v>599</v>
      </c>
      <c r="M62" s="465" t="s">
        <v>653</v>
      </c>
      <c r="N62" s="403" t="s">
        <v>345</v>
      </c>
      <c r="O62" s="405"/>
      <c r="P62" s="397"/>
      <c r="Q62" s="397"/>
      <c r="R62" s="397"/>
      <c r="S62" s="397"/>
    </row>
    <row r="63" spans="3:19" s="396" customFormat="1" ht="129">
      <c r="C63" s="397" t="s">
        <v>343</v>
      </c>
      <c r="D63" s="398" t="s">
        <v>532</v>
      </c>
      <c r="E63" s="415">
        <v>44669</v>
      </c>
      <c r="F63" s="416">
        <v>0.58333333333333337</v>
      </c>
      <c r="G63" s="416">
        <v>0.66666666666666663</v>
      </c>
      <c r="H63" s="418">
        <v>2</v>
      </c>
      <c r="I63" s="401" t="s">
        <v>358</v>
      </c>
      <c r="J63" s="401" t="s">
        <v>349</v>
      </c>
      <c r="K63" s="404" t="s">
        <v>491</v>
      </c>
      <c r="L63" s="400" t="s">
        <v>476</v>
      </c>
      <c r="M63" s="397" t="s">
        <v>644</v>
      </c>
      <c r="N63" s="403" t="s">
        <v>345</v>
      </c>
      <c r="O63" s="405"/>
      <c r="P63" s="397"/>
      <c r="Q63" s="397"/>
      <c r="R63" s="397"/>
      <c r="S63" s="397"/>
    </row>
    <row r="64" spans="3:19" s="396" customFormat="1" ht="87" customHeight="1">
      <c r="C64" s="397" t="s">
        <v>343</v>
      </c>
      <c r="D64" s="398" t="s">
        <v>532</v>
      </c>
      <c r="E64" s="415">
        <v>44669</v>
      </c>
      <c r="F64" s="416">
        <v>0.66666666666666663</v>
      </c>
      <c r="G64" s="416">
        <v>0.70833333333333337</v>
      </c>
      <c r="H64" s="418">
        <v>1</v>
      </c>
      <c r="I64" s="400" t="s">
        <v>372</v>
      </c>
      <c r="J64" s="401" t="s">
        <v>465</v>
      </c>
      <c r="K64" s="404" t="s">
        <v>464</v>
      </c>
      <c r="L64" s="410" t="s">
        <v>599</v>
      </c>
      <c r="M64" s="465" t="s">
        <v>653</v>
      </c>
      <c r="N64" s="403" t="s">
        <v>345</v>
      </c>
      <c r="O64" s="405"/>
      <c r="P64" s="397"/>
      <c r="Q64" s="397"/>
      <c r="R64" s="397"/>
      <c r="S64" s="397"/>
    </row>
    <row r="65" spans="3:19" s="396" customFormat="1" ht="87" customHeight="1">
      <c r="C65" s="397" t="s">
        <v>343</v>
      </c>
      <c r="D65" s="398" t="s">
        <v>492</v>
      </c>
      <c r="E65" s="415">
        <v>44670</v>
      </c>
      <c r="F65" s="416">
        <v>0.29166666666666669</v>
      </c>
      <c r="G65" s="416">
        <v>0.375</v>
      </c>
      <c r="H65" s="418">
        <v>2</v>
      </c>
      <c r="I65" s="400" t="s">
        <v>372</v>
      </c>
      <c r="J65" s="401" t="s">
        <v>465</v>
      </c>
      <c r="K65" s="404" t="s">
        <v>464</v>
      </c>
      <c r="L65" s="410" t="s">
        <v>599</v>
      </c>
      <c r="M65" s="465" t="s">
        <v>653</v>
      </c>
      <c r="N65" s="403" t="s">
        <v>345</v>
      </c>
      <c r="O65" s="405"/>
      <c r="P65" s="397"/>
      <c r="Q65" s="397"/>
      <c r="R65" s="397"/>
      <c r="S65" s="397"/>
    </row>
    <row r="66" spans="3:19" s="396" customFormat="1" ht="87" customHeight="1">
      <c r="C66" s="397" t="s">
        <v>343</v>
      </c>
      <c r="D66" s="398" t="s">
        <v>492</v>
      </c>
      <c r="E66" s="415">
        <v>44670</v>
      </c>
      <c r="F66" s="416">
        <v>0.375</v>
      </c>
      <c r="G66" s="416">
        <v>0.45833333333333331</v>
      </c>
      <c r="H66" s="418">
        <v>2</v>
      </c>
      <c r="I66" s="400" t="s">
        <v>358</v>
      </c>
      <c r="J66" s="401" t="s">
        <v>608</v>
      </c>
      <c r="K66" s="464" t="s">
        <v>609</v>
      </c>
      <c r="L66" s="400"/>
      <c r="M66" s="397"/>
      <c r="N66" s="403" t="s">
        <v>345</v>
      </c>
      <c r="O66" s="405"/>
      <c r="P66" s="397"/>
      <c r="Q66" s="397"/>
      <c r="R66" s="397"/>
      <c r="S66" s="397"/>
    </row>
    <row r="67" spans="3:19" s="396" customFormat="1" ht="77.400000000000006">
      <c r="C67" s="397" t="s">
        <v>343</v>
      </c>
      <c r="D67" s="398" t="s">
        <v>492</v>
      </c>
      <c r="E67" s="415">
        <v>44670</v>
      </c>
      <c r="F67" s="416">
        <v>0.45833333333333331</v>
      </c>
      <c r="G67" s="416">
        <v>0.5</v>
      </c>
      <c r="H67" s="418">
        <v>1</v>
      </c>
      <c r="I67" s="400" t="s">
        <v>466</v>
      </c>
      <c r="J67" s="401" t="s">
        <v>467</v>
      </c>
      <c r="K67" s="404" t="s">
        <v>468</v>
      </c>
      <c r="L67" s="400" t="s">
        <v>469</v>
      </c>
      <c r="M67" s="397" t="s">
        <v>645</v>
      </c>
      <c r="N67" s="403" t="s">
        <v>345</v>
      </c>
      <c r="O67" s="405"/>
      <c r="P67" s="397"/>
      <c r="Q67" s="397"/>
      <c r="R67" s="397"/>
      <c r="S67" s="397"/>
    </row>
    <row r="68" spans="3:19" s="396" customFormat="1" ht="77.400000000000006">
      <c r="C68" s="397" t="s">
        <v>343</v>
      </c>
      <c r="D68" s="398" t="s">
        <v>492</v>
      </c>
      <c r="E68" s="415">
        <v>44670</v>
      </c>
      <c r="F68" s="416">
        <v>0.5</v>
      </c>
      <c r="G68" s="416">
        <v>0.54166666666666663</v>
      </c>
      <c r="H68" s="418">
        <v>1</v>
      </c>
      <c r="I68" s="400" t="s">
        <v>427</v>
      </c>
      <c r="J68" s="401" t="s">
        <v>471</v>
      </c>
      <c r="K68" s="404" t="s">
        <v>472</v>
      </c>
      <c r="L68" s="400" t="s">
        <v>470</v>
      </c>
      <c r="M68" s="397" t="s">
        <v>646</v>
      </c>
      <c r="N68" s="403"/>
      <c r="O68" s="405"/>
      <c r="P68" s="397"/>
      <c r="Q68" s="397"/>
      <c r="R68" s="397"/>
      <c r="S68" s="397"/>
    </row>
    <row r="69" spans="3:19" s="396" customFormat="1" ht="87" customHeight="1">
      <c r="C69" s="397" t="s">
        <v>343</v>
      </c>
      <c r="D69" s="398" t="s">
        <v>492</v>
      </c>
      <c r="E69" s="415">
        <v>44670</v>
      </c>
      <c r="F69" s="416">
        <v>0.58333333333333337</v>
      </c>
      <c r="G69" s="416">
        <v>0.66666666666666663</v>
      </c>
      <c r="H69" s="418">
        <v>2</v>
      </c>
      <c r="I69" s="400" t="s">
        <v>427</v>
      </c>
      <c r="J69" s="401" t="s">
        <v>473</v>
      </c>
      <c r="K69" s="404" t="s">
        <v>475</v>
      </c>
      <c r="L69" s="400" t="s">
        <v>474</v>
      </c>
      <c r="M69" s="397" t="s">
        <v>618</v>
      </c>
      <c r="N69" s="403" t="s">
        <v>345</v>
      </c>
      <c r="O69" s="405"/>
      <c r="P69" s="397"/>
      <c r="Q69" s="397"/>
      <c r="R69" s="397"/>
      <c r="S69" s="397"/>
    </row>
    <row r="70" spans="3:19" ht="81.75" customHeight="1">
      <c r="C70" s="397" t="s">
        <v>343</v>
      </c>
      <c r="D70" s="398" t="s">
        <v>492</v>
      </c>
      <c r="E70" s="415">
        <v>44670</v>
      </c>
      <c r="F70" s="416">
        <v>0.66666666666666663</v>
      </c>
      <c r="G70" s="416">
        <v>0.70833333333333337</v>
      </c>
      <c r="H70" s="418">
        <v>1</v>
      </c>
      <c r="I70" s="400" t="s">
        <v>372</v>
      </c>
      <c r="J70" s="401" t="s">
        <v>465</v>
      </c>
      <c r="K70" s="404" t="s">
        <v>464</v>
      </c>
      <c r="L70" s="410" t="s">
        <v>599</v>
      </c>
      <c r="M70" s="465" t="s">
        <v>653</v>
      </c>
      <c r="N70" s="403" t="s">
        <v>345</v>
      </c>
      <c r="O70" s="405"/>
      <c r="P70" s="397"/>
      <c r="Q70" s="397"/>
      <c r="R70" s="397"/>
      <c r="S70" s="397"/>
    </row>
    <row r="71" spans="3:19" s="396" customFormat="1" ht="87" customHeight="1">
      <c r="C71" s="397" t="s">
        <v>343</v>
      </c>
      <c r="D71" s="398" t="s">
        <v>493</v>
      </c>
      <c r="E71" s="415">
        <v>44671</v>
      </c>
      <c r="F71" s="416">
        <v>0.29166666666666669</v>
      </c>
      <c r="G71" s="416">
        <v>0.54166666666666663</v>
      </c>
      <c r="H71" s="418">
        <v>6</v>
      </c>
      <c r="I71" s="400" t="s">
        <v>372</v>
      </c>
      <c r="J71" s="401" t="s">
        <v>465</v>
      </c>
      <c r="K71" s="404" t="s">
        <v>464</v>
      </c>
      <c r="L71" s="410" t="s">
        <v>599</v>
      </c>
      <c r="M71" s="465" t="s">
        <v>653</v>
      </c>
      <c r="N71" s="403" t="s">
        <v>345</v>
      </c>
      <c r="O71" s="397"/>
      <c r="P71" s="397"/>
      <c r="Q71" s="397"/>
      <c r="R71" s="397"/>
      <c r="S71" s="397"/>
    </row>
    <row r="72" spans="3:19" s="396" customFormat="1" ht="87" customHeight="1">
      <c r="C72" s="397" t="s">
        <v>343</v>
      </c>
      <c r="D72" s="398" t="s">
        <v>493</v>
      </c>
      <c r="E72" s="415">
        <v>44671</v>
      </c>
      <c r="F72" s="416">
        <v>0.58333333333333337</v>
      </c>
      <c r="G72" s="416">
        <v>0.66666666666666663</v>
      </c>
      <c r="H72" s="418">
        <v>2</v>
      </c>
      <c r="I72" s="400" t="s">
        <v>499</v>
      </c>
      <c r="J72" s="401" t="s">
        <v>439</v>
      </c>
      <c r="K72" s="404" t="s">
        <v>498</v>
      </c>
      <c r="L72" s="400" t="s">
        <v>438</v>
      </c>
      <c r="M72" s="397" t="s">
        <v>647</v>
      </c>
      <c r="N72" s="403"/>
      <c r="O72" s="397"/>
      <c r="P72" s="397"/>
      <c r="Q72" s="397"/>
      <c r="R72" s="397"/>
      <c r="S72" s="397"/>
    </row>
    <row r="73" spans="3:19" s="396" customFormat="1" ht="232.2">
      <c r="C73" s="397" t="s">
        <v>343</v>
      </c>
      <c r="D73" s="398" t="s">
        <v>494</v>
      </c>
      <c r="E73" s="415">
        <v>44672</v>
      </c>
      <c r="F73" s="416">
        <v>0.29166666666666669</v>
      </c>
      <c r="G73" s="416">
        <v>0.70833333333333337</v>
      </c>
      <c r="H73" s="418">
        <v>10</v>
      </c>
      <c r="I73" s="400" t="s">
        <v>496</v>
      </c>
      <c r="J73" s="401" t="s">
        <v>435</v>
      </c>
      <c r="K73" s="404" t="s">
        <v>511</v>
      </c>
      <c r="L73" s="400" t="s">
        <v>503</v>
      </c>
      <c r="M73" s="397" t="s">
        <v>648</v>
      </c>
      <c r="N73" s="403"/>
      <c r="O73" s="397"/>
      <c r="P73" s="397"/>
      <c r="Q73" s="397"/>
      <c r="R73" s="397"/>
      <c r="S73" s="397"/>
    </row>
    <row r="74" spans="3:19" s="396" customFormat="1" ht="67.5" customHeight="1">
      <c r="C74" s="397" t="s">
        <v>343</v>
      </c>
      <c r="D74" s="398" t="s">
        <v>495</v>
      </c>
      <c r="E74" s="415">
        <v>44673</v>
      </c>
      <c r="F74" s="416">
        <v>0.33333333333333331</v>
      </c>
      <c r="G74" s="416">
        <v>0.45833333333333331</v>
      </c>
      <c r="H74" s="418">
        <v>8</v>
      </c>
      <c r="I74" s="400" t="s">
        <v>372</v>
      </c>
      <c r="J74" s="401" t="s">
        <v>465</v>
      </c>
      <c r="K74" s="404" t="s">
        <v>464</v>
      </c>
      <c r="L74" s="410" t="s">
        <v>599</v>
      </c>
      <c r="M74" s="465" t="s">
        <v>653</v>
      </c>
      <c r="N74" s="403" t="s">
        <v>345</v>
      </c>
      <c r="O74" s="397"/>
      <c r="P74" s="397"/>
      <c r="Q74" s="397"/>
      <c r="R74" s="397"/>
      <c r="S74" s="397"/>
    </row>
    <row r="75" spans="3:19" s="396" customFormat="1" ht="87" customHeight="1">
      <c r="C75" s="397" t="s">
        <v>343</v>
      </c>
      <c r="D75" s="398" t="s">
        <v>495</v>
      </c>
      <c r="E75" s="415">
        <v>44673</v>
      </c>
      <c r="F75" s="416">
        <v>0.47916666666666669</v>
      </c>
      <c r="G75" s="416">
        <v>0.54166666666666663</v>
      </c>
      <c r="H75" s="418">
        <v>1.5</v>
      </c>
      <c r="I75" s="401" t="s">
        <v>358</v>
      </c>
      <c r="J75" s="401" t="s">
        <v>480</v>
      </c>
      <c r="K75" s="404" t="s">
        <v>481</v>
      </c>
      <c r="L75" s="410" t="s">
        <v>482</v>
      </c>
      <c r="M75" s="397" t="s">
        <v>649</v>
      </c>
      <c r="N75" s="403" t="s">
        <v>345</v>
      </c>
      <c r="O75" s="405"/>
      <c r="P75" s="397"/>
      <c r="Q75" s="397"/>
      <c r="R75" s="397"/>
      <c r="S75" s="397"/>
    </row>
    <row r="76" spans="3:19" s="396" customFormat="1" ht="66" customHeight="1">
      <c r="C76" s="397" t="s">
        <v>343</v>
      </c>
      <c r="D76" s="398" t="s">
        <v>497</v>
      </c>
      <c r="E76" s="415">
        <v>44676</v>
      </c>
      <c r="F76" s="416">
        <v>0.33333333333333331</v>
      </c>
      <c r="G76" s="416">
        <v>0.66666666666666663</v>
      </c>
      <c r="H76" s="418">
        <v>8</v>
      </c>
      <c r="I76" s="400" t="s">
        <v>372</v>
      </c>
      <c r="J76" s="401" t="s">
        <v>465</v>
      </c>
      <c r="K76" s="404" t="s">
        <v>464</v>
      </c>
      <c r="L76" s="410" t="s">
        <v>599</v>
      </c>
      <c r="M76" s="465" t="s">
        <v>653</v>
      </c>
      <c r="N76" s="403" t="s">
        <v>345</v>
      </c>
      <c r="O76" s="397"/>
      <c r="P76" s="397"/>
      <c r="Q76" s="397"/>
      <c r="R76" s="397"/>
      <c r="S76" s="397"/>
    </row>
    <row r="77" spans="3:19" s="396" customFormat="1" ht="154.80000000000001">
      <c r="C77" s="397" t="s">
        <v>343</v>
      </c>
      <c r="D77" s="398" t="s">
        <v>512</v>
      </c>
      <c r="E77" s="415">
        <v>44677</v>
      </c>
      <c r="F77" s="416">
        <v>0.29166666666666669</v>
      </c>
      <c r="G77" s="416">
        <v>0.70833333333333337</v>
      </c>
      <c r="H77" s="418">
        <v>10</v>
      </c>
      <c r="I77" s="400" t="s">
        <v>496</v>
      </c>
      <c r="J77" s="401" t="s">
        <v>436</v>
      </c>
      <c r="K77" s="404" t="s">
        <v>502</v>
      </c>
      <c r="L77" s="400" t="s">
        <v>442</v>
      </c>
      <c r="M77" s="397" t="s">
        <v>650</v>
      </c>
      <c r="N77" s="403"/>
      <c r="O77" s="397"/>
      <c r="P77" s="397"/>
      <c r="Q77" s="397"/>
      <c r="R77" s="397"/>
      <c r="S77" s="397"/>
    </row>
    <row r="78" spans="3:19" s="396" customFormat="1" ht="63.75" customHeight="1">
      <c r="C78" s="397" t="s">
        <v>343</v>
      </c>
      <c r="D78" s="398" t="s">
        <v>513</v>
      </c>
      <c r="E78" s="415">
        <v>44678</v>
      </c>
      <c r="F78" s="416">
        <v>0.29166666666666669</v>
      </c>
      <c r="G78" s="416">
        <v>0.375</v>
      </c>
      <c r="H78" s="418">
        <v>2</v>
      </c>
      <c r="I78" s="400" t="s">
        <v>372</v>
      </c>
      <c r="J78" s="401" t="s">
        <v>465</v>
      </c>
      <c r="K78" s="404" t="s">
        <v>464</v>
      </c>
      <c r="L78" s="410" t="s">
        <v>599</v>
      </c>
      <c r="M78" s="465" t="s">
        <v>653</v>
      </c>
      <c r="N78" s="403" t="s">
        <v>345</v>
      </c>
      <c r="O78" s="397"/>
      <c r="P78" s="397"/>
      <c r="Q78" s="397"/>
      <c r="R78" s="397"/>
      <c r="S78" s="397"/>
    </row>
    <row r="79" spans="3:19" s="396" customFormat="1" ht="87" customHeight="1">
      <c r="C79" s="397" t="s">
        <v>343</v>
      </c>
      <c r="D79" s="398" t="s">
        <v>513</v>
      </c>
      <c r="E79" s="415">
        <v>44678</v>
      </c>
      <c r="F79" s="416">
        <v>0.375</v>
      </c>
      <c r="G79" s="416">
        <v>0.45833333333333331</v>
      </c>
      <c r="H79" s="418">
        <v>2</v>
      </c>
      <c r="I79" s="400" t="s">
        <v>515</v>
      </c>
      <c r="J79" s="401" t="s">
        <v>440</v>
      </c>
      <c r="K79" s="404" t="s">
        <v>514</v>
      </c>
      <c r="L79" s="400" t="s">
        <v>441</v>
      </c>
      <c r="M79" s="397" t="s">
        <v>651</v>
      </c>
      <c r="N79" s="403"/>
      <c r="O79" s="397"/>
      <c r="P79" s="397"/>
      <c r="Q79" s="397"/>
      <c r="R79" s="397"/>
      <c r="S79" s="397"/>
    </row>
    <row r="80" spans="3:19" s="396" customFormat="1" ht="87" customHeight="1">
      <c r="C80" s="445" t="s">
        <v>343</v>
      </c>
      <c r="D80" s="446" t="s">
        <v>513</v>
      </c>
      <c r="E80" s="447">
        <v>44678</v>
      </c>
      <c r="F80" s="448">
        <v>0.45833333333333331</v>
      </c>
      <c r="G80" s="448">
        <v>0.54166666666666663</v>
      </c>
      <c r="H80" s="449">
        <v>2</v>
      </c>
      <c r="I80" s="450" t="s">
        <v>437</v>
      </c>
      <c r="J80" s="451" t="s">
        <v>437</v>
      </c>
      <c r="K80" s="452" t="s">
        <v>501</v>
      </c>
      <c r="L80" s="450" t="s">
        <v>443</v>
      </c>
      <c r="M80" s="445" t="s">
        <v>652</v>
      </c>
      <c r="N80" s="453"/>
      <c r="O80" s="445"/>
      <c r="P80" s="445"/>
      <c r="Q80" s="445"/>
      <c r="R80" s="445"/>
      <c r="S80" s="445"/>
    </row>
    <row r="81" spans="3:19" s="396" customFormat="1" ht="112.5" customHeight="1">
      <c r="C81" s="454" t="s">
        <v>343</v>
      </c>
      <c r="D81" s="455" t="s">
        <v>513</v>
      </c>
      <c r="E81" s="456">
        <v>44678</v>
      </c>
      <c r="F81" s="457">
        <v>0.58333333333333337</v>
      </c>
      <c r="G81" s="457">
        <v>0.66666666666666663</v>
      </c>
      <c r="H81" s="458">
        <v>2</v>
      </c>
      <c r="I81" s="459" t="s">
        <v>600</v>
      </c>
      <c r="J81" s="460" t="s">
        <v>601</v>
      </c>
      <c r="K81" s="461" t="s">
        <v>610</v>
      </c>
      <c r="L81" s="459" t="s">
        <v>602</v>
      </c>
      <c r="M81" s="454" t="s">
        <v>611</v>
      </c>
      <c r="N81" s="462" t="s">
        <v>345</v>
      </c>
      <c r="O81" s="454"/>
      <c r="P81" s="454"/>
      <c r="Q81" s="454"/>
      <c r="R81" s="454"/>
      <c r="S81" s="454"/>
    </row>
    <row r="82" spans="3:19">
      <c r="H82" s="417">
        <f>SUM(H26:H81)</f>
        <v>135.5</v>
      </c>
    </row>
  </sheetData>
  <autoFilter ref="C24:S24" xr:uid="{00000000-0009-0000-0000-000014000000}">
    <filterColumn colId="9" showButton="0"/>
  </autoFilter>
  <mergeCells count="24">
    <mergeCell ref="R23:R24"/>
    <mergeCell ref="S23:S24"/>
    <mergeCell ref="K23:K24"/>
    <mergeCell ref="L23:M24"/>
    <mergeCell ref="N23:N24"/>
    <mergeCell ref="O23:O24"/>
    <mergeCell ref="P23:P24"/>
    <mergeCell ref="Q23:Q24"/>
    <mergeCell ref="D16:I16"/>
    <mergeCell ref="D18:M18"/>
    <mergeCell ref="D19:M19"/>
    <mergeCell ref="D20:G20"/>
    <mergeCell ref="C23:C24"/>
    <mergeCell ref="D23:D24"/>
    <mergeCell ref="E23:E24"/>
    <mergeCell ref="F23:G23"/>
    <mergeCell ref="I23:I24"/>
    <mergeCell ref="J23:J24"/>
    <mergeCell ref="D14:I14"/>
    <mergeCell ref="C2:D4"/>
    <mergeCell ref="E2:M4"/>
    <mergeCell ref="D6:M6"/>
    <mergeCell ref="D8:E8"/>
    <mergeCell ref="D10:I10"/>
  </mergeCells>
  <hyperlinks>
    <hyperlink ref="K66" r:id="rId1" xr:uid="{00000000-0004-0000-1400-000000000000}"/>
  </hyperlink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C2:O37"/>
  <sheetViews>
    <sheetView showGridLines="0" topLeftCell="A15" zoomScale="50" zoomScaleNormal="50" workbookViewId="0">
      <selection activeCell="J23" sqref="J23:J24"/>
    </sheetView>
  </sheetViews>
  <sheetFormatPr baseColWidth="10" defaultColWidth="11.44140625" defaultRowHeight="23.4"/>
  <cols>
    <col min="1" max="1" width="2.44140625" style="203" customWidth="1"/>
    <col min="2" max="2" width="1.6640625" style="203" customWidth="1"/>
    <col min="3" max="3" width="46.5546875" style="387" customWidth="1"/>
    <col min="4" max="4" width="26" style="222" customWidth="1"/>
    <col min="5" max="5" width="22.44140625" style="388" customWidth="1"/>
    <col min="6" max="6" width="19.88671875" style="203" customWidth="1"/>
    <col min="7" max="7" width="49.5546875" style="203" customWidth="1"/>
    <col min="8" max="8" width="49.88671875" style="203" customWidth="1"/>
    <col min="9" max="10" width="77.6640625" style="368" customWidth="1"/>
    <col min="11" max="11" width="20.88671875" style="369" customWidth="1"/>
    <col min="12" max="12" width="26" style="369" customWidth="1"/>
    <col min="13" max="13" width="11.44140625" style="203"/>
    <col min="14" max="14" width="33.109375" style="203" customWidth="1"/>
    <col min="15" max="15" width="31.109375" style="203" customWidth="1"/>
    <col min="16" max="16384" width="11.44140625" style="203"/>
  </cols>
  <sheetData>
    <row r="2" spans="3:12" ht="25.5" customHeight="1">
      <c r="C2" s="641"/>
      <c r="D2" s="641"/>
      <c r="E2" s="642" t="s">
        <v>576</v>
      </c>
      <c r="F2" s="642"/>
      <c r="G2" s="642"/>
      <c r="H2" s="642"/>
      <c r="I2" s="642"/>
      <c r="J2" s="642"/>
      <c r="K2" s="642"/>
      <c r="L2" s="203"/>
    </row>
    <row r="3" spans="3:12" ht="21.6" customHeight="1">
      <c r="C3" s="641"/>
      <c r="D3" s="641"/>
      <c r="E3" s="642"/>
      <c r="F3" s="642"/>
      <c r="G3" s="642"/>
      <c r="H3" s="642"/>
      <c r="I3" s="642"/>
      <c r="J3" s="642"/>
      <c r="K3" s="642"/>
      <c r="L3" s="203"/>
    </row>
    <row r="4" spans="3:12">
      <c r="C4" s="641"/>
      <c r="D4" s="641"/>
      <c r="E4" s="642"/>
      <c r="F4" s="642"/>
      <c r="G4" s="642"/>
      <c r="H4" s="642"/>
      <c r="I4" s="642"/>
      <c r="J4" s="642"/>
      <c r="K4" s="642"/>
      <c r="L4" s="203"/>
    </row>
    <row r="5" spans="3:12" ht="16.5" customHeight="1">
      <c r="C5" s="359"/>
      <c r="D5" s="360"/>
      <c r="E5" s="361"/>
      <c r="F5" s="360"/>
      <c r="G5" s="360"/>
      <c r="H5" s="360"/>
      <c r="I5" s="363"/>
      <c r="J5" s="363"/>
      <c r="K5" s="360"/>
      <c r="L5" s="360"/>
    </row>
    <row r="6" spans="3:12" ht="38.1" customHeight="1">
      <c r="C6" s="364" t="s">
        <v>315</v>
      </c>
      <c r="D6" s="643" t="s">
        <v>370</v>
      </c>
      <c r="E6" s="643"/>
      <c r="F6" s="643"/>
      <c r="G6" s="643"/>
      <c r="H6" s="643"/>
      <c r="I6" s="643"/>
      <c r="J6" s="643"/>
      <c r="K6" s="643"/>
      <c r="L6" s="203"/>
    </row>
    <row r="7" spans="3:12" ht="9" customHeight="1">
      <c r="C7" s="365"/>
      <c r="E7" s="366"/>
    </row>
    <row r="8" spans="3:12" ht="39.6" customHeight="1">
      <c r="C8" s="370" t="s">
        <v>316</v>
      </c>
      <c r="D8" s="644" t="s">
        <v>317</v>
      </c>
      <c r="E8" s="664"/>
      <c r="F8" s="371" t="s">
        <v>304</v>
      </c>
      <c r="G8" s="441"/>
      <c r="H8" s="372"/>
    </row>
    <row r="9" spans="3:12" ht="9" customHeight="1">
      <c r="C9" s="365"/>
      <c r="E9" s="366"/>
    </row>
    <row r="10" spans="3:12" ht="28.8">
      <c r="C10" s="365" t="s">
        <v>319</v>
      </c>
      <c r="D10" s="645" t="s">
        <v>521</v>
      </c>
      <c r="E10" s="645"/>
      <c r="F10" s="645"/>
      <c r="G10" s="645"/>
      <c r="H10" s="645"/>
      <c r="I10" s="376"/>
      <c r="J10" s="376"/>
      <c r="K10" s="378"/>
      <c r="L10" s="378"/>
    </row>
    <row r="11" spans="3:12" ht="11.4" customHeight="1">
      <c r="C11" s="365"/>
      <c r="D11" s="379"/>
      <c r="E11" s="380"/>
      <c r="F11" s="377"/>
      <c r="G11" s="377"/>
      <c r="H11" s="377"/>
      <c r="I11" s="381"/>
      <c r="J11" s="381"/>
      <c r="K11" s="378"/>
      <c r="L11" s="378"/>
    </row>
    <row r="12" spans="3:12" ht="30.6" customHeight="1">
      <c r="C12" s="365" t="s">
        <v>320</v>
      </c>
      <c r="D12" s="379" t="s">
        <v>321</v>
      </c>
      <c r="E12" s="380"/>
      <c r="F12" s="377"/>
      <c r="G12" s="377"/>
      <c r="H12" s="377"/>
      <c r="I12" s="381"/>
      <c r="J12" s="381"/>
      <c r="K12" s="378"/>
      <c r="L12" s="378"/>
    </row>
    <row r="13" spans="3:12" ht="11.4" customHeight="1">
      <c r="C13" s="365"/>
      <c r="D13" s="379"/>
      <c r="E13" s="380"/>
      <c r="F13" s="377"/>
      <c r="G13" s="377"/>
      <c r="H13" s="377"/>
      <c r="I13" s="381"/>
      <c r="J13" s="381"/>
      <c r="K13" s="378"/>
      <c r="L13" s="378"/>
    </row>
    <row r="14" spans="3:12" ht="30.75" customHeight="1">
      <c r="C14" s="365" t="s">
        <v>322</v>
      </c>
      <c r="D14" s="639">
        <v>44652</v>
      </c>
      <c r="E14" s="640"/>
      <c r="F14" s="640"/>
      <c r="G14" s="640"/>
      <c r="H14" s="640"/>
      <c r="I14" s="381"/>
      <c r="J14" s="381"/>
      <c r="K14" s="378"/>
      <c r="L14" s="378"/>
    </row>
    <row r="15" spans="3:12" ht="9.6" customHeight="1">
      <c r="C15" s="365"/>
      <c r="D15" s="379"/>
      <c r="E15" s="380"/>
      <c r="F15" s="377"/>
      <c r="G15" s="377"/>
      <c r="H15" s="377"/>
      <c r="I15" s="381"/>
      <c r="J15" s="381"/>
      <c r="K15" s="378"/>
      <c r="L15" s="378"/>
    </row>
    <row r="16" spans="3:12" ht="28.8">
      <c r="C16" s="365" t="s">
        <v>323</v>
      </c>
      <c r="D16" s="646" t="s">
        <v>346</v>
      </c>
      <c r="E16" s="646"/>
      <c r="F16" s="646"/>
      <c r="G16" s="646"/>
      <c r="H16" s="646"/>
      <c r="I16" s="381"/>
      <c r="J16" s="381"/>
      <c r="K16" s="378"/>
      <c r="L16" s="378"/>
    </row>
    <row r="17" spans="3:15" ht="8.4" customHeight="1">
      <c r="C17" s="365"/>
      <c r="D17" s="379"/>
      <c r="E17" s="382"/>
      <c r="F17" s="377"/>
      <c r="G17" s="377"/>
      <c r="H17" s="377"/>
      <c r="I17" s="381"/>
      <c r="J17" s="381"/>
      <c r="K17" s="378"/>
      <c r="L17" s="378"/>
    </row>
    <row r="18" spans="3:15" ht="101.1" customHeight="1">
      <c r="C18" s="383" t="s">
        <v>324</v>
      </c>
      <c r="D18" s="647" t="s">
        <v>580</v>
      </c>
      <c r="E18" s="647"/>
      <c r="F18" s="647"/>
      <c r="G18" s="647"/>
      <c r="H18" s="647"/>
      <c r="I18" s="647"/>
      <c r="J18" s="647"/>
      <c r="K18" s="647"/>
      <c r="L18" s="203"/>
    </row>
    <row r="19" spans="3:15" ht="41.1" customHeight="1">
      <c r="C19" s="383"/>
      <c r="D19" s="648"/>
      <c r="E19" s="648"/>
      <c r="F19" s="648"/>
      <c r="G19" s="648"/>
      <c r="H19" s="648"/>
      <c r="I19" s="648"/>
      <c r="J19" s="648"/>
      <c r="K19" s="648"/>
      <c r="L19" s="203"/>
    </row>
    <row r="20" spans="3:15" ht="24.6" customHeight="1">
      <c r="C20" s="383" t="s">
        <v>327</v>
      </c>
      <c r="D20" s="648" t="s">
        <v>577</v>
      </c>
      <c r="E20" s="648"/>
      <c r="F20" s="648"/>
      <c r="G20" s="648"/>
      <c r="H20" s="648"/>
      <c r="I20" s="385"/>
      <c r="J20" s="385"/>
      <c r="K20" s="386"/>
      <c r="L20" s="386"/>
    </row>
    <row r="21" spans="3:15" ht="29.25" customHeight="1">
      <c r="D21" s="203"/>
      <c r="E21" s="203"/>
      <c r="H21" s="367"/>
      <c r="I21" s="369"/>
      <c r="J21" s="369"/>
      <c r="K21" s="203"/>
      <c r="L21" s="203"/>
    </row>
    <row r="22" spans="3:15" ht="12.6" customHeight="1">
      <c r="C22" s="389"/>
      <c r="D22" s="392"/>
      <c r="E22" s="392"/>
      <c r="F22" s="392"/>
      <c r="G22" s="392"/>
      <c r="H22" s="392"/>
      <c r="I22" s="394"/>
      <c r="J22" s="394"/>
      <c r="K22" s="394"/>
      <c r="L22" s="394"/>
      <c r="M22" s="394"/>
      <c r="N22" s="394"/>
      <c r="O22" s="394"/>
    </row>
    <row r="23" spans="3:15" ht="27.75" customHeight="1">
      <c r="C23" s="649" t="s">
        <v>331</v>
      </c>
      <c r="D23" s="653" t="s">
        <v>332</v>
      </c>
      <c r="E23" s="653"/>
      <c r="F23" s="414"/>
      <c r="G23" s="653" t="s">
        <v>606</v>
      </c>
      <c r="H23" s="653" t="s">
        <v>607</v>
      </c>
      <c r="I23" s="652" t="s">
        <v>579</v>
      </c>
      <c r="J23" s="652" t="s">
        <v>578</v>
      </c>
      <c r="K23" s="658" t="s">
        <v>337</v>
      </c>
      <c r="L23" s="660" t="s">
        <v>338</v>
      </c>
      <c r="M23" s="662" t="s">
        <v>337</v>
      </c>
      <c r="N23" s="653" t="s">
        <v>339</v>
      </c>
      <c r="O23" s="653" t="s">
        <v>340</v>
      </c>
    </row>
    <row r="24" spans="3:15" ht="37.5" customHeight="1">
      <c r="C24" s="650"/>
      <c r="D24" s="395" t="s">
        <v>341</v>
      </c>
      <c r="E24" s="395" t="s">
        <v>342</v>
      </c>
      <c r="F24" s="395" t="s">
        <v>523</v>
      </c>
      <c r="G24" s="654"/>
      <c r="H24" s="654"/>
      <c r="I24" s="657"/>
      <c r="J24" s="657"/>
      <c r="K24" s="659"/>
      <c r="L24" s="661"/>
      <c r="M24" s="663"/>
      <c r="N24" s="654"/>
      <c r="O24" s="654"/>
    </row>
    <row r="25" spans="3:15" s="396" customFormat="1" ht="84.9" customHeight="1">
      <c r="C25" s="397"/>
      <c r="D25" s="399"/>
      <c r="E25" s="399"/>
      <c r="F25" s="418"/>
      <c r="G25" s="418"/>
      <c r="H25" s="401"/>
      <c r="I25" s="397"/>
      <c r="J25" s="397"/>
      <c r="K25" s="397"/>
      <c r="L25" s="405"/>
      <c r="M25" s="397"/>
      <c r="N25" s="397"/>
      <c r="O25" s="397"/>
    </row>
    <row r="26" spans="3:15" s="396" customFormat="1" ht="84.9" customHeight="1">
      <c r="C26" s="397"/>
      <c r="D26" s="399"/>
      <c r="E26" s="399"/>
      <c r="F26" s="418"/>
      <c r="G26" s="418"/>
      <c r="H26" s="401"/>
      <c r="I26" s="397"/>
      <c r="J26" s="397"/>
      <c r="K26" s="397"/>
      <c r="L26" s="397"/>
      <c r="M26" s="397"/>
      <c r="N26" s="397"/>
      <c r="O26" s="397"/>
    </row>
    <row r="27" spans="3:15" ht="84.9" customHeight="1">
      <c r="C27" s="397"/>
      <c r="D27" s="399"/>
      <c r="E27" s="399"/>
      <c r="F27" s="418"/>
      <c r="G27" s="418"/>
      <c r="H27" s="401"/>
      <c r="I27" s="397"/>
      <c r="J27" s="397"/>
      <c r="K27" s="397"/>
      <c r="L27" s="397"/>
      <c r="M27" s="397"/>
      <c r="N27" s="397"/>
      <c r="O27" s="397"/>
    </row>
    <row r="28" spans="3:15" ht="84.9" customHeight="1">
      <c r="C28" s="397"/>
      <c r="D28" s="399"/>
      <c r="E28" s="399"/>
      <c r="F28" s="418"/>
      <c r="G28" s="418"/>
      <c r="H28" s="401"/>
      <c r="I28" s="397"/>
      <c r="J28" s="397"/>
      <c r="K28" s="397"/>
      <c r="L28" s="397"/>
      <c r="M28" s="397"/>
      <c r="N28" s="397"/>
      <c r="O28" s="397"/>
    </row>
    <row r="29" spans="3:15">
      <c r="D29" s="203"/>
      <c r="E29" s="203"/>
      <c r="H29" s="367"/>
      <c r="I29" s="369"/>
      <c r="J29" s="369"/>
      <c r="K29" s="203"/>
      <c r="L29" s="203"/>
    </row>
    <row r="30" spans="3:15">
      <c r="D30" s="203"/>
      <c r="E30" s="203"/>
      <c r="H30" s="367"/>
      <c r="I30" s="369"/>
      <c r="J30" s="369"/>
      <c r="K30" s="203"/>
      <c r="L30" s="203"/>
    </row>
    <row r="31" spans="3:15">
      <c r="D31" s="203"/>
      <c r="E31" s="203"/>
      <c r="H31" s="367"/>
      <c r="I31" s="369"/>
      <c r="J31" s="369"/>
      <c r="K31" s="203"/>
      <c r="L31" s="203"/>
    </row>
    <row r="32" spans="3:15">
      <c r="D32" s="203"/>
      <c r="E32" s="203"/>
      <c r="H32" s="367"/>
      <c r="I32" s="369"/>
      <c r="J32" s="369"/>
      <c r="K32" s="203"/>
      <c r="L32" s="203"/>
    </row>
    <row r="33" spans="4:12">
      <c r="D33" s="203"/>
      <c r="E33" s="203"/>
      <c r="H33" s="367"/>
      <c r="I33" s="369"/>
      <c r="J33" s="369"/>
      <c r="K33" s="203"/>
      <c r="L33" s="203"/>
    </row>
    <row r="34" spans="4:12">
      <c r="D34" s="203"/>
      <c r="E34" s="203"/>
      <c r="H34" s="367"/>
      <c r="I34" s="369"/>
      <c r="J34" s="369"/>
      <c r="K34" s="203"/>
      <c r="L34" s="203"/>
    </row>
    <row r="35" spans="4:12">
      <c r="D35" s="203"/>
      <c r="E35" s="203"/>
      <c r="H35" s="367"/>
      <c r="I35" s="369"/>
      <c r="J35" s="369"/>
      <c r="K35" s="203"/>
      <c r="L35" s="203"/>
    </row>
    <row r="36" spans="4:12">
      <c r="D36" s="203"/>
      <c r="E36" s="203"/>
      <c r="H36" s="367"/>
      <c r="I36" s="369"/>
      <c r="J36" s="369"/>
      <c r="K36" s="203"/>
      <c r="L36" s="203"/>
    </row>
    <row r="37" spans="4:12">
      <c r="D37" s="203"/>
      <c r="E37" s="203"/>
      <c r="H37" s="367"/>
      <c r="I37" s="369"/>
      <c r="J37" s="369"/>
      <c r="K37" s="203"/>
      <c r="L37" s="203"/>
    </row>
  </sheetData>
  <autoFilter ref="C24:O24" xr:uid="{00000000-0009-0000-0000-000015000000}"/>
  <mergeCells count="21">
    <mergeCell ref="C2:D4"/>
    <mergeCell ref="E2:K4"/>
    <mergeCell ref="D6:K6"/>
    <mergeCell ref="D8:E8"/>
    <mergeCell ref="D10:H10"/>
    <mergeCell ref="D14:H14"/>
    <mergeCell ref="D16:H16"/>
    <mergeCell ref="D18:K18"/>
    <mergeCell ref="D19:K19"/>
    <mergeCell ref="D20:H20"/>
    <mergeCell ref="C23:C24"/>
    <mergeCell ref="D23:E23"/>
    <mergeCell ref="H23:H24"/>
    <mergeCell ref="N23:N24"/>
    <mergeCell ref="O23:O24"/>
    <mergeCell ref="J23:J24"/>
    <mergeCell ref="G23:G24"/>
    <mergeCell ref="I23:I24"/>
    <mergeCell ref="K23:K24"/>
    <mergeCell ref="L23:L24"/>
    <mergeCell ref="M23:M24"/>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C2:R32"/>
  <sheetViews>
    <sheetView showGridLines="0" topLeftCell="A21" zoomScale="50" zoomScaleNormal="50" workbookViewId="0">
      <pane xSplit="5" ySplit="4" topLeftCell="F28" activePane="bottomRight" state="frozen"/>
      <selection activeCell="A21" sqref="A21"/>
      <selection pane="topRight" activeCell="F21" sqref="F21"/>
      <selection pane="bottomLeft" activeCell="A25" sqref="A25"/>
      <selection pane="bottomRight" activeCell="C25" sqref="A25:IV32"/>
    </sheetView>
  </sheetViews>
  <sheetFormatPr baseColWidth="10" defaultColWidth="11.44140625" defaultRowHeight="23.4"/>
  <cols>
    <col min="1" max="1" width="2.44140625" style="203" customWidth="1"/>
    <col min="2" max="2" width="1.6640625" style="203" customWidth="1"/>
    <col min="3" max="3" width="46.5546875" style="387" customWidth="1"/>
    <col min="4" max="4" width="26" style="222" customWidth="1"/>
    <col min="5" max="5" width="52.44140625" style="388" bestFit="1" customWidth="1"/>
    <col min="6" max="6" width="10.6640625" style="203" bestFit="1" customWidth="1"/>
    <col min="7" max="7" width="15.33203125" style="203" customWidth="1"/>
    <col min="8" max="8" width="40.33203125" style="367" customWidth="1"/>
    <col min="9" max="9" width="50.5546875" style="367" customWidth="1"/>
    <col min="10" max="10" width="77.6640625" style="368" customWidth="1"/>
    <col min="11" max="11" width="29.88671875" style="203" customWidth="1"/>
    <col min="12" max="12" width="20.88671875" style="369" customWidth="1"/>
    <col min="13" max="13" width="26" style="369" customWidth="1"/>
    <col min="14" max="16" width="11.44140625" style="203"/>
    <col min="17" max="18" width="38.6640625" style="203" customWidth="1"/>
    <col min="19" max="16384" width="11.44140625" style="203"/>
  </cols>
  <sheetData>
    <row r="2" spans="3:13" ht="25.5" customHeight="1">
      <c r="C2" s="641"/>
      <c r="D2" s="641"/>
      <c r="E2" s="642" t="s">
        <v>314</v>
      </c>
      <c r="F2" s="642"/>
      <c r="G2" s="642"/>
      <c r="H2" s="642"/>
      <c r="I2" s="642"/>
      <c r="J2" s="642"/>
      <c r="K2" s="642"/>
      <c r="L2" s="642"/>
      <c r="M2" s="203"/>
    </row>
    <row r="3" spans="3:13" ht="21.6" customHeight="1">
      <c r="C3" s="641"/>
      <c r="D3" s="641"/>
      <c r="E3" s="642"/>
      <c r="F3" s="642"/>
      <c r="G3" s="642"/>
      <c r="H3" s="642"/>
      <c r="I3" s="642"/>
      <c r="J3" s="642"/>
      <c r="K3" s="642"/>
      <c r="L3" s="642"/>
      <c r="M3" s="203"/>
    </row>
    <row r="4" spans="3:13">
      <c r="C4" s="641"/>
      <c r="D4" s="641"/>
      <c r="E4" s="642"/>
      <c r="F4" s="642"/>
      <c r="G4" s="642"/>
      <c r="H4" s="642"/>
      <c r="I4" s="642"/>
      <c r="J4" s="642"/>
      <c r="K4" s="642"/>
      <c r="L4" s="642"/>
      <c r="M4" s="203"/>
    </row>
    <row r="5" spans="3:13" ht="16.5" customHeight="1">
      <c r="C5" s="359"/>
      <c r="D5" s="360"/>
      <c r="E5" s="361"/>
      <c r="F5" s="360"/>
      <c r="G5" s="360"/>
      <c r="H5" s="360"/>
      <c r="I5" s="362"/>
      <c r="J5" s="363"/>
      <c r="K5" s="360"/>
      <c r="L5" s="360"/>
      <c r="M5" s="360"/>
    </row>
    <row r="6" spans="3:13" ht="38.1" customHeight="1">
      <c r="C6" s="364" t="s">
        <v>315</v>
      </c>
      <c r="D6" s="643" t="s">
        <v>354</v>
      </c>
      <c r="E6" s="643"/>
      <c r="F6" s="643"/>
      <c r="G6" s="643"/>
      <c r="H6" s="643"/>
      <c r="I6" s="643"/>
      <c r="J6" s="643"/>
      <c r="K6" s="643"/>
      <c r="L6" s="643"/>
      <c r="M6" s="203"/>
    </row>
    <row r="7" spans="3:13" ht="9" customHeight="1">
      <c r="C7" s="365"/>
      <c r="E7" s="366"/>
    </row>
    <row r="8" spans="3:13" ht="39.6" customHeight="1">
      <c r="C8" s="370" t="s">
        <v>316</v>
      </c>
      <c r="D8" s="644" t="s">
        <v>317</v>
      </c>
      <c r="E8" s="644"/>
      <c r="F8" s="371" t="s">
        <v>304</v>
      </c>
      <c r="G8" s="372"/>
      <c r="H8" s="373" t="s">
        <v>318</v>
      </c>
      <c r="I8" s="374"/>
    </row>
    <row r="9" spans="3:13" ht="9" customHeight="1">
      <c r="C9" s="365"/>
      <c r="E9" s="366"/>
    </row>
    <row r="10" spans="3:13" ht="28.8">
      <c r="C10" s="365" t="s">
        <v>319</v>
      </c>
      <c r="D10" s="645" t="s">
        <v>353</v>
      </c>
      <c r="E10" s="645"/>
      <c r="F10" s="645"/>
      <c r="G10" s="645"/>
      <c r="H10" s="645"/>
      <c r="I10" s="375"/>
      <c r="J10" s="376"/>
      <c r="K10" s="377"/>
      <c r="L10" s="378"/>
      <c r="M10" s="378"/>
    </row>
    <row r="11" spans="3:13" ht="11.4" customHeight="1">
      <c r="C11" s="365"/>
      <c r="D11" s="379"/>
      <c r="E11" s="380"/>
      <c r="F11" s="377"/>
      <c r="G11" s="377"/>
      <c r="H11" s="178"/>
      <c r="I11" s="178"/>
      <c r="J11" s="381"/>
      <c r="K11" s="377"/>
      <c r="L11" s="378"/>
      <c r="M11" s="378"/>
    </row>
    <row r="12" spans="3:13" ht="30.6" customHeight="1">
      <c r="C12" s="365" t="s">
        <v>320</v>
      </c>
      <c r="D12" s="379" t="s">
        <v>321</v>
      </c>
      <c r="E12" s="380"/>
      <c r="F12" s="377"/>
      <c r="G12" s="377"/>
      <c r="H12" s="178"/>
      <c r="I12" s="178"/>
      <c r="J12" s="381"/>
      <c r="K12" s="377"/>
      <c r="L12" s="378"/>
      <c r="M12" s="378"/>
    </row>
    <row r="13" spans="3:13" ht="11.4" customHeight="1">
      <c r="C13" s="365"/>
      <c r="D13" s="379"/>
      <c r="E13" s="380"/>
      <c r="F13" s="377"/>
      <c r="G13" s="377"/>
      <c r="H13" s="178"/>
      <c r="I13" s="178"/>
      <c r="J13" s="381"/>
      <c r="K13" s="377"/>
      <c r="L13" s="378"/>
      <c r="M13" s="378"/>
    </row>
    <row r="14" spans="3:13" ht="30.75" customHeight="1">
      <c r="C14" s="365" t="s">
        <v>322</v>
      </c>
      <c r="D14" s="639">
        <v>44638</v>
      </c>
      <c r="E14" s="640"/>
      <c r="F14" s="640"/>
      <c r="G14" s="640"/>
      <c r="H14" s="640"/>
      <c r="I14" s="178"/>
      <c r="J14" s="381"/>
      <c r="K14" s="377"/>
      <c r="L14" s="378"/>
      <c r="M14" s="378"/>
    </row>
    <row r="15" spans="3:13" ht="9.6" customHeight="1">
      <c r="C15" s="365"/>
      <c r="D15" s="379"/>
      <c r="E15" s="380"/>
      <c r="F15" s="377"/>
      <c r="G15" s="377"/>
      <c r="H15" s="178"/>
      <c r="I15" s="178"/>
      <c r="J15" s="381"/>
      <c r="K15" s="377"/>
      <c r="L15" s="378"/>
      <c r="M15" s="378"/>
    </row>
    <row r="16" spans="3:13" ht="28.8">
      <c r="C16" s="365" t="s">
        <v>323</v>
      </c>
      <c r="D16" s="646" t="s">
        <v>346</v>
      </c>
      <c r="E16" s="646"/>
      <c r="F16" s="646"/>
      <c r="G16" s="646"/>
      <c r="H16" s="646"/>
      <c r="I16" s="178"/>
      <c r="J16" s="381"/>
      <c r="K16" s="377"/>
      <c r="L16" s="378"/>
      <c r="M16" s="378"/>
    </row>
    <row r="17" spans="3:18" ht="8.4" customHeight="1">
      <c r="C17" s="365"/>
      <c r="D17" s="379"/>
      <c r="E17" s="382"/>
      <c r="F17" s="377"/>
      <c r="G17" s="377"/>
      <c r="H17" s="178"/>
      <c r="I17" s="178"/>
      <c r="J17" s="381"/>
      <c r="K17" s="377"/>
      <c r="L17" s="378"/>
      <c r="M17" s="378"/>
    </row>
    <row r="18" spans="3:18" ht="101.1" customHeight="1">
      <c r="C18" s="383" t="s">
        <v>324</v>
      </c>
      <c r="D18" s="647" t="s">
        <v>325</v>
      </c>
      <c r="E18" s="647"/>
      <c r="F18" s="647"/>
      <c r="G18" s="647"/>
      <c r="H18" s="647"/>
      <c r="I18" s="647"/>
      <c r="J18" s="647"/>
      <c r="K18" s="647"/>
      <c r="L18" s="647"/>
      <c r="M18" s="203"/>
    </row>
    <row r="19" spans="3:18" ht="41.1" customHeight="1">
      <c r="C19" s="383"/>
      <c r="D19" s="648" t="s">
        <v>326</v>
      </c>
      <c r="E19" s="648"/>
      <c r="F19" s="648"/>
      <c r="G19" s="648"/>
      <c r="H19" s="648"/>
      <c r="I19" s="648"/>
      <c r="J19" s="648"/>
      <c r="K19" s="648"/>
      <c r="L19" s="648"/>
      <c r="M19" s="203"/>
    </row>
    <row r="20" spans="3:18" ht="24.6" customHeight="1">
      <c r="C20" s="383" t="s">
        <v>327</v>
      </c>
      <c r="D20" s="648" t="s">
        <v>328</v>
      </c>
      <c r="E20" s="648"/>
      <c r="F20" s="648"/>
      <c r="G20" s="648"/>
      <c r="H20" s="384"/>
      <c r="I20" s="384"/>
      <c r="J20" s="385"/>
      <c r="K20" s="384"/>
      <c r="L20" s="386"/>
      <c r="M20" s="386"/>
    </row>
    <row r="21" spans="3:18" ht="29.25" customHeight="1"/>
    <row r="22" spans="3:18" ht="12.6" customHeight="1">
      <c r="C22" s="389"/>
      <c r="D22" s="390"/>
      <c r="E22" s="391"/>
      <c r="F22" s="392"/>
      <c r="G22" s="392"/>
      <c r="H22" s="392"/>
      <c r="I22" s="392"/>
      <c r="J22" s="393"/>
      <c r="K22" s="393"/>
      <c r="L22" s="394"/>
      <c r="M22" s="394"/>
      <c r="N22" s="394"/>
      <c r="O22" s="394"/>
      <c r="P22" s="394"/>
      <c r="Q22" s="394"/>
      <c r="R22" s="394"/>
    </row>
    <row r="23" spans="3:18" ht="27.75" customHeight="1">
      <c r="C23" s="649" t="s">
        <v>329</v>
      </c>
      <c r="D23" s="651" t="s">
        <v>330</v>
      </c>
      <c r="E23" s="653" t="s">
        <v>331</v>
      </c>
      <c r="F23" s="653" t="s">
        <v>332</v>
      </c>
      <c r="G23" s="653"/>
      <c r="H23" s="653" t="s">
        <v>333</v>
      </c>
      <c r="I23" s="653" t="s">
        <v>334</v>
      </c>
      <c r="J23" s="653" t="s">
        <v>335</v>
      </c>
      <c r="K23" s="655" t="s">
        <v>336</v>
      </c>
      <c r="L23" s="652"/>
      <c r="M23" s="653" t="s">
        <v>187</v>
      </c>
      <c r="N23" s="658" t="s">
        <v>337</v>
      </c>
      <c r="O23" s="660" t="s">
        <v>338</v>
      </c>
      <c r="P23" s="662" t="s">
        <v>337</v>
      </c>
      <c r="Q23" s="653" t="s">
        <v>339</v>
      </c>
      <c r="R23" s="653" t="s">
        <v>340</v>
      </c>
    </row>
    <row r="24" spans="3:18" ht="37.5" customHeight="1">
      <c r="C24" s="650"/>
      <c r="D24" s="652"/>
      <c r="E24" s="654"/>
      <c r="F24" s="395" t="s">
        <v>341</v>
      </c>
      <c r="G24" s="395" t="s">
        <v>342</v>
      </c>
      <c r="H24" s="654"/>
      <c r="I24" s="654"/>
      <c r="J24" s="654"/>
      <c r="K24" s="656"/>
      <c r="L24" s="657"/>
      <c r="M24" s="654"/>
      <c r="N24" s="659"/>
      <c r="O24" s="661"/>
      <c r="P24" s="663"/>
      <c r="Q24" s="654"/>
      <c r="R24" s="654"/>
    </row>
    <row r="25" spans="3:18" s="396" customFormat="1" ht="87" customHeight="1">
      <c r="C25" s="397" t="s">
        <v>343</v>
      </c>
      <c r="D25" s="398" t="s">
        <v>492</v>
      </c>
      <c r="E25" s="415">
        <v>44669</v>
      </c>
      <c r="F25" s="416">
        <v>0.29166666666666669</v>
      </c>
      <c r="G25" s="416">
        <v>0.70833333333333337</v>
      </c>
      <c r="H25" s="400" t="s">
        <v>372</v>
      </c>
      <c r="I25" s="401" t="s">
        <v>465</v>
      </c>
      <c r="J25" s="404" t="s">
        <v>464</v>
      </c>
      <c r="K25" s="410" t="s">
        <v>453</v>
      </c>
      <c r="L25" s="397"/>
      <c r="M25" s="403"/>
      <c r="N25" s="397"/>
      <c r="O25" s="397"/>
      <c r="P25" s="397"/>
      <c r="Q25" s="397"/>
      <c r="R25" s="397"/>
    </row>
    <row r="26" spans="3:18" s="396" customFormat="1" ht="87" customHeight="1">
      <c r="C26" s="397" t="s">
        <v>343</v>
      </c>
      <c r="D26" s="398" t="s">
        <v>493</v>
      </c>
      <c r="E26" s="415">
        <v>44670</v>
      </c>
      <c r="F26" s="416">
        <v>0.29166666666666669</v>
      </c>
      <c r="G26" s="416">
        <v>0.70833333333333337</v>
      </c>
      <c r="H26" s="400" t="s">
        <v>372</v>
      </c>
      <c r="I26" s="401" t="s">
        <v>465</v>
      </c>
      <c r="J26" s="404" t="s">
        <v>464</v>
      </c>
      <c r="K26" s="410" t="s">
        <v>453</v>
      </c>
      <c r="L26" s="397"/>
      <c r="M26" s="403"/>
      <c r="N26" s="397"/>
      <c r="O26" s="397"/>
      <c r="P26" s="397"/>
      <c r="Q26" s="397"/>
      <c r="R26" s="397"/>
    </row>
    <row r="27" spans="3:18" s="396" customFormat="1" ht="197.25" customHeight="1">
      <c r="C27" s="397" t="s">
        <v>343</v>
      </c>
      <c r="D27" s="398" t="s">
        <v>494</v>
      </c>
      <c r="E27" s="415">
        <v>44671</v>
      </c>
      <c r="F27" s="416">
        <v>0.29166666666666669</v>
      </c>
      <c r="G27" s="416">
        <v>0.70833333333333337</v>
      </c>
      <c r="H27" s="400" t="s">
        <v>496</v>
      </c>
      <c r="I27" s="401" t="s">
        <v>435</v>
      </c>
      <c r="J27" s="404" t="s">
        <v>504</v>
      </c>
      <c r="K27" s="400" t="s">
        <v>503</v>
      </c>
      <c r="L27" s="397"/>
      <c r="M27" s="403"/>
      <c r="N27" s="397"/>
      <c r="O27" s="397"/>
      <c r="P27" s="397"/>
      <c r="Q27" s="397"/>
      <c r="R27" s="397"/>
    </row>
    <row r="28" spans="3:18" s="396" customFormat="1" ht="154.80000000000001">
      <c r="C28" s="397" t="s">
        <v>343</v>
      </c>
      <c r="D28" s="398" t="s">
        <v>495</v>
      </c>
      <c r="E28" s="415">
        <v>44672</v>
      </c>
      <c r="F28" s="416">
        <v>0.29166666666666669</v>
      </c>
      <c r="G28" s="416">
        <v>0.70833333333333337</v>
      </c>
      <c r="H28" s="400" t="s">
        <v>496</v>
      </c>
      <c r="I28" s="401" t="s">
        <v>436</v>
      </c>
      <c r="J28" s="404" t="s">
        <v>502</v>
      </c>
      <c r="K28" s="400" t="s">
        <v>442</v>
      </c>
      <c r="L28" s="397"/>
      <c r="M28" s="403"/>
      <c r="N28" s="397"/>
      <c r="O28" s="397"/>
      <c r="P28" s="397"/>
      <c r="Q28" s="397"/>
      <c r="R28" s="397"/>
    </row>
    <row r="29" spans="3:18" s="396" customFormat="1" ht="51.6">
      <c r="C29" s="397" t="s">
        <v>343</v>
      </c>
      <c r="D29" s="398" t="s">
        <v>497</v>
      </c>
      <c r="E29" s="415">
        <v>44673</v>
      </c>
      <c r="F29" s="416">
        <v>0.29166666666666669</v>
      </c>
      <c r="G29" s="416">
        <v>0.375</v>
      </c>
      <c r="H29" s="400" t="s">
        <v>372</v>
      </c>
      <c r="I29" s="401" t="s">
        <v>465</v>
      </c>
      <c r="J29" s="404" t="s">
        <v>464</v>
      </c>
      <c r="K29" s="410" t="s">
        <v>453</v>
      </c>
      <c r="L29" s="397"/>
      <c r="M29" s="403"/>
      <c r="N29" s="397"/>
      <c r="O29" s="397"/>
      <c r="P29" s="397"/>
      <c r="Q29" s="397"/>
      <c r="R29" s="397"/>
    </row>
    <row r="30" spans="3:18" s="396" customFormat="1" ht="87" customHeight="1">
      <c r="C30" s="397" t="s">
        <v>343</v>
      </c>
      <c r="D30" s="398" t="s">
        <v>497</v>
      </c>
      <c r="E30" s="415">
        <v>44673</v>
      </c>
      <c r="F30" s="416">
        <v>0.375</v>
      </c>
      <c r="G30" s="416">
        <v>0.41666666666666669</v>
      </c>
      <c r="H30" s="400" t="s">
        <v>499</v>
      </c>
      <c r="I30" s="401" t="s">
        <v>439</v>
      </c>
      <c r="J30" s="404" t="s">
        <v>498</v>
      </c>
      <c r="K30" s="400" t="s">
        <v>438</v>
      </c>
      <c r="L30" s="397"/>
      <c r="M30" s="403"/>
      <c r="N30" s="397"/>
      <c r="O30" s="397"/>
      <c r="P30" s="397"/>
      <c r="Q30" s="397"/>
      <c r="R30" s="397"/>
    </row>
    <row r="31" spans="3:18" s="396" customFormat="1" ht="87" customHeight="1">
      <c r="C31" s="397" t="s">
        <v>343</v>
      </c>
      <c r="D31" s="398" t="s">
        <v>497</v>
      </c>
      <c r="E31" s="415">
        <v>44673</v>
      </c>
      <c r="F31" s="416">
        <v>0.41666666666666669</v>
      </c>
      <c r="G31" s="416">
        <v>0.45833333333333331</v>
      </c>
      <c r="H31" s="400" t="s">
        <v>358</v>
      </c>
      <c r="I31" s="401" t="s">
        <v>440</v>
      </c>
      <c r="J31" s="404" t="s">
        <v>500</v>
      </c>
      <c r="K31" s="400" t="s">
        <v>441</v>
      </c>
      <c r="L31" s="397"/>
      <c r="M31" s="403"/>
      <c r="N31" s="397"/>
      <c r="O31" s="397"/>
      <c r="P31" s="397"/>
      <c r="Q31" s="397"/>
      <c r="R31" s="397"/>
    </row>
    <row r="32" spans="3:18" s="396" customFormat="1" ht="87" customHeight="1">
      <c r="C32" s="397" t="s">
        <v>343</v>
      </c>
      <c r="D32" s="398" t="s">
        <v>497</v>
      </c>
      <c r="E32" s="415">
        <v>44673</v>
      </c>
      <c r="F32" s="399">
        <v>0.45833333333333331</v>
      </c>
      <c r="G32" s="399">
        <v>0.54166666666666663</v>
      </c>
      <c r="H32" s="400" t="s">
        <v>358</v>
      </c>
      <c r="I32" s="401" t="s">
        <v>437</v>
      </c>
      <c r="J32" s="404" t="s">
        <v>501</v>
      </c>
      <c r="K32" s="400" t="s">
        <v>443</v>
      </c>
      <c r="L32" s="397"/>
      <c r="M32" s="403"/>
      <c r="N32" s="397"/>
      <c r="O32" s="397"/>
      <c r="P32" s="397"/>
      <c r="Q32" s="397"/>
      <c r="R32" s="397"/>
    </row>
  </sheetData>
  <mergeCells count="24">
    <mergeCell ref="Q23:Q24"/>
    <mergeCell ref="R23:R24"/>
    <mergeCell ref="J23:J24"/>
    <mergeCell ref="K23:L24"/>
    <mergeCell ref="M23:M24"/>
    <mergeCell ref="N23:N24"/>
    <mergeCell ref="O23:O24"/>
    <mergeCell ref="P23:P24"/>
    <mergeCell ref="D16:H16"/>
    <mergeCell ref="D18:L18"/>
    <mergeCell ref="D19:L19"/>
    <mergeCell ref="D20:G20"/>
    <mergeCell ref="C23:C24"/>
    <mergeCell ref="D23:D24"/>
    <mergeCell ref="E23:E24"/>
    <mergeCell ref="F23:G23"/>
    <mergeCell ref="H23:H24"/>
    <mergeCell ref="I23:I24"/>
    <mergeCell ref="D14:H14"/>
    <mergeCell ref="C2:D4"/>
    <mergeCell ref="E2:L4"/>
    <mergeCell ref="D6:L6"/>
    <mergeCell ref="D8:E8"/>
    <mergeCell ref="D10:H10"/>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73C4A9F67EA4D4C8E11F6A62BC43AA7" ma:contentTypeVersion="14" ma:contentTypeDescription="Crear nuevo documento." ma:contentTypeScope="" ma:versionID="c5e44bd4795287d0ce0a4498f3b36841">
  <xsd:schema xmlns:xsd="http://www.w3.org/2001/XMLSchema" xmlns:xs="http://www.w3.org/2001/XMLSchema" xmlns:p="http://schemas.microsoft.com/office/2006/metadata/properties" xmlns:ns3="43603eff-ac77-4d39-bc8b-b817ad514966" xmlns:ns4="441fb617-0aad-4a96-a7e3-fd5f2620bfdb" targetNamespace="http://schemas.microsoft.com/office/2006/metadata/properties" ma:root="true" ma:fieldsID="50ddf41d86c280305462961dee42eaa0" ns3:_="" ns4:_="">
    <xsd:import namespace="43603eff-ac77-4d39-bc8b-b817ad514966"/>
    <xsd:import namespace="441fb617-0aad-4a96-a7e3-fd5f2620bfdb"/>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LengthInSeconds"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3603eff-ac77-4d39-bc8b-b817ad5149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2" nillable="true" ma:displayName="Length (seconds)" ma:internalName="MediaLengthInSeconds" ma:readOnly="true">
      <xsd:simpleType>
        <xsd:restriction base="dms:Unknow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41fb617-0aad-4a96-a7e3-fd5f2620bfdb" elementFormDefault="qualified">
    <xsd:import namespace="http://schemas.microsoft.com/office/2006/documentManagement/types"/>
    <xsd:import namespace="http://schemas.microsoft.com/office/infopath/2007/PartnerControls"/>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element name="SharingHintHash" ma:index="21"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6DBC1BD-598F-4468-85CA-8BA684FB79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3603eff-ac77-4d39-bc8b-b817ad514966"/>
    <ds:schemaRef ds:uri="441fb617-0aad-4a96-a7e3-fd5f2620bfd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6D6FF9C-E6D8-40D7-B49F-66711BDCC8A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E2020AC-591C-41A8-B87F-13F09DACDAD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vt:i4>
      </vt:variant>
    </vt:vector>
  </HeadingPairs>
  <TitlesOfParts>
    <vt:vector size="24" baseType="lpstr">
      <vt:lpstr>Carátula</vt:lpstr>
      <vt:lpstr>Definición (2)</vt:lpstr>
      <vt:lpstr>Lic. Letona</vt:lpstr>
      <vt:lpstr>Ideas</vt:lpstr>
      <vt:lpstr>Agenda</vt:lpstr>
      <vt:lpstr>1. Propósito</vt:lpstr>
      <vt:lpstr>Menu</vt:lpstr>
      <vt:lpstr>2. Definición</vt:lpstr>
      <vt:lpstr>4. Beneficios</vt:lpstr>
      <vt:lpstr>5. Base de datos</vt:lpstr>
      <vt:lpstr>3. Proceso</vt:lpstr>
      <vt:lpstr>Hoja de Asignaciones</vt:lpstr>
      <vt:lpstr>Hoja2</vt:lpstr>
      <vt:lpstr>Base_Avaliações</vt:lpstr>
      <vt:lpstr>Hoja de inducción al puesto</vt:lpstr>
      <vt:lpstr>Objetivos OB</vt:lpstr>
      <vt:lpstr>Matriz</vt:lpstr>
      <vt:lpstr>EVIDENCIA PLAN</vt:lpstr>
      <vt:lpstr>dia 1</vt:lpstr>
      <vt:lpstr>GDT</vt:lpstr>
      <vt:lpstr>INDUCCION</vt:lpstr>
      <vt:lpstr>SEGUIMIENTO SEMANAL</vt:lpstr>
      <vt:lpstr>Agrícola</vt:lpstr>
      <vt:lpstr>'Hoja de Asignaciones'!Área_de_impresión</vt:lpstr>
    </vt:vector>
  </TitlesOfParts>
  <Company>Compaq</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Compaq User</dc:creator>
  <cp:lastModifiedBy>Luis Ardani Ramirez Morales</cp:lastModifiedBy>
  <cp:lastPrinted>2022-04-01T21:11:02Z</cp:lastPrinted>
  <dcterms:created xsi:type="dcterms:W3CDTF">2002-06-16T22:12:28Z</dcterms:created>
  <dcterms:modified xsi:type="dcterms:W3CDTF">2023-06-06T17:14:25Z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0x010100773C4A9F67EA4D4C8E11F6A62BC43AA7</vt:lpwstr>
  </property>
</Properties>
</file>