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3"/>
  </bookViews>
  <sheets>
    <sheet name="Metode Hebb" sheetId="1" r:id="rId1"/>
    <sheet name="Metode Backpropagation" sheetId="2" r:id="rId2"/>
    <sheet name="Backpropagation Matlab" sheetId="3" r:id="rId3"/>
    <sheet name="Backpropagation Matlab 2" sheetId="4" r:id="rId4"/>
  </sheets>
  <calcPr calcId="144525"/>
</workbook>
</file>

<file path=xl/calcChain.xml><?xml version="1.0" encoding="utf-8"?>
<calcChain xmlns="http://schemas.openxmlformats.org/spreadsheetml/2006/main">
  <c r="E19" i="2" l="1"/>
  <c r="D19" i="2"/>
  <c r="C19" i="2"/>
  <c r="B19" i="2"/>
  <c r="G16" i="2"/>
  <c r="F16" i="2"/>
  <c r="E16" i="2"/>
  <c r="D16" i="2"/>
  <c r="H35" i="1" l="1"/>
  <c r="G36" i="1"/>
  <c r="G37" i="1"/>
  <c r="G38" i="1"/>
  <c r="G35" i="1"/>
  <c r="F36" i="1"/>
  <c r="F37" i="1"/>
  <c r="F38" i="1"/>
  <c r="F35" i="1"/>
  <c r="F27" i="1"/>
  <c r="I28" i="1"/>
  <c r="I29" i="1"/>
  <c r="I30" i="1"/>
  <c r="I27" i="1"/>
  <c r="L27" i="1" s="1"/>
  <c r="G28" i="1"/>
  <c r="G29" i="1"/>
  <c r="G30" i="1"/>
  <c r="G27" i="1"/>
  <c r="F28" i="1"/>
  <c r="F29" i="1"/>
  <c r="F30" i="1"/>
  <c r="J27" i="1"/>
  <c r="C36" i="1"/>
  <c r="J30" i="1"/>
  <c r="L29" i="1"/>
  <c r="K29" i="1"/>
  <c r="L28" i="1"/>
  <c r="K28" i="1"/>
  <c r="J28" i="1"/>
  <c r="C15" i="1"/>
  <c r="L7" i="1"/>
  <c r="L8" i="1"/>
  <c r="L9" i="1"/>
  <c r="L6" i="1"/>
  <c r="K7" i="1"/>
  <c r="K8" i="1"/>
  <c r="K9" i="1"/>
  <c r="K6" i="1"/>
  <c r="J7" i="1"/>
  <c r="J8" i="1"/>
  <c r="J9" i="1"/>
  <c r="J6" i="1"/>
  <c r="K30" i="1" l="1"/>
  <c r="J11" i="1"/>
  <c r="L30" i="1"/>
  <c r="J29" i="1"/>
  <c r="L32" i="1"/>
  <c r="K27" i="1"/>
  <c r="J32" i="1"/>
  <c r="L11" i="1"/>
  <c r="K11" i="1"/>
  <c r="K32" i="1" l="1"/>
  <c r="H36" i="1" s="1"/>
  <c r="I36" i="1" s="1"/>
  <c r="J36" i="1" s="1"/>
  <c r="H15" i="1"/>
  <c r="I15" i="1" s="1"/>
  <c r="J15" i="1" s="1"/>
  <c r="H16" i="1"/>
  <c r="I16" i="1" s="1"/>
  <c r="J16" i="1" s="1"/>
  <c r="H17" i="1"/>
  <c r="I17" i="1" s="1"/>
  <c r="J17" i="1" s="1"/>
  <c r="H14" i="1"/>
  <c r="I14" i="1" s="1"/>
  <c r="J14" i="1" s="1"/>
  <c r="C14" i="1" l="1"/>
  <c r="H37" i="1"/>
  <c r="I37" i="1" s="1"/>
  <c r="J37" i="1" s="1"/>
  <c r="H38" i="1"/>
  <c r="I38" i="1" s="1"/>
  <c r="J38" i="1" s="1"/>
  <c r="I35" i="1"/>
  <c r="J35" i="1" s="1"/>
  <c r="C35" i="1" s="1"/>
</calcChain>
</file>

<file path=xl/sharedStrings.xml><?xml version="1.0" encoding="utf-8"?>
<sst xmlns="http://schemas.openxmlformats.org/spreadsheetml/2006/main" count="137" uniqueCount="67">
  <si>
    <t>Target</t>
  </si>
  <si>
    <t>Menentukan Nilai Kebenaran AND menggunakan JST Metode Hebb</t>
  </si>
  <si>
    <t>B</t>
  </si>
  <si>
    <r>
      <t>X</t>
    </r>
    <r>
      <rPr>
        <b/>
        <sz val="8"/>
        <color theme="0"/>
        <rFont val="Calibri"/>
        <family val="2"/>
        <scheme val="minor"/>
      </rPr>
      <t>1</t>
    </r>
  </si>
  <si>
    <r>
      <t>X</t>
    </r>
    <r>
      <rPr>
        <b/>
        <sz val="8"/>
        <color theme="0"/>
        <rFont val="Calibri"/>
        <family val="2"/>
        <scheme val="minor"/>
      </rPr>
      <t>2</t>
    </r>
  </si>
  <si>
    <t>∆B</t>
  </si>
  <si>
    <r>
      <t>∆W</t>
    </r>
    <r>
      <rPr>
        <b/>
        <sz val="8"/>
        <color theme="0"/>
        <rFont val="Calibri"/>
        <family val="2"/>
      </rPr>
      <t>i</t>
    </r>
  </si>
  <si>
    <r>
      <t>W</t>
    </r>
    <r>
      <rPr>
        <b/>
        <sz val="8"/>
        <rFont val="Calibri"/>
        <family val="2"/>
      </rPr>
      <t xml:space="preserve">i(baru)  </t>
    </r>
    <r>
      <rPr>
        <b/>
        <sz val="12"/>
        <rFont val="Calibri"/>
        <family val="2"/>
      </rPr>
      <t xml:space="preserve">= </t>
    </r>
  </si>
  <si>
    <t>Keterangan :</t>
  </si>
  <si>
    <t xml:space="preserve">y : Output yang diharapkan 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</si>
  <si>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: input ke i</t>
    </r>
  </si>
  <si>
    <r>
      <t>W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: Bobot ke i</t>
    </r>
  </si>
  <si>
    <t>Menggunakan Binner dengan Target Binner</t>
  </si>
  <si>
    <t>W</t>
  </si>
  <si>
    <t>Akurasi</t>
  </si>
  <si>
    <r>
      <t>W</t>
    </r>
    <r>
      <rPr>
        <b/>
        <sz val="8"/>
        <rFont val="Calibri"/>
        <family val="2"/>
        <scheme val="minor"/>
      </rPr>
      <t xml:space="preserve">i(lama) </t>
    </r>
    <r>
      <rPr>
        <b/>
        <sz val="12"/>
        <rFont val="Calibri"/>
        <family val="2"/>
        <scheme val="minor"/>
      </rPr>
      <t xml:space="preserve">+ </t>
    </r>
    <r>
      <rPr>
        <b/>
        <sz val="13"/>
        <rFont val="Calibri"/>
        <family val="2"/>
        <scheme val="minor"/>
      </rPr>
      <t>x</t>
    </r>
    <r>
      <rPr>
        <b/>
        <sz val="8"/>
        <rFont val="Calibri"/>
        <family val="2"/>
        <scheme val="minor"/>
      </rPr>
      <t xml:space="preserve">i </t>
    </r>
    <r>
      <rPr>
        <b/>
        <sz val="12"/>
        <rFont val="Calibri"/>
        <family val="2"/>
        <scheme val="minor"/>
      </rPr>
      <t>y</t>
    </r>
  </si>
  <si>
    <r>
      <t>W</t>
    </r>
    <r>
      <rPr>
        <b/>
        <sz val="8"/>
        <color theme="0"/>
        <rFont val="Calibri"/>
        <family val="2"/>
        <scheme val="minor"/>
      </rPr>
      <t>1</t>
    </r>
  </si>
  <si>
    <r>
      <t>W</t>
    </r>
    <r>
      <rPr>
        <b/>
        <sz val="8"/>
        <color theme="0"/>
        <rFont val="Calibri"/>
        <family val="2"/>
        <scheme val="minor"/>
      </rPr>
      <t>2</t>
    </r>
  </si>
  <si>
    <r>
      <t>∑ X</t>
    </r>
    <r>
      <rPr>
        <b/>
        <sz val="8"/>
        <color theme="0"/>
        <rFont val="Calibri"/>
        <family val="2"/>
      </rPr>
      <t xml:space="preserve">i </t>
    </r>
    <r>
      <rPr>
        <b/>
        <sz val="11"/>
        <color theme="0"/>
        <rFont val="Calibri"/>
        <family val="2"/>
      </rPr>
      <t>W</t>
    </r>
    <r>
      <rPr>
        <b/>
        <sz val="8"/>
        <color theme="0"/>
        <rFont val="Calibri"/>
        <family val="2"/>
      </rPr>
      <t>i</t>
    </r>
    <r>
      <rPr>
        <b/>
        <sz val="11"/>
        <color theme="0"/>
        <rFont val="Calibri"/>
        <family val="2"/>
      </rPr>
      <t xml:space="preserve"> + B</t>
    </r>
  </si>
  <si>
    <t>F(n)</t>
  </si>
  <si>
    <t>Valid</t>
  </si>
  <si>
    <t>Jumlah</t>
  </si>
  <si>
    <r>
      <t>Bias</t>
    </r>
    <r>
      <rPr>
        <b/>
        <sz val="8"/>
        <color theme="1"/>
        <rFont val="Calibri"/>
        <family val="2"/>
        <scheme val="minor"/>
      </rPr>
      <t>(baru)</t>
    </r>
    <r>
      <rPr>
        <b/>
        <sz val="12"/>
        <color theme="1"/>
        <rFont val="Calibri"/>
        <family val="2"/>
        <scheme val="minor"/>
      </rPr>
      <t xml:space="preserve"> = </t>
    </r>
  </si>
  <si>
    <r>
      <t>Bias</t>
    </r>
    <r>
      <rPr>
        <b/>
        <sz val="8"/>
        <color theme="1"/>
        <rFont val="Calibri"/>
        <family val="2"/>
        <scheme val="minor"/>
      </rPr>
      <t>(lama)</t>
    </r>
    <r>
      <rPr>
        <b/>
        <sz val="11"/>
        <color theme="1"/>
        <rFont val="Calibri"/>
        <family val="2"/>
        <scheme val="minor"/>
      </rPr>
      <t xml:space="preserve"> + y</t>
    </r>
  </si>
  <si>
    <t>bias lama dari set</t>
  </si>
  <si>
    <r>
      <t>Bias</t>
    </r>
    <r>
      <rPr>
        <sz val="8"/>
        <color theme="1"/>
        <rFont val="Calibri"/>
        <family val="2"/>
        <scheme val="minor"/>
      </rPr>
      <t xml:space="preserve">(lama) </t>
    </r>
    <r>
      <rPr>
        <sz val="12"/>
        <color theme="1"/>
        <rFont val="Calibri"/>
        <family val="2"/>
        <scheme val="minor"/>
      </rPr>
      <t>:</t>
    </r>
  </si>
  <si>
    <t>Menggunakan Bipolar dengan Target Bipolar</t>
  </si>
  <si>
    <t>Gambar Metode Jaringan Hebb</t>
  </si>
  <si>
    <t xml:space="preserve">Belajar Backpropagation </t>
  </si>
  <si>
    <t>Dengan input 1 dan Input 2 dengan feed forward</t>
  </si>
  <si>
    <r>
      <t>W</t>
    </r>
    <r>
      <rPr>
        <b/>
        <sz val="8"/>
        <color theme="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</si>
  <si>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sz val="8"/>
        <color theme="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</si>
  <si>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sz val="8"/>
        <color theme="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</si>
  <si>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sz val="8"/>
        <color theme="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</si>
  <si>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sz val="8"/>
        <color theme="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</si>
  <si>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sz val="8"/>
        <color theme="0"/>
        <rFont val="Calibri"/>
        <family val="2"/>
        <scheme val="minor"/>
      </rPr>
      <t>1</t>
    </r>
  </si>
  <si>
    <r>
      <t>B</t>
    </r>
    <r>
      <rPr>
        <b/>
        <sz val="8"/>
        <color theme="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</si>
  <si>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sz val="8"/>
        <color theme="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</si>
  <si>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8"/>
        <color theme="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</si>
  <si>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I</t>
    </r>
    <r>
      <rPr>
        <b/>
        <sz val="8"/>
        <color theme="0"/>
        <rFont val="Calibri"/>
        <family val="2"/>
        <scheme val="minor"/>
      </rPr>
      <t>1</t>
    </r>
  </si>
  <si>
    <r>
      <t>I</t>
    </r>
    <r>
      <rPr>
        <b/>
        <sz val="8"/>
        <color theme="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</si>
  <si>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F(X</t>
    </r>
    <r>
      <rPr>
        <b/>
        <sz val="8"/>
        <color theme="0"/>
        <rFont val="Calibri"/>
        <family val="2"/>
        <scheme val="minor"/>
      </rPr>
      <t>1)</t>
    </r>
  </si>
  <si>
    <r>
      <t>F(X</t>
    </r>
    <r>
      <rPr>
        <b/>
        <sz val="8"/>
        <color theme="0"/>
        <rFont val="Calibri"/>
        <family val="2"/>
        <scheme val="minor"/>
      </rPr>
      <t>2)</t>
    </r>
  </si>
  <si>
    <r>
      <t>X</t>
    </r>
    <r>
      <rPr>
        <b/>
        <sz val="8"/>
        <color theme="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</si>
  <si>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F(X</t>
    </r>
    <r>
      <rPr>
        <b/>
        <sz val="8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</si>
  <si>
    <t>Data Latih Menggunakan JST Metode Backpropagation</t>
  </si>
  <si>
    <t>Transpose Data dan Target</t>
  </si>
  <si>
    <t>No</t>
  </si>
  <si>
    <r>
      <t>X</t>
    </r>
    <r>
      <rPr>
        <b/>
        <sz val="9"/>
        <color theme="0"/>
        <rFont val="Calibri"/>
        <family val="2"/>
        <scheme val="minor"/>
      </rPr>
      <t>1</t>
    </r>
  </si>
  <si>
    <r>
      <t>X</t>
    </r>
    <r>
      <rPr>
        <b/>
        <sz val="9"/>
        <color theme="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</si>
  <si>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9"/>
        <color theme="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</si>
  <si>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9"/>
        <color theme="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</si>
  <si>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9"/>
        <color theme="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</si>
  <si>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9"/>
        <color theme="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</si>
  <si>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9"/>
        <color theme="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</si>
  <si>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Target Binner</t>
  </si>
  <si>
    <t>Kelas 1</t>
  </si>
  <si>
    <t>Kelas 2</t>
  </si>
  <si>
    <t>Data Uji</t>
  </si>
  <si>
    <t>Transpose Data Uji</t>
  </si>
  <si>
    <r>
      <t>X</t>
    </r>
    <r>
      <rPr>
        <b/>
        <sz val="8"/>
        <color theme="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</si>
  <si>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8"/>
        <color theme="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</si>
  <si>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8"/>
        <color theme="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</si>
  <si>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8"/>
        <color theme="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</si>
  <si>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Data Transpose Pengenalan Wajah</t>
  </si>
  <si>
    <t>Data Sample</t>
  </si>
  <si>
    <t>Data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</si>
</sst>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</font>
    <font>
      <b/>
      <sz val="8"/>
      <color theme="0"/>
      <name val="Calibri"/>
      <family val="2"/>
    </font>
    <font>
      <b/>
      <sz val="8"/>
      <color theme="0"/>
      <name val="Calibri"/>
      <family val="2"/>
      <scheme val="minor"/>
    </font>
    <font>
      <b/>
      <sz val="11"/>
      <name val="Cambria"/>
      <family val="1"/>
      <scheme val="major"/>
    </font>
    <font>
      <b/>
      <sz val="12"/>
      <name val="Calibri"/>
      <family val="2"/>
    </font>
    <font>
      <b/>
      <sz val="8"/>
      <name val="Calibri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12"/>
      <color theme="0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0"/>
      <name val="Cambria"/>
      <family val="1"/>
    </font>
    <font>
      <b/>
      <sz val="9"/>
      <color theme="0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0"/>
      <color rgb="FF4E4E4E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1" fillId="2" borderId="0" xfId="0" applyFont="1" applyFill="1" applyBorder="1" applyAlignment="1">
      <alignment horizontal="center"/>
    </xf>
    <xf numFmtId="0" fontId="3" fillId="5" borderId="0" xfId="0" applyFont="1" applyFill="1"/>
    <xf numFmtId="0" fontId="16" fillId="5" borderId="0" xfId="0" applyFont="1" applyFill="1"/>
    <xf numFmtId="0" fontId="16" fillId="5" borderId="0" xfId="0" applyFont="1" applyFill="1" applyBorder="1"/>
    <xf numFmtId="0" fontId="17" fillId="6" borderId="0" xfId="0" applyFont="1" applyFill="1"/>
    <xf numFmtId="0" fontId="18" fillId="6" borderId="0" xfId="0" applyFont="1" applyFill="1"/>
    <xf numFmtId="0" fontId="0" fillId="6" borderId="0" xfId="0" applyFill="1"/>
    <xf numFmtId="0" fontId="0" fillId="6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0" borderId="3" xfId="0" applyFill="1" applyBorder="1"/>
    <xf numFmtId="0" fontId="2" fillId="2" borderId="0" xfId="0" applyFont="1" applyFill="1"/>
    <xf numFmtId="0" fontId="21" fillId="2" borderId="0" xfId="0" applyFont="1" applyFill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17" fillId="7" borderId="0" xfId="0" applyFont="1" applyFill="1"/>
    <xf numFmtId="0" fontId="23" fillId="2" borderId="0" xfId="0" applyFont="1" applyFill="1"/>
    <xf numFmtId="0" fontId="0" fillId="0" borderId="4" xfId="0" applyBorder="1"/>
    <xf numFmtId="0" fontId="24" fillId="8" borderId="0" xfId="0" applyFont="1" applyFill="1" applyAlignment="1">
      <alignment horizontal="left"/>
    </xf>
    <xf numFmtId="0" fontId="0" fillId="8" borderId="0" xfId="0" applyFill="1"/>
    <xf numFmtId="0" fontId="24" fillId="8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4" fillId="5" borderId="0" xfId="0" applyFont="1" applyFill="1"/>
    <xf numFmtId="0" fontId="0" fillId="5" borderId="0" xfId="0" applyFill="1"/>
    <xf numFmtId="0" fontId="26" fillId="5" borderId="0" xfId="0" applyFont="1" applyFill="1"/>
    <xf numFmtId="0" fontId="27" fillId="10" borderId="5" xfId="0" applyFont="1" applyFill="1" applyBorder="1" applyAlignment="1">
      <alignment horizontal="left" vertical="center" wrapText="1"/>
    </xf>
    <xf numFmtId="0" fontId="27" fillId="9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41</xdr:row>
      <xdr:rowOff>152400</xdr:rowOff>
    </xdr:from>
    <xdr:to>
      <xdr:col>2</xdr:col>
      <xdr:colOff>419100</xdr:colOff>
      <xdr:row>44</xdr:row>
      <xdr:rowOff>123825</xdr:rowOff>
    </xdr:to>
    <xdr:sp macro="" textlink="">
      <xdr:nvSpPr>
        <xdr:cNvPr id="2" name="Oval 1"/>
        <xdr:cNvSpPr/>
      </xdr:nvSpPr>
      <xdr:spPr>
        <a:xfrm>
          <a:off x="1076325" y="8077200"/>
          <a:ext cx="561975" cy="5429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2"/>
              </a:solidFill>
            </a:rPr>
            <a:t>X</a:t>
          </a:r>
          <a:r>
            <a:rPr lang="en-US" sz="11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1</xdr:col>
      <xdr:colOff>466725</xdr:colOff>
      <xdr:row>49</xdr:row>
      <xdr:rowOff>47625</xdr:rowOff>
    </xdr:from>
    <xdr:to>
      <xdr:col>2</xdr:col>
      <xdr:colOff>419100</xdr:colOff>
      <xdr:row>52</xdr:row>
      <xdr:rowOff>19050</xdr:rowOff>
    </xdr:to>
    <xdr:sp macro="" textlink="">
      <xdr:nvSpPr>
        <xdr:cNvPr id="3" name="Oval 2"/>
        <xdr:cNvSpPr/>
      </xdr:nvSpPr>
      <xdr:spPr>
        <a:xfrm>
          <a:off x="1076325" y="9496425"/>
          <a:ext cx="561975" cy="5429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/>
              </a:solidFill>
            </a:rPr>
            <a:t>X</a:t>
          </a:r>
          <a:r>
            <a:rPr lang="en-US" sz="11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2</xdr:col>
      <xdr:colOff>419100</xdr:colOff>
      <xdr:row>43</xdr:row>
      <xdr:rowOff>42863</xdr:rowOff>
    </xdr:from>
    <xdr:to>
      <xdr:col>6</xdr:col>
      <xdr:colOff>9525</xdr:colOff>
      <xdr:row>46</xdr:row>
      <xdr:rowOff>166688</xdr:rowOff>
    </xdr:to>
    <xdr:cxnSp macro="">
      <xdr:nvCxnSpPr>
        <xdr:cNvPr id="5" name="Straight Connector 4"/>
        <xdr:cNvCxnSpPr>
          <a:stCxn id="2" idx="6"/>
          <a:endCxn id="9" idx="2"/>
        </xdr:cNvCxnSpPr>
      </xdr:nvCxnSpPr>
      <xdr:spPr>
        <a:xfrm>
          <a:off x="1638300" y="8348663"/>
          <a:ext cx="2028825" cy="695325"/>
        </a:xfrm>
        <a:prstGeom prst="line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2</xdr:col>
      <xdr:colOff>419100</xdr:colOff>
      <xdr:row>46</xdr:row>
      <xdr:rowOff>166688</xdr:rowOff>
    </xdr:from>
    <xdr:to>
      <xdr:col>6</xdr:col>
      <xdr:colOff>9525</xdr:colOff>
      <xdr:row>50</xdr:row>
      <xdr:rowOff>128588</xdr:rowOff>
    </xdr:to>
    <xdr:cxnSp macro="">
      <xdr:nvCxnSpPr>
        <xdr:cNvPr id="7" name="Straight Connector 6"/>
        <xdr:cNvCxnSpPr>
          <a:stCxn id="3" idx="6"/>
          <a:endCxn id="9" idx="2"/>
        </xdr:cNvCxnSpPr>
      </xdr:nvCxnSpPr>
      <xdr:spPr>
        <a:xfrm flipV="1">
          <a:off x="1638300" y="9043988"/>
          <a:ext cx="2028825" cy="723900"/>
        </a:xfrm>
        <a:prstGeom prst="line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6</xdr:col>
      <xdr:colOff>9525</xdr:colOff>
      <xdr:row>43</xdr:row>
      <xdr:rowOff>123825</xdr:rowOff>
    </xdr:from>
    <xdr:to>
      <xdr:col>7</xdr:col>
      <xdr:colOff>895350</xdr:colOff>
      <xdr:row>50</xdr:row>
      <xdr:rowOff>19051</xdr:rowOff>
    </xdr:to>
    <xdr:sp macro="" textlink="">
      <xdr:nvSpPr>
        <xdr:cNvPr id="9" name="Oval 8"/>
        <xdr:cNvSpPr/>
      </xdr:nvSpPr>
      <xdr:spPr>
        <a:xfrm>
          <a:off x="3667125" y="8429625"/>
          <a:ext cx="1495425" cy="122872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net</a:t>
          </a:r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= ∑ Xi Wi + B</a:t>
          </a:r>
          <a:r>
            <a:rPr lang="en-US" sz="1400" b="1">
              <a:solidFill>
                <a:schemeClr val="tx2"/>
              </a:solidFill>
            </a:rPr>
            <a:t> </a:t>
          </a:r>
        </a:p>
      </xdr:txBody>
    </xdr:sp>
    <xdr:clientData/>
  </xdr:twoCellAnchor>
  <xdr:twoCellAnchor>
    <xdr:from>
      <xdr:col>7</xdr:col>
      <xdr:colOff>895350</xdr:colOff>
      <xdr:row>46</xdr:row>
      <xdr:rowOff>166688</xdr:rowOff>
    </xdr:from>
    <xdr:to>
      <xdr:col>8</xdr:col>
      <xdr:colOff>600076</xdr:colOff>
      <xdr:row>46</xdr:row>
      <xdr:rowOff>176213</xdr:rowOff>
    </xdr:to>
    <xdr:cxnSp macro="">
      <xdr:nvCxnSpPr>
        <xdr:cNvPr id="22" name="Straight Arrow Connector 21"/>
        <xdr:cNvCxnSpPr>
          <a:stCxn id="9" idx="6"/>
          <a:endCxn id="23" idx="1"/>
        </xdr:cNvCxnSpPr>
      </xdr:nvCxnSpPr>
      <xdr:spPr>
        <a:xfrm>
          <a:off x="5162550" y="9043988"/>
          <a:ext cx="828676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8</xdr:col>
      <xdr:colOff>600076</xdr:colOff>
      <xdr:row>44</xdr:row>
      <xdr:rowOff>123825</xdr:rowOff>
    </xdr:from>
    <xdr:to>
      <xdr:col>10</xdr:col>
      <xdr:colOff>428626</xdr:colOff>
      <xdr:row>49</xdr:row>
      <xdr:rowOff>38100</xdr:rowOff>
    </xdr:to>
    <xdr:sp macro="" textlink="">
      <xdr:nvSpPr>
        <xdr:cNvPr id="23" name="Rectangle 22"/>
        <xdr:cNvSpPr/>
      </xdr:nvSpPr>
      <xdr:spPr>
        <a:xfrm>
          <a:off x="5991226" y="8620125"/>
          <a:ext cx="1047750" cy="866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F(net)</a:t>
          </a:r>
          <a:r>
            <a:rPr lang="en-US" sz="2000" b="1">
              <a:solidFill>
                <a:schemeClr val="tx2"/>
              </a:solidFill>
            </a:rPr>
            <a:t> </a:t>
          </a:r>
        </a:p>
      </xdr:txBody>
    </xdr:sp>
    <xdr:clientData/>
  </xdr:twoCellAnchor>
  <xdr:twoCellAnchor>
    <xdr:from>
      <xdr:col>10</xdr:col>
      <xdr:colOff>428626</xdr:colOff>
      <xdr:row>46</xdr:row>
      <xdr:rowOff>176213</xdr:rowOff>
    </xdr:from>
    <xdr:to>
      <xdr:col>11</xdr:col>
      <xdr:colOff>342900</xdr:colOff>
      <xdr:row>46</xdr:row>
      <xdr:rowOff>180975</xdr:rowOff>
    </xdr:to>
    <xdr:cxnSp macro="">
      <xdr:nvCxnSpPr>
        <xdr:cNvPr id="38" name="Straight Arrow Connector 37"/>
        <xdr:cNvCxnSpPr>
          <a:stCxn id="23" idx="3"/>
        </xdr:cNvCxnSpPr>
      </xdr:nvCxnSpPr>
      <xdr:spPr>
        <a:xfrm>
          <a:off x="7038976" y="9053513"/>
          <a:ext cx="523874" cy="476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</xdr:row>
      <xdr:rowOff>104775</xdr:rowOff>
    </xdr:from>
    <xdr:to>
      <xdr:col>4</xdr:col>
      <xdr:colOff>542925</xdr:colOff>
      <xdr:row>44</xdr:row>
      <xdr:rowOff>57150</xdr:rowOff>
    </xdr:to>
    <xdr:sp macro="" textlink="">
      <xdr:nvSpPr>
        <xdr:cNvPr id="40" name="TextBox 39"/>
        <xdr:cNvSpPr txBox="1"/>
      </xdr:nvSpPr>
      <xdr:spPr>
        <a:xfrm>
          <a:off x="2457450" y="8220075"/>
          <a:ext cx="52387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</a:rPr>
            <a:t>W</a:t>
          </a:r>
          <a:r>
            <a:rPr lang="en-US" sz="11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4</xdr:col>
      <xdr:colOff>19050</xdr:colOff>
      <xdr:row>49</xdr:row>
      <xdr:rowOff>123825</xdr:rowOff>
    </xdr:from>
    <xdr:to>
      <xdr:col>4</xdr:col>
      <xdr:colOff>542925</xdr:colOff>
      <xdr:row>51</xdr:row>
      <xdr:rowOff>76200</xdr:rowOff>
    </xdr:to>
    <xdr:sp macro="" textlink="">
      <xdr:nvSpPr>
        <xdr:cNvPr id="41" name="TextBox 40"/>
        <xdr:cNvSpPr txBox="1"/>
      </xdr:nvSpPr>
      <xdr:spPr>
        <a:xfrm>
          <a:off x="2457450" y="9572625"/>
          <a:ext cx="52387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</a:rPr>
            <a:t>W</a:t>
          </a:r>
          <a:r>
            <a:rPr lang="en-US" sz="11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5</xdr:col>
      <xdr:colOff>323850</xdr:colOff>
      <xdr:row>54</xdr:row>
      <xdr:rowOff>161925</xdr:rowOff>
    </xdr:from>
    <xdr:to>
      <xdr:col>6</xdr:col>
      <xdr:colOff>276225</xdr:colOff>
      <xdr:row>57</xdr:row>
      <xdr:rowOff>133350</xdr:rowOff>
    </xdr:to>
    <xdr:sp macro="" textlink="">
      <xdr:nvSpPr>
        <xdr:cNvPr id="54" name="Oval 53"/>
        <xdr:cNvSpPr/>
      </xdr:nvSpPr>
      <xdr:spPr>
        <a:xfrm>
          <a:off x="3371850" y="10563225"/>
          <a:ext cx="561975" cy="5429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tx2"/>
              </a:solidFill>
            </a:rPr>
            <a:t>1</a:t>
          </a:r>
          <a:endParaRPr lang="en-US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604838</xdr:colOff>
      <xdr:row>46</xdr:row>
      <xdr:rowOff>166688</xdr:rowOff>
    </xdr:from>
    <xdr:to>
      <xdr:col>6</xdr:col>
      <xdr:colOff>9525</xdr:colOff>
      <xdr:row>54</xdr:row>
      <xdr:rowOff>161925</xdr:rowOff>
    </xdr:to>
    <xdr:cxnSp macro="">
      <xdr:nvCxnSpPr>
        <xdr:cNvPr id="55" name="Straight Connector 54"/>
        <xdr:cNvCxnSpPr>
          <a:stCxn id="54" idx="0"/>
          <a:endCxn id="9" idx="2"/>
        </xdr:cNvCxnSpPr>
      </xdr:nvCxnSpPr>
      <xdr:spPr>
        <a:xfrm flipV="1">
          <a:off x="3652838" y="9043988"/>
          <a:ext cx="14287" cy="1519237"/>
        </a:xfrm>
        <a:prstGeom prst="line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6</xdr:col>
      <xdr:colOff>114301</xdr:colOff>
      <xdr:row>51</xdr:row>
      <xdr:rowOff>9525</xdr:rowOff>
    </xdr:from>
    <xdr:to>
      <xdr:col>6</xdr:col>
      <xdr:colOff>419101</xdr:colOff>
      <xdr:row>52</xdr:row>
      <xdr:rowOff>152400</xdr:rowOff>
    </xdr:to>
    <xdr:sp macro="" textlink="">
      <xdr:nvSpPr>
        <xdr:cNvPr id="68" name="TextBox 67"/>
        <xdr:cNvSpPr txBox="1"/>
      </xdr:nvSpPr>
      <xdr:spPr>
        <a:xfrm>
          <a:off x="3771901" y="9839325"/>
          <a:ext cx="30480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</a:rPr>
            <a:t>B</a:t>
          </a:r>
          <a:endParaRPr lang="en-US" sz="1100" b="1">
            <a:solidFill>
              <a:schemeClr val="tx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123825</xdr:rowOff>
    </xdr:from>
    <xdr:to>
      <xdr:col>10</xdr:col>
      <xdr:colOff>581025</xdr:colOff>
      <xdr:row>13</xdr:row>
      <xdr:rowOff>85725</xdr:rowOff>
    </xdr:to>
    <xdr:sp macro="" textlink="">
      <xdr:nvSpPr>
        <xdr:cNvPr id="3" name="Oval 2"/>
        <xdr:cNvSpPr/>
      </xdr:nvSpPr>
      <xdr:spPr>
        <a:xfrm>
          <a:off x="6115050" y="2047875"/>
          <a:ext cx="561975" cy="5334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solidFill>
                <a:srgbClr val="0070C0"/>
              </a:solidFill>
            </a:rPr>
            <a:t>I</a:t>
          </a:r>
          <a:r>
            <a:rPr lang="en-US" sz="1000" b="1" i="0">
              <a:solidFill>
                <a:srgbClr val="0070C0"/>
              </a:solidFill>
            </a:rPr>
            <a:t>2</a:t>
          </a:r>
        </a:p>
      </xdr:txBody>
    </xdr:sp>
    <xdr:clientData/>
  </xdr:twoCellAnchor>
  <xdr:twoCellAnchor>
    <xdr:from>
      <xdr:col>10</xdr:col>
      <xdr:colOff>19050</xdr:colOff>
      <xdr:row>4</xdr:row>
      <xdr:rowOff>114300</xdr:rowOff>
    </xdr:from>
    <xdr:to>
      <xdr:col>10</xdr:col>
      <xdr:colOff>581025</xdr:colOff>
      <xdr:row>7</xdr:row>
      <xdr:rowOff>66675</xdr:rowOff>
    </xdr:to>
    <xdr:sp macro="" textlink="">
      <xdr:nvSpPr>
        <xdr:cNvPr id="4" name="Oval 3"/>
        <xdr:cNvSpPr/>
      </xdr:nvSpPr>
      <xdr:spPr>
        <a:xfrm>
          <a:off x="6115050" y="885825"/>
          <a:ext cx="561975" cy="5334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solidFill>
                <a:srgbClr val="0070C0"/>
              </a:solidFill>
            </a:rPr>
            <a:t>I</a:t>
          </a:r>
          <a:r>
            <a:rPr lang="en-US" sz="1000" b="1" i="0">
              <a:solidFill>
                <a:srgbClr val="0070C0"/>
              </a:solidFill>
            </a:rPr>
            <a:t>1</a:t>
          </a:r>
        </a:p>
      </xdr:txBody>
    </xdr:sp>
    <xdr:clientData/>
  </xdr:twoCellAnchor>
  <xdr:twoCellAnchor>
    <xdr:from>
      <xdr:col>10</xdr:col>
      <xdr:colOff>581025</xdr:colOff>
      <xdr:row>5</xdr:row>
      <xdr:rowOff>180975</xdr:rowOff>
    </xdr:from>
    <xdr:to>
      <xdr:col>13</xdr:col>
      <xdr:colOff>47625</xdr:colOff>
      <xdr:row>6</xdr:row>
      <xdr:rowOff>9525</xdr:rowOff>
    </xdr:to>
    <xdr:cxnSp macro="">
      <xdr:nvCxnSpPr>
        <xdr:cNvPr id="6" name="Straight Arrow Connector 5"/>
        <xdr:cNvCxnSpPr>
          <a:stCxn id="4" idx="6"/>
          <a:endCxn id="16" idx="2"/>
        </xdr:cNvCxnSpPr>
      </xdr:nvCxnSpPr>
      <xdr:spPr>
        <a:xfrm>
          <a:off x="6677025" y="1152525"/>
          <a:ext cx="1295400" cy="19050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12</xdr:row>
      <xdr:rowOff>9525</xdr:rowOff>
    </xdr:from>
    <xdr:to>
      <xdr:col>13</xdr:col>
      <xdr:colOff>38100</xdr:colOff>
      <xdr:row>12</xdr:row>
      <xdr:rowOff>9525</xdr:rowOff>
    </xdr:to>
    <xdr:cxnSp macro="">
      <xdr:nvCxnSpPr>
        <xdr:cNvPr id="7" name="Straight Arrow Connector 6"/>
        <xdr:cNvCxnSpPr>
          <a:stCxn id="3" idx="6"/>
          <a:endCxn id="17" idx="2"/>
        </xdr:cNvCxnSpPr>
      </xdr:nvCxnSpPr>
      <xdr:spPr>
        <a:xfrm>
          <a:off x="6677025" y="2314575"/>
          <a:ext cx="1285875" cy="0"/>
        </a:xfrm>
        <a:prstGeom prst="straightConnector1">
          <a:avLst/>
        </a:prstGeom>
        <a:ln w="2857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6</xdr:row>
      <xdr:rowOff>9525</xdr:rowOff>
    </xdr:from>
    <xdr:to>
      <xdr:col>13</xdr:col>
      <xdr:colOff>47625</xdr:colOff>
      <xdr:row>12</xdr:row>
      <xdr:rowOff>9525</xdr:rowOff>
    </xdr:to>
    <xdr:cxnSp macro="">
      <xdr:nvCxnSpPr>
        <xdr:cNvPr id="11" name="Straight Arrow Connector 10"/>
        <xdr:cNvCxnSpPr>
          <a:stCxn id="3" idx="6"/>
          <a:endCxn id="16" idx="2"/>
        </xdr:cNvCxnSpPr>
      </xdr:nvCxnSpPr>
      <xdr:spPr>
        <a:xfrm flipV="1">
          <a:off x="6677025" y="1171575"/>
          <a:ext cx="1295400" cy="1143000"/>
        </a:xfrm>
        <a:prstGeom prst="straightConnector1">
          <a:avLst/>
        </a:prstGeom>
        <a:ln w="2857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5</xdr:row>
      <xdr:rowOff>180975</xdr:rowOff>
    </xdr:from>
    <xdr:to>
      <xdr:col>13</xdr:col>
      <xdr:colOff>38100</xdr:colOff>
      <xdr:row>12</xdr:row>
      <xdr:rowOff>9525</xdr:rowOff>
    </xdr:to>
    <xdr:cxnSp macro="">
      <xdr:nvCxnSpPr>
        <xdr:cNvPr id="15" name="Straight Arrow Connector 14"/>
        <xdr:cNvCxnSpPr>
          <a:stCxn id="4" idx="6"/>
          <a:endCxn id="17" idx="2"/>
        </xdr:cNvCxnSpPr>
      </xdr:nvCxnSpPr>
      <xdr:spPr>
        <a:xfrm>
          <a:off x="6677025" y="1152525"/>
          <a:ext cx="1285875" cy="1162050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4</xdr:row>
      <xdr:rowOff>133350</xdr:rowOff>
    </xdr:from>
    <xdr:to>
      <xdr:col>14</xdr:col>
      <xdr:colOff>0</xdr:colOff>
      <xdr:row>7</xdr:row>
      <xdr:rowOff>85725</xdr:rowOff>
    </xdr:to>
    <xdr:sp macro="" textlink="">
      <xdr:nvSpPr>
        <xdr:cNvPr id="16" name="Oval 15"/>
        <xdr:cNvSpPr/>
      </xdr:nvSpPr>
      <xdr:spPr>
        <a:xfrm>
          <a:off x="7972425" y="904875"/>
          <a:ext cx="561975" cy="5334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solidFill>
                <a:srgbClr val="0070C0"/>
              </a:solidFill>
            </a:rPr>
            <a:t>X</a:t>
          </a:r>
          <a:r>
            <a:rPr lang="en-US" sz="1000" b="1" i="0">
              <a:solidFill>
                <a:srgbClr val="0070C0"/>
              </a:solidFill>
            </a:rPr>
            <a:t>1</a:t>
          </a:r>
        </a:p>
      </xdr:txBody>
    </xdr:sp>
    <xdr:clientData/>
  </xdr:twoCellAnchor>
  <xdr:twoCellAnchor>
    <xdr:from>
      <xdr:col>13</xdr:col>
      <xdr:colOff>38100</xdr:colOff>
      <xdr:row>10</xdr:row>
      <xdr:rowOff>123825</xdr:rowOff>
    </xdr:from>
    <xdr:to>
      <xdr:col>13</xdr:col>
      <xdr:colOff>600075</xdr:colOff>
      <xdr:row>13</xdr:row>
      <xdr:rowOff>85725</xdr:rowOff>
    </xdr:to>
    <xdr:sp macro="" textlink="">
      <xdr:nvSpPr>
        <xdr:cNvPr id="17" name="Oval 16"/>
        <xdr:cNvSpPr/>
      </xdr:nvSpPr>
      <xdr:spPr>
        <a:xfrm>
          <a:off x="7962900" y="2047875"/>
          <a:ext cx="561975" cy="5334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solidFill>
                <a:srgbClr val="0070C0"/>
              </a:solidFill>
            </a:rPr>
            <a:t>X</a:t>
          </a:r>
          <a:r>
            <a:rPr lang="en-US" sz="1000" b="1" i="0">
              <a:solidFill>
                <a:srgbClr val="0070C0"/>
              </a:solidFill>
            </a:rPr>
            <a:t>2</a:t>
          </a:r>
        </a:p>
      </xdr:txBody>
    </xdr:sp>
    <xdr:clientData/>
  </xdr:twoCellAnchor>
  <xdr:twoCellAnchor>
    <xdr:from>
      <xdr:col>13</xdr:col>
      <xdr:colOff>600075</xdr:colOff>
      <xdr:row>8</xdr:row>
      <xdr:rowOff>85725</xdr:rowOff>
    </xdr:from>
    <xdr:to>
      <xdr:col>16</xdr:col>
      <xdr:colOff>19050</xdr:colOff>
      <xdr:row>12</xdr:row>
      <xdr:rowOff>9525</xdr:rowOff>
    </xdr:to>
    <xdr:cxnSp macro="">
      <xdr:nvCxnSpPr>
        <xdr:cNvPr id="28" name="Straight Arrow Connector 27"/>
        <xdr:cNvCxnSpPr>
          <a:stCxn id="17" idx="6"/>
          <a:endCxn id="31" idx="2"/>
        </xdr:cNvCxnSpPr>
      </xdr:nvCxnSpPr>
      <xdr:spPr>
        <a:xfrm flipV="1">
          <a:off x="8524875" y="1628775"/>
          <a:ext cx="1247775" cy="6858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9525</xdr:rowOff>
    </xdr:from>
    <xdr:to>
      <xdr:col>16</xdr:col>
      <xdr:colOff>19050</xdr:colOff>
      <xdr:row>8</xdr:row>
      <xdr:rowOff>85725</xdr:rowOff>
    </xdr:to>
    <xdr:cxnSp macro="">
      <xdr:nvCxnSpPr>
        <xdr:cNvPr id="30" name="Straight Arrow Connector 29"/>
        <xdr:cNvCxnSpPr>
          <a:stCxn id="16" idx="6"/>
          <a:endCxn id="31" idx="2"/>
        </xdr:cNvCxnSpPr>
      </xdr:nvCxnSpPr>
      <xdr:spPr>
        <a:xfrm>
          <a:off x="8534400" y="1171575"/>
          <a:ext cx="1238250" cy="457200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7</xdr:row>
      <xdr:rowOff>9525</xdr:rowOff>
    </xdr:from>
    <xdr:to>
      <xdr:col>16</xdr:col>
      <xdr:colOff>581025</xdr:colOff>
      <xdr:row>9</xdr:row>
      <xdr:rowOff>161925</xdr:rowOff>
    </xdr:to>
    <xdr:sp macro="" textlink="">
      <xdr:nvSpPr>
        <xdr:cNvPr id="31" name="Oval 30"/>
        <xdr:cNvSpPr/>
      </xdr:nvSpPr>
      <xdr:spPr>
        <a:xfrm>
          <a:off x="9772650" y="1362075"/>
          <a:ext cx="561975" cy="5334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solidFill>
                <a:srgbClr val="0070C0"/>
              </a:solidFill>
            </a:rPr>
            <a:t>X</a:t>
          </a:r>
          <a:r>
            <a:rPr lang="en-US" sz="1000" b="1" i="0">
              <a:solidFill>
                <a:srgbClr val="0070C0"/>
              </a:solidFill>
            </a:rPr>
            <a:t>3</a:t>
          </a:r>
        </a:p>
      </xdr:txBody>
    </xdr:sp>
    <xdr:clientData/>
  </xdr:twoCellAnchor>
  <xdr:twoCellAnchor>
    <xdr:from>
      <xdr:col>11</xdr:col>
      <xdr:colOff>381000</xdr:colOff>
      <xdr:row>12</xdr:row>
      <xdr:rowOff>142875</xdr:rowOff>
    </xdr:from>
    <xdr:to>
      <xdr:col>12</xdr:col>
      <xdr:colOff>285750</xdr:colOff>
      <xdr:row>13</xdr:row>
      <xdr:rowOff>161925</xdr:rowOff>
    </xdr:to>
    <xdr:sp macro="" textlink="">
      <xdr:nvSpPr>
        <xdr:cNvPr id="34" name="TextBox 33"/>
        <xdr:cNvSpPr txBox="1"/>
      </xdr:nvSpPr>
      <xdr:spPr>
        <a:xfrm>
          <a:off x="7086600" y="2447925"/>
          <a:ext cx="514350" cy="2095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W2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381000</xdr:colOff>
      <xdr:row>4</xdr:row>
      <xdr:rowOff>85725</xdr:rowOff>
    </xdr:from>
    <xdr:to>
      <xdr:col>12</xdr:col>
      <xdr:colOff>285750</xdr:colOff>
      <xdr:row>5</xdr:row>
      <xdr:rowOff>95250</xdr:rowOff>
    </xdr:to>
    <xdr:sp macro="" textlink="">
      <xdr:nvSpPr>
        <xdr:cNvPr id="35" name="TextBox 34"/>
        <xdr:cNvSpPr txBox="1"/>
      </xdr:nvSpPr>
      <xdr:spPr>
        <a:xfrm>
          <a:off x="7086600" y="857250"/>
          <a:ext cx="514350" cy="209550"/>
        </a:xfrm>
        <a:prstGeom prst="rect">
          <a:avLst/>
        </a:prstGeom>
        <a:solidFill>
          <a:srgbClr val="FFFF00"/>
        </a:solidFill>
        <a:ln w="95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</a:t>
          </a:r>
          <a:endParaRPr lang="en-US" sz="800" b="1"/>
        </a:p>
      </xdr:txBody>
    </xdr:sp>
    <xdr:clientData/>
  </xdr:twoCellAnchor>
  <xdr:twoCellAnchor>
    <xdr:from>
      <xdr:col>11</xdr:col>
      <xdr:colOff>371475</xdr:colOff>
      <xdr:row>10</xdr:row>
      <xdr:rowOff>85725</xdr:rowOff>
    </xdr:from>
    <xdr:to>
      <xdr:col>12</xdr:col>
      <xdr:colOff>276225</xdr:colOff>
      <xdr:row>11</xdr:row>
      <xdr:rowOff>104775</xdr:rowOff>
    </xdr:to>
    <xdr:sp macro="" textlink="">
      <xdr:nvSpPr>
        <xdr:cNvPr id="36" name="TextBox 35"/>
        <xdr:cNvSpPr txBox="1"/>
      </xdr:nvSpPr>
      <xdr:spPr>
        <a:xfrm>
          <a:off x="7077075" y="2009775"/>
          <a:ext cx="514350" cy="2095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W4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400050</xdr:colOff>
      <xdr:row>6</xdr:row>
      <xdr:rowOff>85725</xdr:rowOff>
    </xdr:from>
    <xdr:to>
      <xdr:col>12</xdr:col>
      <xdr:colOff>304800</xdr:colOff>
      <xdr:row>7</xdr:row>
      <xdr:rowOff>104775</xdr:rowOff>
    </xdr:to>
    <xdr:sp macro="" textlink="">
      <xdr:nvSpPr>
        <xdr:cNvPr id="37" name="TextBox 36"/>
        <xdr:cNvSpPr txBox="1"/>
      </xdr:nvSpPr>
      <xdr:spPr>
        <a:xfrm>
          <a:off x="7105650" y="1247775"/>
          <a:ext cx="514350" cy="20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W3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371475</xdr:colOff>
      <xdr:row>5</xdr:row>
      <xdr:rowOff>85725</xdr:rowOff>
    </xdr:from>
    <xdr:to>
      <xdr:col>15</xdr:col>
      <xdr:colOff>276225</xdr:colOff>
      <xdr:row>6</xdr:row>
      <xdr:rowOff>104775</xdr:rowOff>
    </xdr:to>
    <xdr:sp macro="" textlink="">
      <xdr:nvSpPr>
        <xdr:cNvPr id="38" name="TextBox 37"/>
        <xdr:cNvSpPr txBox="1"/>
      </xdr:nvSpPr>
      <xdr:spPr>
        <a:xfrm>
          <a:off x="8905875" y="1057275"/>
          <a:ext cx="514350" cy="2095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W6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571500</xdr:colOff>
      <xdr:row>10</xdr:row>
      <xdr:rowOff>123825</xdr:rowOff>
    </xdr:from>
    <xdr:to>
      <xdr:col>15</xdr:col>
      <xdr:colOff>476250</xdr:colOff>
      <xdr:row>11</xdr:row>
      <xdr:rowOff>142875</xdr:rowOff>
    </xdr:to>
    <xdr:sp macro="" textlink="">
      <xdr:nvSpPr>
        <xdr:cNvPr id="39" name="TextBox 38"/>
        <xdr:cNvSpPr txBox="1"/>
      </xdr:nvSpPr>
      <xdr:spPr>
        <a:xfrm>
          <a:off x="9105900" y="2047875"/>
          <a:ext cx="514350" cy="2095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W5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57150</xdr:colOff>
      <xdr:row>2</xdr:row>
      <xdr:rowOff>171450</xdr:rowOff>
    </xdr:from>
    <xdr:to>
      <xdr:col>13</xdr:col>
      <xdr:colOff>571500</xdr:colOff>
      <xdr:row>3</xdr:row>
      <xdr:rowOff>190500</xdr:rowOff>
    </xdr:to>
    <xdr:sp macro="" textlink="">
      <xdr:nvSpPr>
        <xdr:cNvPr id="40" name="TextBox 39"/>
        <xdr:cNvSpPr txBox="1"/>
      </xdr:nvSpPr>
      <xdr:spPr>
        <a:xfrm>
          <a:off x="7981950" y="552450"/>
          <a:ext cx="514350" cy="2095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B1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47625</xdr:colOff>
      <xdr:row>14</xdr:row>
      <xdr:rowOff>0</xdr:rowOff>
    </xdr:from>
    <xdr:to>
      <xdr:col>13</xdr:col>
      <xdr:colOff>561975</xdr:colOff>
      <xdr:row>15</xdr:row>
      <xdr:rowOff>19050</xdr:rowOff>
    </xdr:to>
    <xdr:sp macro="" textlink="">
      <xdr:nvSpPr>
        <xdr:cNvPr id="41" name="TextBox 40"/>
        <xdr:cNvSpPr txBox="1"/>
      </xdr:nvSpPr>
      <xdr:spPr>
        <a:xfrm>
          <a:off x="7972425" y="2686050"/>
          <a:ext cx="514350" cy="2095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B2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47625</xdr:colOff>
      <xdr:row>8</xdr:row>
      <xdr:rowOff>0</xdr:rowOff>
    </xdr:from>
    <xdr:to>
      <xdr:col>17</xdr:col>
      <xdr:colOff>561975</xdr:colOff>
      <xdr:row>9</xdr:row>
      <xdr:rowOff>19050</xdr:rowOff>
    </xdr:to>
    <xdr:sp macro="" textlink="">
      <xdr:nvSpPr>
        <xdr:cNvPr id="42" name="TextBox 41"/>
        <xdr:cNvSpPr txBox="1"/>
      </xdr:nvSpPr>
      <xdr:spPr>
        <a:xfrm>
          <a:off x="10410825" y="1543050"/>
          <a:ext cx="514350" cy="2095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B3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workbookViewId="0">
      <selection activeCell="T15" sqref="T11:T15"/>
    </sheetView>
  </sheetViews>
  <sheetFormatPr defaultRowHeight="15" x14ac:dyDescent="0.25"/>
  <cols>
    <col min="5" max="5" width="9.140625" customWidth="1"/>
    <col min="8" max="8" width="16.85546875" customWidth="1"/>
  </cols>
  <sheetData>
    <row r="2" spans="2:16" x14ac:dyDescent="0.25">
      <c r="B2" s="11" t="s">
        <v>1</v>
      </c>
      <c r="C2" s="11"/>
      <c r="D2" s="11"/>
      <c r="E2" s="12"/>
      <c r="F2" s="12"/>
      <c r="G2" s="11"/>
      <c r="H2" s="11"/>
      <c r="I2" s="10"/>
    </row>
    <row r="3" spans="2:16" ht="15.75" x14ac:dyDescent="0.25">
      <c r="B3" s="13" t="s">
        <v>12</v>
      </c>
      <c r="C3" s="13"/>
      <c r="D3" s="14"/>
      <c r="E3" s="15"/>
      <c r="F3" s="16"/>
      <c r="G3" s="15"/>
    </row>
    <row r="5" spans="2:16" ht="17.25" x14ac:dyDescent="0.3">
      <c r="B5" s="17" t="s">
        <v>3</v>
      </c>
      <c r="C5" s="17" t="s">
        <v>4</v>
      </c>
      <c r="D5" s="19" t="s">
        <v>0</v>
      </c>
      <c r="E5" s="1"/>
      <c r="F5" s="17" t="s">
        <v>3</v>
      </c>
      <c r="G5" s="17" t="s">
        <v>4</v>
      </c>
      <c r="H5" s="17" t="s">
        <v>2</v>
      </c>
      <c r="I5" s="18" t="s">
        <v>0</v>
      </c>
      <c r="J5" s="18" t="s">
        <v>6</v>
      </c>
      <c r="K5" s="18" t="s">
        <v>6</v>
      </c>
      <c r="L5" s="18" t="s">
        <v>5</v>
      </c>
      <c r="M5" s="6"/>
      <c r="N5" s="9" t="s">
        <v>7</v>
      </c>
      <c r="O5" s="8" t="s">
        <v>15</v>
      </c>
      <c r="P5" s="7"/>
    </row>
    <row r="6" spans="2:16" x14ac:dyDescent="0.25">
      <c r="B6" s="5">
        <v>0</v>
      </c>
      <c r="C6" s="5">
        <v>0</v>
      </c>
      <c r="D6" s="5">
        <v>0</v>
      </c>
      <c r="E6" s="1"/>
      <c r="F6" s="5">
        <v>0</v>
      </c>
      <c r="G6" s="5">
        <v>0</v>
      </c>
      <c r="H6" s="5">
        <v>1</v>
      </c>
      <c r="I6" s="5">
        <v>0</v>
      </c>
      <c r="J6" s="5">
        <f>$C$12+F6*I6</f>
        <v>0</v>
      </c>
      <c r="K6" s="5">
        <f>$C$12+G6*I6</f>
        <v>0</v>
      </c>
      <c r="L6" s="5">
        <f>H6*I6</f>
        <v>0</v>
      </c>
      <c r="N6" s="7" t="s">
        <v>8</v>
      </c>
      <c r="O6" s="7"/>
      <c r="P6" s="7"/>
    </row>
    <row r="7" spans="2:16" x14ac:dyDescent="0.25">
      <c r="B7" s="5">
        <v>1</v>
      </c>
      <c r="C7" s="5">
        <v>0</v>
      </c>
      <c r="D7" s="5">
        <v>0</v>
      </c>
      <c r="E7" s="1"/>
      <c r="F7" s="5">
        <v>1</v>
      </c>
      <c r="G7" s="5">
        <v>0</v>
      </c>
      <c r="H7" s="5">
        <v>1</v>
      </c>
      <c r="I7" s="5">
        <v>0</v>
      </c>
      <c r="J7" s="5">
        <f t="shared" ref="J7:J9" si="0">$C$12+F7*I7</f>
        <v>0</v>
      </c>
      <c r="K7" s="5">
        <f t="shared" ref="K7:K9" si="1">$C$12+G7*I7</f>
        <v>0</v>
      </c>
      <c r="L7" s="5">
        <f t="shared" ref="L7:L9" si="2">H7*I7</f>
        <v>0</v>
      </c>
      <c r="N7" s="7" t="s">
        <v>11</v>
      </c>
      <c r="O7" s="7"/>
      <c r="P7" s="7"/>
    </row>
    <row r="8" spans="2:16" x14ac:dyDescent="0.25">
      <c r="B8" s="5">
        <v>0</v>
      </c>
      <c r="C8" s="5">
        <v>1</v>
      </c>
      <c r="D8" s="5">
        <v>0</v>
      </c>
      <c r="F8" s="5">
        <v>0</v>
      </c>
      <c r="G8" s="5">
        <v>1</v>
      </c>
      <c r="H8" s="5">
        <v>1</v>
      </c>
      <c r="I8" s="5">
        <v>0</v>
      </c>
      <c r="J8" s="5">
        <f t="shared" si="0"/>
        <v>0</v>
      </c>
      <c r="K8" s="5">
        <f t="shared" si="1"/>
        <v>0</v>
      </c>
      <c r="L8" s="5">
        <f t="shared" si="2"/>
        <v>0</v>
      </c>
      <c r="N8" s="7" t="s">
        <v>10</v>
      </c>
      <c r="O8" s="7"/>
      <c r="P8" s="7"/>
    </row>
    <row r="9" spans="2:16" x14ac:dyDescent="0.25">
      <c r="B9" s="5">
        <v>1</v>
      </c>
      <c r="C9" s="5">
        <v>1</v>
      </c>
      <c r="D9" s="5">
        <v>1</v>
      </c>
      <c r="F9" s="5">
        <v>1</v>
      </c>
      <c r="G9" s="5">
        <v>1</v>
      </c>
      <c r="H9" s="5">
        <v>1</v>
      </c>
      <c r="I9" s="5">
        <v>1</v>
      </c>
      <c r="J9" s="5">
        <f t="shared" si="0"/>
        <v>1</v>
      </c>
      <c r="K9" s="5">
        <f t="shared" si="1"/>
        <v>1</v>
      </c>
      <c r="L9" s="5">
        <f t="shared" si="2"/>
        <v>1</v>
      </c>
      <c r="N9" s="7" t="s">
        <v>9</v>
      </c>
      <c r="O9" s="7"/>
      <c r="P9" s="7"/>
    </row>
    <row r="10" spans="2:16" x14ac:dyDescent="0.25">
      <c r="J10" s="3" t="s">
        <v>16</v>
      </c>
      <c r="K10" s="3" t="s">
        <v>17</v>
      </c>
      <c r="L10" s="3" t="s">
        <v>2</v>
      </c>
    </row>
    <row r="11" spans="2:16" x14ac:dyDescent="0.25">
      <c r="B11" s="3" t="s">
        <v>2</v>
      </c>
      <c r="C11" s="3" t="s">
        <v>13</v>
      </c>
      <c r="J11" s="21">
        <f>SUM(J6:J9)</f>
        <v>1</v>
      </c>
      <c r="K11" s="21">
        <f>SUM(K6:K9)</f>
        <v>1</v>
      </c>
      <c r="L11" s="21">
        <f>SUM(L6:L9)</f>
        <v>1</v>
      </c>
    </row>
    <row r="12" spans="2:16" x14ac:dyDescent="0.25">
      <c r="B12" s="5">
        <v>1</v>
      </c>
      <c r="C12" s="5">
        <v>0</v>
      </c>
    </row>
    <row r="13" spans="2:16" ht="15.75" x14ac:dyDescent="0.25">
      <c r="F13" s="17" t="s">
        <v>3</v>
      </c>
      <c r="G13" s="17" t="s">
        <v>4</v>
      </c>
      <c r="H13" s="22" t="s">
        <v>18</v>
      </c>
      <c r="I13" s="3" t="s">
        <v>19</v>
      </c>
      <c r="J13" s="23" t="s">
        <v>20</v>
      </c>
      <c r="K13" s="24"/>
      <c r="L13" s="2"/>
      <c r="N13" s="26" t="s">
        <v>22</v>
      </c>
      <c r="O13" s="25" t="s">
        <v>23</v>
      </c>
      <c r="P13" s="7"/>
    </row>
    <row r="14" spans="2:16" x14ac:dyDescent="0.25">
      <c r="B14" s="19" t="s">
        <v>14</v>
      </c>
      <c r="C14" s="20">
        <f>COUNTIF(J14:J17, TRUE)*100/C15</f>
        <v>25</v>
      </c>
      <c r="F14" s="5">
        <v>0</v>
      </c>
      <c r="G14" s="5">
        <v>0</v>
      </c>
      <c r="H14" s="5">
        <f>F14*$J$11+G14*$K$11+$L$11</f>
        <v>1</v>
      </c>
      <c r="I14" s="5">
        <f>IF(H14 &gt;= 1, 1, 0)</f>
        <v>1</v>
      </c>
      <c r="J14" s="4" t="b">
        <f>IF(D6=I14, TRUE, FALSE)</f>
        <v>0</v>
      </c>
      <c r="K14" s="1"/>
      <c r="L14" s="1"/>
      <c r="N14" s="7" t="s">
        <v>8</v>
      </c>
      <c r="O14" s="7"/>
      <c r="P14" s="7"/>
    </row>
    <row r="15" spans="2:16" ht="15.75" x14ac:dyDescent="0.25">
      <c r="B15" s="19" t="s">
        <v>21</v>
      </c>
      <c r="C15" s="5">
        <f>ROWS(J14:J17)</f>
        <v>4</v>
      </c>
      <c r="F15" s="5">
        <v>1</v>
      </c>
      <c r="G15" s="5">
        <v>0</v>
      </c>
      <c r="H15" s="5">
        <f t="shared" ref="H15:H17" si="3">F15*$J$11+G15*$K$11+$L$11</f>
        <v>2</v>
      </c>
      <c r="I15" s="5">
        <f t="shared" ref="I15:I16" si="4">IF(H15 &gt;= 1, 1, 0)</f>
        <v>1</v>
      </c>
      <c r="J15" s="4" t="b">
        <f t="shared" ref="J15:J17" si="5">IF(D7=I15, TRUE, FALSE)</f>
        <v>0</v>
      </c>
      <c r="K15" s="1"/>
      <c r="L15" s="1"/>
      <c r="N15" s="7" t="s">
        <v>25</v>
      </c>
      <c r="O15" s="7" t="s">
        <v>24</v>
      </c>
      <c r="P15" s="7"/>
    </row>
    <row r="16" spans="2:16" x14ac:dyDescent="0.25">
      <c r="F16" s="5">
        <v>0</v>
      </c>
      <c r="G16" s="5">
        <v>1</v>
      </c>
      <c r="H16" s="5">
        <f t="shared" si="3"/>
        <v>2</v>
      </c>
      <c r="I16" s="5">
        <f t="shared" si="4"/>
        <v>1</v>
      </c>
      <c r="J16" s="4" t="b">
        <f t="shared" si="5"/>
        <v>0</v>
      </c>
      <c r="K16" s="1"/>
      <c r="L16" s="1"/>
      <c r="N16" s="7" t="s">
        <v>9</v>
      </c>
      <c r="O16" s="7"/>
      <c r="P16" s="7"/>
    </row>
    <row r="17" spans="2:16" x14ac:dyDescent="0.25">
      <c r="F17" s="5">
        <v>1</v>
      </c>
      <c r="G17" s="5">
        <v>1</v>
      </c>
      <c r="H17" s="5">
        <f t="shared" si="3"/>
        <v>3</v>
      </c>
      <c r="I17" s="5">
        <f>IF(H17 &gt;= 1, 1, 0)</f>
        <v>1</v>
      </c>
      <c r="J17" s="4" t="b">
        <f t="shared" si="5"/>
        <v>1</v>
      </c>
      <c r="K17" s="1"/>
      <c r="L17" s="1"/>
    </row>
    <row r="23" spans="2:16" x14ac:dyDescent="0.25">
      <c r="B23" s="11" t="s">
        <v>1</v>
      </c>
      <c r="C23" s="11"/>
      <c r="D23" s="11"/>
      <c r="E23" s="12"/>
      <c r="F23" s="12"/>
      <c r="G23" s="11"/>
      <c r="H23" s="11"/>
      <c r="I23" s="10"/>
    </row>
    <row r="24" spans="2:16" ht="15.75" x14ac:dyDescent="0.25">
      <c r="B24" s="13" t="s">
        <v>26</v>
      </c>
      <c r="C24" s="13"/>
      <c r="D24" s="14"/>
      <c r="E24" s="15"/>
      <c r="F24" s="16"/>
      <c r="G24" s="15"/>
    </row>
    <row r="26" spans="2:16" ht="17.25" x14ac:dyDescent="0.3">
      <c r="B26" s="17" t="s">
        <v>3</v>
      </c>
      <c r="C26" s="17" t="s">
        <v>4</v>
      </c>
      <c r="D26" s="19" t="s">
        <v>0</v>
      </c>
      <c r="E26" s="1"/>
      <c r="F26" s="17" t="s">
        <v>3</v>
      </c>
      <c r="G26" s="17" t="s">
        <v>4</v>
      </c>
      <c r="H26" s="17" t="s">
        <v>2</v>
      </c>
      <c r="I26" s="18" t="s">
        <v>0</v>
      </c>
      <c r="J26" s="18" t="s">
        <v>6</v>
      </c>
      <c r="K26" s="18" t="s">
        <v>6</v>
      </c>
      <c r="L26" s="18" t="s">
        <v>5</v>
      </c>
      <c r="M26" s="6"/>
      <c r="N26" s="9" t="s">
        <v>7</v>
      </c>
      <c r="O26" s="8" t="s">
        <v>15</v>
      </c>
      <c r="P26" s="7"/>
    </row>
    <row r="27" spans="2:16" x14ac:dyDescent="0.25">
      <c r="B27" s="5">
        <v>0</v>
      </c>
      <c r="C27" s="5">
        <v>0</v>
      </c>
      <c r="D27" s="5">
        <v>0</v>
      </c>
      <c r="E27" s="1"/>
      <c r="F27" s="28">
        <f>IF(B27=0, -1, 1)</f>
        <v>-1</v>
      </c>
      <c r="G27" s="28">
        <f>IF(C27=0, -1, 1)</f>
        <v>-1</v>
      </c>
      <c r="H27" s="28">
        <v>1</v>
      </c>
      <c r="I27" s="28">
        <f>IF(D27=0, -1, 1)</f>
        <v>-1</v>
      </c>
      <c r="J27" s="28">
        <f>$C$12+F27*I27</f>
        <v>1</v>
      </c>
      <c r="K27" s="28">
        <f>$C$12+G27*I27</f>
        <v>1</v>
      </c>
      <c r="L27" s="28">
        <f>H27*I27</f>
        <v>-1</v>
      </c>
      <c r="N27" s="7" t="s">
        <v>8</v>
      </c>
      <c r="O27" s="7"/>
      <c r="P27" s="7"/>
    </row>
    <row r="28" spans="2:16" x14ac:dyDescent="0.25">
      <c r="B28" s="5">
        <v>1</v>
      </c>
      <c r="C28" s="5">
        <v>0</v>
      </c>
      <c r="D28" s="5">
        <v>0</v>
      </c>
      <c r="E28" s="1"/>
      <c r="F28" s="28">
        <f t="shared" ref="F28:F30" si="6">IF(B28=0, -1, 1)</f>
        <v>1</v>
      </c>
      <c r="G28" s="28">
        <f t="shared" ref="G28:G30" si="7">IF(C28=0, -1, 1)</f>
        <v>-1</v>
      </c>
      <c r="H28" s="28">
        <v>1</v>
      </c>
      <c r="I28" s="28">
        <f t="shared" ref="I28:I30" si="8">IF(D28=0, -1, 1)</f>
        <v>-1</v>
      </c>
      <c r="J28" s="28">
        <f t="shared" ref="J28:J30" si="9">$C$12+F28*I28</f>
        <v>-1</v>
      </c>
      <c r="K28" s="28">
        <f t="shared" ref="K28:K30" si="10">$C$12+G28*I28</f>
        <v>1</v>
      </c>
      <c r="L28" s="28">
        <f t="shared" ref="L28:L30" si="11">H28*I28</f>
        <v>-1</v>
      </c>
      <c r="N28" s="7" t="s">
        <v>11</v>
      </c>
      <c r="O28" s="7"/>
      <c r="P28" s="7"/>
    </row>
    <row r="29" spans="2:16" x14ac:dyDescent="0.25">
      <c r="B29" s="5">
        <v>0</v>
      </c>
      <c r="C29" s="5">
        <v>1</v>
      </c>
      <c r="D29" s="5">
        <v>0</v>
      </c>
      <c r="F29" s="28">
        <f t="shared" si="6"/>
        <v>-1</v>
      </c>
      <c r="G29" s="28">
        <f t="shared" si="7"/>
        <v>1</v>
      </c>
      <c r="H29" s="28">
        <v>1</v>
      </c>
      <c r="I29" s="28">
        <f t="shared" si="8"/>
        <v>-1</v>
      </c>
      <c r="J29" s="28">
        <f t="shared" si="9"/>
        <v>1</v>
      </c>
      <c r="K29" s="28">
        <f t="shared" si="10"/>
        <v>-1</v>
      </c>
      <c r="L29" s="28">
        <f t="shared" si="11"/>
        <v>-1</v>
      </c>
      <c r="N29" s="7" t="s">
        <v>10</v>
      </c>
      <c r="O29" s="7"/>
      <c r="P29" s="7"/>
    </row>
    <row r="30" spans="2:16" x14ac:dyDescent="0.25">
      <c r="B30" s="5">
        <v>1</v>
      </c>
      <c r="C30" s="5">
        <v>1</v>
      </c>
      <c r="D30" s="5">
        <v>1</v>
      </c>
      <c r="F30" s="28">
        <f t="shared" si="6"/>
        <v>1</v>
      </c>
      <c r="G30" s="28">
        <f t="shared" si="7"/>
        <v>1</v>
      </c>
      <c r="H30" s="28">
        <v>1</v>
      </c>
      <c r="I30" s="28">
        <f t="shared" si="8"/>
        <v>1</v>
      </c>
      <c r="J30" s="28">
        <f t="shared" si="9"/>
        <v>1</v>
      </c>
      <c r="K30" s="28">
        <f t="shared" si="10"/>
        <v>1</v>
      </c>
      <c r="L30" s="28">
        <f t="shared" si="11"/>
        <v>1</v>
      </c>
      <c r="N30" s="7" t="s">
        <v>9</v>
      </c>
      <c r="O30" s="7"/>
      <c r="P30" s="7"/>
    </row>
    <row r="31" spans="2:16" x14ac:dyDescent="0.25">
      <c r="J31" s="3" t="s">
        <v>16</v>
      </c>
      <c r="K31" s="3" t="s">
        <v>17</v>
      </c>
      <c r="L31" s="3" t="s">
        <v>2</v>
      </c>
    </row>
    <row r="32" spans="2:16" x14ac:dyDescent="0.25">
      <c r="B32" s="3" t="s">
        <v>2</v>
      </c>
      <c r="C32" s="3" t="s">
        <v>13</v>
      </c>
      <c r="J32" s="21">
        <f>SUM(J27:J30)</f>
        <v>2</v>
      </c>
      <c r="K32" s="21">
        <f>SUM(K27:K30)</f>
        <v>2</v>
      </c>
      <c r="L32" s="21">
        <f>SUM(L27:L30)</f>
        <v>-2</v>
      </c>
    </row>
    <row r="33" spans="2:16" x14ac:dyDescent="0.25">
      <c r="B33" s="5">
        <v>1</v>
      </c>
      <c r="C33" s="5">
        <v>0</v>
      </c>
    </row>
    <row r="34" spans="2:16" ht="15.75" x14ac:dyDescent="0.25">
      <c r="F34" s="17" t="s">
        <v>3</v>
      </c>
      <c r="G34" s="17" t="s">
        <v>4</v>
      </c>
      <c r="H34" s="22" t="s">
        <v>18</v>
      </c>
      <c r="I34" s="3" t="s">
        <v>19</v>
      </c>
      <c r="J34" s="23" t="s">
        <v>20</v>
      </c>
      <c r="K34" s="24"/>
      <c r="L34" s="2"/>
      <c r="N34" s="26" t="s">
        <v>22</v>
      </c>
      <c r="O34" s="25" t="s">
        <v>23</v>
      </c>
      <c r="P34" s="7"/>
    </row>
    <row r="35" spans="2:16" x14ac:dyDescent="0.25">
      <c r="B35" s="19" t="s">
        <v>14</v>
      </c>
      <c r="C35" s="20">
        <f>COUNTIF(J35:J38, TRUE)*100/C36</f>
        <v>100</v>
      </c>
      <c r="F35" s="27">
        <f>IF(B27=0, -1, 1)</f>
        <v>-1</v>
      </c>
      <c r="G35" s="27">
        <f>IF(C27=0, -1, 1)</f>
        <v>-1</v>
      </c>
      <c r="H35" s="27">
        <f>F35*$J$32+G35*$K$32+$L$32</f>
        <v>-6</v>
      </c>
      <c r="I35" s="27">
        <f>IF(H35 &gt;= 0, 1, -1)</f>
        <v>-1</v>
      </c>
      <c r="J35" s="4" t="b">
        <f>IF(I35=I27, TRUE, FALSE)</f>
        <v>1</v>
      </c>
      <c r="K35" s="1"/>
      <c r="L35" s="1"/>
      <c r="N35" s="7" t="s">
        <v>8</v>
      </c>
      <c r="O35" s="7"/>
      <c r="P35" s="7"/>
    </row>
    <row r="36" spans="2:16" ht="15.75" x14ac:dyDescent="0.25">
      <c r="B36" s="19" t="s">
        <v>21</v>
      </c>
      <c r="C36" s="5">
        <f>ROWS(J35:J38)</f>
        <v>4</v>
      </c>
      <c r="F36" s="27">
        <f t="shared" ref="F36:F38" si="12">IF(B28=0, -1, 1)</f>
        <v>1</v>
      </c>
      <c r="G36" s="27">
        <f t="shared" ref="G36:G38" si="13">IF(C28=0, -1, 1)</f>
        <v>-1</v>
      </c>
      <c r="H36" s="27">
        <f>F36*$J$32+G36*$K$32+$L$32</f>
        <v>-2</v>
      </c>
      <c r="I36" s="27">
        <f t="shared" ref="I36:I38" si="14">IF(H36 &gt;= 0, 1, -1)</f>
        <v>-1</v>
      </c>
      <c r="J36" s="4" t="b">
        <f t="shared" ref="J36:J38" si="15">IF(I36=I28, TRUE, FALSE)</f>
        <v>1</v>
      </c>
      <c r="K36" s="1"/>
      <c r="L36" s="1"/>
      <c r="N36" s="7" t="s">
        <v>25</v>
      </c>
      <c r="O36" s="7" t="s">
        <v>24</v>
      </c>
      <c r="P36" s="7"/>
    </row>
    <row r="37" spans="2:16" x14ac:dyDescent="0.25">
      <c r="F37" s="27">
        <f t="shared" si="12"/>
        <v>-1</v>
      </c>
      <c r="G37" s="27">
        <f t="shared" si="13"/>
        <v>1</v>
      </c>
      <c r="H37" s="27">
        <f>F37*$J$32+G37*$K$32+$L$32</f>
        <v>-2</v>
      </c>
      <c r="I37" s="27">
        <f t="shared" si="14"/>
        <v>-1</v>
      </c>
      <c r="J37" s="4" t="b">
        <f t="shared" si="15"/>
        <v>1</v>
      </c>
      <c r="K37" s="1"/>
      <c r="L37" s="1"/>
      <c r="N37" s="7" t="s">
        <v>9</v>
      </c>
      <c r="O37" s="7"/>
      <c r="P37" s="7"/>
    </row>
    <row r="38" spans="2:16" x14ac:dyDescent="0.25">
      <c r="F38" s="27">
        <f t="shared" si="12"/>
        <v>1</v>
      </c>
      <c r="G38" s="27">
        <f t="shared" si="13"/>
        <v>1</v>
      </c>
      <c r="H38" s="27">
        <f>F38*$J$32+G38*$K$32+$L$32</f>
        <v>2</v>
      </c>
      <c r="I38" s="27">
        <f t="shared" si="14"/>
        <v>1</v>
      </c>
      <c r="J38" s="4" t="b">
        <f t="shared" si="15"/>
        <v>1</v>
      </c>
      <c r="K38" s="1"/>
      <c r="L38" s="1"/>
    </row>
    <row r="61" spans="2:5" x14ac:dyDescent="0.25">
      <c r="B61" s="29" t="s">
        <v>27</v>
      </c>
      <c r="C61" s="30"/>
      <c r="D61" s="30"/>
      <c r="E61" s="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topLeftCell="A2" workbookViewId="0">
      <selection activeCell="Q14" sqref="Q14"/>
    </sheetView>
  </sheetViews>
  <sheetFormatPr defaultRowHeight="15" x14ac:dyDescent="0.25"/>
  <sheetData>
    <row r="4" spans="2:7" ht="15.75" x14ac:dyDescent="0.25">
      <c r="B4" s="31" t="s">
        <v>28</v>
      </c>
      <c r="C4" s="31"/>
      <c r="D4" s="31"/>
    </row>
    <row r="5" spans="2:7" ht="15.75" x14ac:dyDescent="0.25">
      <c r="B5" s="32" t="s">
        <v>29</v>
      </c>
      <c r="C5" s="32"/>
      <c r="D5" s="32"/>
      <c r="E5" s="32"/>
      <c r="F5" s="32"/>
      <c r="G5" s="7"/>
    </row>
    <row r="7" spans="2:7" x14ac:dyDescent="0.25">
      <c r="B7" s="19" t="s">
        <v>16</v>
      </c>
      <c r="C7" s="27">
        <v>0.2</v>
      </c>
      <c r="E7" s="3" t="s">
        <v>35</v>
      </c>
      <c r="F7" s="4">
        <v>1</v>
      </c>
    </row>
    <row r="8" spans="2:7" x14ac:dyDescent="0.25">
      <c r="B8" s="19" t="s">
        <v>30</v>
      </c>
      <c r="C8" s="27">
        <v>0.3</v>
      </c>
      <c r="E8" s="3" t="s">
        <v>36</v>
      </c>
      <c r="F8" s="4">
        <v>1</v>
      </c>
    </row>
    <row r="9" spans="2:7" x14ac:dyDescent="0.25">
      <c r="B9" s="19" t="s">
        <v>31</v>
      </c>
      <c r="C9" s="27">
        <v>0.4</v>
      </c>
      <c r="E9" s="3" t="s">
        <v>37</v>
      </c>
      <c r="F9" s="4">
        <v>1</v>
      </c>
    </row>
    <row r="10" spans="2:7" x14ac:dyDescent="0.25">
      <c r="B10" s="19" t="s">
        <v>32</v>
      </c>
      <c r="C10" s="27">
        <v>0.1</v>
      </c>
    </row>
    <row r="11" spans="2:7" x14ac:dyDescent="0.25">
      <c r="B11" s="19" t="s">
        <v>33</v>
      </c>
      <c r="C11" s="27">
        <v>0.45</v>
      </c>
    </row>
    <row r="12" spans="2:7" x14ac:dyDescent="0.25">
      <c r="B12" s="19" t="s">
        <v>34</v>
      </c>
      <c r="C12" s="27">
        <v>0.3</v>
      </c>
    </row>
    <row r="15" spans="2:7" x14ac:dyDescent="0.25">
      <c r="B15" s="19" t="s">
        <v>39</v>
      </c>
      <c r="C15" s="19" t="s">
        <v>40</v>
      </c>
      <c r="D15" s="19" t="s">
        <v>3</v>
      </c>
      <c r="E15" s="19" t="s">
        <v>38</v>
      </c>
      <c r="F15" s="19" t="s">
        <v>41</v>
      </c>
      <c r="G15" s="19" t="s">
        <v>42</v>
      </c>
    </row>
    <row r="16" spans="2:7" x14ac:dyDescent="0.25">
      <c r="B16" s="5">
        <v>1</v>
      </c>
      <c r="C16" s="5">
        <v>0</v>
      </c>
      <c r="D16" s="5">
        <f>(B16*C7)+(C10*C16)+F7</f>
        <v>1.2</v>
      </c>
      <c r="E16" s="5">
        <f>(C9*B16)+(C8*C16)+F8</f>
        <v>1.4</v>
      </c>
      <c r="F16" s="5">
        <f>1/(1+EXP(D16))</f>
        <v>0.23147521650098238</v>
      </c>
      <c r="G16" s="5">
        <f>1/(1+EXP(E16))</f>
        <v>0.19781611144141825</v>
      </c>
    </row>
    <row r="17" spans="2:7" x14ac:dyDescent="0.25">
      <c r="B17" s="33"/>
      <c r="C17" s="33"/>
      <c r="D17" s="33"/>
      <c r="E17" s="33"/>
      <c r="F17" s="33"/>
      <c r="G17" s="33"/>
    </row>
    <row r="18" spans="2:7" x14ac:dyDescent="0.25">
      <c r="B18" s="19" t="s">
        <v>3</v>
      </c>
      <c r="C18" s="19" t="s">
        <v>38</v>
      </c>
      <c r="D18" s="19" t="s">
        <v>43</v>
      </c>
      <c r="E18" s="19" t="s">
        <v>44</v>
      </c>
    </row>
    <row r="19" spans="2:7" x14ac:dyDescent="0.25">
      <c r="B19" s="5">
        <f>1/(1+EXP(D16))</f>
        <v>0.23147521650098238</v>
      </c>
      <c r="C19" s="5">
        <f>1/(1+EXP(E16))</f>
        <v>0.19781611144141825</v>
      </c>
      <c r="D19" s="4">
        <f>(C11*C19)+(C12*B19)+F9</f>
        <v>1.1584598150989329</v>
      </c>
      <c r="E19" s="4">
        <f>1/(1+EXP(D19))</f>
        <v>0.23894725741497769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6"/>
  <sheetViews>
    <sheetView topLeftCell="H1" workbookViewId="0">
      <selection activeCell="AA24" sqref="AA24"/>
    </sheetView>
  </sheetViews>
  <sheetFormatPr defaultRowHeight="15" x14ac:dyDescent="0.25"/>
  <cols>
    <col min="11" max="11" width="12.5703125" customWidth="1"/>
  </cols>
  <sheetData>
    <row r="3" spans="2:22" x14ac:dyDescent="0.25">
      <c r="B3" s="34" t="s">
        <v>45</v>
      </c>
      <c r="C3" s="35"/>
      <c r="D3" s="35"/>
      <c r="E3" s="35"/>
      <c r="F3" s="35"/>
      <c r="G3" s="35"/>
      <c r="M3" s="36" t="s">
        <v>46</v>
      </c>
      <c r="N3" s="35"/>
      <c r="O3" s="35"/>
    </row>
    <row r="4" spans="2:22" x14ac:dyDescent="0.25">
      <c r="D4" s="37"/>
    </row>
    <row r="5" spans="2:22" x14ac:dyDescent="0.25">
      <c r="B5" s="3" t="s">
        <v>47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54</v>
      </c>
      <c r="J5" s="19" t="s">
        <v>0</v>
      </c>
      <c r="K5" s="3" t="s">
        <v>55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0</v>
      </c>
      <c r="U5" s="5">
        <v>1</v>
      </c>
      <c r="V5" s="5">
        <v>0</v>
      </c>
    </row>
    <row r="6" spans="2:22" x14ac:dyDescent="0.25">
      <c r="B6" s="5">
        <v>1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38" t="s">
        <v>56</v>
      </c>
      <c r="K6" s="4">
        <v>0</v>
      </c>
      <c r="M6" s="5">
        <v>0</v>
      </c>
      <c r="N6" s="5">
        <v>1</v>
      </c>
      <c r="O6" s="5">
        <v>1</v>
      </c>
      <c r="P6" s="5">
        <v>1</v>
      </c>
      <c r="Q6" s="5">
        <v>0</v>
      </c>
      <c r="R6" s="5">
        <v>1</v>
      </c>
      <c r="S6" s="5">
        <v>0</v>
      </c>
      <c r="T6" s="5">
        <v>1</v>
      </c>
      <c r="U6" s="5">
        <v>1</v>
      </c>
      <c r="V6" s="5">
        <v>1</v>
      </c>
    </row>
    <row r="7" spans="2:22" x14ac:dyDescent="0.25">
      <c r="B7" s="5">
        <v>2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38" t="s">
        <v>57</v>
      </c>
      <c r="K7" s="4">
        <v>1</v>
      </c>
      <c r="M7" s="5">
        <v>0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</row>
    <row r="8" spans="2:22" x14ac:dyDescent="0.25">
      <c r="B8" s="5">
        <v>3</v>
      </c>
      <c r="C8" s="5">
        <v>1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5">
        <v>0</v>
      </c>
      <c r="J8" s="38" t="s">
        <v>56</v>
      </c>
      <c r="K8" s="4">
        <v>0</v>
      </c>
      <c r="M8" s="5">
        <v>1</v>
      </c>
      <c r="N8" s="5">
        <v>1</v>
      </c>
      <c r="O8" s="5">
        <v>1</v>
      </c>
      <c r="P8" s="5">
        <v>1</v>
      </c>
      <c r="Q8" s="5">
        <v>0</v>
      </c>
      <c r="R8" s="5">
        <v>1</v>
      </c>
      <c r="S8" s="5">
        <v>0</v>
      </c>
      <c r="T8" s="5">
        <v>1</v>
      </c>
      <c r="U8" s="5">
        <v>1</v>
      </c>
      <c r="V8" s="5">
        <v>1</v>
      </c>
    </row>
    <row r="9" spans="2:22" x14ac:dyDescent="0.25">
      <c r="B9" s="5">
        <v>4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1</v>
      </c>
      <c r="J9" s="38" t="s">
        <v>57</v>
      </c>
      <c r="K9" s="4">
        <v>1</v>
      </c>
      <c r="M9" s="5">
        <v>0</v>
      </c>
      <c r="N9" s="5">
        <v>1</v>
      </c>
      <c r="O9" s="5">
        <v>0</v>
      </c>
      <c r="P9" s="5">
        <v>0</v>
      </c>
      <c r="Q9" s="5">
        <v>1</v>
      </c>
      <c r="R9" s="5">
        <v>1</v>
      </c>
      <c r="S9" s="5">
        <v>1</v>
      </c>
      <c r="T9" s="5">
        <v>1</v>
      </c>
      <c r="U9" s="5">
        <v>0</v>
      </c>
      <c r="V9" s="5">
        <v>1</v>
      </c>
    </row>
    <row r="10" spans="2:22" x14ac:dyDescent="0.25">
      <c r="B10" s="5">
        <v>5</v>
      </c>
      <c r="C10" s="5">
        <v>1</v>
      </c>
      <c r="D10" s="5">
        <v>0</v>
      </c>
      <c r="E10" s="5">
        <v>1</v>
      </c>
      <c r="F10" s="5">
        <v>0</v>
      </c>
      <c r="G10" s="5">
        <v>1</v>
      </c>
      <c r="H10" s="5">
        <v>1</v>
      </c>
      <c r="I10" s="5">
        <v>0</v>
      </c>
      <c r="J10" s="38" t="s">
        <v>56</v>
      </c>
      <c r="K10" s="4">
        <v>0</v>
      </c>
      <c r="M10" s="5">
        <v>1</v>
      </c>
      <c r="N10" s="5">
        <v>1</v>
      </c>
      <c r="O10" s="5">
        <v>0</v>
      </c>
      <c r="P10" s="5">
        <v>0</v>
      </c>
      <c r="Q10" s="5">
        <v>1</v>
      </c>
      <c r="R10" s="5">
        <v>1</v>
      </c>
      <c r="S10" s="5">
        <v>1</v>
      </c>
      <c r="T10" s="5">
        <v>1</v>
      </c>
      <c r="U10" s="5">
        <v>0</v>
      </c>
      <c r="V10" s="5">
        <v>1</v>
      </c>
    </row>
    <row r="11" spans="2:22" x14ac:dyDescent="0.25">
      <c r="B11" s="5">
        <v>6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38" t="s">
        <v>57</v>
      </c>
      <c r="K11" s="4">
        <v>1</v>
      </c>
      <c r="M11" s="5">
        <v>0</v>
      </c>
      <c r="N11" s="5">
        <v>1</v>
      </c>
      <c r="O11" s="5">
        <v>0</v>
      </c>
      <c r="P11" s="5">
        <v>1</v>
      </c>
      <c r="Q11" s="5">
        <v>0</v>
      </c>
      <c r="R11" s="5">
        <v>1</v>
      </c>
      <c r="S11" s="5">
        <v>0</v>
      </c>
      <c r="T11" s="5">
        <v>1</v>
      </c>
      <c r="U11" s="5">
        <v>0</v>
      </c>
      <c r="V11" s="5">
        <v>1</v>
      </c>
    </row>
    <row r="12" spans="2:22" x14ac:dyDescent="0.25">
      <c r="B12" s="5">
        <v>7</v>
      </c>
      <c r="C12" s="5">
        <v>1</v>
      </c>
      <c r="D12" s="5">
        <v>0</v>
      </c>
      <c r="E12" s="5">
        <v>1</v>
      </c>
      <c r="F12" s="5">
        <v>0</v>
      </c>
      <c r="G12" s="5">
        <v>1</v>
      </c>
      <c r="H12" s="5">
        <v>1</v>
      </c>
      <c r="I12" s="5">
        <v>0</v>
      </c>
      <c r="J12" s="38" t="s">
        <v>56</v>
      </c>
      <c r="K12" s="4">
        <v>0</v>
      </c>
    </row>
    <row r="13" spans="2:22" x14ac:dyDescent="0.25">
      <c r="B13" s="5">
        <v>8</v>
      </c>
      <c r="C13" s="5">
        <v>0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38" t="s">
        <v>57</v>
      </c>
      <c r="K13" s="4">
        <v>1</v>
      </c>
      <c r="M13" s="4">
        <v>0</v>
      </c>
      <c r="N13" s="4">
        <v>1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4">
        <v>1</v>
      </c>
      <c r="U13" s="4">
        <v>0</v>
      </c>
      <c r="V13" s="4">
        <v>1</v>
      </c>
    </row>
    <row r="14" spans="2:22" x14ac:dyDescent="0.25">
      <c r="B14" s="5">
        <v>9</v>
      </c>
      <c r="C14" s="5">
        <v>1</v>
      </c>
      <c r="D14" s="5">
        <v>1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38" t="s">
        <v>56</v>
      </c>
      <c r="K14" s="4">
        <v>0</v>
      </c>
    </row>
    <row r="15" spans="2:22" x14ac:dyDescent="0.25">
      <c r="B15" s="5">
        <v>10</v>
      </c>
      <c r="C15" s="5">
        <v>0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38" t="s">
        <v>57</v>
      </c>
      <c r="K15" s="4">
        <v>1</v>
      </c>
    </row>
    <row r="18" spans="2:15" x14ac:dyDescent="0.25">
      <c r="B18" s="39" t="s">
        <v>58</v>
      </c>
      <c r="M18" s="36" t="s">
        <v>59</v>
      </c>
      <c r="N18" s="35"/>
      <c r="O18" s="35"/>
    </row>
    <row r="20" spans="2:15" x14ac:dyDescent="0.25">
      <c r="B20" s="19" t="s">
        <v>47</v>
      </c>
      <c r="C20" s="19" t="s">
        <v>3</v>
      </c>
      <c r="D20" s="19" t="s">
        <v>38</v>
      </c>
      <c r="E20" s="19" t="s">
        <v>43</v>
      </c>
      <c r="F20" s="19" t="s">
        <v>60</v>
      </c>
      <c r="G20" s="19" t="s">
        <v>61</v>
      </c>
      <c r="H20" s="19" t="s">
        <v>62</v>
      </c>
      <c r="I20" s="19" t="s">
        <v>63</v>
      </c>
      <c r="J20" s="19" t="s">
        <v>0</v>
      </c>
      <c r="K20" s="19" t="s">
        <v>55</v>
      </c>
      <c r="M20" s="38">
        <v>0</v>
      </c>
      <c r="N20" s="38">
        <v>1</v>
      </c>
      <c r="O20" s="38">
        <v>0</v>
      </c>
    </row>
    <row r="21" spans="2:15" x14ac:dyDescent="0.25">
      <c r="B21" s="38">
        <v>1</v>
      </c>
      <c r="C21" s="38">
        <v>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 t="s">
        <v>57</v>
      </c>
      <c r="K21" s="4">
        <v>1</v>
      </c>
      <c r="M21" s="38">
        <v>1</v>
      </c>
      <c r="N21" s="38">
        <v>1</v>
      </c>
      <c r="O21" s="38">
        <v>1</v>
      </c>
    </row>
    <row r="22" spans="2:15" x14ac:dyDescent="0.25">
      <c r="B22" s="38">
        <v>2</v>
      </c>
      <c r="C22" s="38">
        <v>1</v>
      </c>
      <c r="D22" s="38">
        <v>1</v>
      </c>
      <c r="E22" s="38">
        <v>1</v>
      </c>
      <c r="F22" s="38">
        <v>1</v>
      </c>
      <c r="G22" s="38">
        <v>0</v>
      </c>
      <c r="H22" s="38">
        <v>0</v>
      </c>
      <c r="I22" s="38">
        <v>0</v>
      </c>
      <c r="J22" s="38" t="s">
        <v>56</v>
      </c>
      <c r="K22" s="4">
        <v>0</v>
      </c>
      <c r="M22" s="38">
        <v>1</v>
      </c>
      <c r="N22" s="38">
        <v>1</v>
      </c>
      <c r="O22" s="38">
        <v>1</v>
      </c>
    </row>
    <row r="23" spans="2:15" x14ac:dyDescent="0.25">
      <c r="B23" s="38">
        <v>3</v>
      </c>
      <c r="C23" s="38">
        <v>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 t="s">
        <v>57</v>
      </c>
      <c r="K23" s="4">
        <v>1</v>
      </c>
      <c r="M23" s="38">
        <v>1</v>
      </c>
      <c r="N23" s="38">
        <v>1</v>
      </c>
      <c r="O23" s="38">
        <v>1</v>
      </c>
    </row>
    <row r="24" spans="2:15" x14ac:dyDescent="0.25">
      <c r="M24" s="38">
        <v>1</v>
      </c>
      <c r="N24" s="38">
        <v>0</v>
      </c>
      <c r="O24" s="38">
        <v>1</v>
      </c>
    </row>
    <row r="25" spans="2:15" x14ac:dyDescent="0.25">
      <c r="B25" s="19" t="s">
        <v>56</v>
      </c>
      <c r="C25" s="20">
        <v>0</v>
      </c>
      <c r="M25" s="38">
        <v>1</v>
      </c>
      <c r="N25" s="38">
        <v>0</v>
      </c>
      <c r="O25" s="38">
        <v>1</v>
      </c>
    </row>
    <row r="26" spans="2:15" x14ac:dyDescent="0.25">
      <c r="B26" s="19" t="s">
        <v>57</v>
      </c>
      <c r="C26" s="20">
        <v>1</v>
      </c>
      <c r="M26" s="38">
        <v>1</v>
      </c>
      <c r="N26" s="38">
        <v>0</v>
      </c>
      <c r="O26" s="3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8"/>
  <sheetViews>
    <sheetView tabSelected="1" workbookViewId="0">
      <selection activeCell="B15" sqref="B15:F18"/>
    </sheetView>
  </sheetViews>
  <sheetFormatPr defaultRowHeight="15" x14ac:dyDescent="0.25"/>
  <sheetData>
    <row r="3" spans="2:16" x14ac:dyDescent="0.25">
      <c r="B3" s="11" t="s">
        <v>64</v>
      </c>
      <c r="C3" s="41"/>
      <c r="D3" s="41"/>
      <c r="E3" s="41"/>
    </row>
    <row r="5" spans="2:16" x14ac:dyDescent="0.25">
      <c r="B5" s="11" t="s">
        <v>65</v>
      </c>
      <c r="C5" s="40"/>
    </row>
    <row r="6" spans="2:16" x14ac:dyDescent="0.25">
      <c r="B6" s="42">
        <v>0.35</v>
      </c>
      <c r="C6" s="42">
        <v>0.59</v>
      </c>
      <c r="D6" s="42">
        <v>0.19</v>
      </c>
      <c r="E6" s="42">
        <v>0.36</v>
      </c>
      <c r="F6" s="42">
        <v>0.57999999999999996</v>
      </c>
      <c r="G6" s="42">
        <v>0.4</v>
      </c>
      <c r="H6" s="42">
        <v>0.61</v>
      </c>
      <c r="I6" s="42">
        <v>0.2</v>
      </c>
      <c r="J6" s="42">
        <v>0.38</v>
      </c>
      <c r="K6" s="42">
        <v>0.56999999999999995</v>
      </c>
      <c r="L6" s="42">
        <v>0.33</v>
      </c>
      <c r="M6" s="42">
        <v>0.55000000000000004</v>
      </c>
      <c r="N6" s="42">
        <v>0.18</v>
      </c>
      <c r="O6" s="42">
        <v>0.38</v>
      </c>
      <c r="P6" s="42">
        <v>0.56000000000000005</v>
      </c>
    </row>
    <row r="7" spans="2:16" x14ac:dyDescent="0.25">
      <c r="B7" s="42">
        <v>0.47</v>
      </c>
      <c r="C7" s="42">
        <v>0.11</v>
      </c>
      <c r="D7" s="42">
        <v>0.89</v>
      </c>
      <c r="E7" s="42">
        <v>0.9</v>
      </c>
      <c r="F7" s="42">
        <v>0.45</v>
      </c>
      <c r="G7" s="42">
        <v>0.45</v>
      </c>
      <c r="H7" s="42">
        <v>0.11</v>
      </c>
      <c r="I7" s="42">
        <v>0.87</v>
      </c>
      <c r="J7" s="42">
        <v>0.88</v>
      </c>
      <c r="K7" s="42">
        <v>0.46</v>
      </c>
      <c r="L7" s="42">
        <v>0.45</v>
      </c>
      <c r="M7" s="42">
        <v>0.14000000000000001</v>
      </c>
      <c r="N7" s="42">
        <v>0.87</v>
      </c>
      <c r="O7" s="42">
        <v>0.89</v>
      </c>
      <c r="P7" s="42">
        <v>0.47</v>
      </c>
    </row>
    <row r="8" spans="2:16" x14ac:dyDescent="0.25">
      <c r="B8" s="42">
        <v>0.88</v>
      </c>
      <c r="C8" s="42">
        <v>0.9</v>
      </c>
      <c r="D8" s="42">
        <v>0.54</v>
      </c>
      <c r="E8" s="42">
        <v>0.39</v>
      </c>
      <c r="F8" s="42">
        <v>0.8</v>
      </c>
      <c r="G8" s="42">
        <v>0.8</v>
      </c>
      <c r="H8" s="42">
        <v>0.9</v>
      </c>
      <c r="I8" s="42">
        <v>0.56000000000000005</v>
      </c>
      <c r="J8" s="42">
        <v>0.35</v>
      </c>
      <c r="K8" s="42">
        <v>0.82</v>
      </c>
      <c r="L8" s="42">
        <v>0.85</v>
      </c>
      <c r="M8" s="42">
        <v>0.9</v>
      </c>
      <c r="N8" s="42">
        <v>0.55000000000000004</v>
      </c>
      <c r="O8" s="42">
        <v>0.37</v>
      </c>
      <c r="P8" s="42">
        <v>0.83</v>
      </c>
    </row>
    <row r="9" spans="2:16" x14ac:dyDescent="0.25">
      <c r="B9" s="42">
        <v>0.34</v>
      </c>
      <c r="C9" s="42">
        <v>0.56000000000000005</v>
      </c>
      <c r="D9" s="42">
        <v>0.38</v>
      </c>
      <c r="E9" s="42">
        <v>0.82</v>
      </c>
      <c r="F9" s="42">
        <v>0.91</v>
      </c>
      <c r="G9" s="42">
        <v>0.35</v>
      </c>
      <c r="H9" s="42">
        <v>0.55000000000000004</v>
      </c>
      <c r="I9" s="42">
        <v>0.41</v>
      </c>
      <c r="J9" s="42">
        <v>0.85</v>
      </c>
      <c r="K9" s="42">
        <v>0.92</v>
      </c>
      <c r="L9" s="42">
        <v>0.37</v>
      </c>
      <c r="M9" s="42">
        <v>0.56999999999999995</v>
      </c>
      <c r="N9" s="42">
        <v>0.4</v>
      </c>
      <c r="O9" s="42">
        <v>0.85</v>
      </c>
      <c r="P9" s="42">
        <v>0.91</v>
      </c>
    </row>
    <row r="11" spans="2:16" x14ac:dyDescent="0.25">
      <c r="B11" s="11" t="s">
        <v>66</v>
      </c>
      <c r="C11" s="11"/>
    </row>
    <row r="12" spans="2:16" x14ac:dyDescent="0.25">
      <c r="B12" s="43">
        <v>1</v>
      </c>
      <c r="C12" s="43">
        <v>2</v>
      </c>
      <c r="D12" s="43">
        <v>3</v>
      </c>
      <c r="E12" s="43">
        <v>4</v>
      </c>
      <c r="F12" s="43">
        <v>5</v>
      </c>
      <c r="G12" s="43">
        <v>1</v>
      </c>
      <c r="H12" s="43">
        <v>2</v>
      </c>
      <c r="I12" s="43">
        <v>3</v>
      </c>
      <c r="J12" s="43">
        <v>4</v>
      </c>
      <c r="K12" s="43">
        <v>5</v>
      </c>
      <c r="L12" s="43">
        <v>1</v>
      </c>
      <c r="M12" s="43">
        <v>2</v>
      </c>
      <c r="N12" s="43">
        <v>3</v>
      </c>
      <c r="O12" s="43">
        <v>4</v>
      </c>
      <c r="P12" s="43">
        <v>5</v>
      </c>
    </row>
    <row r="14" spans="2:16" x14ac:dyDescent="0.25">
      <c r="B14" s="11" t="s">
        <v>58</v>
      </c>
    </row>
    <row r="15" spans="2:16" x14ac:dyDescent="0.25">
      <c r="B15" s="42">
        <v>0.38</v>
      </c>
      <c r="C15" s="42">
        <v>0.6</v>
      </c>
      <c r="D15" s="42">
        <v>0.19</v>
      </c>
      <c r="E15" s="42">
        <v>0.35</v>
      </c>
      <c r="F15" s="42">
        <v>0.59</v>
      </c>
    </row>
    <row r="16" spans="2:16" x14ac:dyDescent="0.25">
      <c r="B16" s="42">
        <v>0.43</v>
      </c>
      <c r="C16" s="42">
        <v>0.14000000000000001</v>
      </c>
      <c r="D16" s="42">
        <v>0.88</v>
      </c>
      <c r="E16" s="42">
        <v>0.9</v>
      </c>
      <c r="F16" s="42">
        <v>0.45</v>
      </c>
    </row>
    <row r="17" spans="2:6" x14ac:dyDescent="0.25">
      <c r="B17" s="43">
        <v>0.85</v>
      </c>
      <c r="C17" s="43">
        <v>0.87</v>
      </c>
      <c r="D17" s="43">
        <v>0.6</v>
      </c>
      <c r="E17" s="43">
        <v>0.41</v>
      </c>
      <c r="F17" s="43">
        <v>0.78</v>
      </c>
    </row>
    <row r="18" spans="2:6" x14ac:dyDescent="0.25">
      <c r="B18" s="42">
        <v>0.34</v>
      </c>
      <c r="C18" s="42">
        <v>0.56999999999999995</v>
      </c>
      <c r="D18" s="42">
        <v>0.4</v>
      </c>
      <c r="E18" s="42">
        <v>0.83</v>
      </c>
      <c r="F18" s="42">
        <v>0.93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Metode Hebb</vt:lpstr>
      <vt:lpstr>Metode Backpropagation</vt:lpstr>
      <vt:lpstr>Backpropagation Matlab</vt:lpstr>
      <vt:lpstr>Backpropagation Matlab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2022-05-23T04:42:38Z</dcterms:created>
  <dcterms:modified xsi:type="dcterms:W3CDTF">2022-05-29T01:11:05Z</dcterms:modified>
</cp:coreProperties>
</file>