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45" windowWidth="24915" windowHeight="12330"/>
  </bookViews>
  <sheets>
    <sheet name="P8" sheetId="1" r:id="rId1"/>
    <sheet name="P9" sheetId="2" r:id="rId2"/>
    <sheet name="Pin Mode Register Value" sheetId="4" r:id="rId3"/>
    <sheet name="Offsets" sheetId="3" r:id="rId4"/>
  </sheets>
  <calcPr calcId="125725"/>
</workbook>
</file>

<file path=xl/calcChain.xml><?xml version="1.0" encoding="utf-8"?>
<calcChain xmlns="http://schemas.openxmlformats.org/spreadsheetml/2006/main">
  <c r="E3" i="4"/>
  <c r="F3"/>
  <c r="D3"/>
  <c r="C3"/>
  <c r="D46" i="2"/>
  <c r="D45"/>
  <c r="D44"/>
  <c r="D43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1" i="1"/>
  <c r="D9"/>
  <c r="D10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6"/>
  <c r="D7"/>
  <c r="D8"/>
  <c r="D5"/>
  <c r="H2" i="4" l="1"/>
</calcChain>
</file>

<file path=xl/sharedStrings.xml><?xml version="1.0" encoding="utf-8"?>
<sst xmlns="http://schemas.openxmlformats.org/spreadsheetml/2006/main" count="1096" uniqueCount="761">
  <si>
    <t>Pin</t>
  </si>
  <si>
    <t>Name</t>
  </si>
  <si>
    <t>Mode</t>
  </si>
  <si>
    <t>R9</t>
  </si>
  <si>
    <t>T9</t>
  </si>
  <si>
    <t>R8</t>
  </si>
  <si>
    <t>T8</t>
  </si>
  <si>
    <t>R7</t>
  </si>
  <si>
    <t>T7</t>
  </si>
  <si>
    <t>T6</t>
  </si>
  <si>
    <t>U6</t>
  </si>
  <si>
    <t>R12</t>
  </si>
  <si>
    <t>T12</t>
  </si>
  <si>
    <t>T10</t>
  </si>
  <si>
    <t>T11</t>
  </si>
  <si>
    <t>U13</t>
  </si>
  <si>
    <t>V13</t>
  </si>
  <si>
    <t>U12</t>
  </si>
  <si>
    <t>V12</t>
  </si>
  <si>
    <t>U10</t>
  </si>
  <si>
    <t>V9</t>
  </si>
  <si>
    <t>U9</t>
  </si>
  <si>
    <t>V8</t>
  </si>
  <si>
    <t>U8</t>
  </si>
  <si>
    <t>V7</t>
  </si>
  <si>
    <t>U7</t>
  </si>
  <si>
    <t>V6</t>
  </si>
  <si>
    <t>U5</t>
  </si>
  <si>
    <t>V5</t>
  </si>
  <si>
    <t>R5</t>
  </si>
  <si>
    <t>R6</t>
  </si>
  <si>
    <t>V4</t>
  </si>
  <si>
    <t>T5</t>
  </si>
  <si>
    <t>V3</t>
  </si>
  <si>
    <t>U4</t>
  </si>
  <si>
    <t>V2</t>
  </si>
  <si>
    <t>U3</t>
  </si>
  <si>
    <t>U1</t>
  </si>
  <si>
    <t>U2</t>
  </si>
  <si>
    <t>T3</t>
  </si>
  <si>
    <t>T4</t>
  </si>
  <si>
    <t>T1</t>
  </si>
  <si>
    <t>T2</t>
  </si>
  <si>
    <t>R3</t>
  </si>
  <si>
    <t>R4</t>
  </si>
  <si>
    <t>R1</t>
  </si>
  <si>
    <t>R2</t>
  </si>
  <si>
    <t>GPIO1_6</t>
  </si>
  <si>
    <t>GPIO1_7</t>
  </si>
  <si>
    <t>GPIO1_2</t>
  </si>
  <si>
    <t>gpmc_ad2</t>
  </si>
  <si>
    <t>mmc1_dat2</t>
  </si>
  <si>
    <t>GPIO1_3</t>
  </si>
  <si>
    <t>gpmc_ad3</t>
  </si>
  <si>
    <t>mmc1_dat3</t>
  </si>
  <si>
    <t>gpio1[3]</t>
  </si>
  <si>
    <t>TIMER4</t>
  </si>
  <si>
    <t>gpmc_advn_ale</t>
  </si>
  <si>
    <t>timer4</t>
  </si>
  <si>
    <t>gpio2[2]</t>
  </si>
  <si>
    <t>TIMER7</t>
  </si>
  <si>
    <t>gpmc_oen_ren</t>
  </si>
  <si>
    <t>timer7</t>
  </si>
  <si>
    <t>gpio2[3]</t>
  </si>
  <si>
    <t>gpmc_ad6</t>
  </si>
  <si>
    <t>mmc1_dat6</t>
  </si>
  <si>
    <t>gpio1[6]</t>
  </si>
  <si>
    <t>gpmc_ad7</t>
  </si>
  <si>
    <t>mmc1_dat7</t>
  </si>
  <si>
    <t>gpio1[7]</t>
  </si>
  <si>
    <t>gpio1[2]</t>
  </si>
  <si>
    <t>TIMER5</t>
  </si>
  <si>
    <t>timer5</t>
  </si>
  <si>
    <t>gpio2[5]</t>
  </si>
  <si>
    <t>TIMER6</t>
  </si>
  <si>
    <t>gpmc_wen</t>
  </si>
  <si>
    <t>timer6</t>
  </si>
  <si>
    <t>gpio2[4]</t>
  </si>
  <si>
    <t>GPIO1_13</t>
  </si>
  <si>
    <t>gpmc_ad13</t>
  </si>
  <si>
    <t>lcd_data18</t>
  </si>
  <si>
    <t>mmc1_dat5</t>
  </si>
  <si>
    <t>mmc2_dat1</t>
  </si>
  <si>
    <t>eQEP2B_in</t>
  </si>
  <si>
    <t>gpio1[13]</t>
  </si>
  <si>
    <t>GPIO1_12</t>
  </si>
  <si>
    <t>gpio1[12]</t>
  </si>
  <si>
    <t>EHRPWM2B</t>
  </si>
  <si>
    <t>gpmc_ad9</t>
  </si>
  <si>
    <t>lcd_data22</t>
  </si>
  <si>
    <t>mmc1_dat1</t>
  </si>
  <si>
    <t>mmc2_dat5</t>
  </si>
  <si>
    <t>ehrpwm2B</t>
  </si>
  <si>
    <t>gpio0[23]</t>
  </si>
  <si>
    <t>GPIO0_26</t>
  </si>
  <si>
    <t>gpmc_ad10</t>
  </si>
  <si>
    <t>lcd_data21</t>
  </si>
  <si>
    <t>mmc2_dat6</t>
  </si>
  <si>
    <t>ehrpwm2_tripzone_in</t>
  </si>
  <si>
    <t>gpio0[26]</t>
  </si>
  <si>
    <t>GPIO1_15</t>
  </si>
  <si>
    <t>gpmc_ad15</t>
  </si>
  <si>
    <t>lcd_data16</t>
  </si>
  <si>
    <t>mmc2_dat3</t>
  </si>
  <si>
    <t>eQEP2_strobe</t>
  </si>
  <si>
    <t>gpio1[15]</t>
  </si>
  <si>
    <t>GPIO1_14</t>
  </si>
  <si>
    <t>gpmc_ad14</t>
  </si>
  <si>
    <t>lcd_data17</t>
  </si>
  <si>
    <t>mmc2_dat2</t>
  </si>
  <si>
    <t>eQEP2_index</t>
  </si>
  <si>
    <t>gpio1[14]</t>
  </si>
  <si>
    <t>GPIO0_27</t>
  </si>
  <si>
    <t>gpmc_ad11</t>
  </si>
  <si>
    <t>lcd_data20</t>
  </si>
  <si>
    <t>mmc2_dat7</t>
  </si>
  <si>
    <t>ehrpwm0_synco</t>
  </si>
  <si>
    <t>gpio0[27]</t>
  </si>
  <si>
    <t>GPIO2_1</t>
  </si>
  <si>
    <t>lcd_memory_clk</t>
  </si>
  <si>
    <t>gpmc_wait1</t>
  </si>
  <si>
    <t>mmc2_clk</t>
  </si>
  <si>
    <t>mcasp0_fsr</t>
  </si>
  <si>
    <t>gpio2[1]</t>
  </si>
  <si>
    <t>EHRPWM2A</t>
  </si>
  <si>
    <t>gpmc_ad8</t>
  </si>
  <si>
    <t>lcd_data23</t>
  </si>
  <si>
    <t>mmc1_dat0</t>
  </si>
  <si>
    <t>mmc2_dat4</t>
  </si>
  <si>
    <t>ehrpwm2A</t>
  </si>
  <si>
    <t>gpio0[22]</t>
  </si>
  <si>
    <t>GPIO1_31</t>
  </si>
  <si>
    <t>gpmc_csn2</t>
  </si>
  <si>
    <t>gpmc_be1n</t>
  </si>
  <si>
    <t>mmc1_cmd</t>
  </si>
  <si>
    <t>gpio1[31]</t>
  </si>
  <si>
    <t>GPIO1_30</t>
  </si>
  <si>
    <t>gpmc_csn1</t>
  </si>
  <si>
    <t>gpmc_clk</t>
  </si>
  <si>
    <t>mmc1_clk</t>
  </si>
  <si>
    <t>gpio1[30]</t>
  </si>
  <si>
    <t>GPIO1_5</t>
  </si>
  <si>
    <t>gpmc_ad5</t>
  </si>
  <si>
    <t>gpio1[5]</t>
  </si>
  <si>
    <t>GPIO1_4</t>
  </si>
  <si>
    <t>gpmc_ad4</t>
  </si>
  <si>
    <t>mmc1_dat4</t>
  </si>
  <si>
    <t>gpio1[4]</t>
  </si>
  <si>
    <t>GPIO1_1</t>
  </si>
  <si>
    <t>gpmc_ad1</t>
  </si>
  <si>
    <t>gpio1[1]</t>
  </si>
  <si>
    <t>GPIO1_0</t>
  </si>
  <si>
    <t>gpmc_ad0</t>
  </si>
  <si>
    <t>gpio1[0]</t>
  </si>
  <si>
    <t>GPIO1_29</t>
  </si>
  <si>
    <t>gpmc_csn0</t>
  </si>
  <si>
    <t>gpio1[29]</t>
  </si>
  <si>
    <t>GPIO2_22</t>
  </si>
  <si>
    <t>lcd_vsync</t>
  </si>
  <si>
    <t>gpmc_a8</t>
  </si>
  <si>
    <t>gpio2[22]</t>
  </si>
  <si>
    <t>GPIO2_24</t>
  </si>
  <si>
    <t>lcd_pclk</t>
  </si>
  <si>
    <t>gpmc_a10</t>
  </si>
  <si>
    <t>gpio2[24]</t>
  </si>
  <si>
    <t>GPIO2_23</t>
  </si>
  <si>
    <t>lcd_hsync</t>
  </si>
  <si>
    <t>gpmc_a9</t>
  </si>
  <si>
    <t>gpio2[23]</t>
  </si>
  <si>
    <t>GPIO2_25</t>
  </si>
  <si>
    <t>lcd_ac_bias_en</t>
  </si>
  <si>
    <t>gpmc_a11</t>
  </si>
  <si>
    <t>gpio2[25]</t>
  </si>
  <si>
    <t>UART5_CTSN</t>
  </si>
  <si>
    <t>lcd_data14</t>
  </si>
  <si>
    <t>gpmc_a18</t>
  </si>
  <si>
    <t>eQEP1_index</t>
  </si>
  <si>
    <t>mcasp0_axr1</t>
  </si>
  <si>
    <t>uart5_rxd</t>
  </si>
  <si>
    <t>uart5_ctsn</t>
  </si>
  <si>
    <t>gpio0[10]</t>
  </si>
  <si>
    <t>UART5_RTSN</t>
  </si>
  <si>
    <t>lcd_data15</t>
  </si>
  <si>
    <t>gpmc_a19</t>
  </si>
  <si>
    <t>eQEP1_strobe</t>
  </si>
  <si>
    <t>mcasp0_ahclkx</t>
  </si>
  <si>
    <t>mcasp0_axr3</t>
  </si>
  <si>
    <t>uart5_rtsn</t>
  </si>
  <si>
    <t>gpio0[11]</t>
  </si>
  <si>
    <t>UART4_RTSN</t>
  </si>
  <si>
    <t>lcd_data13</t>
  </si>
  <si>
    <t>gpmc_a17</t>
  </si>
  <si>
    <t>eQEP1B_in</t>
  </si>
  <si>
    <t>uart4_rtsn</t>
  </si>
  <si>
    <t>gpio0[9]</t>
  </si>
  <si>
    <t>UART3_RTSN</t>
  </si>
  <si>
    <t>lcd_data11</t>
  </si>
  <si>
    <t>gpmc_a15</t>
  </si>
  <si>
    <t>ehrpwm1B</t>
  </si>
  <si>
    <t>mcasp0_ahclkr</t>
  </si>
  <si>
    <t>mcasp0_axr2</t>
  </si>
  <si>
    <t>uart3_rtsn</t>
  </si>
  <si>
    <t>gpio2[17]</t>
  </si>
  <si>
    <t>UART4_CTSN</t>
  </si>
  <si>
    <t>lcd_data12</t>
  </si>
  <si>
    <t>gpmc_a16</t>
  </si>
  <si>
    <t>eQEP1A_in</t>
  </si>
  <si>
    <t>mcasp0_aclkr</t>
  </si>
  <si>
    <t>uart4_ctsn</t>
  </si>
  <si>
    <t>gpio0[8]</t>
  </si>
  <si>
    <t>UART3_CTSN</t>
  </si>
  <si>
    <t>lcd_data10</t>
  </si>
  <si>
    <t>gpmc_a14</t>
  </si>
  <si>
    <t>ehrpwm1A</t>
  </si>
  <si>
    <t>mcasp0_axr0</t>
  </si>
  <si>
    <t>uart3_ctsn</t>
  </si>
  <si>
    <t>gpio2[16]</t>
  </si>
  <si>
    <t>UART5_TXD</t>
  </si>
  <si>
    <t>lcd_data8</t>
  </si>
  <si>
    <t>gpmc_a12</t>
  </si>
  <si>
    <t>ehrpwm1_tripzone_in</t>
  </si>
  <si>
    <t>mcasp0_aclkx</t>
  </si>
  <si>
    <t>uart5_txd</t>
  </si>
  <si>
    <t>uart2_ctsn</t>
  </si>
  <si>
    <t>gpio2[14]</t>
  </si>
  <si>
    <t>UART5_RXD</t>
  </si>
  <si>
    <t>lcd_data9</t>
  </si>
  <si>
    <t>gpmc_a13</t>
  </si>
  <si>
    <t>mcasp0_fsx</t>
  </si>
  <si>
    <t>uart2_rtsn</t>
  </si>
  <si>
    <t>gpio2[15]</t>
  </si>
  <si>
    <t>GPIO2_12</t>
  </si>
  <si>
    <t>lcd_data6</t>
  </si>
  <si>
    <t>gpmc_a6</t>
  </si>
  <si>
    <t>gpio2[12]</t>
  </si>
  <si>
    <t>GPIO2_13</t>
  </si>
  <si>
    <t>lcd_data7</t>
  </si>
  <si>
    <t>gpmc_a7</t>
  </si>
  <si>
    <t>pr1_edio_data_out7</t>
  </si>
  <si>
    <t>gpio2[13]</t>
  </si>
  <si>
    <t>GPIO2_10</t>
  </si>
  <si>
    <t>lcd_data4</t>
  </si>
  <si>
    <t>gpmc_a4</t>
  </si>
  <si>
    <t>eQEP2A_in</t>
  </si>
  <si>
    <t>gpio2[10]</t>
  </si>
  <si>
    <t>GPIO2_11</t>
  </si>
  <si>
    <t>lcd_data5</t>
  </si>
  <si>
    <t>gpmc_a5</t>
  </si>
  <si>
    <t>gpio2[11]</t>
  </si>
  <si>
    <t>GPIO2_8</t>
  </si>
  <si>
    <t>lcd_data2</t>
  </si>
  <si>
    <t>gpmc_a2</t>
  </si>
  <si>
    <t>gpio2[8]</t>
  </si>
  <si>
    <t>GPIO2_9</t>
  </si>
  <si>
    <t>lcd_data3</t>
  </si>
  <si>
    <t>gpmc_a3</t>
  </si>
  <si>
    <t>gpio2[9]</t>
  </si>
  <si>
    <t>GPIO2_6</t>
  </si>
  <si>
    <t>lcd_data0</t>
  </si>
  <si>
    <t>gpmc_a0</t>
  </si>
  <si>
    <t>gpio2[6]</t>
  </si>
  <si>
    <t>GPIO2_7</t>
  </si>
  <si>
    <t>lcd_data1</t>
  </si>
  <si>
    <t>gpmc_a1</t>
  </si>
  <si>
    <t>gpio2[7]</t>
  </si>
  <si>
    <t>GND</t>
  </si>
  <si>
    <t>DC_3.3V</t>
  </si>
  <si>
    <t>VDD_5V</t>
  </si>
  <si>
    <t>SYS_5V</t>
  </si>
  <si>
    <t>PWR_BUT</t>
  </si>
  <si>
    <t>A10</t>
  </si>
  <si>
    <t>SYS_RESETn</t>
  </si>
  <si>
    <t>RESET_OUT</t>
  </si>
  <si>
    <t>T17</t>
  </si>
  <si>
    <t>UART4_RXD</t>
  </si>
  <si>
    <t>gpmc_wait0</t>
  </si>
  <si>
    <t>mii2_crs</t>
  </si>
  <si>
    <t>gpmc_csn4</t>
  </si>
  <si>
    <t>rmii2_crs_dv</t>
  </si>
  <si>
    <t>mmc1_sdcd</t>
  </si>
  <si>
    <t>gpio0[30]</t>
  </si>
  <si>
    <t>U18</t>
  </si>
  <si>
    <t>GPIO1_28</t>
  </si>
  <si>
    <t>mii2_col</t>
  </si>
  <si>
    <t>gpmc_csn6</t>
  </si>
  <si>
    <t>gpmc_dir</t>
  </si>
  <si>
    <t>gpio1[28]</t>
  </si>
  <si>
    <t>U17</t>
  </si>
  <si>
    <t>UART4_TXD</t>
  </si>
  <si>
    <t>gpmc_wpn</t>
  </si>
  <si>
    <t>mii2_rxerr</t>
  </si>
  <si>
    <t>gpmc_csn5</t>
  </si>
  <si>
    <t>rmii2_rxerr</t>
  </si>
  <si>
    <t>mmc2_sdcd</t>
  </si>
  <si>
    <t>gpio0[31]</t>
  </si>
  <si>
    <t>U14</t>
  </si>
  <si>
    <t>EHRPWM1A</t>
  </si>
  <si>
    <t>mii2_txd3</t>
  </si>
  <si>
    <t>rgmii2_td3</t>
  </si>
  <si>
    <t>gpio1[18]</t>
  </si>
  <si>
    <t>R13</t>
  </si>
  <si>
    <t>GPIO1_16</t>
  </si>
  <si>
    <t>gmii2_txen</t>
  </si>
  <si>
    <t>rmii2_tctl</t>
  </si>
  <si>
    <t>mii2_txen</t>
  </si>
  <si>
    <t>ehrpwm1_tripzone_input</t>
  </si>
  <si>
    <t>gpio1[16]</t>
  </si>
  <si>
    <t>T14</t>
  </si>
  <si>
    <t>EHRPWM1B</t>
  </si>
  <si>
    <t>mii2_txd2</t>
  </si>
  <si>
    <t>rgmii2_td2</t>
  </si>
  <si>
    <t>gpio1[19]</t>
  </si>
  <si>
    <t>A16</t>
  </si>
  <si>
    <t>I2C1_SCL</t>
  </si>
  <si>
    <t>spi0_cs0</t>
  </si>
  <si>
    <t>mmc2_sdwp</t>
  </si>
  <si>
    <t>ehrpwm0_synci</t>
  </si>
  <si>
    <t>gpio0[5]</t>
  </si>
  <si>
    <t>B16</t>
  </si>
  <si>
    <t>I2C1_SDA</t>
  </si>
  <si>
    <t>spi0_d1</t>
  </si>
  <si>
    <t>mmc1_sdwp</t>
  </si>
  <si>
    <t>ehrpwm0_tripzone</t>
  </si>
  <si>
    <t>gpio0[4]</t>
  </si>
  <si>
    <t>D17</t>
  </si>
  <si>
    <t>I2C2_SCL</t>
  </si>
  <si>
    <t>uart1_rtsn</t>
  </si>
  <si>
    <t>dcan0_rx</t>
  </si>
  <si>
    <t>spi1_cs1</t>
  </si>
  <si>
    <t>gpio0[13]</t>
  </si>
  <si>
    <t>D18</t>
  </si>
  <si>
    <t>I2C2_SDA</t>
  </si>
  <si>
    <t>uart1_ctsn</t>
  </si>
  <si>
    <t>dcan0_tx</t>
  </si>
  <si>
    <t>spi1_cs0</t>
  </si>
  <si>
    <t>gpio0[12]</t>
  </si>
  <si>
    <t>B17</t>
  </si>
  <si>
    <t>UART2_TXD</t>
  </si>
  <si>
    <t>spi0_d0</t>
  </si>
  <si>
    <t>uart2_txd</t>
  </si>
  <si>
    <t>ehrpwm0B</t>
  </si>
  <si>
    <t>gpio0[3]</t>
  </si>
  <si>
    <t>A17</t>
  </si>
  <si>
    <t>UART2_RXD</t>
  </si>
  <si>
    <t>spi0_sclk</t>
  </si>
  <si>
    <t>uart2_rxd</t>
  </si>
  <si>
    <t>ehrpwm0A</t>
  </si>
  <si>
    <t>gpio0[2]</t>
  </si>
  <si>
    <t>V14</t>
  </si>
  <si>
    <t>GPIO1_17</t>
  </si>
  <si>
    <t>gmii2_rxdv</t>
  </si>
  <si>
    <t>rgmii2_rxdv</t>
  </si>
  <si>
    <t>mmc2_dat0</t>
  </si>
  <si>
    <t>gpio1[17]</t>
  </si>
  <si>
    <t>D15</t>
  </si>
  <si>
    <t>UART1_TXD</t>
  </si>
  <si>
    <t>uart1_txd</t>
  </si>
  <si>
    <t>dcan1_rx</t>
  </si>
  <si>
    <t>gpio0[15]</t>
  </si>
  <si>
    <t>A14</t>
  </si>
  <si>
    <t>GPIO3_21</t>
  </si>
  <si>
    <t>eQEP0_strobe</t>
  </si>
  <si>
    <t>mcasp1_axr1</t>
  </si>
  <si>
    <t>gpio3[21]</t>
  </si>
  <si>
    <t>D16</t>
  </si>
  <si>
    <t>UART1_RXD</t>
  </si>
  <si>
    <t>uart1_rxd</t>
  </si>
  <si>
    <t>dcan1_tx</t>
  </si>
  <si>
    <t>gpio0[14]</t>
  </si>
  <si>
    <t>C13</t>
  </si>
  <si>
    <t>GPIO3_19</t>
  </si>
  <si>
    <t>eQEP0B_in</t>
  </si>
  <si>
    <t>mcasp1_fsx</t>
  </si>
  <si>
    <t>gpio3[19]</t>
  </si>
  <si>
    <t>C12</t>
  </si>
  <si>
    <t>SPI1_CS0</t>
  </si>
  <si>
    <t>eCAP2_in_PWM2_out</t>
  </si>
  <si>
    <t>gpio3[17]</t>
  </si>
  <si>
    <t>B13</t>
  </si>
  <si>
    <t>SPI1_D0</t>
  </si>
  <si>
    <t>spi1_d0</t>
  </si>
  <si>
    <t>gpio3[15]</t>
  </si>
  <si>
    <t>D12</t>
  </si>
  <si>
    <t>SPI1_D1</t>
  </si>
  <si>
    <t>spi1_d1</t>
  </si>
  <si>
    <t>gpio3[16]</t>
  </si>
  <si>
    <t>A13</t>
  </si>
  <si>
    <t>SPI1_SCLK</t>
  </si>
  <si>
    <t>spi1_sclk</t>
  </si>
  <si>
    <t>gpio3[14]</t>
  </si>
  <si>
    <t>VADC</t>
  </si>
  <si>
    <t>C8</t>
  </si>
  <si>
    <t>AIN4</t>
  </si>
  <si>
    <t>AGND</t>
  </si>
  <si>
    <t>A8</t>
  </si>
  <si>
    <t>AIN6</t>
  </si>
  <si>
    <t>B8</t>
  </si>
  <si>
    <t>AIN5</t>
  </si>
  <si>
    <t>B7</t>
  </si>
  <si>
    <t>AIN2</t>
  </si>
  <si>
    <t>A7</t>
  </si>
  <si>
    <t>AIN3</t>
  </si>
  <si>
    <t>B6</t>
  </si>
  <si>
    <t>AIN0</t>
  </si>
  <si>
    <t>C7</t>
  </si>
  <si>
    <t>AIN1</t>
  </si>
  <si>
    <t>D14</t>
  </si>
  <si>
    <t>CLKOUT2</t>
  </si>
  <si>
    <t>xdma_event_intr1</t>
  </si>
  <si>
    <t>tclkin</t>
  </si>
  <si>
    <t>clkout2</t>
  </si>
  <si>
    <t>gpio0[20]</t>
  </si>
  <si>
    <t>D13</t>
  </si>
  <si>
    <t>GPIO3_20</t>
  </si>
  <si>
    <t>eQEP0_index</t>
  </si>
  <si>
    <t>Mcasp1_axr0</t>
  </si>
  <si>
    <t>gpio3[20]</t>
  </si>
  <si>
    <t>C18</t>
  </si>
  <si>
    <t>GPIO0_7</t>
  </si>
  <si>
    <t>eCAP0_in_PWM0_out</t>
  </si>
  <si>
    <t>uart3_txd</t>
  </si>
  <si>
    <t>pr1_ecap0_ecap_capin_apwm_o</t>
  </si>
  <si>
    <t>mmc0_sdwp</t>
  </si>
  <si>
    <t>xdma_event_intr2</t>
  </si>
  <si>
    <t>gpio0[7]</t>
  </si>
  <si>
    <t>B12</t>
  </si>
  <si>
    <t>GPIO3_18</t>
  </si>
  <si>
    <t>eQEP0A_in</t>
  </si>
  <si>
    <t>gpio3[18]</t>
  </si>
  <si>
    <t>-</t>
  </si>
  <si>
    <t>pr1_mii0_txd1</t>
  </si>
  <si>
    <t>pr1_pru0_pru_r30_15</t>
  </si>
  <si>
    <t>pr1_mii0_txd2</t>
  </si>
  <si>
    <t>pr1_pru0_pru_r30_14</t>
  </si>
  <si>
    <t>pr1_mii0_col</t>
  </si>
  <si>
    <t>pr1_mii0_txen</t>
  </si>
  <si>
    <t>pr1_pru0_pru_r31_15</t>
  </si>
  <si>
    <t>gpmc_ad12</t>
  </si>
  <si>
    <t>lcd_data19</t>
  </si>
  <si>
    <t>eQEP2A_IN</t>
  </si>
  <si>
    <t>pr1_mii0_txd0</t>
  </si>
  <si>
    <t>pr1_pru0_pru_r31_14</t>
  </si>
  <si>
    <t>pr1_mii0_txd3</t>
  </si>
  <si>
    <t>pr1_mii1_crs</t>
  </si>
  <si>
    <t>pr1_mdio_mdclk</t>
  </si>
  <si>
    <t>pr1_mii_mt0_clk</t>
  </si>
  <si>
    <t>pr1_edio_data_in7</t>
  </si>
  <si>
    <t>pr1_pru1_pru_r30_13</t>
  </si>
  <si>
    <t>pr1_pru1_pru_r31_13</t>
  </si>
  <si>
    <t>pr1_edio_data_in6</t>
  </si>
  <si>
    <t>pr1_edio_data_out6</t>
  </si>
  <si>
    <t>pr1_pru1_pru_r30_12</t>
  </si>
  <si>
    <t>pr1_pru1_pru_r31_12</t>
  </si>
  <si>
    <t>pr1_edio_data_in2</t>
  </si>
  <si>
    <t>pr1_edio_data_out2</t>
  </si>
  <si>
    <t>pr1_pru1_pru_r30_8</t>
  </si>
  <si>
    <t>pr1_pru1_pru_r31_8</t>
  </si>
  <si>
    <t>pr1_mii0_crs</t>
  </si>
  <si>
    <t>pr1_edio_data_in4</t>
  </si>
  <si>
    <t>pr1_edio_data_out4</t>
  </si>
  <si>
    <t>pr1_pru1_pru_r30_10</t>
  </si>
  <si>
    <t>pr1_pru1_pru_r31_10</t>
  </si>
  <si>
    <t>pr1_edio_data_in3</t>
  </si>
  <si>
    <t>pr1_edio_data_out3</t>
  </si>
  <si>
    <t>pr1_pru1_pru_r30_9</t>
  </si>
  <si>
    <t>pr1_pru1_pru_r31_9</t>
  </si>
  <si>
    <t>pr1_edio_data_in5</t>
  </si>
  <si>
    <t>pr1_edio_data_out5</t>
  </si>
  <si>
    <t>pr1_pru1_pru_r30_11</t>
  </si>
  <si>
    <t>pr1_pru1_pru_r31_11</t>
  </si>
  <si>
    <t>pr1_mii0_rxd3</t>
  </si>
  <si>
    <t>pr1_mii0_rxdv</t>
  </si>
  <si>
    <t>pr1_mii0_rxer</t>
  </si>
  <si>
    <t>pr1_mii0_rxd0</t>
  </si>
  <si>
    <t>pr1_mii0_rxlink</t>
  </si>
  <si>
    <t>pr1_mii0_rxd1</t>
  </si>
  <si>
    <t>pr1_mii0_rxd2</t>
  </si>
  <si>
    <t>pr1_pru1_pru_r30_6</t>
  </si>
  <si>
    <t>pr1_pru1_pru_r31_6</t>
  </si>
  <si>
    <t>pr1_pru1_pru_r30_7</t>
  </si>
  <si>
    <t>pr1_pru1_pru_r31_7</t>
  </si>
  <si>
    <t>pr1_pru1_pru_r30_4</t>
  </si>
  <si>
    <t>pr1_pru1_pru_r31_4</t>
  </si>
  <si>
    <t>pr1_pru1_pru_r30_5</t>
  </si>
  <si>
    <t>pr1_pru1_pru_r31_5</t>
  </si>
  <si>
    <t>pr1_pru1_pru_r30_2</t>
  </si>
  <si>
    <t>pr1_pru1_pru_r31_2</t>
  </si>
  <si>
    <t>pr1_pru1_pru_r30_3</t>
  </si>
  <si>
    <t>pr1_pru1_pru_r31_3</t>
  </si>
  <si>
    <t>pr1_pru1_pru_r30_0</t>
  </si>
  <si>
    <t>pr1_pru1_pru_r31_0</t>
  </si>
  <si>
    <t>pr1_pru1_pru_r30_1</t>
  </si>
  <si>
    <t>pr1_pru1_pru_r31_1</t>
  </si>
  <si>
    <t>pr1_mii1_col</t>
  </si>
  <si>
    <t>uart4_rxd</t>
  </si>
  <si>
    <t>uart4_txd</t>
  </si>
  <si>
    <t>pr1_mii1_rxlink</t>
  </si>
  <si>
    <t>pr1_mii1_txen</t>
  </si>
  <si>
    <t>pr1_mii1_txd2</t>
  </si>
  <si>
    <t>pr1_mii_mt1_clk</t>
  </si>
  <si>
    <t>pr1_mii1_txd1</t>
  </si>
  <si>
    <t>pr1_uart0_txd</t>
  </si>
  <si>
    <t>pr1_edio_data_in1</t>
  </si>
  <si>
    <t>pr1_edio_data_out1</t>
  </si>
  <si>
    <t>pr1_uart0_rxd</t>
  </si>
  <si>
    <t>pr1_edio_data_in0</t>
  </si>
  <si>
    <t>pr1_edio_data_out0</t>
  </si>
  <si>
    <t>pr1_uart0_rts_n</t>
  </si>
  <si>
    <t>pr1_edc_latch1_in</t>
  </si>
  <si>
    <t>pr1_uart0_cts_n</t>
  </si>
  <si>
    <t>pr1_edc_latch0_in</t>
  </si>
  <si>
    <t>pr1_edio_latch_in</t>
  </si>
  <si>
    <t>EMU3</t>
  </si>
  <si>
    <t>EMU2</t>
  </si>
  <si>
    <t>pr1_edio_sof</t>
  </si>
  <si>
    <t>pr1_pru0_pru_r31_16</t>
  </si>
  <si>
    <t>EMU4</t>
  </si>
  <si>
    <t>pr1_pru0_pru_r30_7</t>
  </si>
  <si>
    <t>pr1_pru0_pru_r31_7</t>
  </si>
  <si>
    <t>pr1_pru1_pru_r31_16</t>
  </si>
  <si>
    <t>pr1_pru0_pru_r30_5</t>
  </si>
  <si>
    <t>pr1_pru0_pru_r31_5</t>
  </si>
  <si>
    <t>pr1_pru0_pru_r30_3</t>
  </si>
  <si>
    <t>pr1_pru0_pru_r31_3</t>
  </si>
  <si>
    <t>pr1_pru0_pru_r30_1</t>
  </si>
  <si>
    <t>pr1_pru0_pru_r31_1</t>
  </si>
  <si>
    <t>pr1_pru0_pru_r30_2</t>
  </si>
  <si>
    <t>pr1_pru0_pru_r31_2</t>
  </si>
  <si>
    <t>pr1_pru0_pru_r30_0</t>
  </si>
  <si>
    <t>pr1_pru0_pru_r31_0</t>
  </si>
  <si>
    <t>pr1_pru0_pru_r30_6</t>
  </si>
  <si>
    <t>pr1_pru0_pru_r31_6</t>
  </si>
  <si>
    <t>pr1_pru0_pru_r30_4</t>
  </si>
  <si>
    <t>pr1_pru0_pru_r31_4</t>
  </si>
  <si>
    <t>mmc0_sdcd</t>
  </si>
  <si>
    <t>ZCZ Ball</t>
  </si>
  <si>
    <t>#</t>
  </si>
  <si>
    <t>@</t>
  </si>
  <si>
    <t>I/O</t>
  </si>
  <si>
    <t>pr1_mii1_txd3</t>
  </si>
  <si>
    <t>mcaspo_axr2</t>
  </si>
  <si>
    <t>mcasp1_aclkx</t>
  </si>
  <si>
    <t>Output</t>
  </si>
  <si>
    <t>Input</t>
  </si>
  <si>
    <t>#,@ - 2 Signals available on pins 41 and 42, set the unused signal to Input</t>
  </si>
  <si>
    <t>DT Offset</t>
  </si>
  <si>
    <t>gpmc_ben1</t>
  </si>
  <si>
    <t>gpmc_csn3</t>
  </si>
  <si>
    <t>gpmc_ben0_cle</t>
  </si>
  <si>
    <t>mmc0_dat3</t>
  </si>
  <si>
    <t>mmc0_dat2</t>
  </si>
  <si>
    <t>mmc0_dat1</t>
  </si>
  <si>
    <t>mmc0_dat0</t>
  </si>
  <si>
    <t>mmc0_clk</t>
  </si>
  <si>
    <t>mmc0_cmd</t>
  </si>
  <si>
    <t>mii1_col</t>
  </si>
  <si>
    <t>mii1_crs</t>
  </si>
  <si>
    <t>mii1_rx_er</t>
  </si>
  <si>
    <t>mii1_tx_en</t>
  </si>
  <si>
    <t>mii1_rx_dv</t>
  </si>
  <si>
    <t>mii1_txd3</t>
  </si>
  <si>
    <t>mii1_txd2</t>
  </si>
  <si>
    <t>mii1_txd1</t>
  </si>
  <si>
    <t>mii1_txd0</t>
  </si>
  <si>
    <t>mii1_tx_clk</t>
  </si>
  <si>
    <t>mii1_rx_clk</t>
  </si>
  <si>
    <t>mii1_rxd3</t>
  </si>
  <si>
    <t>mii1_rxd2</t>
  </si>
  <si>
    <t>mii1_rxd1</t>
  </si>
  <si>
    <t>mii1_rxd0</t>
  </si>
  <si>
    <t>rmii1_ref_clk</t>
  </si>
  <si>
    <t>mdio</t>
  </si>
  <si>
    <t>mdc</t>
  </si>
  <si>
    <t>spi0_cs1</t>
  </si>
  <si>
    <t>ecap0_in_pwm0_out</t>
  </si>
  <si>
    <t>uart0_ctsn</t>
  </si>
  <si>
    <t>uart0_rtsn</t>
  </si>
  <si>
    <t>uart0_rxd</t>
  </si>
  <si>
    <t>uart0_txd</t>
  </si>
  <si>
    <t>i2c0_sda</t>
  </si>
  <si>
    <t>i2c0_scl</t>
  </si>
  <si>
    <t>xdma_event_intr0</t>
  </si>
  <si>
    <t>warmrstn</t>
  </si>
  <si>
    <t>nnmi</t>
  </si>
  <si>
    <t>tms</t>
  </si>
  <si>
    <t>tdi</t>
  </si>
  <si>
    <t>tdo</t>
  </si>
  <si>
    <t>tck</t>
  </si>
  <si>
    <t>trstn</t>
  </si>
  <si>
    <t>emu0</t>
  </si>
  <si>
    <t>emu1</t>
  </si>
  <si>
    <t>rtc_pwronrstn</t>
  </si>
  <si>
    <t>pmic_power_en</t>
  </si>
  <si>
    <t>ext_wakeup</t>
  </si>
  <si>
    <t>rtc_kaldo_enn</t>
  </si>
  <si>
    <t>usb0_drvvbus</t>
  </si>
  <si>
    <t>usb1_drvvbus</t>
  </si>
  <si>
    <t>0x000</t>
  </si>
  <si>
    <t>0x004</t>
  </si>
  <si>
    <t>0x008</t>
  </si>
  <si>
    <t>0x00C</t>
  </si>
  <si>
    <t>0x010</t>
  </si>
  <si>
    <t>0x014</t>
  </si>
  <si>
    <t>0x018</t>
  </si>
  <si>
    <t>0x01C</t>
  </si>
  <si>
    <t>0x020</t>
  </si>
  <si>
    <t>0x024</t>
  </si>
  <si>
    <t>0x028</t>
  </si>
  <si>
    <t>0x02C</t>
  </si>
  <si>
    <t>0x030</t>
  </si>
  <si>
    <t>0x034</t>
  </si>
  <si>
    <t>0x038</t>
  </si>
  <si>
    <t>0x03C</t>
  </si>
  <si>
    <t>0x040</t>
  </si>
  <si>
    <t>0x044</t>
  </si>
  <si>
    <t>0x048</t>
  </si>
  <si>
    <t>0x04C</t>
  </si>
  <si>
    <t>0x050</t>
  </si>
  <si>
    <t>0x054</t>
  </si>
  <si>
    <t>0x058</t>
  </si>
  <si>
    <t>0x05C</t>
  </si>
  <si>
    <t>0x060</t>
  </si>
  <si>
    <t>0x064</t>
  </si>
  <si>
    <t>0x068</t>
  </si>
  <si>
    <t>0x06C</t>
  </si>
  <si>
    <t>0x070</t>
  </si>
  <si>
    <t>0x074</t>
  </si>
  <si>
    <t>0x078</t>
  </si>
  <si>
    <t>0x07C</t>
  </si>
  <si>
    <t>0x080</t>
  </si>
  <si>
    <t>0x084</t>
  </si>
  <si>
    <t>0x088</t>
  </si>
  <si>
    <t>0x08C</t>
  </si>
  <si>
    <t>0x090</t>
  </si>
  <si>
    <t>0x094</t>
  </si>
  <si>
    <t>0x098</t>
  </si>
  <si>
    <t>0x09C</t>
  </si>
  <si>
    <t>0x0A0</t>
  </si>
  <si>
    <t>0x0A4</t>
  </si>
  <si>
    <t>0x0A8</t>
  </si>
  <si>
    <t>0x0AC</t>
  </si>
  <si>
    <t>0x0B0</t>
  </si>
  <si>
    <t>0x0B4</t>
  </si>
  <si>
    <t>0x0B8</t>
  </si>
  <si>
    <t>0x0BC</t>
  </si>
  <si>
    <t>0x0C0</t>
  </si>
  <si>
    <t>0x0C4</t>
  </si>
  <si>
    <t>0x0C8</t>
  </si>
  <si>
    <t>0x0CC</t>
  </si>
  <si>
    <t>0x0D0</t>
  </si>
  <si>
    <t>0x0D4</t>
  </si>
  <si>
    <t>0x0D8</t>
  </si>
  <si>
    <t>0x0DC</t>
  </si>
  <si>
    <t>0x0E0</t>
  </si>
  <si>
    <t>0x0E4</t>
  </si>
  <si>
    <t>0x0E8</t>
  </si>
  <si>
    <t>0x0EC</t>
  </si>
  <si>
    <t>0x0F0</t>
  </si>
  <si>
    <t>0x0F4</t>
  </si>
  <si>
    <t>0x0F8</t>
  </si>
  <si>
    <t>0x0FC</t>
  </si>
  <si>
    <t>0x100</t>
  </si>
  <si>
    <t>0x104</t>
  </si>
  <si>
    <t>0x108</t>
  </si>
  <si>
    <t>0x10C</t>
  </si>
  <si>
    <t>0x110</t>
  </si>
  <si>
    <t>0x114</t>
  </si>
  <si>
    <t>0x118</t>
  </si>
  <si>
    <t>0x11C</t>
  </si>
  <si>
    <t>0x120</t>
  </si>
  <si>
    <t>0x124</t>
  </si>
  <si>
    <t>0x128</t>
  </si>
  <si>
    <t>0x12C</t>
  </si>
  <si>
    <t>0x130</t>
  </si>
  <si>
    <t>0x134</t>
  </si>
  <si>
    <t>0x138</t>
  </si>
  <si>
    <t>0x13C</t>
  </si>
  <si>
    <t>0x140</t>
  </si>
  <si>
    <t>0x144</t>
  </si>
  <si>
    <t>0x148</t>
  </si>
  <si>
    <t>0x14C</t>
  </si>
  <si>
    <t>0x150</t>
  </si>
  <si>
    <t>0x154</t>
  </si>
  <si>
    <t>0x158</t>
  </si>
  <si>
    <t>0x15C</t>
  </si>
  <si>
    <t>0x160</t>
  </si>
  <si>
    <t>0x164</t>
  </si>
  <si>
    <t>0x168</t>
  </si>
  <si>
    <t>0x16C</t>
  </si>
  <si>
    <t>0x170</t>
  </si>
  <si>
    <t>0x174</t>
  </si>
  <si>
    <t>0x178</t>
  </si>
  <si>
    <t>0x17C</t>
  </si>
  <si>
    <t>0x180</t>
  </si>
  <si>
    <t>0x184</t>
  </si>
  <si>
    <t>0x188</t>
  </si>
  <si>
    <t>0x18C</t>
  </si>
  <si>
    <t>0x190</t>
  </si>
  <si>
    <t>0x194</t>
  </si>
  <si>
    <t>0x198</t>
  </si>
  <si>
    <t>0x19C</t>
  </si>
  <si>
    <t>0x1A0</t>
  </si>
  <si>
    <t>0x1A4</t>
  </si>
  <si>
    <t>0x1A8</t>
  </si>
  <si>
    <t>0x1AC</t>
  </si>
  <si>
    <t>0x1B0</t>
  </si>
  <si>
    <t>0x1B4</t>
  </si>
  <si>
    <t>0x1B8</t>
  </si>
  <si>
    <t>0x1C0</t>
  </si>
  <si>
    <t>0x1D0</t>
  </si>
  <si>
    <t>0x1D4</t>
  </si>
  <si>
    <t>0x1D8</t>
  </si>
  <si>
    <t>0x1DC</t>
  </si>
  <si>
    <t>0x1E0</t>
  </si>
  <si>
    <t>0x1E4</t>
  </si>
  <si>
    <t>0x1E8</t>
  </si>
  <si>
    <t>0x1F8</t>
  </si>
  <si>
    <t>0x1FC</t>
  </si>
  <si>
    <t>0x200</t>
  </si>
  <si>
    <t>0x204</t>
  </si>
  <si>
    <t>0x21C</t>
  </si>
  <si>
    <t>0x234</t>
  </si>
  <si>
    <t>Slew Rate</t>
  </si>
  <si>
    <t>Pull up/down</t>
  </si>
  <si>
    <t>Fast</t>
  </si>
  <si>
    <t>Slow</t>
  </si>
  <si>
    <t>Disabled</t>
  </si>
  <si>
    <t>Pull Up</t>
  </si>
  <si>
    <t>Pull Down</t>
  </si>
  <si>
    <t>Type</t>
  </si>
  <si>
    <t>Value</t>
  </si>
  <si>
    <t>Modify This Line &gt;&gt;&gt;&gt;</t>
  </si>
  <si>
    <t>Bit 6</t>
  </si>
  <si>
    <t>Input/Output</t>
  </si>
  <si>
    <t>Bit 5</t>
  </si>
  <si>
    <t>Pull Up/Down</t>
  </si>
  <si>
    <t>Bits 3-4</t>
  </si>
  <si>
    <t>Bits 0-2</t>
  </si>
  <si>
    <t>&lt;&lt;&lt;&lt; Copy &amp; Paste This!</t>
  </si>
  <si>
    <t>IO Interface Pin Mapping</t>
  </si>
  <si>
    <t>Header</t>
  </si>
  <si>
    <t>Number</t>
  </si>
  <si>
    <t>P8</t>
  </si>
  <si>
    <t>IN1</t>
  </si>
  <si>
    <t>IN2</t>
  </si>
  <si>
    <t>IN3</t>
  </si>
  <si>
    <t>IN4</t>
  </si>
  <si>
    <t>IN5</t>
  </si>
  <si>
    <t>IN6</t>
  </si>
  <si>
    <t>IN7</t>
  </si>
  <si>
    <t>IN8</t>
  </si>
  <si>
    <t>P9</t>
  </si>
  <si>
    <t>OUT1</t>
  </si>
  <si>
    <t>OUT2</t>
  </si>
  <si>
    <t>OUT3</t>
  </si>
  <si>
    <t>OUT4</t>
  </si>
  <si>
    <t>OUT5</t>
  </si>
  <si>
    <t>OUT6</t>
  </si>
  <si>
    <t>OUT7</t>
  </si>
  <si>
    <t>OUT8</t>
  </si>
  <si>
    <t>Address</t>
  </si>
</sst>
</file>

<file path=xl/styles.xml><?xml version="1.0" encoding="utf-8"?>
<styleSheet xmlns="http://schemas.openxmlformats.org/spreadsheetml/2006/main">
  <fonts count="3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/>
    <xf numFmtId="0" fontId="0" fillId="5" borderId="1" xfId="0" applyFill="1" applyBorder="1" applyAlignment="1"/>
    <xf numFmtId="0" fontId="0" fillId="5" borderId="1" xfId="0" applyFill="1" applyBorder="1"/>
    <xf numFmtId="0" fontId="1" fillId="2" borderId="1" xfId="0" applyFont="1" applyFill="1" applyBorder="1" applyAlignment="1">
      <alignment horizontal="right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8" borderId="0" xfId="0" applyFill="1"/>
    <xf numFmtId="0" fontId="0" fillId="3" borderId="1" xfId="0" quotePrefix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9" borderId="1" xfId="0" applyFill="1" applyBorder="1"/>
    <xf numFmtId="0" fontId="0" fillId="0" borderId="0" xfId="0" applyAlignment="1">
      <alignment horizontal="right"/>
    </xf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0" xfId="0" applyFill="1" applyBorder="1"/>
    <xf numFmtId="0" fontId="0" fillId="9" borderId="11" xfId="0" applyFill="1" applyBorder="1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/>
    </xf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0"/>
  <sheetViews>
    <sheetView tabSelected="1" topLeftCell="A26" workbookViewId="0">
      <selection activeCell="C61" sqref="C61"/>
    </sheetView>
  </sheetViews>
  <sheetFormatPr defaultRowHeight="12.75"/>
  <cols>
    <col min="1" max="1" width="3.7109375" style="4" bestFit="1" customWidth="1"/>
    <col min="2" max="2" width="4.28515625" style="1" bestFit="1" customWidth="1"/>
    <col min="3" max="3" width="12.7109375" bestFit="1" customWidth="1"/>
    <col min="4" max="4" width="6.140625" customWidth="1"/>
    <col min="5" max="5" width="14.140625" bestFit="1" customWidth="1"/>
    <col min="6" max="6" width="14.7109375" bestFit="1" customWidth="1"/>
    <col min="7" max="9" width="18.7109375" bestFit="1" customWidth="1"/>
    <col min="10" max="10" width="28.42578125" bestFit="1" customWidth="1"/>
    <col min="11" max="11" width="18.5703125" bestFit="1" customWidth="1"/>
    <col min="12" max="12" width="8.5703125" bestFit="1" customWidth="1"/>
    <col min="13" max="13" width="2.85546875" customWidth="1"/>
  </cols>
  <sheetData>
    <row r="1" spans="1:14">
      <c r="A1" s="39" t="s">
        <v>0</v>
      </c>
      <c r="B1" s="40" t="s">
        <v>535</v>
      </c>
      <c r="C1" s="39" t="s">
        <v>1</v>
      </c>
      <c r="D1" s="41" t="s">
        <v>545</v>
      </c>
      <c r="E1" s="39" t="s">
        <v>2</v>
      </c>
      <c r="F1" s="39"/>
      <c r="G1" s="39"/>
      <c r="H1" s="39"/>
      <c r="I1" s="39"/>
      <c r="J1" s="39"/>
      <c r="K1" s="39"/>
      <c r="L1" s="39"/>
      <c r="M1" s="23"/>
      <c r="N1" s="23"/>
    </row>
    <row r="2" spans="1:14">
      <c r="A2" s="39"/>
      <c r="B2" s="40"/>
      <c r="C2" s="39"/>
      <c r="D2" s="42"/>
      <c r="E2" s="6">
        <v>0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23"/>
      <c r="N2" s="23"/>
    </row>
    <row r="3" spans="1:14">
      <c r="A3" s="5">
        <v>1</v>
      </c>
      <c r="B3" s="24" t="s">
        <v>429</v>
      </c>
      <c r="C3" s="11" t="s">
        <v>265</v>
      </c>
      <c r="D3" s="12"/>
      <c r="E3" s="12"/>
      <c r="F3" s="12"/>
      <c r="G3" s="12"/>
      <c r="H3" s="12"/>
      <c r="I3" s="12"/>
      <c r="J3" s="12"/>
      <c r="K3" s="12"/>
      <c r="L3" s="12"/>
      <c r="M3" s="23"/>
      <c r="N3" s="23"/>
    </row>
    <row r="4" spans="1:14">
      <c r="A4" s="5">
        <v>2</v>
      </c>
      <c r="B4" s="24" t="s">
        <v>429</v>
      </c>
      <c r="C4" s="11" t="s">
        <v>265</v>
      </c>
      <c r="D4" s="12"/>
      <c r="E4" s="12"/>
      <c r="F4" s="12"/>
      <c r="G4" s="12"/>
      <c r="H4" s="12"/>
      <c r="I4" s="12"/>
      <c r="J4" s="12"/>
      <c r="K4" s="12"/>
      <c r="L4" s="12"/>
      <c r="M4" s="23"/>
      <c r="N4" s="23"/>
    </row>
    <row r="5" spans="1:14">
      <c r="A5" s="5">
        <v>3</v>
      </c>
      <c r="B5" s="7" t="s">
        <v>3</v>
      </c>
      <c r="C5" s="8" t="s">
        <v>47</v>
      </c>
      <c r="D5" s="8" t="str">
        <f>VLOOKUP(E5,Offsets!$A$1:$B$125,2,FALSE)</f>
        <v>0x018</v>
      </c>
      <c r="E5" s="17" t="s">
        <v>64</v>
      </c>
      <c r="F5" s="17" t="s">
        <v>65</v>
      </c>
      <c r="G5" s="2" t="s">
        <v>429</v>
      </c>
      <c r="H5" s="2" t="s">
        <v>429</v>
      </c>
      <c r="I5" s="2" t="s">
        <v>429</v>
      </c>
      <c r="J5" s="2" t="s">
        <v>429</v>
      </c>
      <c r="K5" s="2" t="s">
        <v>429</v>
      </c>
      <c r="L5" s="17" t="s">
        <v>66</v>
      </c>
      <c r="M5" s="23"/>
      <c r="N5" s="23"/>
    </row>
    <row r="6" spans="1:14">
      <c r="A6" s="5">
        <v>4</v>
      </c>
      <c r="B6" s="7" t="s">
        <v>4</v>
      </c>
      <c r="C6" s="8" t="s">
        <v>48</v>
      </c>
      <c r="D6" s="8" t="str">
        <f>VLOOKUP(E6,Offsets!$A$1:$B$125,2,FALSE)</f>
        <v>0x01C</v>
      </c>
      <c r="E6" s="17" t="s">
        <v>67</v>
      </c>
      <c r="F6" s="17" t="s">
        <v>68</v>
      </c>
      <c r="G6" s="2" t="s">
        <v>429</v>
      </c>
      <c r="H6" s="2" t="s">
        <v>429</v>
      </c>
      <c r="I6" s="2" t="s">
        <v>429</v>
      </c>
      <c r="J6" s="2" t="s">
        <v>429</v>
      </c>
      <c r="K6" s="2" t="s">
        <v>429</v>
      </c>
      <c r="L6" s="17" t="s">
        <v>69</v>
      </c>
      <c r="M6" s="23"/>
      <c r="N6" s="23"/>
    </row>
    <row r="7" spans="1:14">
      <c r="A7" s="5">
        <v>5</v>
      </c>
      <c r="B7" s="7" t="s">
        <v>5</v>
      </c>
      <c r="C7" s="8" t="s">
        <v>49</v>
      </c>
      <c r="D7" s="8" t="str">
        <f>VLOOKUP(E7,Offsets!$A$1:$B$125,2,FALSE)</f>
        <v>0x008</v>
      </c>
      <c r="E7" s="17" t="s">
        <v>50</v>
      </c>
      <c r="F7" s="17" t="s">
        <v>51</v>
      </c>
      <c r="G7" s="2" t="s">
        <v>429</v>
      </c>
      <c r="H7" s="2" t="s">
        <v>429</v>
      </c>
      <c r="I7" s="2" t="s">
        <v>429</v>
      </c>
      <c r="J7" s="2" t="s">
        <v>429</v>
      </c>
      <c r="K7" s="2" t="s">
        <v>429</v>
      </c>
      <c r="L7" s="17" t="s">
        <v>70</v>
      </c>
      <c r="M7" s="23"/>
      <c r="N7" s="23"/>
    </row>
    <row r="8" spans="1:14">
      <c r="A8" s="5">
        <v>6</v>
      </c>
      <c r="B8" s="7" t="s">
        <v>6</v>
      </c>
      <c r="C8" s="8" t="s">
        <v>52</v>
      </c>
      <c r="D8" s="8" t="str">
        <f>VLOOKUP(E8,Offsets!$A$1:$B$125,2,FALSE)</f>
        <v>0x00C</v>
      </c>
      <c r="E8" s="17" t="s">
        <v>53</v>
      </c>
      <c r="F8" s="17" t="s">
        <v>54</v>
      </c>
      <c r="G8" s="2" t="s">
        <v>429</v>
      </c>
      <c r="H8" s="2" t="s">
        <v>429</v>
      </c>
      <c r="I8" s="2" t="s">
        <v>429</v>
      </c>
      <c r="J8" s="2" t="s">
        <v>429</v>
      </c>
      <c r="K8" s="2" t="s">
        <v>429</v>
      </c>
      <c r="L8" s="17" t="s">
        <v>55</v>
      </c>
      <c r="M8" s="23"/>
      <c r="N8" s="23"/>
    </row>
    <row r="9" spans="1:14">
      <c r="A9" s="5">
        <v>7</v>
      </c>
      <c r="B9" s="7" t="s">
        <v>7</v>
      </c>
      <c r="C9" s="8" t="s">
        <v>56</v>
      </c>
      <c r="D9" s="8" t="str">
        <f>VLOOKUP(E9,Offsets!$A$1:$B$125,2,FALSE)</f>
        <v>0x090</v>
      </c>
      <c r="E9" s="15" t="s">
        <v>57</v>
      </c>
      <c r="F9" s="2" t="s">
        <v>429</v>
      </c>
      <c r="G9" s="17" t="s">
        <v>58</v>
      </c>
      <c r="H9" s="2" t="s">
        <v>429</v>
      </c>
      <c r="I9" s="2" t="s">
        <v>429</v>
      </c>
      <c r="J9" s="2" t="s">
        <v>429</v>
      </c>
      <c r="K9" s="2" t="s">
        <v>429</v>
      </c>
      <c r="L9" s="17" t="s">
        <v>59</v>
      </c>
      <c r="M9" s="23"/>
      <c r="N9" s="23"/>
    </row>
    <row r="10" spans="1:14">
      <c r="A10" s="5">
        <v>8</v>
      </c>
      <c r="B10" s="7" t="s">
        <v>8</v>
      </c>
      <c r="C10" s="8" t="s">
        <v>60</v>
      </c>
      <c r="D10" s="8" t="str">
        <f>VLOOKUP(E10,Offsets!$A$1:$B$125,2,FALSE)</f>
        <v>0x094</v>
      </c>
      <c r="E10" s="15" t="s">
        <v>61</v>
      </c>
      <c r="F10" s="2" t="s">
        <v>429</v>
      </c>
      <c r="G10" s="17" t="s">
        <v>62</v>
      </c>
      <c r="H10" s="2" t="s">
        <v>429</v>
      </c>
      <c r="I10" s="2" t="s">
        <v>429</v>
      </c>
      <c r="J10" s="2" t="s">
        <v>429</v>
      </c>
      <c r="K10" s="2" t="s">
        <v>429</v>
      </c>
      <c r="L10" s="17" t="s">
        <v>63</v>
      </c>
      <c r="M10" s="23"/>
      <c r="N10" s="23"/>
    </row>
    <row r="11" spans="1:14">
      <c r="A11" s="5">
        <v>9</v>
      </c>
      <c r="B11" s="7" t="s">
        <v>9</v>
      </c>
      <c r="C11" s="8" t="s">
        <v>71</v>
      </c>
      <c r="D11" s="8" t="str">
        <f>VLOOKUP(E11,Offsets!$A$1:$B$125,2,FALSE)</f>
        <v>0x09C</v>
      </c>
      <c r="E11" s="15" t="s">
        <v>548</v>
      </c>
      <c r="F11" s="2" t="s">
        <v>429</v>
      </c>
      <c r="G11" s="17" t="s">
        <v>72</v>
      </c>
      <c r="H11" s="2" t="s">
        <v>429</v>
      </c>
      <c r="I11" s="2" t="s">
        <v>429</v>
      </c>
      <c r="J11" s="2" t="s">
        <v>429</v>
      </c>
      <c r="K11" s="2" t="s">
        <v>429</v>
      </c>
      <c r="L11" s="17" t="s">
        <v>73</v>
      </c>
      <c r="M11" s="23"/>
      <c r="N11" s="23"/>
    </row>
    <row r="12" spans="1:14">
      <c r="A12" s="5">
        <v>10</v>
      </c>
      <c r="B12" s="7" t="s">
        <v>10</v>
      </c>
      <c r="C12" s="8" t="s">
        <v>74</v>
      </c>
      <c r="D12" s="8" t="str">
        <f>VLOOKUP(E12,Offsets!$A$1:$B$125,2,FALSE)</f>
        <v>0x098</v>
      </c>
      <c r="E12" s="15" t="s">
        <v>75</v>
      </c>
      <c r="F12" s="2" t="s">
        <v>429</v>
      </c>
      <c r="G12" s="17" t="s">
        <v>76</v>
      </c>
      <c r="H12" s="2" t="s">
        <v>429</v>
      </c>
      <c r="I12" s="2" t="s">
        <v>429</v>
      </c>
      <c r="J12" s="2" t="s">
        <v>429</v>
      </c>
      <c r="K12" s="2" t="s">
        <v>429</v>
      </c>
      <c r="L12" s="17" t="s">
        <v>77</v>
      </c>
      <c r="M12" s="23"/>
      <c r="N12" s="23"/>
    </row>
    <row r="13" spans="1:14">
      <c r="A13" s="5">
        <v>11</v>
      </c>
      <c r="B13" s="7" t="s">
        <v>11</v>
      </c>
      <c r="C13" s="8" t="s">
        <v>78</v>
      </c>
      <c r="D13" s="8" t="str">
        <f>VLOOKUP(E13,Offsets!$A$1:$B$125,2,FALSE)</f>
        <v>0x034</v>
      </c>
      <c r="E13" s="17" t="s">
        <v>79</v>
      </c>
      <c r="F13" s="15" t="s">
        <v>80</v>
      </c>
      <c r="G13" s="17" t="s">
        <v>81</v>
      </c>
      <c r="H13" s="17" t="s">
        <v>82</v>
      </c>
      <c r="I13" s="16" t="s">
        <v>83</v>
      </c>
      <c r="J13" s="15" t="s">
        <v>430</v>
      </c>
      <c r="K13" s="15" t="s">
        <v>431</v>
      </c>
      <c r="L13" s="17" t="s">
        <v>84</v>
      </c>
      <c r="M13" s="23"/>
      <c r="N13" s="23"/>
    </row>
    <row r="14" spans="1:14">
      <c r="A14" s="5">
        <v>12</v>
      </c>
      <c r="B14" s="7" t="s">
        <v>12</v>
      </c>
      <c r="C14" s="8" t="s">
        <v>85</v>
      </c>
      <c r="D14" s="8" t="str">
        <f>VLOOKUP(E14,Offsets!$A$1:$B$125,2,FALSE)</f>
        <v>0x030</v>
      </c>
      <c r="E14" s="17" t="s">
        <v>437</v>
      </c>
      <c r="F14" s="15" t="s">
        <v>438</v>
      </c>
      <c r="G14" s="17" t="s">
        <v>146</v>
      </c>
      <c r="H14" s="17" t="s">
        <v>352</v>
      </c>
      <c r="I14" s="16" t="s">
        <v>439</v>
      </c>
      <c r="J14" s="15" t="s">
        <v>432</v>
      </c>
      <c r="K14" s="15" t="s">
        <v>433</v>
      </c>
      <c r="L14" s="17" t="s">
        <v>86</v>
      </c>
      <c r="M14" s="23"/>
      <c r="N14" s="23"/>
    </row>
    <row r="15" spans="1:14">
      <c r="A15" s="5">
        <v>13</v>
      </c>
      <c r="B15" s="7" t="s">
        <v>13</v>
      </c>
      <c r="C15" s="8" t="s">
        <v>87</v>
      </c>
      <c r="D15" s="8" t="str">
        <f>VLOOKUP(E15,Offsets!$A$1:$B$125,2,FALSE)</f>
        <v>0x024</v>
      </c>
      <c r="E15" s="17" t="s">
        <v>88</v>
      </c>
      <c r="F15" s="15" t="s">
        <v>89</v>
      </c>
      <c r="G15" s="17" t="s">
        <v>90</v>
      </c>
      <c r="H15" s="17" t="s">
        <v>91</v>
      </c>
      <c r="I15" s="15" t="s">
        <v>92</v>
      </c>
      <c r="J15" s="16" t="s">
        <v>434</v>
      </c>
      <c r="K15" s="3" t="s">
        <v>429</v>
      </c>
      <c r="L15" s="17" t="s">
        <v>93</v>
      </c>
      <c r="M15" s="23"/>
      <c r="N15" s="23"/>
    </row>
    <row r="16" spans="1:14">
      <c r="A16" s="5">
        <v>14</v>
      </c>
      <c r="B16" s="7" t="s">
        <v>14</v>
      </c>
      <c r="C16" s="8" t="s">
        <v>94</v>
      </c>
      <c r="D16" s="8" t="str">
        <f>VLOOKUP(E16,Offsets!$A$1:$B$125,2,FALSE)</f>
        <v>0x028</v>
      </c>
      <c r="E16" s="17" t="s">
        <v>95</v>
      </c>
      <c r="F16" s="15" t="s">
        <v>96</v>
      </c>
      <c r="G16" s="17" t="s">
        <v>51</v>
      </c>
      <c r="H16" s="17" t="s">
        <v>97</v>
      </c>
      <c r="I16" s="16" t="s">
        <v>98</v>
      </c>
      <c r="J16" s="15" t="s">
        <v>435</v>
      </c>
      <c r="K16" s="3" t="s">
        <v>429</v>
      </c>
      <c r="L16" s="17" t="s">
        <v>99</v>
      </c>
      <c r="M16" s="23"/>
      <c r="N16" s="23"/>
    </row>
    <row r="17" spans="1:14">
      <c r="A17" s="5">
        <v>15</v>
      </c>
      <c r="B17" s="7" t="s">
        <v>15</v>
      </c>
      <c r="C17" s="8" t="s">
        <v>100</v>
      </c>
      <c r="D17" s="8" t="str">
        <f>VLOOKUP(E17,Offsets!$A$1:$B$125,2,FALSE)</f>
        <v>0x03C</v>
      </c>
      <c r="E17" s="17" t="s">
        <v>101</v>
      </c>
      <c r="F17" s="15" t="s">
        <v>102</v>
      </c>
      <c r="G17" s="17" t="s">
        <v>68</v>
      </c>
      <c r="H17" s="17" t="s">
        <v>103</v>
      </c>
      <c r="I17" s="17" t="s">
        <v>104</v>
      </c>
      <c r="J17" s="17" t="s">
        <v>421</v>
      </c>
      <c r="K17" s="16" t="s">
        <v>436</v>
      </c>
      <c r="L17" s="17" t="s">
        <v>105</v>
      </c>
      <c r="M17" s="23"/>
      <c r="N17" s="23"/>
    </row>
    <row r="18" spans="1:14">
      <c r="A18" s="5">
        <v>16</v>
      </c>
      <c r="B18" s="7" t="s">
        <v>16</v>
      </c>
      <c r="C18" s="8" t="s">
        <v>106</v>
      </c>
      <c r="D18" s="8" t="str">
        <f>VLOOKUP(E18,Offsets!$A$1:$B$125,2,FALSE)</f>
        <v>0x038</v>
      </c>
      <c r="E18" s="17" t="s">
        <v>107</v>
      </c>
      <c r="F18" s="15" t="s">
        <v>108</v>
      </c>
      <c r="G18" s="17" t="s">
        <v>65</v>
      </c>
      <c r="H18" s="17" t="s">
        <v>109</v>
      </c>
      <c r="I18" s="17" t="s">
        <v>110</v>
      </c>
      <c r="J18" s="15" t="s">
        <v>440</v>
      </c>
      <c r="K18" s="16" t="s">
        <v>441</v>
      </c>
      <c r="L18" s="17" t="s">
        <v>111</v>
      </c>
      <c r="M18" s="23"/>
      <c r="N18" s="23"/>
    </row>
    <row r="19" spans="1:14">
      <c r="A19" s="5">
        <v>17</v>
      </c>
      <c r="B19" s="7" t="s">
        <v>17</v>
      </c>
      <c r="C19" s="8" t="s">
        <v>112</v>
      </c>
      <c r="D19" s="8" t="str">
        <f>VLOOKUP(E19,Offsets!$A$1:$B$125,2,FALSE)</f>
        <v>0x02C</v>
      </c>
      <c r="E19" s="17" t="s">
        <v>113</v>
      </c>
      <c r="F19" s="15" t="s">
        <v>114</v>
      </c>
      <c r="G19" s="17" t="s">
        <v>54</v>
      </c>
      <c r="H19" s="17" t="s">
        <v>115</v>
      </c>
      <c r="I19" s="15" t="s">
        <v>116</v>
      </c>
      <c r="J19" s="15" t="s">
        <v>442</v>
      </c>
      <c r="K19" s="2" t="s">
        <v>429</v>
      </c>
      <c r="L19" s="17" t="s">
        <v>117</v>
      </c>
      <c r="M19" s="23"/>
      <c r="N19" s="23"/>
    </row>
    <row r="20" spans="1:14">
      <c r="A20" s="5">
        <v>18</v>
      </c>
      <c r="B20" s="7" t="s">
        <v>18</v>
      </c>
      <c r="C20" s="8" t="s">
        <v>118</v>
      </c>
      <c r="D20" s="8" t="str">
        <f>VLOOKUP(E20,Offsets!$A$1:$B$125,2,FALSE)</f>
        <v>0x08C</v>
      </c>
      <c r="E20" s="17" t="s">
        <v>138</v>
      </c>
      <c r="F20" s="15" t="s">
        <v>119</v>
      </c>
      <c r="G20" s="16" t="s">
        <v>120</v>
      </c>
      <c r="H20" s="17" t="s">
        <v>121</v>
      </c>
      <c r="I20" s="16" t="s">
        <v>443</v>
      </c>
      <c r="J20" s="15" t="s">
        <v>444</v>
      </c>
      <c r="K20" s="17" t="s">
        <v>122</v>
      </c>
      <c r="L20" s="17" t="s">
        <v>123</v>
      </c>
      <c r="M20" s="23"/>
      <c r="N20" s="23"/>
    </row>
    <row r="21" spans="1:14">
      <c r="A21" s="5">
        <v>19</v>
      </c>
      <c r="B21" s="7" t="s">
        <v>19</v>
      </c>
      <c r="C21" s="8" t="s">
        <v>124</v>
      </c>
      <c r="D21" s="8" t="str">
        <f>VLOOKUP(E21,Offsets!$A$1:$B$125,2,FALSE)</f>
        <v>0x020</v>
      </c>
      <c r="E21" s="17" t="s">
        <v>125</v>
      </c>
      <c r="F21" s="15" t="s">
        <v>126</v>
      </c>
      <c r="G21" s="17" t="s">
        <v>127</v>
      </c>
      <c r="H21" s="17" t="s">
        <v>128</v>
      </c>
      <c r="I21" s="15" t="s">
        <v>129</v>
      </c>
      <c r="J21" s="16" t="s">
        <v>445</v>
      </c>
      <c r="K21" s="2" t="s">
        <v>429</v>
      </c>
      <c r="L21" s="17" t="s">
        <v>130</v>
      </c>
      <c r="M21" s="23"/>
      <c r="N21" s="23"/>
    </row>
    <row r="22" spans="1:14">
      <c r="A22" s="5">
        <v>20</v>
      </c>
      <c r="B22" s="7" t="s">
        <v>20</v>
      </c>
      <c r="C22" s="8" t="s">
        <v>131</v>
      </c>
      <c r="D22" s="8" t="str">
        <f>VLOOKUP(E22,Offsets!$A$1:$B$125,2,FALSE)</f>
        <v>0x084</v>
      </c>
      <c r="E22" s="15" t="s">
        <v>132</v>
      </c>
      <c r="F22" s="15" t="s">
        <v>133</v>
      </c>
      <c r="G22" s="17" t="s">
        <v>134</v>
      </c>
      <c r="H22" s="16" t="s">
        <v>446</v>
      </c>
      <c r="I22" s="15" t="s">
        <v>238</v>
      </c>
      <c r="J22" s="15" t="s">
        <v>447</v>
      </c>
      <c r="K22" s="16" t="s">
        <v>448</v>
      </c>
      <c r="L22" s="17" t="s">
        <v>135</v>
      </c>
      <c r="M22" s="23"/>
      <c r="N22" s="23"/>
    </row>
    <row r="23" spans="1:14">
      <c r="A23" s="5">
        <v>21</v>
      </c>
      <c r="B23" s="7" t="s">
        <v>21</v>
      </c>
      <c r="C23" s="8" t="s">
        <v>136</v>
      </c>
      <c r="D23" s="8" t="str">
        <f>VLOOKUP(E23,Offsets!$A$1:$B$125,2,FALSE)</f>
        <v>0x080</v>
      </c>
      <c r="E23" s="15" t="s">
        <v>137</v>
      </c>
      <c r="F23" s="17" t="s">
        <v>138</v>
      </c>
      <c r="G23" s="17" t="s">
        <v>139</v>
      </c>
      <c r="H23" s="16" t="s">
        <v>449</v>
      </c>
      <c r="I23" s="15" t="s">
        <v>450</v>
      </c>
      <c r="J23" s="15" t="s">
        <v>451</v>
      </c>
      <c r="K23" s="16" t="s">
        <v>452</v>
      </c>
      <c r="L23" s="17" t="s">
        <v>140</v>
      </c>
      <c r="M23" s="23"/>
      <c r="N23" s="20" t="s">
        <v>542</v>
      </c>
    </row>
    <row r="24" spans="1:14">
      <c r="A24" s="5">
        <v>22</v>
      </c>
      <c r="B24" s="7" t="s">
        <v>22</v>
      </c>
      <c r="C24" s="8" t="s">
        <v>141</v>
      </c>
      <c r="D24" s="8" t="str">
        <f>VLOOKUP(E24,Offsets!$A$1:$B$125,2,FALSE)</f>
        <v>0x014</v>
      </c>
      <c r="E24" s="17" t="s">
        <v>142</v>
      </c>
      <c r="F24" s="17" t="s">
        <v>81</v>
      </c>
      <c r="G24" s="3" t="s">
        <v>429</v>
      </c>
      <c r="H24" s="3" t="s">
        <v>429</v>
      </c>
      <c r="I24" s="3" t="s">
        <v>429</v>
      </c>
      <c r="J24" s="3" t="s">
        <v>429</v>
      </c>
      <c r="K24" s="3" t="s">
        <v>429</v>
      </c>
      <c r="L24" s="17" t="s">
        <v>143</v>
      </c>
      <c r="M24" s="23"/>
      <c r="N24" s="19" t="s">
        <v>543</v>
      </c>
    </row>
    <row r="25" spans="1:14">
      <c r="A25" s="5">
        <v>23</v>
      </c>
      <c r="B25" s="7" t="s">
        <v>23</v>
      </c>
      <c r="C25" s="8" t="s">
        <v>144</v>
      </c>
      <c r="D25" s="8" t="str">
        <f>VLOOKUP(E25,Offsets!$A$1:$B$125,2,FALSE)</f>
        <v>0x010</v>
      </c>
      <c r="E25" s="17" t="s">
        <v>145</v>
      </c>
      <c r="F25" s="17" t="s">
        <v>146</v>
      </c>
      <c r="G25" s="3" t="s">
        <v>429</v>
      </c>
      <c r="H25" s="3" t="s">
        <v>429</v>
      </c>
      <c r="I25" s="3" t="s">
        <v>429</v>
      </c>
      <c r="J25" s="3" t="s">
        <v>429</v>
      </c>
      <c r="K25" s="3" t="s">
        <v>429</v>
      </c>
      <c r="L25" s="17" t="s">
        <v>147</v>
      </c>
      <c r="M25" s="23"/>
      <c r="N25" s="18" t="s">
        <v>538</v>
      </c>
    </row>
    <row r="26" spans="1:14">
      <c r="A26" s="5">
        <v>24</v>
      </c>
      <c r="B26" s="7" t="s">
        <v>24</v>
      </c>
      <c r="C26" s="8" t="s">
        <v>148</v>
      </c>
      <c r="D26" s="8" t="str">
        <f>VLOOKUP(E26,Offsets!$A$1:$B$125,2,FALSE)</f>
        <v>0x004</v>
      </c>
      <c r="E26" s="17" t="s">
        <v>149</v>
      </c>
      <c r="F26" s="17" t="s">
        <v>90</v>
      </c>
      <c r="G26" s="3" t="s">
        <v>429</v>
      </c>
      <c r="H26" s="3" t="s">
        <v>429</v>
      </c>
      <c r="I26" s="3" t="s">
        <v>429</v>
      </c>
      <c r="J26" s="3" t="s">
        <v>429</v>
      </c>
      <c r="K26" s="3" t="s">
        <v>429</v>
      </c>
      <c r="L26" s="17" t="s">
        <v>150</v>
      </c>
      <c r="M26" s="23"/>
      <c r="N26" s="23"/>
    </row>
    <row r="27" spans="1:14">
      <c r="A27" s="5">
        <v>25</v>
      </c>
      <c r="B27" s="7" t="s">
        <v>25</v>
      </c>
      <c r="C27" s="8" t="s">
        <v>151</v>
      </c>
      <c r="D27" s="8" t="str">
        <f>VLOOKUP(E27,Offsets!$A$1:$B$125,2,FALSE)</f>
        <v>0x000</v>
      </c>
      <c r="E27" s="17" t="s">
        <v>152</v>
      </c>
      <c r="F27" s="17" t="s">
        <v>127</v>
      </c>
      <c r="G27" s="3" t="s">
        <v>429</v>
      </c>
      <c r="H27" s="3" t="s">
        <v>429</v>
      </c>
      <c r="I27" s="3" t="s">
        <v>429</v>
      </c>
      <c r="J27" s="3" t="s">
        <v>429</v>
      </c>
      <c r="K27" s="3" t="s">
        <v>429</v>
      </c>
      <c r="L27" s="17" t="s">
        <v>153</v>
      </c>
      <c r="M27" s="23"/>
      <c r="N27" s="23"/>
    </row>
    <row r="28" spans="1:14">
      <c r="A28" s="5">
        <v>26</v>
      </c>
      <c r="B28" s="7" t="s">
        <v>26</v>
      </c>
      <c r="C28" s="8" t="s">
        <v>154</v>
      </c>
      <c r="D28" s="8" t="str">
        <f>VLOOKUP(E28,Offsets!$A$1:$B$125,2,FALSE)</f>
        <v>0x07C</v>
      </c>
      <c r="E28" s="15" t="s">
        <v>155</v>
      </c>
      <c r="F28" s="3" t="s">
        <v>429</v>
      </c>
      <c r="G28" s="3" t="s">
        <v>429</v>
      </c>
      <c r="H28" s="3" t="s">
        <v>429</v>
      </c>
      <c r="I28" s="3" t="s">
        <v>429</v>
      </c>
      <c r="J28" s="3" t="s">
        <v>429</v>
      </c>
      <c r="K28" s="3" t="s">
        <v>429</v>
      </c>
      <c r="L28" s="17" t="s">
        <v>156</v>
      </c>
      <c r="M28" s="23"/>
      <c r="N28" s="23"/>
    </row>
    <row r="29" spans="1:14">
      <c r="A29" s="5">
        <v>27</v>
      </c>
      <c r="B29" s="7" t="s">
        <v>27</v>
      </c>
      <c r="C29" s="8" t="s">
        <v>157</v>
      </c>
      <c r="D29" s="8" t="str">
        <f>VLOOKUP(E29,Offsets!$A$1:$B$125,2,FALSE)</f>
        <v>0x0E0</v>
      </c>
      <c r="E29" s="15" t="s">
        <v>158</v>
      </c>
      <c r="F29" s="15" t="s">
        <v>159</v>
      </c>
      <c r="G29" s="15" t="s">
        <v>263</v>
      </c>
      <c r="H29" s="16" t="s">
        <v>453</v>
      </c>
      <c r="I29" s="15" t="s">
        <v>454</v>
      </c>
      <c r="J29" s="15" t="s">
        <v>455</v>
      </c>
      <c r="K29" s="16" t="s">
        <v>456</v>
      </c>
      <c r="L29" s="17" t="s">
        <v>160</v>
      </c>
      <c r="M29" s="23"/>
      <c r="N29" s="23"/>
    </row>
    <row r="30" spans="1:14">
      <c r="A30" s="5">
        <v>28</v>
      </c>
      <c r="B30" s="7" t="s">
        <v>28</v>
      </c>
      <c r="C30" s="8" t="s">
        <v>161</v>
      </c>
      <c r="D30" s="8" t="str">
        <f>VLOOKUP(E30,Offsets!$A$1:$B$125,2,FALSE)</f>
        <v>0x0E8</v>
      </c>
      <c r="E30" s="15" t="s">
        <v>162</v>
      </c>
      <c r="F30" s="16" t="s">
        <v>163</v>
      </c>
      <c r="G30" s="16" t="s">
        <v>457</v>
      </c>
      <c r="H30" s="16" t="s">
        <v>458</v>
      </c>
      <c r="I30" s="15" t="s">
        <v>459</v>
      </c>
      <c r="J30" s="15" t="s">
        <v>460</v>
      </c>
      <c r="K30" s="16" t="s">
        <v>461</v>
      </c>
      <c r="L30" s="17" t="s">
        <v>164</v>
      </c>
      <c r="M30" s="23"/>
      <c r="N30" s="23"/>
    </row>
    <row r="31" spans="1:14">
      <c r="A31" s="5">
        <v>29</v>
      </c>
      <c r="B31" s="7" t="s">
        <v>29</v>
      </c>
      <c r="C31" s="8" t="s">
        <v>165</v>
      </c>
      <c r="D31" s="8" t="str">
        <f>VLOOKUP(E31,Offsets!$A$1:$B$125,2,FALSE)</f>
        <v>0x0E4</v>
      </c>
      <c r="E31" s="15" t="s">
        <v>166</v>
      </c>
      <c r="F31" s="15" t="s">
        <v>167</v>
      </c>
      <c r="G31" s="15" t="s">
        <v>251</v>
      </c>
      <c r="H31" s="16" t="s">
        <v>462</v>
      </c>
      <c r="I31" s="15" t="s">
        <v>463</v>
      </c>
      <c r="J31" s="15" t="s">
        <v>464</v>
      </c>
      <c r="K31" s="16" t="s">
        <v>465</v>
      </c>
      <c r="L31" s="17" t="s">
        <v>168</v>
      </c>
      <c r="M31" s="23"/>
      <c r="N31" s="23"/>
    </row>
    <row r="32" spans="1:14">
      <c r="A32" s="5">
        <v>30</v>
      </c>
      <c r="B32" s="7" t="s">
        <v>30</v>
      </c>
      <c r="C32" s="8" t="s">
        <v>169</v>
      </c>
      <c r="D32" s="8" t="str">
        <f>VLOOKUP(E32,Offsets!$A$1:$B$125,2,FALSE)</f>
        <v>0x0EC</v>
      </c>
      <c r="E32" s="15" t="s">
        <v>170</v>
      </c>
      <c r="F32" s="15" t="s">
        <v>171</v>
      </c>
      <c r="G32" s="16" t="s">
        <v>443</v>
      </c>
      <c r="H32" s="16" t="s">
        <v>466</v>
      </c>
      <c r="I32" s="15" t="s">
        <v>467</v>
      </c>
      <c r="J32" s="15" t="s">
        <v>468</v>
      </c>
      <c r="K32" s="16" t="s">
        <v>469</v>
      </c>
      <c r="L32" s="17" t="s">
        <v>172</v>
      </c>
      <c r="M32" s="23"/>
      <c r="N32" s="23"/>
    </row>
    <row r="33" spans="1:14">
      <c r="A33" s="5">
        <v>31</v>
      </c>
      <c r="B33" s="7" t="s">
        <v>31</v>
      </c>
      <c r="C33" s="8" t="s">
        <v>173</v>
      </c>
      <c r="D33" s="8" t="str">
        <f>VLOOKUP(E33,Offsets!$A$1:$B$125,2,FALSE)</f>
        <v>0x0D8</v>
      </c>
      <c r="E33" s="17" t="s">
        <v>174</v>
      </c>
      <c r="F33" s="15" t="s">
        <v>175</v>
      </c>
      <c r="G33" s="17" t="s">
        <v>176</v>
      </c>
      <c r="H33" s="17" t="s">
        <v>177</v>
      </c>
      <c r="I33" s="16" t="s">
        <v>178</v>
      </c>
      <c r="J33" s="16" t="s">
        <v>470</v>
      </c>
      <c r="K33" s="16" t="s">
        <v>179</v>
      </c>
      <c r="L33" s="17" t="s">
        <v>180</v>
      </c>
      <c r="M33" s="23"/>
      <c r="N33" s="23"/>
    </row>
    <row r="34" spans="1:14">
      <c r="A34" s="5">
        <v>32</v>
      </c>
      <c r="B34" s="7" t="s">
        <v>32</v>
      </c>
      <c r="C34" s="8" t="s">
        <v>181</v>
      </c>
      <c r="D34" s="8" t="str">
        <f>VLOOKUP(E34,Offsets!$A$1:$B$125,2,FALSE)</f>
        <v>0x0DC</v>
      </c>
      <c r="E34" s="17" t="s">
        <v>182</v>
      </c>
      <c r="F34" s="15" t="s">
        <v>183</v>
      </c>
      <c r="G34" s="17" t="s">
        <v>184</v>
      </c>
      <c r="H34" s="17" t="s">
        <v>185</v>
      </c>
      <c r="I34" s="17" t="s">
        <v>186</v>
      </c>
      <c r="J34" s="16" t="s">
        <v>471</v>
      </c>
      <c r="K34" s="15" t="s">
        <v>187</v>
      </c>
      <c r="L34" s="17" t="s">
        <v>188</v>
      </c>
      <c r="M34" s="23"/>
      <c r="N34" s="23"/>
    </row>
    <row r="35" spans="1:14">
      <c r="A35" s="5">
        <v>33</v>
      </c>
      <c r="B35" s="7" t="s">
        <v>33</v>
      </c>
      <c r="C35" s="8" t="s">
        <v>189</v>
      </c>
      <c r="D35" s="8" t="str">
        <f>VLOOKUP(E35,Offsets!$A$1:$B$125,2,FALSE)</f>
        <v>0x0D4</v>
      </c>
      <c r="E35" s="17" t="s">
        <v>190</v>
      </c>
      <c r="F35" s="15" t="s">
        <v>191</v>
      </c>
      <c r="G35" s="16" t="s">
        <v>192</v>
      </c>
      <c r="H35" s="17" t="s">
        <v>122</v>
      </c>
      <c r="I35" s="17" t="s">
        <v>186</v>
      </c>
      <c r="J35" s="16" t="s">
        <v>472</v>
      </c>
      <c r="K35" s="15" t="s">
        <v>193</v>
      </c>
      <c r="L35" s="17" t="s">
        <v>194</v>
      </c>
      <c r="M35" s="23"/>
      <c r="N35" s="23"/>
    </row>
    <row r="36" spans="1:14">
      <c r="A36" s="5">
        <v>34</v>
      </c>
      <c r="B36" s="7" t="s">
        <v>34</v>
      </c>
      <c r="C36" s="8" t="s">
        <v>195</v>
      </c>
      <c r="D36" s="8" t="str">
        <f>VLOOKUP(E36,Offsets!$A$1:$B$125,2,FALSE)</f>
        <v>0x0CC</v>
      </c>
      <c r="E36" s="17" t="s">
        <v>196</v>
      </c>
      <c r="F36" s="15" t="s">
        <v>197</v>
      </c>
      <c r="G36" s="15" t="s">
        <v>198</v>
      </c>
      <c r="H36" s="17" t="s">
        <v>199</v>
      </c>
      <c r="I36" s="17" t="s">
        <v>200</v>
      </c>
      <c r="J36" s="16" t="s">
        <v>473</v>
      </c>
      <c r="K36" s="15" t="s">
        <v>201</v>
      </c>
      <c r="L36" s="17" t="s">
        <v>202</v>
      </c>
      <c r="M36" s="23"/>
      <c r="N36" s="23"/>
    </row>
    <row r="37" spans="1:14">
      <c r="A37" s="5">
        <v>35</v>
      </c>
      <c r="B37" s="7" t="s">
        <v>35</v>
      </c>
      <c r="C37" s="8" t="s">
        <v>203</v>
      </c>
      <c r="D37" s="8" t="str">
        <f>VLOOKUP(E37,Offsets!$A$1:$B$125,2,FALSE)</f>
        <v>0x0D0</v>
      </c>
      <c r="E37" s="17" t="s">
        <v>204</v>
      </c>
      <c r="F37" s="15" t="s">
        <v>205</v>
      </c>
      <c r="G37" s="16" t="s">
        <v>206</v>
      </c>
      <c r="H37" s="17" t="s">
        <v>207</v>
      </c>
      <c r="I37" s="17" t="s">
        <v>200</v>
      </c>
      <c r="J37" s="16" t="s">
        <v>474</v>
      </c>
      <c r="K37" s="16" t="s">
        <v>208</v>
      </c>
      <c r="L37" s="17" t="s">
        <v>209</v>
      </c>
      <c r="M37" s="23"/>
      <c r="N37" s="23"/>
    </row>
    <row r="38" spans="1:14">
      <c r="A38" s="5">
        <v>36</v>
      </c>
      <c r="B38" s="7" t="s">
        <v>36</v>
      </c>
      <c r="C38" s="8" t="s">
        <v>210</v>
      </c>
      <c r="D38" s="8" t="str">
        <f>VLOOKUP(E38,Offsets!$A$1:$B$125,2,FALSE)</f>
        <v>0x0C8</v>
      </c>
      <c r="E38" s="17" t="s">
        <v>211</v>
      </c>
      <c r="F38" s="15" t="s">
        <v>212</v>
      </c>
      <c r="G38" s="15" t="s">
        <v>213</v>
      </c>
      <c r="H38" s="17" t="s">
        <v>214</v>
      </c>
      <c r="I38" s="2" t="s">
        <v>429</v>
      </c>
      <c r="J38" s="16" t="s">
        <v>475</v>
      </c>
      <c r="K38" s="16" t="s">
        <v>215</v>
      </c>
      <c r="L38" s="17" t="s">
        <v>216</v>
      </c>
      <c r="M38" s="23"/>
      <c r="N38" s="23"/>
    </row>
    <row r="39" spans="1:14">
      <c r="A39" s="5">
        <v>37</v>
      </c>
      <c r="B39" s="7" t="s">
        <v>37</v>
      </c>
      <c r="C39" s="8" t="s">
        <v>217</v>
      </c>
      <c r="D39" s="8" t="str">
        <f>VLOOKUP(E39,Offsets!$A$1:$B$125,2,FALSE)</f>
        <v>0x0C0</v>
      </c>
      <c r="E39" s="17" t="s">
        <v>218</v>
      </c>
      <c r="F39" s="15" t="s">
        <v>219</v>
      </c>
      <c r="G39" s="16" t="s">
        <v>220</v>
      </c>
      <c r="H39" s="17" t="s">
        <v>221</v>
      </c>
      <c r="I39" s="15" t="s">
        <v>222</v>
      </c>
      <c r="J39" s="16" t="s">
        <v>470</v>
      </c>
      <c r="K39" s="16" t="s">
        <v>223</v>
      </c>
      <c r="L39" s="17" t="s">
        <v>224</v>
      </c>
      <c r="M39" s="23"/>
      <c r="N39" s="23"/>
    </row>
    <row r="40" spans="1:14">
      <c r="A40" s="5">
        <v>38</v>
      </c>
      <c r="B40" s="7" t="s">
        <v>38</v>
      </c>
      <c r="C40" s="8" t="s">
        <v>225</v>
      </c>
      <c r="D40" s="8" t="str">
        <f>VLOOKUP(E40,Offsets!$A$1:$B$125,2,FALSE)</f>
        <v>0x0C4</v>
      </c>
      <c r="E40" s="17" t="s">
        <v>226</v>
      </c>
      <c r="F40" s="22" t="s">
        <v>227</v>
      </c>
      <c r="G40" s="15" t="s">
        <v>116</v>
      </c>
      <c r="H40" s="17" t="s">
        <v>228</v>
      </c>
      <c r="I40" s="16" t="s">
        <v>178</v>
      </c>
      <c r="J40" s="16" t="s">
        <v>476</v>
      </c>
      <c r="K40" s="15" t="s">
        <v>229</v>
      </c>
      <c r="L40" s="17" t="s">
        <v>230</v>
      </c>
      <c r="M40" s="23"/>
      <c r="N40" s="23"/>
    </row>
    <row r="41" spans="1:14">
      <c r="A41" s="5">
        <v>39</v>
      </c>
      <c r="B41" s="7" t="s">
        <v>39</v>
      </c>
      <c r="C41" s="8" t="s">
        <v>231</v>
      </c>
      <c r="D41" s="8" t="str">
        <f>VLOOKUP(E41,Offsets!$A$1:$B$125,2,FALSE)</f>
        <v>0x0B8</v>
      </c>
      <c r="E41" s="17" t="s">
        <v>232</v>
      </c>
      <c r="F41" s="15" t="s">
        <v>233</v>
      </c>
      <c r="G41" s="16" t="s">
        <v>449</v>
      </c>
      <c r="H41" s="17" t="s">
        <v>110</v>
      </c>
      <c r="I41" s="15" t="s">
        <v>450</v>
      </c>
      <c r="J41" s="15" t="s">
        <v>477</v>
      </c>
      <c r="K41" s="16" t="s">
        <v>478</v>
      </c>
      <c r="L41" s="17" t="s">
        <v>234</v>
      </c>
      <c r="M41" s="23"/>
      <c r="N41" s="23"/>
    </row>
    <row r="42" spans="1:14">
      <c r="A42" s="5">
        <v>40</v>
      </c>
      <c r="B42" s="7" t="s">
        <v>40</v>
      </c>
      <c r="C42" s="8" t="s">
        <v>235</v>
      </c>
      <c r="D42" s="8" t="str">
        <f>VLOOKUP(E42,Offsets!$A$1:$B$125,2,FALSE)</f>
        <v>0x0BC</v>
      </c>
      <c r="E42" s="17" t="s">
        <v>236</v>
      </c>
      <c r="F42" s="15" t="s">
        <v>237</v>
      </c>
      <c r="G42" s="16" t="s">
        <v>446</v>
      </c>
      <c r="H42" s="17" t="s">
        <v>104</v>
      </c>
      <c r="I42" s="15" t="s">
        <v>238</v>
      </c>
      <c r="J42" s="15" t="s">
        <v>479</v>
      </c>
      <c r="K42" s="16" t="s">
        <v>480</v>
      </c>
      <c r="L42" s="17" t="s">
        <v>239</v>
      </c>
      <c r="M42" s="23"/>
      <c r="N42" s="23"/>
    </row>
    <row r="43" spans="1:14">
      <c r="A43" s="5">
        <v>41</v>
      </c>
      <c r="B43" s="7" t="s">
        <v>41</v>
      </c>
      <c r="C43" s="8" t="s">
        <v>240</v>
      </c>
      <c r="D43" s="8" t="str">
        <f>VLOOKUP(E43,Offsets!$A$1:$B$125,2,FALSE)</f>
        <v>0x0B0</v>
      </c>
      <c r="E43" s="17" t="s">
        <v>241</v>
      </c>
      <c r="F43" s="15" t="s">
        <v>242</v>
      </c>
      <c r="G43" s="15" t="s">
        <v>430</v>
      </c>
      <c r="H43" s="16" t="s">
        <v>243</v>
      </c>
      <c r="I43" s="2" t="s">
        <v>429</v>
      </c>
      <c r="J43" s="15" t="s">
        <v>481</v>
      </c>
      <c r="K43" s="16" t="s">
        <v>482</v>
      </c>
      <c r="L43" s="17" t="s">
        <v>244</v>
      </c>
      <c r="M43" s="23"/>
      <c r="N43" s="23"/>
    </row>
    <row r="44" spans="1:14">
      <c r="A44" s="5">
        <v>42</v>
      </c>
      <c r="B44" s="7" t="s">
        <v>42</v>
      </c>
      <c r="C44" s="8" t="s">
        <v>245</v>
      </c>
      <c r="D44" s="8" t="str">
        <f>VLOOKUP(E44,Offsets!$A$1:$B$125,2,FALSE)</f>
        <v>0x0B4</v>
      </c>
      <c r="E44" s="17" t="s">
        <v>246</v>
      </c>
      <c r="F44" s="15" t="s">
        <v>247</v>
      </c>
      <c r="G44" s="15" t="s">
        <v>440</v>
      </c>
      <c r="H44" s="16" t="s">
        <v>83</v>
      </c>
      <c r="I44" s="2" t="s">
        <v>429</v>
      </c>
      <c r="J44" s="15" t="s">
        <v>483</v>
      </c>
      <c r="K44" s="16" t="s">
        <v>484</v>
      </c>
      <c r="L44" s="17" t="s">
        <v>248</v>
      </c>
      <c r="M44" s="23"/>
      <c r="N44" s="23"/>
    </row>
    <row r="45" spans="1:14">
      <c r="A45" s="5">
        <v>43</v>
      </c>
      <c r="B45" s="7" t="s">
        <v>43</v>
      </c>
      <c r="C45" s="8" t="s">
        <v>249</v>
      </c>
      <c r="D45" s="8" t="str">
        <f>VLOOKUP(E45,Offsets!$A$1:$B$125,2,FALSE)</f>
        <v>0x0A8</v>
      </c>
      <c r="E45" s="17" t="s">
        <v>250</v>
      </c>
      <c r="F45" s="15" t="s">
        <v>251</v>
      </c>
      <c r="G45" s="15" t="s">
        <v>442</v>
      </c>
      <c r="H45" s="16" t="s">
        <v>98</v>
      </c>
      <c r="I45" s="2" t="s">
        <v>429</v>
      </c>
      <c r="J45" s="15" t="s">
        <v>485</v>
      </c>
      <c r="K45" s="16" t="s">
        <v>486</v>
      </c>
      <c r="L45" s="17" t="s">
        <v>252</v>
      </c>
      <c r="M45" s="23"/>
      <c r="N45" s="23"/>
    </row>
    <row r="46" spans="1:14">
      <c r="A46" s="5">
        <v>44</v>
      </c>
      <c r="B46" s="7" t="s">
        <v>44</v>
      </c>
      <c r="C46" s="8" t="s">
        <v>253</v>
      </c>
      <c r="D46" s="8" t="str">
        <f>VLOOKUP(E46,Offsets!$A$1:$B$125,2,FALSE)</f>
        <v>0x0AC</v>
      </c>
      <c r="E46" s="17" t="s">
        <v>254</v>
      </c>
      <c r="F46" s="15" t="s">
        <v>255</v>
      </c>
      <c r="G46" s="15" t="s">
        <v>432</v>
      </c>
      <c r="H46" s="15" t="s">
        <v>116</v>
      </c>
      <c r="I46" s="2" t="s">
        <v>429</v>
      </c>
      <c r="J46" s="15" t="s">
        <v>487</v>
      </c>
      <c r="K46" s="16" t="s">
        <v>488</v>
      </c>
      <c r="L46" s="17" t="s">
        <v>256</v>
      </c>
      <c r="M46" s="23"/>
      <c r="N46" s="23"/>
    </row>
    <row r="47" spans="1:14">
      <c r="A47" s="5">
        <v>45</v>
      </c>
      <c r="B47" s="7" t="s">
        <v>45</v>
      </c>
      <c r="C47" s="8" t="s">
        <v>257</v>
      </c>
      <c r="D47" s="8" t="str">
        <f>VLOOKUP(E47,Offsets!$A$1:$B$125,2,FALSE)</f>
        <v>0x0A0</v>
      </c>
      <c r="E47" s="17" t="s">
        <v>258</v>
      </c>
      <c r="F47" s="15" t="s">
        <v>259</v>
      </c>
      <c r="G47" s="16" t="s">
        <v>445</v>
      </c>
      <c r="H47" s="15" t="s">
        <v>129</v>
      </c>
      <c r="I47" s="3" t="s">
        <v>429</v>
      </c>
      <c r="J47" s="15" t="s">
        <v>489</v>
      </c>
      <c r="K47" s="16" t="s">
        <v>490</v>
      </c>
      <c r="L47" s="17" t="s">
        <v>260</v>
      </c>
      <c r="M47" s="23"/>
      <c r="N47" s="23"/>
    </row>
    <row r="48" spans="1:14">
      <c r="A48" s="5">
        <v>46</v>
      </c>
      <c r="B48" s="7" t="s">
        <v>46</v>
      </c>
      <c r="C48" s="8" t="s">
        <v>261</v>
      </c>
      <c r="D48" s="8" t="str">
        <f>VLOOKUP(E48,Offsets!$A$1:$B$125,2,FALSE)</f>
        <v>0x0A4</v>
      </c>
      <c r="E48" s="17" t="s">
        <v>262</v>
      </c>
      <c r="F48" s="15" t="s">
        <v>263</v>
      </c>
      <c r="G48" s="15" t="s">
        <v>435</v>
      </c>
      <c r="H48" s="15" t="s">
        <v>92</v>
      </c>
      <c r="I48" s="3" t="s">
        <v>429</v>
      </c>
      <c r="J48" s="15" t="s">
        <v>491</v>
      </c>
      <c r="K48" s="16" t="s">
        <v>492</v>
      </c>
      <c r="L48" s="17" t="s">
        <v>264</v>
      </c>
      <c r="M48" s="23"/>
      <c r="N48" s="23"/>
    </row>
    <row r="52" spans="3:6">
      <c r="C52" t="s">
        <v>739</v>
      </c>
    </row>
    <row r="53" spans="3:6">
      <c r="C53" t="s">
        <v>740</v>
      </c>
      <c r="D53" t="s">
        <v>741</v>
      </c>
      <c r="E53" t="s">
        <v>1</v>
      </c>
      <c r="F53" t="s">
        <v>760</v>
      </c>
    </row>
    <row r="54" spans="3:6">
      <c r="C54" t="s">
        <v>742</v>
      </c>
      <c r="D54">
        <v>26</v>
      </c>
      <c r="E54" t="s">
        <v>743</v>
      </c>
      <c r="F54" s="8" t="s">
        <v>607</v>
      </c>
    </row>
    <row r="55" spans="3:6">
      <c r="C55" t="s">
        <v>742</v>
      </c>
      <c r="D55">
        <v>27</v>
      </c>
      <c r="E55" t="s">
        <v>744</v>
      </c>
      <c r="F55" t="s">
        <v>608</v>
      </c>
    </row>
    <row r="56" spans="3:6">
      <c r="C56" t="s">
        <v>742</v>
      </c>
      <c r="D56">
        <v>44</v>
      </c>
      <c r="E56" t="s">
        <v>745</v>
      </c>
      <c r="F56" s="8" t="s">
        <v>609</v>
      </c>
    </row>
    <row r="57" spans="3:6">
      <c r="C57" t="s">
        <v>742</v>
      </c>
      <c r="D57">
        <v>45</v>
      </c>
      <c r="E57" t="s">
        <v>746</v>
      </c>
      <c r="F57" t="s">
        <v>610</v>
      </c>
    </row>
    <row r="58" spans="3:6">
      <c r="C58" t="s">
        <v>742</v>
      </c>
      <c r="D58">
        <v>46</v>
      </c>
      <c r="E58" t="s">
        <v>747</v>
      </c>
      <c r="F58" s="44" t="s">
        <v>611</v>
      </c>
    </row>
    <row r="59" spans="3:6">
      <c r="C59" t="s">
        <v>742</v>
      </c>
      <c r="D59">
        <v>47</v>
      </c>
      <c r="E59" t="s">
        <v>748</v>
      </c>
      <c r="F59" t="s">
        <v>612</v>
      </c>
    </row>
    <row r="60" spans="3:6">
      <c r="C60" t="s">
        <v>742</v>
      </c>
      <c r="D60">
        <v>61</v>
      </c>
      <c r="E60" t="s">
        <v>749</v>
      </c>
      <c r="F60" s="44" t="s">
        <v>628</v>
      </c>
    </row>
    <row r="61" spans="3:6">
      <c r="C61" t="s">
        <v>742</v>
      </c>
      <c r="D61">
        <v>65</v>
      </c>
      <c r="E61" t="s">
        <v>750</v>
      </c>
      <c r="F61" t="s">
        <v>632</v>
      </c>
    </row>
    <row r="63" spans="3:6">
      <c r="C63" t="s">
        <v>751</v>
      </c>
      <c r="D63">
        <v>20</v>
      </c>
      <c r="E63" t="s">
        <v>752</v>
      </c>
      <c r="F63" t="s">
        <v>703</v>
      </c>
    </row>
    <row r="64" spans="3:6">
      <c r="C64" t="s">
        <v>751</v>
      </c>
      <c r="D64">
        <v>48</v>
      </c>
      <c r="E64" t="s">
        <v>753</v>
      </c>
      <c r="F64" t="s">
        <v>613</v>
      </c>
    </row>
    <row r="65" spans="3:6">
      <c r="C65" t="s">
        <v>751</v>
      </c>
      <c r="D65">
        <v>49</v>
      </c>
      <c r="E65" t="s">
        <v>754</v>
      </c>
      <c r="F65" t="s">
        <v>614</v>
      </c>
    </row>
    <row r="66" spans="3:6">
      <c r="C66" t="s">
        <v>751</v>
      </c>
      <c r="D66">
        <v>60</v>
      </c>
      <c r="E66" t="s">
        <v>755</v>
      </c>
      <c r="F66" t="s">
        <v>627</v>
      </c>
    </row>
    <row r="67" spans="3:6">
      <c r="C67" t="s">
        <v>751</v>
      </c>
      <c r="D67">
        <v>112</v>
      </c>
      <c r="E67" t="s">
        <v>756</v>
      </c>
      <c r="F67" t="s">
        <v>699</v>
      </c>
    </row>
    <row r="68" spans="3:6">
      <c r="C68" t="s">
        <v>751</v>
      </c>
      <c r="D68">
        <v>115</v>
      </c>
      <c r="E68" t="s">
        <v>757</v>
      </c>
      <c r="F68" t="s">
        <v>702</v>
      </c>
    </row>
    <row r="69" spans="3:6">
      <c r="C69" t="s">
        <v>751</v>
      </c>
      <c r="D69">
        <v>117</v>
      </c>
      <c r="E69" t="s">
        <v>758</v>
      </c>
      <c r="F69" t="s">
        <v>704</v>
      </c>
    </row>
    <row r="70" spans="3:6">
      <c r="C70" t="s">
        <v>751</v>
      </c>
      <c r="D70" t="s">
        <v>274</v>
      </c>
      <c r="E70" t="s">
        <v>759</v>
      </c>
      <c r="F70" s="8" t="s">
        <v>625</v>
      </c>
    </row>
  </sheetData>
  <mergeCells count="5">
    <mergeCell ref="E1:L1"/>
    <mergeCell ref="C1:C2"/>
    <mergeCell ref="B1:B2"/>
    <mergeCell ref="A1:A2"/>
    <mergeCell ref="D1:D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2"/>
  <sheetViews>
    <sheetView topLeftCell="A28" workbookViewId="0">
      <selection activeCell="C55" sqref="C55:F62"/>
    </sheetView>
  </sheetViews>
  <sheetFormatPr defaultRowHeight="12.75"/>
  <cols>
    <col min="1" max="1" width="3.7109375" bestFit="1" customWidth="1"/>
    <col min="2" max="2" width="4.28515625" style="1" bestFit="1" customWidth="1"/>
    <col min="3" max="3" width="13.140625" style="10" bestFit="1" customWidth="1"/>
    <col min="4" max="4" width="6.140625" style="10" customWidth="1"/>
    <col min="5" max="5" width="19.85546875" bestFit="1" customWidth="1"/>
    <col min="6" max="6" width="16.140625" bestFit="1" customWidth="1"/>
    <col min="7" max="7" width="12.140625" bestFit="1" customWidth="1"/>
    <col min="8" max="8" width="28.42578125" bestFit="1" customWidth="1"/>
    <col min="9" max="9" width="19.85546875" bestFit="1" customWidth="1"/>
    <col min="10" max="10" width="18.5703125" bestFit="1" customWidth="1"/>
    <col min="11" max="11" width="21.42578125" bestFit="1" customWidth="1"/>
    <col min="12" max="12" width="8.5703125" bestFit="1" customWidth="1"/>
    <col min="13" max="13" width="2.85546875" customWidth="1"/>
  </cols>
  <sheetData>
    <row r="1" spans="1:14">
      <c r="A1" s="39" t="s">
        <v>0</v>
      </c>
      <c r="B1" s="41" t="s">
        <v>535</v>
      </c>
      <c r="C1" s="43" t="s">
        <v>1</v>
      </c>
      <c r="D1" s="41" t="s">
        <v>545</v>
      </c>
      <c r="E1" s="39" t="s">
        <v>2</v>
      </c>
      <c r="F1" s="39"/>
      <c r="G1" s="39"/>
      <c r="H1" s="39"/>
      <c r="I1" s="39"/>
      <c r="J1" s="39"/>
      <c r="K1" s="39"/>
      <c r="L1" s="39"/>
      <c r="M1" s="23"/>
      <c r="N1" s="23"/>
    </row>
    <row r="2" spans="1:14">
      <c r="A2" s="39"/>
      <c r="B2" s="42"/>
      <c r="C2" s="43"/>
      <c r="D2" s="42"/>
      <c r="E2" s="6">
        <v>0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23"/>
      <c r="N2" s="23"/>
    </row>
    <row r="3" spans="1:14">
      <c r="A3" s="5">
        <v>1</v>
      </c>
      <c r="B3" s="24" t="s">
        <v>429</v>
      </c>
      <c r="C3" s="9" t="s">
        <v>265</v>
      </c>
      <c r="D3" s="12"/>
      <c r="E3" s="13"/>
      <c r="F3" s="12"/>
      <c r="G3" s="12"/>
      <c r="H3" s="12"/>
      <c r="I3" s="12"/>
      <c r="J3" s="12"/>
      <c r="K3" s="12"/>
      <c r="L3" s="12"/>
      <c r="M3" s="23"/>
      <c r="N3" s="23"/>
    </row>
    <row r="4" spans="1:14">
      <c r="A4" s="5">
        <v>2</v>
      </c>
      <c r="B4" s="24" t="s">
        <v>429</v>
      </c>
      <c r="C4" s="9" t="s">
        <v>265</v>
      </c>
      <c r="D4" s="12"/>
      <c r="E4" s="13"/>
      <c r="F4" s="12"/>
      <c r="G4" s="12"/>
      <c r="H4" s="12"/>
      <c r="I4" s="12"/>
      <c r="J4" s="12"/>
      <c r="K4" s="12"/>
      <c r="L4" s="12"/>
      <c r="M4" s="23"/>
      <c r="N4" s="23"/>
    </row>
    <row r="5" spans="1:14">
      <c r="A5" s="5">
        <v>3</v>
      </c>
      <c r="B5" s="24" t="s">
        <v>429</v>
      </c>
      <c r="C5" s="9" t="s">
        <v>266</v>
      </c>
      <c r="D5" s="13"/>
      <c r="E5" s="13"/>
      <c r="F5" s="12"/>
      <c r="G5" s="12"/>
      <c r="H5" s="12"/>
      <c r="I5" s="12"/>
      <c r="J5" s="12"/>
      <c r="K5" s="12"/>
      <c r="L5" s="12"/>
      <c r="M5" s="23"/>
      <c r="N5" s="23"/>
    </row>
    <row r="6" spans="1:14">
      <c r="A6" s="5">
        <v>4</v>
      </c>
      <c r="B6" s="24" t="s">
        <v>429</v>
      </c>
      <c r="C6" s="9" t="s">
        <v>266</v>
      </c>
      <c r="D6" s="13"/>
      <c r="E6" s="13"/>
      <c r="F6" s="12"/>
      <c r="G6" s="12"/>
      <c r="H6" s="12"/>
      <c r="I6" s="12"/>
      <c r="J6" s="12"/>
      <c r="K6" s="12"/>
      <c r="L6" s="12"/>
      <c r="M6" s="23"/>
      <c r="N6" s="23"/>
    </row>
    <row r="7" spans="1:14">
      <c r="A7" s="5">
        <v>5</v>
      </c>
      <c r="B7" s="24" t="s">
        <v>429</v>
      </c>
      <c r="C7" s="9" t="s">
        <v>267</v>
      </c>
      <c r="D7" s="13"/>
      <c r="E7" s="13"/>
      <c r="F7" s="12"/>
      <c r="G7" s="12"/>
      <c r="H7" s="12"/>
      <c r="I7" s="12"/>
      <c r="J7" s="12"/>
      <c r="K7" s="12"/>
      <c r="L7" s="12"/>
      <c r="M7" s="23"/>
      <c r="N7" s="23"/>
    </row>
    <row r="8" spans="1:14">
      <c r="A8" s="5">
        <v>6</v>
      </c>
      <c r="B8" s="24" t="s">
        <v>429</v>
      </c>
      <c r="C8" s="9" t="s">
        <v>267</v>
      </c>
      <c r="D8" s="13"/>
      <c r="E8" s="13"/>
      <c r="F8" s="12"/>
      <c r="G8" s="12"/>
      <c r="H8" s="12"/>
      <c r="I8" s="12"/>
      <c r="J8" s="12"/>
      <c r="K8" s="12"/>
      <c r="L8" s="12"/>
      <c r="M8" s="23"/>
      <c r="N8" s="23"/>
    </row>
    <row r="9" spans="1:14">
      <c r="A9" s="5">
        <v>7</v>
      </c>
      <c r="B9" s="24" t="s">
        <v>429</v>
      </c>
      <c r="C9" s="9" t="s">
        <v>268</v>
      </c>
      <c r="D9" s="13"/>
      <c r="E9" s="13"/>
      <c r="F9" s="12"/>
      <c r="G9" s="12"/>
      <c r="H9" s="12"/>
      <c r="I9" s="12"/>
      <c r="J9" s="12"/>
      <c r="K9" s="12"/>
      <c r="L9" s="12"/>
      <c r="M9" s="23"/>
      <c r="N9" s="23"/>
    </row>
    <row r="10" spans="1:14">
      <c r="A10" s="5">
        <v>8</v>
      </c>
      <c r="B10" s="24" t="s">
        <v>429</v>
      </c>
      <c r="C10" s="9" t="s">
        <v>268</v>
      </c>
      <c r="D10" s="13"/>
      <c r="E10" s="13"/>
      <c r="F10" s="12"/>
      <c r="G10" s="12"/>
      <c r="H10" s="12"/>
      <c r="I10" s="12"/>
      <c r="J10" s="12"/>
      <c r="K10" s="12"/>
      <c r="L10" s="12"/>
      <c r="M10" s="23"/>
      <c r="N10" s="23"/>
    </row>
    <row r="11" spans="1:14">
      <c r="A11" s="5">
        <v>9</v>
      </c>
      <c r="B11" s="24" t="s">
        <v>429</v>
      </c>
      <c r="C11" s="9" t="s">
        <v>269</v>
      </c>
      <c r="D11" s="13"/>
      <c r="E11" s="13"/>
      <c r="F11" s="12"/>
      <c r="G11" s="12"/>
      <c r="H11" s="12"/>
      <c r="I11" s="12"/>
      <c r="J11" s="12"/>
      <c r="K11" s="12"/>
      <c r="L11" s="12"/>
      <c r="M11" s="23"/>
      <c r="N11" s="23"/>
    </row>
    <row r="12" spans="1:14">
      <c r="A12" s="5">
        <v>10</v>
      </c>
      <c r="B12" s="7" t="s">
        <v>270</v>
      </c>
      <c r="C12" s="9" t="s">
        <v>271</v>
      </c>
      <c r="D12" s="13"/>
      <c r="E12" s="2" t="s">
        <v>272</v>
      </c>
      <c r="F12" s="3" t="s">
        <v>429</v>
      </c>
      <c r="G12" s="3" t="s">
        <v>429</v>
      </c>
      <c r="H12" s="3" t="s">
        <v>429</v>
      </c>
      <c r="I12" s="3" t="s">
        <v>429</v>
      </c>
      <c r="J12" s="3" t="s">
        <v>429</v>
      </c>
      <c r="K12" s="3" t="s">
        <v>429</v>
      </c>
      <c r="L12" s="3" t="s">
        <v>429</v>
      </c>
      <c r="M12" s="23"/>
      <c r="N12" s="23"/>
    </row>
    <row r="13" spans="1:14">
      <c r="A13" s="5">
        <v>11</v>
      </c>
      <c r="B13" s="7" t="s">
        <v>273</v>
      </c>
      <c r="C13" s="9" t="s">
        <v>274</v>
      </c>
      <c r="D13" s="8" t="str">
        <f>VLOOKUP(E13,Offsets!$A$1:$B$125,2,FALSE)</f>
        <v>0x070</v>
      </c>
      <c r="E13" s="16" t="s">
        <v>275</v>
      </c>
      <c r="F13" s="16" t="s">
        <v>276</v>
      </c>
      <c r="G13" s="15" t="s">
        <v>277</v>
      </c>
      <c r="H13" s="16" t="s">
        <v>278</v>
      </c>
      <c r="I13" s="16" t="s">
        <v>279</v>
      </c>
      <c r="J13" s="16" t="s">
        <v>493</v>
      </c>
      <c r="K13" s="16" t="s">
        <v>494</v>
      </c>
      <c r="L13" s="17" t="s">
        <v>280</v>
      </c>
      <c r="M13" s="23"/>
      <c r="N13" s="23"/>
    </row>
    <row r="14" spans="1:14">
      <c r="A14" s="5">
        <v>12</v>
      </c>
      <c r="B14" s="7" t="s">
        <v>281</v>
      </c>
      <c r="C14" s="9" t="s">
        <v>282</v>
      </c>
      <c r="D14" s="8" t="str">
        <f>VLOOKUP(E14,Offsets!$A$1:$B$125,2,FALSE)</f>
        <v>0x078</v>
      </c>
      <c r="E14" s="15" t="s">
        <v>546</v>
      </c>
      <c r="F14" s="16" t="s">
        <v>283</v>
      </c>
      <c r="G14" s="15" t="s">
        <v>284</v>
      </c>
      <c r="H14" s="17" t="s">
        <v>103</v>
      </c>
      <c r="I14" s="15" t="s">
        <v>285</v>
      </c>
      <c r="J14" s="16" t="s">
        <v>496</v>
      </c>
      <c r="K14" s="17" t="s">
        <v>207</v>
      </c>
      <c r="L14" s="17" t="s">
        <v>286</v>
      </c>
      <c r="M14" s="23"/>
      <c r="N14" s="23"/>
    </row>
    <row r="15" spans="1:14">
      <c r="A15" s="5">
        <v>13</v>
      </c>
      <c r="B15" s="7" t="s">
        <v>287</v>
      </c>
      <c r="C15" s="9" t="s">
        <v>288</v>
      </c>
      <c r="D15" s="8" t="str">
        <f>VLOOKUP(E15,Offsets!$A$1:$B$125,2,FALSE)</f>
        <v>0x074</v>
      </c>
      <c r="E15" s="15" t="s">
        <v>289</v>
      </c>
      <c r="F15" s="16" t="s">
        <v>290</v>
      </c>
      <c r="G15" s="15" t="s">
        <v>291</v>
      </c>
      <c r="H15" s="16" t="s">
        <v>292</v>
      </c>
      <c r="I15" s="16" t="s">
        <v>293</v>
      </c>
      <c r="J15" s="15" t="s">
        <v>497</v>
      </c>
      <c r="K15" s="15" t="s">
        <v>495</v>
      </c>
      <c r="L15" s="17" t="s">
        <v>294</v>
      </c>
      <c r="M15" s="23"/>
      <c r="N15" s="23"/>
    </row>
    <row r="16" spans="1:14">
      <c r="A16" s="5">
        <v>14</v>
      </c>
      <c r="B16" s="7" t="s">
        <v>295</v>
      </c>
      <c r="C16" s="9" t="s">
        <v>296</v>
      </c>
      <c r="D16" s="8" t="str">
        <f>VLOOKUP(E16,Offsets!$A$1:$B$125,2,FALSE)</f>
        <v>0x048</v>
      </c>
      <c r="E16" s="15" t="s">
        <v>251</v>
      </c>
      <c r="F16" s="15" t="s">
        <v>297</v>
      </c>
      <c r="G16" s="15" t="s">
        <v>298</v>
      </c>
      <c r="H16" s="17" t="s">
        <v>82</v>
      </c>
      <c r="I16" s="15" t="s">
        <v>175</v>
      </c>
      <c r="J16" s="15" t="s">
        <v>498</v>
      </c>
      <c r="K16" s="15" t="s">
        <v>213</v>
      </c>
      <c r="L16" s="17" t="s">
        <v>299</v>
      </c>
      <c r="M16" s="23"/>
      <c r="N16" s="23"/>
    </row>
    <row r="17" spans="1:14">
      <c r="A17" s="5">
        <v>15</v>
      </c>
      <c r="B17" s="7" t="s">
        <v>300</v>
      </c>
      <c r="C17" s="9" t="s">
        <v>301</v>
      </c>
      <c r="D17" s="8" t="str">
        <f>VLOOKUP(E17,Offsets!$A$1:$B$125,2,FALSE)</f>
        <v>0x040</v>
      </c>
      <c r="E17" s="15" t="s">
        <v>259</v>
      </c>
      <c r="F17" s="15" t="s">
        <v>302</v>
      </c>
      <c r="G17" s="15" t="s">
        <v>303</v>
      </c>
      <c r="H17" s="15" t="s">
        <v>304</v>
      </c>
      <c r="I17" s="15" t="s">
        <v>205</v>
      </c>
      <c r="J17" s="16" t="s">
        <v>499</v>
      </c>
      <c r="K17" s="16" t="s">
        <v>305</v>
      </c>
      <c r="L17" s="17" t="s">
        <v>306</v>
      </c>
      <c r="M17" s="23"/>
      <c r="N17" s="23"/>
    </row>
    <row r="18" spans="1:14">
      <c r="A18" s="5">
        <v>16</v>
      </c>
      <c r="B18" s="7" t="s">
        <v>307</v>
      </c>
      <c r="C18" s="9" t="s">
        <v>308</v>
      </c>
      <c r="D18" s="8" t="str">
        <f>VLOOKUP(E18,Offsets!$A$1:$B$125,2,FALSE)</f>
        <v>0x04C</v>
      </c>
      <c r="E18" s="15" t="s">
        <v>255</v>
      </c>
      <c r="F18" s="15" t="s">
        <v>309</v>
      </c>
      <c r="G18" s="15" t="s">
        <v>310</v>
      </c>
      <c r="H18" s="17" t="s">
        <v>109</v>
      </c>
      <c r="I18" s="15" t="s">
        <v>183</v>
      </c>
      <c r="J18" s="15" t="s">
        <v>500</v>
      </c>
      <c r="K18" s="15" t="s">
        <v>198</v>
      </c>
      <c r="L18" s="17" t="s">
        <v>311</v>
      </c>
      <c r="M18" s="23"/>
      <c r="N18" s="23"/>
    </row>
    <row r="19" spans="1:14">
      <c r="A19" s="5">
        <v>17</v>
      </c>
      <c r="B19" s="7" t="s">
        <v>312</v>
      </c>
      <c r="C19" s="9" t="s">
        <v>313</v>
      </c>
      <c r="D19" s="8" t="str">
        <f>VLOOKUP(E19,Offsets!$A$1:$B$125,2,FALSE)</f>
        <v>0x15C</v>
      </c>
      <c r="E19" s="17" t="s">
        <v>314</v>
      </c>
      <c r="F19" s="16" t="s">
        <v>315</v>
      </c>
      <c r="G19" s="17" t="s">
        <v>313</v>
      </c>
      <c r="H19" s="16" t="s">
        <v>316</v>
      </c>
      <c r="I19" s="15" t="s">
        <v>501</v>
      </c>
      <c r="J19" s="16" t="s">
        <v>502</v>
      </c>
      <c r="K19" s="15" t="s">
        <v>503</v>
      </c>
      <c r="L19" s="17" t="s">
        <v>317</v>
      </c>
      <c r="M19" s="23"/>
      <c r="N19" s="23"/>
    </row>
    <row r="20" spans="1:14">
      <c r="A20" s="5">
        <v>18</v>
      </c>
      <c r="B20" s="7" t="s">
        <v>318</v>
      </c>
      <c r="C20" s="9" t="s">
        <v>319</v>
      </c>
      <c r="D20" s="8" t="str">
        <f>VLOOKUP(E20,Offsets!$A$1:$B$125,2,FALSE)</f>
        <v>0x158</v>
      </c>
      <c r="E20" s="17" t="s">
        <v>320</v>
      </c>
      <c r="F20" s="16" t="s">
        <v>321</v>
      </c>
      <c r="G20" s="17" t="s">
        <v>319</v>
      </c>
      <c r="H20" s="16" t="s">
        <v>322</v>
      </c>
      <c r="I20" s="16" t="s">
        <v>504</v>
      </c>
      <c r="J20" s="16" t="s">
        <v>505</v>
      </c>
      <c r="K20" s="15" t="s">
        <v>506</v>
      </c>
      <c r="L20" s="17" t="s">
        <v>323</v>
      </c>
      <c r="M20" s="23"/>
      <c r="N20" s="23"/>
    </row>
    <row r="21" spans="1:14">
      <c r="A21" s="5">
        <v>19</v>
      </c>
      <c r="B21" s="7" t="s">
        <v>324</v>
      </c>
      <c r="C21" s="9" t="s">
        <v>325</v>
      </c>
      <c r="D21" s="8" t="str">
        <f>VLOOKUP(E21,Offsets!$A$1:$B$125,2,FALSE)</f>
        <v>0x17C</v>
      </c>
      <c r="E21" s="15" t="s">
        <v>326</v>
      </c>
      <c r="F21" s="17" t="s">
        <v>72</v>
      </c>
      <c r="G21" s="16" t="s">
        <v>327</v>
      </c>
      <c r="H21" s="17" t="s">
        <v>325</v>
      </c>
      <c r="I21" s="17" t="s">
        <v>328</v>
      </c>
      <c r="J21" s="15" t="s">
        <v>507</v>
      </c>
      <c r="K21" s="16" t="s">
        <v>508</v>
      </c>
      <c r="L21" s="17" t="s">
        <v>329</v>
      </c>
      <c r="M21" s="23"/>
      <c r="N21" s="23"/>
    </row>
    <row r="22" spans="1:14">
      <c r="A22" s="5">
        <v>20</v>
      </c>
      <c r="B22" s="7" t="s">
        <v>330</v>
      </c>
      <c r="C22" s="9" t="s">
        <v>331</v>
      </c>
      <c r="D22" s="8" t="str">
        <f>VLOOKUP(E22,Offsets!$A$1:$B$125,2,FALSE)</f>
        <v>0x178</v>
      </c>
      <c r="E22" s="16" t="s">
        <v>332</v>
      </c>
      <c r="F22" s="17" t="s">
        <v>76</v>
      </c>
      <c r="G22" s="15" t="s">
        <v>333</v>
      </c>
      <c r="H22" s="17" t="s">
        <v>331</v>
      </c>
      <c r="I22" s="17" t="s">
        <v>334</v>
      </c>
      <c r="J22" s="16" t="s">
        <v>509</v>
      </c>
      <c r="K22" s="16" t="s">
        <v>510</v>
      </c>
      <c r="L22" s="17" t="s">
        <v>335</v>
      </c>
      <c r="M22" s="23"/>
      <c r="N22" s="23"/>
    </row>
    <row r="23" spans="1:14">
      <c r="A23" s="5">
        <v>21</v>
      </c>
      <c r="B23" s="7" t="s">
        <v>336</v>
      </c>
      <c r="C23" s="9" t="s">
        <v>337</v>
      </c>
      <c r="D23" s="8" t="str">
        <f>VLOOKUP(E23,Offsets!$A$1:$B$125,2,FALSE)</f>
        <v>0x154</v>
      </c>
      <c r="E23" s="17" t="s">
        <v>338</v>
      </c>
      <c r="F23" s="15" t="s">
        <v>339</v>
      </c>
      <c r="G23" s="17" t="s">
        <v>325</v>
      </c>
      <c r="H23" s="15" t="s">
        <v>340</v>
      </c>
      <c r="I23" s="15" t="s">
        <v>507</v>
      </c>
      <c r="J23" s="16" t="s">
        <v>511</v>
      </c>
      <c r="K23" s="17" t="s">
        <v>512</v>
      </c>
      <c r="L23" s="17" t="s">
        <v>341</v>
      </c>
      <c r="M23" s="23"/>
      <c r="N23" s="23"/>
    </row>
    <row r="24" spans="1:14">
      <c r="A24" s="5">
        <v>22</v>
      </c>
      <c r="B24" s="7" t="s">
        <v>342</v>
      </c>
      <c r="C24" s="9" t="s">
        <v>343</v>
      </c>
      <c r="D24" s="8" t="str">
        <f>VLOOKUP(E24,Offsets!$A$1:$B$125,2,FALSE)</f>
        <v>0x150</v>
      </c>
      <c r="E24" s="17" t="s">
        <v>344</v>
      </c>
      <c r="F24" s="16" t="s">
        <v>345</v>
      </c>
      <c r="G24" s="17" t="s">
        <v>331</v>
      </c>
      <c r="H24" s="15" t="s">
        <v>346</v>
      </c>
      <c r="I24" s="16" t="s">
        <v>509</v>
      </c>
      <c r="J24" s="15" t="s">
        <v>514</v>
      </c>
      <c r="K24" s="17" t="s">
        <v>513</v>
      </c>
      <c r="L24" s="17" t="s">
        <v>347</v>
      </c>
      <c r="M24" s="23"/>
      <c r="N24" s="20" t="s">
        <v>542</v>
      </c>
    </row>
    <row r="25" spans="1:14">
      <c r="A25" s="5">
        <v>23</v>
      </c>
      <c r="B25" s="7" t="s">
        <v>348</v>
      </c>
      <c r="C25" s="9" t="s">
        <v>349</v>
      </c>
      <c r="D25" s="8" t="str">
        <f>VLOOKUP(E25,Offsets!$A$1:$B$125,2,FALSE)</f>
        <v>0x044</v>
      </c>
      <c r="E25" s="15" t="s">
        <v>263</v>
      </c>
      <c r="F25" s="16" t="s">
        <v>350</v>
      </c>
      <c r="G25" s="16" t="s">
        <v>351</v>
      </c>
      <c r="H25" s="17" t="s">
        <v>352</v>
      </c>
      <c r="I25" s="15" t="s">
        <v>191</v>
      </c>
      <c r="J25" s="15" t="s">
        <v>539</v>
      </c>
      <c r="K25" s="15" t="s">
        <v>116</v>
      </c>
      <c r="L25" s="17" t="s">
        <v>353</v>
      </c>
      <c r="M25" s="23"/>
      <c r="N25" s="19" t="s">
        <v>543</v>
      </c>
    </row>
    <row r="26" spans="1:14">
      <c r="A26" s="5">
        <v>24</v>
      </c>
      <c r="B26" s="7" t="s">
        <v>354</v>
      </c>
      <c r="C26" s="9" t="s">
        <v>355</v>
      </c>
      <c r="D26" s="8" t="str">
        <f>VLOOKUP(E26,Offsets!$A$1:$B$125,2,FALSE)</f>
        <v>0x184</v>
      </c>
      <c r="E26" s="15" t="s">
        <v>356</v>
      </c>
      <c r="F26" s="16" t="s">
        <v>315</v>
      </c>
      <c r="G26" s="16" t="s">
        <v>357</v>
      </c>
      <c r="H26" s="17" t="s">
        <v>313</v>
      </c>
      <c r="I26" s="3" t="s">
        <v>429</v>
      </c>
      <c r="J26" s="15" t="s">
        <v>501</v>
      </c>
      <c r="K26" s="16" t="s">
        <v>515</v>
      </c>
      <c r="L26" s="17" t="s">
        <v>358</v>
      </c>
      <c r="M26" s="23"/>
      <c r="N26" s="18" t="s">
        <v>538</v>
      </c>
    </row>
    <row r="27" spans="1:14">
      <c r="A27" s="5">
        <v>25</v>
      </c>
      <c r="B27" s="7" t="s">
        <v>359</v>
      </c>
      <c r="C27" s="9" t="s">
        <v>360</v>
      </c>
      <c r="D27" s="8" t="str">
        <f>VLOOKUP(E27,Offsets!$A$1:$B$125,2,FALSE)</f>
        <v>0x1AC</v>
      </c>
      <c r="E27" s="17" t="s">
        <v>185</v>
      </c>
      <c r="F27" s="17" t="s">
        <v>361</v>
      </c>
      <c r="G27" s="17" t="s">
        <v>186</v>
      </c>
      <c r="H27" s="17" t="s">
        <v>362</v>
      </c>
      <c r="I27" s="17" t="s">
        <v>516</v>
      </c>
      <c r="J27" s="15" t="s">
        <v>517</v>
      </c>
      <c r="K27" s="16" t="s">
        <v>518</v>
      </c>
      <c r="L27" s="17" t="s">
        <v>363</v>
      </c>
      <c r="M27" s="23"/>
      <c r="N27" s="23"/>
    </row>
    <row r="28" spans="1:14">
      <c r="A28" s="5">
        <v>26</v>
      </c>
      <c r="B28" s="7" t="s">
        <v>364</v>
      </c>
      <c r="C28" s="9" t="s">
        <v>365</v>
      </c>
      <c r="D28" s="8" t="str">
        <f>VLOOKUP(E28,Offsets!$A$1:$B$125,2,FALSE)</f>
        <v>0x180</v>
      </c>
      <c r="E28" s="16" t="s">
        <v>366</v>
      </c>
      <c r="F28" s="16" t="s">
        <v>321</v>
      </c>
      <c r="G28" s="15" t="s">
        <v>367</v>
      </c>
      <c r="H28" s="17" t="s">
        <v>319</v>
      </c>
      <c r="I28" s="3" t="s">
        <v>429</v>
      </c>
      <c r="J28" s="15" t="s">
        <v>504</v>
      </c>
      <c r="K28" s="16" t="s">
        <v>519</v>
      </c>
      <c r="L28" s="17" t="s">
        <v>368</v>
      </c>
      <c r="M28" s="23"/>
      <c r="N28" s="23"/>
    </row>
    <row r="29" spans="1:14">
      <c r="A29" s="5">
        <v>27</v>
      </c>
      <c r="B29" s="7" t="s">
        <v>369</v>
      </c>
      <c r="C29" s="9" t="s">
        <v>370</v>
      </c>
      <c r="D29" s="8" t="str">
        <f>VLOOKUP(E29,Offsets!$A$1:$B$125,2,FALSE)</f>
        <v>0x1A4</v>
      </c>
      <c r="E29" s="17" t="s">
        <v>122</v>
      </c>
      <c r="F29" s="16" t="s">
        <v>371</v>
      </c>
      <c r="G29" s="17" t="s">
        <v>186</v>
      </c>
      <c r="H29" s="17" t="s">
        <v>372</v>
      </c>
      <c r="I29" s="17" t="s">
        <v>513</v>
      </c>
      <c r="J29" s="15" t="s">
        <v>520</v>
      </c>
      <c r="K29" s="16" t="s">
        <v>521</v>
      </c>
      <c r="L29" s="17" t="s">
        <v>373</v>
      </c>
      <c r="M29" s="23"/>
      <c r="N29" s="23"/>
    </row>
    <row r="30" spans="1:14">
      <c r="A30" s="5">
        <v>28</v>
      </c>
      <c r="B30" s="7" t="s">
        <v>374</v>
      </c>
      <c r="C30" s="9" t="s">
        <v>375</v>
      </c>
      <c r="D30" s="8" t="str">
        <f>VLOOKUP(E30,Offsets!$A$1:$B$125,2,FALSE)</f>
        <v>0x19C</v>
      </c>
      <c r="E30" s="17" t="s">
        <v>199</v>
      </c>
      <c r="F30" s="16" t="s">
        <v>316</v>
      </c>
      <c r="G30" s="17" t="s">
        <v>200</v>
      </c>
      <c r="H30" s="17" t="s">
        <v>334</v>
      </c>
      <c r="I30" s="17" t="s">
        <v>376</v>
      </c>
      <c r="J30" s="15" t="s">
        <v>522</v>
      </c>
      <c r="K30" s="16" t="s">
        <v>523</v>
      </c>
      <c r="L30" s="17" t="s">
        <v>377</v>
      </c>
      <c r="M30" s="23"/>
      <c r="N30" s="23"/>
    </row>
    <row r="31" spans="1:14">
      <c r="A31" s="5">
        <v>29</v>
      </c>
      <c r="B31" s="7" t="s">
        <v>378</v>
      </c>
      <c r="C31" s="9" t="s">
        <v>379</v>
      </c>
      <c r="D31" s="8" t="str">
        <f>VLOOKUP(E31,Offsets!$A$1:$B$125,2,FALSE)</f>
        <v>0x194</v>
      </c>
      <c r="E31" s="17" t="s">
        <v>228</v>
      </c>
      <c r="F31" s="15" t="s">
        <v>340</v>
      </c>
      <c r="G31" s="3" t="s">
        <v>429</v>
      </c>
      <c r="H31" s="17" t="s">
        <v>380</v>
      </c>
      <c r="I31" s="16" t="s">
        <v>279</v>
      </c>
      <c r="J31" s="15" t="s">
        <v>524</v>
      </c>
      <c r="K31" s="16" t="s">
        <v>525</v>
      </c>
      <c r="L31" s="17" t="s">
        <v>381</v>
      </c>
      <c r="M31" s="23"/>
      <c r="N31" s="23"/>
    </row>
    <row r="32" spans="1:14">
      <c r="A32" s="5">
        <v>30</v>
      </c>
      <c r="B32" s="7" t="s">
        <v>382</v>
      </c>
      <c r="C32" s="9" t="s">
        <v>383</v>
      </c>
      <c r="D32" s="8" t="str">
        <f>VLOOKUP(E32,Offsets!$A$1:$B$125,2,FALSE)</f>
        <v>0x198</v>
      </c>
      <c r="E32" s="17" t="s">
        <v>214</v>
      </c>
      <c r="F32" s="16" t="s">
        <v>322</v>
      </c>
      <c r="G32" s="3" t="s">
        <v>429</v>
      </c>
      <c r="H32" s="17" t="s">
        <v>384</v>
      </c>
      <c r="I32" s="16" t="s">
        <v>293</v>
      </c>
      <c r="J32" s="15" t="s">
        <v>526</v>
      </c>
      <c r="K32" s="16" t="s">
        <v>527</v>
      </c>
      <c r="L32" s="17" t="s">
        <v>385</v>
      </c>
      <c r="M32" s="23"/>
      <c r="N32" s="23"/>
    </row>
    <row r="33" spans="1:14">
      <c r="A33" s="5">
        <v>31</v>
      </c>
      <c r="B33" s="7" t="s">
        <v>386</v>
      </c>
      <c r="C33" s="9" t="s">
        <v>387</v>
      </c>
      <c r="D33" s="8" t="str">
        <f>VLOOKUP(E33,Offsets!$A$1:$B$125,2,FALSE)</f>
        <v>0x190</v>
      </c>
      <c r="E33" s="17" t="s">
        <v>221</v>
      </c>
      <c r="F33" s="15" t="s">
        <v>346</v>
      </c>
      <c r="G33" s="3" t="s">
        <v>429</v>
      </c>
      <c r="H33" s="17" t="s">
        <v>388</v>
      </c>
      <c r="I33" s="16" t="s">
        <v>534</v>
      </c>
      <c r="J33" s="15" t="s">
        <v>528</v>
      </c>
      <c r="K33" s="16" t="s">
        <v>529</v>
      </c>
      <c r="L33" s="17" t="s">
        <v>389</v>
      </c>
      <c r="M33" s="23"/>
      <c r="N33" s="23"/>
    </row>
    <row r="34" spans="1:14">
      <c r="A34" s="5">
        <v>32</v>
      </c>
      <c r="B34" s="24" t="s">
        <v>429</v>
      </c>
      <c r="C34" s="9" t="s">
        <v>390</v>
      </c>
      <c r="D34" s="13"/>
      <c r="E34" s="12"/>
      <c r="F34" s="12"/>
      <c r="G34" s="12"/>
      <c r="H34" s="12"/>
      <c r="I34" s="12"/>
      <c r="J34" s="12"/>
      <c r="K34" s="12"/>
      <c r="L34" s="12"/>
      <c r="M34" s="23"/>
      <c r="N34" s="23"/>
    </row>
    <row r="35" spans="1:14">
      <c r="A35" s="5">
        <v>33</v>
      </c>
      <c r="B35" s="7" t="s">
        <v>391</v>
      </c>
      <c r="C35" s="9" t="s">
        <v>392</v>
      </c>
      <c r="D35" s="13"/>
      <c r="E35" s="12"/>
      <c r="F35" s="12"/>
      <c r="G35" s="12"/>
      <c r="H35" s="12"/>
      <c r="I35" s="12"/>
      <c r="J35" s="12"/>
      <c r="K35" s="12"/>
      <c r="L35" s="12"/>
      <c r="M35" s="23"/>
      <c r="N35" s="23"/>
    </row>
    <row r="36" spans="1:14">
      <c r="A36" s="5">
        <v>34</v>
      </c>
      <c r="B36" s="24" t="s">
        <v>429</v>
      </c>
      <c r="C36" s="9" t="s">
        <v>393</v>
      </c>
      <c r="D36" s="13"/>
      <c r="E36" s="12"/>
      <c r="F36" s="12"/>
      <c r="G36" s="12"/>
      <c r="H36" s="12"/>
      <c r="I36" s="12"/>
      <c r="J36" s="12"/>
      <c r="K36" s="12"/>
      <c r="L36" s="12"/>
      <c r="M36" s="23"/>
      <c r="N36" s="23"/>
    </row>
    <row r="37" spans="1:14">
      <c r="A37" s="5">
        <v>35</v>
      </c>
      <c r="B37" s="7" t="s">
        <v>394</v>
      </c>
      <c r="C37" s="9" t="s">
        <v>395</v>
      </c>
      <c r="D37" s="13"/>
      <c r="E37" s="12"/>
      <c r="F37" s="12"/>
      <c r="G37" s="12"/>
      <c r="H37" s="12"/>
      <c r="I37" s="12"/>
      <c r="J37" s="12"/>
      <c r="K37" s="12"/>
      <c r="L37" s="12"/>
      <c r="M37" s="23"/>
      <c r="N37" s="23"/>
    </row>
    <row r="38" spans="1:14">
      <c r="A38" s="5">
        <v>36</v>
      </c>
      <c r="B38" s="7" t="s">
        <v>396</v>
      </c>
      <c r="C38" s="9" t="s">
        <v>397</v>
      </c>
      <c r="D38" s="13"/>
      <c r="E38" s="12"/>
      <c r="F38" s="12"/>
      <c r="G38" s="12"/>
      <c r="H38" s="12"/>
      <c r="I38" s="12"/>
      <c r="J38" s="12"/>
      <c r="K38" s="12"/>
      <c r="L38" s="12"/>
      <c r="M38" s="23"/>
      <c r="N38" s="23"/>
    </row>
    <row r="39" spans="1:14">
      <c r="A39" s="5">
        <v>37</v>
      </c>
      <c r="B39" s="7" t="s">
        <v>398</v>
      </c>
      <c r="C39" s="9" t="s">
        <v>399</v>
      </c>
      <c r="D39" s="13"/>
      <c r="E39" s="12"/>
      <c r="F39" s="12"/>
      <c r="G39" s="12"/>
      <c r="H39" s="12"/>
      <c r="I39" s="12"/>
      <c r="J39" s="12"/>
      <c r="K39" s="12"/>
      <c r="L39" s="12"/>
      <c r="M39" s="23"/>
      <c r="N39" s="23"/>
    </row>
    <row r="40" spans="1:14">
      <c r="A40" s="5">
        <v>38</v>
      </c>
      <c r="B40" s="7" t="s">
        <v>400</v>
      </c>
      <c r="C40" s="9" t="s">
        <v>401</v>
      </c>
      <c r="D40" s="13"/>
      <c r="E40" s="12"/>
      <c r="F40" s="12"/>
      <c r="G40" s="12"/>
      <c r="H40" s="12"/>
      <c r="I40" s="12"/>
      <c r="J40" s="12"/>
      <c r="K40" s="12"/>
      <c r="L40" s="12"/>
      <c r="M40" s="23"/>
      <c r="N40" s="23"/>
    </row>
    <row r="41" spans="1:14">
      <c r="A41" s="5">
        <v>39</v>
      </c>
      <c r="B41" s="7" t="s">
        <v>402</v>
      </c>
      <c r="C41" s="9" t="s">
        <v>403</v>
      </c>
      <c r="D41" s="13"/>
      <c r="E41" s="12"/>
      <c r="F41" s="12"/>
      <c r="G41" s="12"/>
      <c r="H41" s="12"/>
      <c r="I41" s="12"/>
      <c r="J41" s="12"/>
      <c r="K41" s="12"/>
      <c r="L41" s="12"/>
      <c r="M41" s="23"/>
      <c r="N41" s="23"/>
    </row>
    <row r="42" spans="1:14">
      <c r="A42" s="5">
        <v>40</v>
      </c>
      <c r="B42" s="7" t="s">
        <v>404</v>
      </c>
      <c r="C42" s="9" t="s">
        <v>405</v>
      </c>
      <c r="D42" s="13"/>
      <c r="E42" s="12"/>
      <c r="F42" s="12"/>
      <c r="G42" s="12"/>
      <c r="H42" s="12"/>
      <c r="I42" s="12"/>
      <c r="J42" s="12"/>
      <c r="K42" s="12"/>
      <c r="L42" s="12"/>
      <c r="M42" s="23"/>
      <c r="N42" s="23"/>
    </row>
    <row r="43" spans="1:14">
      <c r="A43" s="5">
        <v>41</v>
      </c>
      <c r="B43" s="7" t="s">
        <v>406</v>
      </c>
      <c r="C43" s="9" t="s">
        <v>407</v>
      </c>
      <c r="D43" s="8" t="str">
        <f>VLOOKUP(E43,Offsets!$A$1:$B$125,2,FALSE)</f>
        <v>0x1B4</v>
      </c>
      <c r="E43" s="16" t="s">
        <v>408</v>
      </c>
      <c r="F43" s="3" t="s">
        <v>429</v>
      </c>
      <c r="G43" s="16" t="s">
        <v>409</v>
      </c>
      <c r="H43" s="15" t="s">
        <v>410</v>
      </c>
      <c r="I43" s="17" t="s">
        <v>62</v>
      </c>
      <c r="J43" s="16" t="s">
        <v>515</v>
      </c>
      <c r="K43" s="17" t="s">
        <v>512</v>
      </c>
      <c r="L43" s="21" t="s">
        <v>411</v>
      </c>
      <c r="M43" s="23"/>
      <c r="N43" s="23"/>
    </row>
    <row r="44" spans="1:14">
      <c r="A44" s="14" t="s">
        <v>536</v>
      </c>
      <c r="B44" s="7" t="s">
        <v>412</v>
      </c>
      <c r="C44" s="9" t="s">
        <v>413</v>
      </c>
      <c r="D44" s="8" t="str">
        <f>VLOOKUP(E44,Offsets!$A$1:$B$125,2,FALSE)</f>
        <v>0x1A8</v>
      </c>
      <c r="E44" s="17" t="s">
        <v>177</v>
      </c>
      <c r="F44" s="17" t="s">
        <v>414</v>
      </c>
      <c r="G44" s="3" t="s">
        <v>429</v>
      </c>
      <c r="H44" s="17" t="s">
        <v>415</v>
      </c>
      <c r="I44" s="17" t="s">
        <v>512</v>
      </c>
      <c r="J44" s="15" t="s">
        <v>530</v>
      </c>
      <c r="K44" s="16" t="s">
        <v>531</v>
      </c>
      <c r="L44" s="21" t="s">
        <v>416</v>
      </c>
      <c r="M44" s="23"/>
      <c r="N44" s="23"/>
    </row>
    <row r="45" spans="1:14">
      <c r="A45" s="14">
        <v>42</v>
      </c>
      <c r="B45" s="7" t="s">
        <v>417</v>
      </c>
      <c r="C45" s="9" t="s">
        <v>418</v>
      </c>
      <c r="D45" s="8" t="str">
        <f>VLOOKUP(E45,Offsets!$A$1:$B$125,2,FALSE)</f>
        <v>0x164</v>
      </c>
      <c r="E45" s="17" t="s">
        <v>419</v>
      </c>
      <c r="F45" s="15" t="s">
        <v>420</v>
      </c>
      <c r="G45" s="17" t="s">
        <v>328</v>
      </c>
      <c r="H45" s="17" t="s">
        <v>421</v>
      </c>
      <c r="I45" s="17" t="s">
        <v>388</v>
      </c>
      <c r="J45" s="15" t="s">
        <v>422</v>
      </c>
      <c r="K45" s="15" t="s">
        <v>423</v>
      </c>
      <c r="L45" s="21" t="s">
        <v>424</v>
      </c>
      <c r="M45" s="23"/>
      <c r="N45" s="23"/>
    </row>
    <row r="46" spans="1:14">
      <c r="A46" s="14" t="s">
        <v>537</v>
      </c>
      <c r="B46" s="7" t="s">
        <v>425</v>
      </c>
      <c r="C46" s="9" t="s">
        <v>426</v>
      </c>
      <c r="D46" s="8" t="str">
        <f>VLOOKUP(E46,Offsets!$A$1:$B$125,2,FALSE)</f>
        <v>0x1A0</v>
      </c>
      <c r="E46" s="17" t="s">
        <v>207</v>
      </c>
      <c r="F46" s="16" t="s">
        <v>427</v>
      </c>
      <c r="G46" s="17" t="s">
        <v>540</v>
      </c>
      <c r="H46" s="17" t="s">
        <v>541</v>
      </c>
      <c r="I46" s="16" t="s">
        <v>422</v>
      </c>
      <c r="J46" s="15" t="s">
        <v>532</v>
      </c>
      <c r="K46" s="16" t="s">
        <v>533</v>
      </c>
      <c r="L46" s="21" t="s">
        <v>428</v>
      </c>
      <c r="M46" s="23"/>
      <c r="N46" s="23"/>
    </row>
    <row r="47" spans="1:14">
      <c r="A47" s="5">
        <v>43</v>
      </c>
      <c r="B47" s="24" t="s">
        <v>429</v>
      </c>
      <c r="C47" s="11" t="s">
        <v>265</v>
      </c>
      <c r="D47" s="13"/>
      <c r="E47" s="12"/>
      <c r="F47" s="12"/>
      <c r="G47" s="12"/>
      <c r="H47" s="12"/>
      <c r="I47" s="12"/>
      <c r="J47" s="12"/>
      <c r="K47" s="12"/>
      <c r="L47" s="12"/>
      <c r="M47" s="23"/>
      <c r="N47" s="23"/>
    </row>
    <row r="48" spans="1:14">
      <c r="A48" s="5">
        <v>44</v>
      </c>
      <c r="B48" s="24" t="s">
        <v>429</v>
      </c>
      <c r="C48" s="11" t="s">
        <v>265</v>
      </c>
      <c r="D48" s="13"/>
      <c r="E48" s="12"/>
      <c r="F48" s="12"/>
      <c r="G48" s="12"/>
      <c r="H48" s="12"/>
      <c r="I48" s="12"/>
      <c r="J48" s="12"/>
      <c r="K48" s="12"/>
      <c r="L48" s="12"/>
      <c r="M48" s="23"/>
      <c r="N48" s="23"/>
    </row>
    <row r="49" spans="1:14">
      <c r="A49" s="5">
        <v>45</v>
      </c>
      <c r="B49" s="24" t="s">
        <v>429</v>
      </c>
      <c r="C49" s="11" t="s">
        <v>265</v>
      </c>
      <c r="D49" s="12"/>
      <c r="E49" s="12"/>
      <c r="F49" s="12"/>
      <c r="G49" s="12"/>
      <c r="H49" s="12"/>
      <c r="I49" s="12"/>
      <c r="J49" s="12"/>
      <c r="K49" s="12"/>
      <c r="L49" s="12"/>
      <c r="M49" s="23"/>
      <c r="N49" s="23"/>
    </row>
    <row r="50" spans="1:14">
      <c r="A50" s="5">
        <v>46</v>
      </c>
      <c r="B50" s="24" t="s">
        <v>429</v>
      </c>
      <c r="C50" s="11" t="s">
        <v>265</v>
      </c>
      <c r="D50" s="12"/>
      <c r="E50" s="12"/>
      <c r="F50" s="12"/>
      <c r="G50" s="12"/>
      <c r="H50" s="12"/>
      <c r="I50" s="12"/>
      <c r="J50" s="12"/>
      <c r="K50" s="12"/>
      <c r="L50" s="12"/>
      <c r="M50" s="23"/>
      <c r="N50" s="23"/>
    </row>
    <row r="51" spans="1:14">
      <c r="A51" s="23"/>
      <c r="B51" s="25"/>
      <c r="C51" s="26"/>
      <c r="D51" s="26"/>
      <c r="E51" s="23"/>
      <c r="F51" s="23"/>
      <c r="G51" s="23"/>
      <c r="H51" s="23"/>
      <c r="I51" s="23"/>
      <c r="J51" s="23"/>
      <c r="K51" s="23"/>
      <c r="L51" s="23"/>
      <c r="M51" s="23"/>
      <c r="N51" s="23"/>
    </row>
    <row r="52" spans="1:14">
      <c r="A52" s="23"/>
      <c r="B52" s="25"/>
      <c r="C52" s="26" t="s">
        <v>544</v>
      </c>
      <c r="D52" s="26"/>
      <c r="E52" s="23"/>
      <c r="F52" s="23"/>
      <c r="G52" s="23"/>
      <c r="H52" s="23"/>
      <c r="I52" s="23"/>
      <c r="J52" s="23"/>
      <c r="K52" s="23"/>
      <c r="L52" s="23"/>
      <c r="M52" s="23"/>
      <c r="N52" s="23"/>
    </row>
  </sheetData>
  <mergeCells count="5">
    <mergeCell ref="A1:A2"/>
    <mergeCell ref="C1:C2"/>
    <mergeCell ref="B1:B2"/>
    <mergeCell ref="E1:L1"/>
    <mergeCell ref="D1:D2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I24"/>
  <sheetViews>
    <sheetView workbookViewId="0">
      <selection activeCell="D25" sqref="D25"/>
    </sheetView>
  </sheetViews>
  <sheetFormatPr defaultRowHeight="12.75"/>
  <cols>
    <col min="1" max="1" width="7.7109375" bestFit="1" customWidth="1"/>
    <col min="2" max="2" width="13.85546875" customWidth="1"/>
    <col min="3" max="3" width="10.28515625" bestFit="1" customWidth="1"/>
    <col min="4" max="4" width="8.7109375" customWidth="1"/>
    <col min="5" max="5" width="13.140625" bestFit="1" customWidth="1"/>
  </cols>
  <sheetData>
    <row r="1" spans="2:9">
      <c r="C1" s="5" t="s">
        <v>722</v>
      </c>
      <c r="D1" s="5" t="s">
        <v>729</v>
      </c>
      <c r="E1" s="5" t="s">
        <v>723</v>
      </c>
      <c r="F1" s="5" t="s">
        <v>2</v>
      </c>
      <c r="H1" s="6" t="s">
        <v>730</v>
      </c>
    </row>
    <row r="2" spans="2:9">
      <c r="B2" s="28" t="s">
        <v>731</v>
      </c>
      <c r="C2" s="2" t="s">
        <v>724</v>
      </c>
      <c r="D2" s="2" t="s">
        <v>543</v>
      </c>
      <c r="E2" s="2" t="s">
        <v>728</v>
      </c>
      <c r="F2" s="2">
        <v>0</v>
      </c>
      <c r="H2" s="15" t="str">
        <f>CONCATENATE("0x",DEC2HEX(F3+8*E3+32*D3+64*C3,2))</f>
        <v>0x00</v>
      </c>
      <c r="I2" t="s">
        <v>738</v>
      </c>
    </row>
    <row r="3" spans="2:9">
      <c r="C3" s="27">
        <f>VLOOKUP(C2,C7:D8,2)</f>
        <v>0</v>
      </c>
      <c r="D3" s="27">
        <f>VLOOKUP(D2,C10:D11,2,FALSE)</f>
        <v>0</v>
      </c>
      <c r="E3" s="27">
        <f>VLOOKUP(E2,C13:D15,2,FALSE)</f>
        <v>0</v>
      </c>
      <c r="F3" s="27">
        <f>F2</f>
        <v>0</v>
      </c>
    </row>
    <row r="7" spans="2:9">
      <c r="B7" s="29" t="s">
        <v>722</v>
      </c>
      <c r="C7" s="30" t="s">
        <v>724</v>
      </c>
      <c r="D7" s="31">
        <v>0</v>
      </c>
    </row>
    <row r="8" spans="2:9">
      <c r="B8" s="32" t="s">
        <v>732</v>
      </c>
      <c r="C8" s="33" t="s">
        <v>725</v>
      </c>
      <c r="D8" s="34">
        <v>1</v>
      </c>
    </row>
    <row r="9" spans="2:9">
      <c r="B9" s="38"/>
      <c r="C9" s="38"/>
      <c r="D9" s="38"/>
    </row>
    <row r="10" spans="2:9">
      <c r="B10" s="29" t="s">
        <v>733</v>
      </c>
      <c r="C10" s="30" t="s">
        <v>542</v>
      </c>
      <c r="D10" s="31">
        <v>1</v>
      </c>
    </row>
    <row r="11" spans="2:9">
      <c r="B11" s="32" t="s">
        <v>734</v>
      </c>
      <c r="C11" s="33" t="s">
        <v>543</v>
      </c>
      <c r="D11" s="34">
        <v>0</v>
      </c>
    </row>
    <row r="12" spans="2:9">
      <c r="B12" s="38"/>
      <c r="C12" s="38"/>
      <c r="D12" s="38"/>
    </row>
    <row r="13" spans="2:9">
      <c r="B13" s="29" t="s">
        <v>735</v>
      </c>
      <c r="C13" s="30" t="s">
        <v>728</v>
      </c>
      <c r="D13" s="31">
        <v>0</v>
      </c>
    </row>
    <row r="14" spans="2:9">
      <c r="B14" s="35" t="s">
        <v>736</v>
      </c>
      <c r="C14" s="36" t="s">
        <v>726</v>
      </c>
      <c r="D14" s="37">
        <v>1</v>
      </c>
    </row>
    <row r="15" spans="2:9">
      <c r="B15" s="32"/>
      <c r="C15" s="33" t="s">
        <v>727</v>
      </c>
      <c r="D15" s="34">
        <v>2</v>
      </c>
    </row>
    <row r="16" spans="2:9">
      <c r="B16" s="38"/>
      <c r="C16" s="38"/>
      <c r="D16" s="38"/>
    </row>
    <row r="17" spans="2:4">
      <c r="B17" s="29" t="s">
        <v>2</v>
      </c>
      <c r="C17" s="30">
        <v>0</v>
      </c>
      <c r="D17" s="31"/>
    </row>
    <row r="18" spans="2:4">
      <c r="B18" s="35" t="s">
        <v>737</v>
      </c>
      <c r="C18" s="36">
        <v>1</v>
      </c>
      <c r="D18" s="37"/>
    </row>
    <row r="19" spans="2:4">
      <c r="B19" s="35"/>
      <c r="C19" s="36">
        <v>2</v>
      </c>
      <c r="D19" s="37"/>
    </row>
    <row r="20" spans="2:4">
      <c r="B20" s="35"/>
      <c r="C20" s="36">
        <v>3</v>
      </c>
      <c r="D20" s="37"/>
    </row>
    <row r="21" spans="2:4">
      <c r="B21" s="35"/>
      <c r="C21" s="36">
        <v>4</v>
      </c>
      <c r="D21" s="37"/>
    </row>
    <row r="22" spans="2:4">
      <c r="B22" s="35"/>
      <c r="C22" s="36">
        <v>5</v>
      </c>
      <c r="D22" s="37"/>
    </row>
    <row r="23" spans="2:4">
      <c r="B23" s="35"/>
      <c r="C23" s="36">
        <v>6</v>
      </c>
      <c r="D23" s="37"/>
    </row>
    <row r="24" spans="2:4">
      <c r="B24" s="32"/>
      <c r="C24" s="33">
        <v>7</v>
      </c>
      <c r="D24" s="34"/>
    </row>
  </sheetData>
  <dataValidations count="4">
    <dataValidation type="list" allowBlank="1" showInputMessage="1" showErrorMessage="1" sqref="C2">
      <formula1>$C$7:$C$8</formula1>
    </dataValidation>
    <dataValidation type="list" allowBlank="1" showInputMessage="1" showErrorMessage="1" sqref="D2">
      <formula1>$C$10:$C$11</formula1>
    </dataValidation>
    <dataValidation type="list" allowBlank="1" showInputMessage="1" showErrorMessage="1" sqref="F2">
      <formula1>$C$17:$C$24</formula1>
    </dataValidation>
    <dataValidation type="list" allowBlank="1" showInputMessage="1" showErrorMessage="1" sqref="E2">
      <formula1>$C$13:$C$15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5"/>
  <sheetViews>
    <sheetView workbookViewId="0">
      <selection activeCell="B38" sqref="A38:B38"/>
    </sheetView>
  </sheetViews>
  <sheetFormatPr defaultRowHeight="12.75"/>
  <cols>
    <col min="1" max="1" width="18.140625" bestFit="1" customWidth="1"/>
  </cols>
  <sheetData>
    <row r="1" spans="1:2">
      <c r="A1" t="s">
        <v>152</v>
      </c>
      <c r="B1" t="s">
        <v>597</v>
      </c>
    </row>
    <row r="2" spans="1:2">
      <c r="A2" t="s">
        <v>149</v>
      </c>
      <c r="B2" t="s">
        <v>598</v>
      </c>
    </row>
    <row r="3" spans="1:2">
      <c r="A3" t="s">
        <v>50</v>
      </c>
      <c r="B3" t="s">
        <v>599</v>
      </c>
    </row>
    <row r="4" spans="1:2">
      <c r="A4" t="s">
        <v>53</v>
      </c>
      <c r="B4" t="s">
        <v>600</v>
      </c>
    </row>
    <row r="5" spans="1:2">
      <c r="A5" t="s">
        <v>145</v>
      </c>
      <c r="B5" t="s">
        <v>601</v>
      </c>
    </row>
    <row r="6" spans="1:2">
      <c r="A6" t="s">
        <v>142</v>
      </c>
      <c r="B6" t="s">
        <v>602</v>
      </c>
    </row>
    <row r="7" spans="1:2">
      <c r="A7" t="s">
        <v>64</v>
      </c>
      <c r="B7" t="s">
        <v>603</v>
      </c>
    </row>
    <row r="8" spans="1:2">
      <c r="A8" t="s">
        <v>67</v>
      </c>
      <c r="B8" t="s">
        <v>604</v>
      </c>
    </row>
    <row r="9" spans="1:2">
      <c r="A9" t="s">
        <v>125</v>
      </c>
      <c r="B9" t="s">
        <v>605</v>
      </c>
    </row>
    <row r="10" spans="1:2">
      <c r="A10" t="s">
        <v>88</v>
      </c>
      <c r="B10" t="s">
        <v>606</v>
      </c>
    </row>
    <row r="11" spans="1:2">
      <c r="A11" t="s">
        <v>95</v>
      </c>
      <c r="B11" t="s">
        <v>607</v>
      </c>
    </row>
    <row r="12" spans="1:2">
      <c r="A12" t="s">
        <v>113</v>
      </c>
      <c r="B12" t="s">
        <v>608</v>
      </c>
    </row>
    <row r="13" spans="1:2">
      <c r="A13" t="s">
        <v>437</v>
      </c>
      <c r="B13" t="s">
        <v>609</v>
      </c>
    </row>
    <row r="14" spans="1:2">
      <c r="A14" t="s">
        <v>79</v>
      </c>
      <c r="B14" t="s">
        <v>610</v>
      </c>
    </row>
    <row r="15" spans="1:2">
      <c r="A15" t="s">
        <v>107</v>
      </c>
      <c r="B15" t="s">
        <v>611</v>
      </c>
    </row>
    <row r="16" spans="1:2">
      <c r="A16" t="s">
        <v>101</v>
      </c>
      <c r="B16" t="s">
        <v>612</v>
      </c>
    </row>
    <row r="17" spans="1:2">
      <c r="A17" t="s">
        <v>259</v>
      </c>
      <c r="B17" t="s">
        <v>613</v>
      </c>
    </row>
    <row r="18" spans="1:2">
      <c r="A18" t="s">
        <v>263</v>
      </c>
      <c r="B18" t="s">
        <v>614</v>
      </c>
    </row>
    <row r="19" spans="1:2">
      <c r="A19" t="s">
        <v>251</v>
      </c>
      <c r="B19" t="s">
        <v>615</v>
      </c>
    </row>
    <row r="20" spans="1:2">
      <c r="A20" t="s">
        <v>255</v>
      </c>
      <c r="B20" t="s">
        <v>616</v>
      </c>
    </row>
    <row r="21" spans="1:2">
      <c r="A21" t="s">
        <v>242</v>
      </c>
      <c r="B21" t="s">
        <v>617</v>
      </c>
    </row>
    <row r="22" spans="1:2">
      <c r="A22" t="s">
        <v>247</v>
      </c>
      <c r="B22" t="s">
        <v>618</v>
      </c>
    </row>
    <row r="23" spans="1:2">
      <c r="A23" t="s">
        <v>233</v>
      </c>
      <c r="B23" t="s">
        <v>619</v>
      </c>
    </row>
    <row r="24" spans="1:2">
      <c r="A24" t="s">
        <v>237</v>
      </c>
      <c r="B24" t="s">
        <v>620</v>
      </c>
    </row>
    <row r="25" spans="1:2">
      <c r="A25" t="s">
        <v>159</v>
      </c>
      <c r="B25" t="s">
        <v>621</v>
      </c>
    </row>
    <row r="26" spans="1:2">
      <c r="A26" t="s">
        <v>167</v>
      </c>
      <c r="B26" t="s">
        <v>622</v>
      </c>
    </row>
    <row r="27" spans="1:2">
      <c r="A27" t="s">
        <v>163</v>
      </c>
      <c r="B27" t="s">
        <v>623</v>
      </c>
    </row>
    <row r="28" spans="1:2">
      <c r="A28" t="s">
        <v>171</v>
      </c>
      <c r="B28" t="s">
        <v>624</v>
      </c>
    </row>
    <row r="29" spans="1:2">
      <c r="A29" t="s">
        <v>275</v>
      </c>
      <c r="B29" t="s">
        <v>625</v>
      </c>
    </row>
    <row r="30" spans="1:2">
      <c r="A30" t="s">
        <v>289</v>
      </c>
      <c r="B30" t="s">
        <v>626</v>
      </c>
    </row>
    <row r="31" spans="1:2">
      <c r="A31" t="s">
        <v>546</v>
      </c>
      <c r="B31" t="s">
        <v>627</v>
      </c>
    </row>
    <row r="32" spans="1:2">
      <c r="A32" t="s">
        <v>155</v>
      </c>
      <c r="B32" t="s">
        <v>628</v>
      </c>
    </row>
    <row r="33" spans="1:2">
      <c r="A33" t="s">
        <v>137</v>
      </c>
      <c r="B33" t="s">
        <v>629</v>
      </c>
    </row>
    <row r="34" spans="1:2">
      <c r="A34" t="s">
        <v>132</v>
      </c>
      <c r="B34" t="s">
        <v>630</v>
      </c>
    </row>
    <row r="35" spans="1:2">
      <c r="A35" t="s">
        <v>547</v>
      </c>
      <c r="B35" t="s">
        <v>631</v>
      </c>
    </row>
    <row r="36" spans="1:2">
      <c r="A36" t="s">
        <v>138</v>
      </c>
      <c r="B36" t="s">
        <v>632</v>
      </c>
    </row>
    <row r="37" spans="1:2">
      <c r="A37" t="s">
        <v>57</v>
      </c>
      <c r="B37" t="s">
        <v>633</v>
      </c>
    </row>
    <row r="38" spans="1:2">
      <c r="A38" t="s">
        <v>61</v>
      </c>
      <c r="B38" t="s">
        <v>634</v>
      </c>
    </row>
    <row r="39" spans="1:2">
      <c r="A39" t="s">
        <v>75</v>
      </c>
      <c r="B39" t="s">
        <v>635</v>
      </c>
    </row>
    <row r="40" spans="1:2">
      <c r="A40" t="s">
        <v>548</v>
      </c>
      <c r="B40" t="s">
        <v>636</v>
      </c>
    </row>
    <row r="41" spans="1:2">
      <c r="A41" t="s">
        <v>258</v>
      </c>
      <c r="B41" t="s">
        <v>637</v>
      </c>
    </row>
    <row r="42" spans="1:2">
      <c r="A42" t="s">
        <v>262</v>
      </c>
      <c r="B42" t="s">
        <v>638</v>
      </c>
    </row>
    <row r="43" spans="1:2">
      <c r="A43" t="s">
        <v>250</v>
      </c>
      <c r="B43" t="s">
        <v>639</v>
      </c>
    </row>
    <row r="44" spans="1:2">
      <c r="A44" t="s">
        <v>254</v>
      </c>
      <c r="B44" t="s">
        <v>640</v>
      </c>
    </row>
    <row r="45" spans="1:2">
      <c r="A45" t="s">
        <v>241</v>
      </c>
      <c r="B45" t="s">
        <v>641</v>
      </c>
    </row>
    <row r="46" spans="1:2">
      <c r="A46" t="s">
        <v>246</v>
      </c>
      <c r="B46" t="s">
        <v>642</v>
      </c>
    </row>
    <row r="47" spans="1:2">
      <c r="A47" t="s">
        <v>232</v>
      </c>
      <c r="B47" t="s">
        <v>643</v>
      </c>
    </row>
    <row r="48" spans="1:2">
      <c r="A48" t="s">
        <v>236</v>
      </c>
      <c r="B48" t="s">
        <v>644</v>
      </c>
    </row>
    <row r="49" spans="1:2">
      <c r="A49" t="s">
        <v>218</v>
      </c>
      <c r="B49" t="s">
        <v>645</v>
      </c>
    </row>
    <row r="50" spans="1:2">
      <c r="A50" t="s">
        <v>226</v>
      </c>
      <c r="B50" t="s">
        <v>646</v>
      </c>
    </row>
    <row r="51" spans="1:2">
      <c r="A51" t="s">
        <v>211</v>
      </c>
      <c r="B51" t="s">
        <v>647</v>
      </c>
    </row>
    <row r="52" spans="1:2">
      <c r="A52" t="s">
        <v>196</v>
      </c>
      <c r="B52" t="s">
        <v>648</v>
      </c>
    </row>
    <row r="53" spans="1:2">
      <c r="A53" t="s">
        <v>204</v>
      </c>
      <c r="B53" t="s">
        <v>649</v>
      </c>
    </row>
    <row r="54" spans="1:2">
      <c r="A54" t="s">
        <v>190</v>
      </c>
      <c r="B54" t="s">
        <v>650</v>
      </c>
    </row>
    <row r="55" spans="1:2">
      <c r="A55" t="s">
        <v>174</v>
      </c>
      <c r="B55" t="s">
        <v>651</v>
      </c>
    </row>
    <row r="56" spans="1:2">
      <c r="A56" t="s">
        <v>182</v>
      </c>
      <c r="B56" t="s">
        <v>652</v>
      </c>
    </row>
    <row r="57" spans="1:2">
      <c r="A57" t="s">
        <v>158</v>
      </c>
      <c r="B57" t="s">
        <v>653</v>
      </c>
    </row>
    <row r="58" spans="1:2">
      <c r="A58" t="s">
        <v>166</v>
      </c>
      <c r="B58" t="s">
        <v>654</v>
      </c>
    </row>
    <row r="59" spans="1:2">
      <c r="A59" t="s">
        <v>162</v>
      </c>
      <c r="B59" t="s">
        <v>655</v>
      </c>
    </row>
    <row r="60" spans="1:2">
      <c r="A60" t="s">
        <v>170</v>
      </c>
      <c r="B60" t="s">
        <v>656</v>
      </c>
    </row>
    <row r="61" spans="1:2">
      <c r="A61" t="s">
        <v>549</v>
      </c>
      <c r="B61" t="s">
        <v>657</v>
      </c>
    </row>
    <row r="62" spans="1:2">
      <c r="A62" t="s">
        <v>550</v>
      </c>
      <c r="B62" t="s">
        <v>658</v>
      </c>
    </row>
    <row r="63" spans="1:2">
      <c r="A63" t="s">
        <v>551</v>
      </c>
      <c r="B63" t="s">
        <v>659</v>
      </c>
    </row>
    <row r="64" spans="1:2">
      <c r="A64" t="s">
        <v>552</v>
      </c>
      <c r="B64" t="s">
        <v>660</v>
      </c>
    </row>
    <row r="65" spans="1:2">
      <c r="A65" t="s">
        <v>553</v>
      </c>
      <c r="B65" t="s">
        <v>661</v>
      </c>
    </row>
    <row r="66" spans="1:2">
      <c r="A66" t="s">
        <v>554</v>
      </c>
      <c r="B66" t="s">
        <v>662</v>
      </c>
    </row>
    <row r="67" spans="1:2">
      <c r="A67" t="s">
        <v>555</v>
      </c>
      <c r="B67" t="s">
        <v>663</v>
      </c>
    </row>
    <row r="68" spans="1:2">
      <c r="A68" t="s">
        <v>556</v>
      </c>
      <c r="B68" t="s">
        <v>664</v>
      </c>
    </row>
    <row r="69" spans="1:2">
      <c r="A69" t="s">
        <v>557</v>
      </c>
      <c r="B69" t="s">
        <v>665</v>
      </c>
    </row>
    <row r="70" spans="1:2">
      <c r="A70" t="s">
        <v>558</v>
      </c>
      <c r="B70" t="s">
        <v>666</v>
      </c>
    </row>
    <row r="71" spans="1:2">
      <c r="A71" t="s">
        <v>559</v>
      </c>
      <c r="B71" t="s">
        <v>667</v>
      </c>
    </row>
    <row r="72" spans="1:2">
      <c r="A72" t="s">
        <v>560</v>
      </c>
      <c r="B72" t="s">
        <v>668</v>
      </c>
    </row>
    <row r="73" spans="1:2">
      <c r="A73" t="s">
        <v>561</v>
      </c>
      <c r="B73" t="s">
        <v>669</v>
      </c>
    </row>
    <row r="74" spans="1:2">
      <c r="A74" t="s">
        <v>562</v>
      </c>
      <c r="B74" t="s">
        <v>670</v>
      </c>
    </row>
    <row r="75" spans="1:2">
      <c r="A75" t="s">
        <v>563</v>
      </c>
      <c r="B75" t="s">
        <v>671</v>
      </c>
    </row>
    <row r="76" spans="1:2">
      <c r="A76" t="s">
        <v>564</v>
      </c>
      <c r="B76" t="s">
        <v>672</v>
      </c>
    </row>
    <row r="77" spans="1:2">
      <c r="A77" t="s">
        <v>565</v>
      </c>
      <c r="B77" t="s">
        <v>673</v>
      </c>
    </row>
    <row r="78" spans="1:2">
      <c r="A78" t="s">
        <v>566</v>
      </c>
      <c r="B78" t="s">
        <v>674</v>
      </c>
    </row>
    <row r="79" spans="1:2">
      <c r="A79" t="s">
        <v>567</v>
      </c>
      <c r="B79" t="s">
        <v>675</v>
      </c>
    </row>
    <row r="80" spans="1:2">
      <c r="A80" t="s">
        <v>568</v>
      </c>
      <c r="B80" t="s">
        <v>676</v>
      </c>
    </row>
    <row r="81" spans="1:2">
      <c r="A81" t="s">
        <v>569</v>
      </c>
      <c r="B81" t="s">
        <v>677</v>
      </c>
    </row>
    <row r="82" spans="1:2">
      <c r="A82" t="s">
        <v>570</v>
      </c>
      <c r="B82" t="s">
        <v>678</v>
      </c>
    </row>
    <row r="83" spans="1:2">
      <c r="A83" t="s">
        <v>571</v>
      </c>
      <c r="B83" t="s">
        <v>679</v>
      </c>
    </row>
    <row r="84" spans="1:2">
      <c r="A84" t="s">
        <v>572</v>
      </c>
      <c r="B84" t="s">
        <v>680</v>
      </c>
    </row>
    <row r="85" spans="1:2">
      <c r="A85" t="s">
        <v>344</v>
      </c>
      <c r="B85" t="s">
        <v>681</v>
      </c>
    </row>
    <row r="86" spans="1:2">
      <c r="A86" t="s">
        <v>338</v>
      </c>
      <c r="B86" t="s">
        <v>682</v>
      </c>
    </row>
    <row r="87" spans="1:2">
      <c r="A87" t="s">
        <v>320</v>
      </c>
      <c r="B87" t="s">
        <v>683</v>
      </c>
    </row>
    <row r="88" spans="1:2">
      <c r="A88" t="s">
        <v>314</v>
      </c>
      <c r="B88" t="s">
        <v>684</v>
      </c>
    </row>
    <row r="89" spans="1:2">
      <c r="A89" t="s">
        <v>573</v>
      </c>
      <c r="B89" t="s">
        <v>685</v>
      </c>
    </row>
    <row r="90" spans="1:2">
      <c r="A90" t="s">
        <v>574</v>
      </c>
      <c r="B90" t="s">
        <v>686</v>
      </c>
    </row>
    <row r="91" spans="1:2">
      <c r="A91" t="s">
        <v>575</v>
      </c>
      <c r="B91" t="s">
        <v>687</v>
      </c>
    </row>
    <row r="92" spans="1:2">
      <c r="A92" t="s">
        <v>576</v>
      </c>
      <c r="B92" t="s">
        <v>688</v>
      </c>
    </row>
    <row r="93" spans="1:2">
      <c r="A93" t="s">
        <v>577</v>
      </c>
      <c r="B93" t="s">
        <v>689</v>
      </c>
    </row>
    <row r="94" spans="1:2">
      <c r="A94" t="s">
        <v>578</v>
      </c>
      <c r="B94" t="s">
        <v>690</v>
      </c>
    </row>
    <row r="95" spans="1:2">
      <c r="A95" t="s">
        <v>332</v>
      </c>
      <c r="B95" t="s">
        <v>691</v>
      </c>
    </row>
    <row r="96" spans="1:2">
      <c r="A96" t="s">
        <v>326</v>
      </c>
      <c r="B96" t="s">
        <v>692</v>
      </c>
    </row>
    <row r="97" spans="1:2">
      <c r="A97" t="s">
        <v>366</v>
      </c>
      <c r="B97" t="s">
        <v>693</v>
      </c>
    </row>
    <row r="98" spans="1:2">
      <c r="A98" t="s">
        <v>356</v>
      </c>
      <c r="B98" t="s">
        <v>694</v>
      </c>
    </row>
    <row r="99" spans="1:2">
      <c r="A99" t="s">
        <v>579</v>
      </c>
      <c r="B99" t="s">
        <v>695</v>
      </c>
    </row>
    <row r="100" spans="1:2">
      <c r="A100" t="s">
        <v>580</v>
      </c>
      <c r="B100" t="s">
        <v>696</v>
      </c>
    </row>
    <row r="101" spans="1:2">
      <c r="A101" t="s">
        <v>221</v>
      </c>
      <c r="B101" t="s">
        <v>697</v>
      </c>
    </row>
    <row r="102" spans="1:2">
      <c r="A102" t="s">
        <v>228</v>
      </c>
      <c r="B102" t="s">
        <v>698</v>
      </c>
    </row>
    <row r="103" spans="1:2">
      <c r="A103" t="s">
        <v>214</v>
      </c>
      <c r="B103" t="s">
        <v>699</v>
      </c>
    </row>
    <row r="104" spans="1:2">
      <c r="A104" t="s">
        <v>199</v>
      </c>
      <c r="B104" t="s">
        <v>700</v>
      </c>
    </row>
    <row r="105" spans="1:2">
      <c r="A105" t="s">
        <v>207</v>
      </c>
      <c r="B105" t="s">
        <v>701</v>
      </c>
    </row>
    <row r="106" spans="1:2">
      <c r="A106" t="s">
        <v>122</v>
      </c>
      <c r="B106" t="s">
        <v>702</v>
      </c>
    </row>
    <row r="107" spans="1:2">
      <c r="A107" t="s">
        <v>177</v>
      </c>
      <c r="B107" t="s">
        <v>703</v>
      </c>
    </row>
    <row r="108" spans="1:2">
      <c r="A108" t="s">
        <v>185</v>
      </c>
      <c r="B108" t="s">
        <v>704</v>
      </c>
    </row>
    <row r="109" spans="1:2">
      <c r="A109" t="s">
        <v>581</v>
      </c>
      <c r="B109" t="s">
        <v>705</v>
      </c>
    </row>
    <row r="110" spans="1:2">
      <c r="A110" t="s">
        <v>408</v>
      </c>
      <c r="B110" t="s">
        <v>706</v>
      </c>
    </row>
    <row r="111" spans="1:2">
      <c r="A111" t="s">
        <v>582</v>
      </c>
      <c r="B111" t="s">
        <v>707</v>
      </c>
    </row>
    <row r="112" spans="1:2">
      <c r="A112" t="s">
        <v>583</v>
      </c>
      <c r="B112" t="s">
        <v>708</v>
      </c>
    </row>
    <row r="113" spans="1:2">
      <c r="A113" t="s">
        <v>584</v>
      </c>
      <c r="B113" t="s">
        <v>709</v>
      </c>
    </row>
    <row r="114" spans="1:2">
      <c r="A114" t="s">
        <v>585</v>
      </c>
      <c r="B114" t="s">
        <v>710</v>
      </c>
    </row>
    <row r="115" spans="1:2">
      <c r="A115" t="s">
        <v>586</v>
      </c>
      <c r="B115" t="s">
        <v>711</v>
      </c>
    </row>
    <row r="116" spans="1:2">
      <c r="A116" t="s">
        <v>587</v>
      </c>
      <c r="B116" t="s">
        <v>712</v>
      </c>
    </row>
    <row r="117" spans="1:2">
      <c r="A117" t="s">
        <v>588</v>
      </c>
      <c r="B117" t="s">
        <v>713</v>
      </c>
    </row>
    <row r="118" spans="1:2">
      <c r="A118" t="s">
        <v>589</v>
      </c>
      <c r="B118" t="s">
        <v>714</v>
      </c>
    </row>
    <row r="119" spans="1:2">
      <c r="A119" t="s">
        <v>590</v>
      </c>
      <c r="B119" t="s">
        <v>715</v>
      </c>
    </row>
    <row r="120" spans="1:2">
      <c r="A120" t="s">
        <v>591</v>
      </c>
      <c r="B120" t="s">
        <v>716</v>
      </c>
    </row>
    <row r="121" spans="1:2">
      <c r="A121" t="s">
        <v>592</v>
      </c>
      <c r="B121" t="s">
        <v>717</v>
      </c>
    </row>
    <row r="122" spans="1:2">
      <c r="A122" t="s">
        <v>593</v>
      </c>
      <c r="B122" t="s">
        <v>718</v>
      </c>
    </row>
    <row r="123" spans="1:2">
      <c r="A123" t="s">
        <v>594</v>
      </c>
      <c r="B123" t="s">
        <v>719</v>
      </c>
    </row>
    <row r="124" spans="1:2">
      <c r="A124" t="s">
        <v>595</v>
      </c>
      <c r="B124" t="s">
        <v>720</v>
      </c>
    </row>
    <row r="125" spans="1:2">
      <c r="A125" t="s">
        <v>596</v>
      </c>
      <c r="B125" t="s">
        <v>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P8</vt:lpstr>
      <vt:lpstr>P9</vt:lpstr>
      <vt:lpstr>Pin Mode Register Value</vt:lpstr>
      <vt:lpstr>Offsets</vt:lpstr>
    </vt:vector>
  </TitlesOfParts>
  <Company>Loughborough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Staff/Research Student</dc:creator>
  <cp:lastModifiedBy>uidw6888</cp:lastModifiedBy>
  <cp:lastPrinted>2013-08-20T14:47:22Z</cp:lastPrinted>
  <dcterms:created xsi:type="dcterms:W3CDTF">2013-08-20T12:36:56Z</dcterms:created>
  <dcterms:modified xsi:type="dcterms:W3CDTF">2015-07-16T06:41:23Z</dcterms:modified>
</cp:coreProperties>
</file>