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hi\Music\"/>
    </mc:Choice>
  </mc:AlternateContent>
  <xr:revisionPtr revIDLastSave="0" documentId="13_ncr:1_{D5959E23-6A5B-4BCD-99BD-F339B7D6CB63}" xr6:coauthVersionLast="45" xr6:coauthVersionMax="45" xr10:uidLastSave="{00000000-0000-0000-0000-000000000000}"/>
  <bookViews>
    <workbookView xWindow="-120" yWindow="-120" windowWidth="20730" windowHeight="11760" xr2:uid="{70491A55-9BFE-46C7-8677-5449C166A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N10" i="1"/>
  <c r="N9" i="1"/>
  <c r="N8" i="1"/>
  <c r="N7" i="1"/>
  <c r="N6" i="1"/>
  <c r="M10" i="1"/>
  <c r="M9" i="1"/>
  <c r="M8" i="1"/>
  <c r="M7" i="1"/>
  <c r="M6" i="1"/>
  <c r="L10" i="1"/>
  <c r="L9" i="1"/>
  <c r="L8" i="1"/>
  <c r="K10" i="1"/>
  <c r="K9" i="1"/>
  <c r="K8" i="1"/>
  <c r="L7" i="1"/>
  <c r="L6" i="1"/>
  <c r="K7" i="1"/>
  <c r="K6" i="1"/>
  <c r="E19" i="1"/>
  <c r="E18" i="1"/>
  <c r="C26" i="1"/>
  <c r="C25" i="1"/>
  <c r="C24" i="1"/>
  <c r="C23" i="1"/>
  <c r="C22" i="1"/>
  <c r="C21" i="1"/>
  <c r="C20" i="1"/>
  <c r="C19" i="1"/>
  <c r="C18" i="1"/>
  <c r="C27" i="1" s="1"/>
  <c r="A26" i="1"/>
  <c r="A25" i="1"/>
  <c r="A24" i="1"/>
  <c r="A23" i="1"/>
  <c r="A22" i="1"/>
  <c r="A21" i="1"/>
  <c r="A20" i="1"/>
  <c r="A19" i="1"/>
  <c r="A18" i="1"/>
  <c r="C16" i="1"/>
  <c r="B16" i="1"/>
</calcChain>
</file>

<file path=xl/sharedStrings.xml><?xml version="1.0" encoding="utf-8"?>
<sst xmlns="http://schemas.openxmlformats.org/spreadsheetml/2006/main" count="14" uniqueCount="14">
  <si>
    <t>CITRA AWAL</t>
  </si>
  <si>
    <t>NILAI HUE CITRA Y</t>
  </si>
  <si>
    <t>NILAI HUE CITRA X</t>
  </si>
  <si>
    <t>X= [10 5 20 13 14 10 80 90 100 14 12 68 70 90 13 11 78 76 87 12 15 18 17 16 15]</t>
  </si>
  <si>
    <t>y= [14 20 16 13 12 14 14 11 10]</t>
  </si>
  <si>
    <t>Hitung standar deviasi citra y dengan persamaan 2.4 :</t>
  </si>
  <si>
    <t>𝑠 = √∑ (𝑥 − ∓) 𝑛 − 1</t>
  </si>
  <si>
    <t>rata-rata=</t>
  </si>
  <si>
    <t>Normal Probability Density Function (NPDF)</t>
  </si>
  <si>
    <t>di Jumlah</t>
  </si>
  <si>
    <t>dibulatkan menjadi 3</t>
  </si>
  <si>
    <t>Hitung Normal Probability Density Function (NPDF) dengan persamaan 2.4:</t>
  </si>
  <si>
    <t xml:space="preserve"> 𝑓(𝑥; 𝜇, 𝜎) = 1 𝜎√2𝜋 𝑒 [− (𝑥−𝜇) 2 2𝜎2 ]</t>
  </si>
  <si>
    <t>Hasil Perhitungan NPDF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</si>
</sst>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B650-601E-41F4-BCB7-C88F243C3E4B}">
  <dimension ref="A1:O27"/>
  <sheetViews>
    <sheetView tabSelected="1" workbookViewId="0">
      <selection activeCell="I10" sqref="I10"/>
    </sheetView>
  </sheetViews>
  <sheetFormatPr defaultRowHeight="15" x14ac:dyDescent="0.25"/>
  <cols>
    <col min="12" max="14" width="12" bestFit="1" customWidth="1"/>
  </cols>
  <sheetData>
    <row r="1" spans="1:15" x14ac:dyDescent="0.25">
      <c r="A1" t="s">
        <v>8</v>
      </c>
    </row>
    <row r="2" spans="1:15" x14ac:dyDescent="0.25">
      <c r="K2" t="s">
        <v>11</v>
      </c>
    </row>
    <row r="3" spans="1:15" x14ac:dyDescent="0.25">
      <c r="C3" t="s">
        <v>0</v>
      </c>
      <c r="K3" t="s">
        <v>12</v>
      </c>
    </row>
    <row r="4" spans="1:15" x14ac:dyDescent="0.25">
      <c r="A4" s="1">
        <v>10</v>
      </c>
      <c r="B4" s="1">
        <v>5</v>
      </c>
      <c r="C4" s="1">
        <v>20</v>
      </c>
      <c r="D4" s="1">
        <v>13</v>
      </c>
      <c r="E4" s="1">
        <v>14</v>
      </c>
      <c r="G4" s="1">
        <v>14</v>
      </c>
      <c r="H4" s="1">
        <v>20</v>
      </c>
      <c r="I4" s="1">
        <v>16</v>
      </c>
    </row>
    <row r="5" spans="1:15" x14ac:dyDescent="0.25">
      <c r="A5" s="1">
        <v>10</v>
      </c>
      <c r="B5" s="1">
        <v>80</v>
      </c>
      <c r="C5" s="1">
        <v>90</v>
      </c>
      <c r="D5" s="1">
        <v>100</v>
      </c>
      <c r="E5" s="1">
        <v>14</v>
      </c>
      <c r="G5" s="1">
        <v>13</v>
      </c>
      <c r="H5" s="1">
        <v>12</v>
      </c>
      <c r="I5" s="1">
        <v>14</v>
      </c>
      <c r="K5" t="s">
        <v>13</v>
      </c>
    </row>
    <row r="6" spans="1:15" x14ac:dyDescent="0.25">
      <c r="A6" s="1">
        <v>12</v>
      </c>
      <c r="B6" s="1">
        <v>68</v>
      </c>
      <c r="C6" s="1">
        <v>70</v>
      </c>
      <c r="D6" s="1">
        <v>90</v>
      </c>
      <c r="E6" s="1">
        <v>13</v>
      </c>
      <c r="G6" s="1">
        <v>14</v>
      </c>
      <c r="H6" s="1">
        <v>11</v>
      </c>
      <c r="I6" s="1">
        <v>10</v>
      </c>
      <c r="K6" s="1">
        <f>(1/(3*SQRT(2*(3.1416^2)))*(2.7183^(-16/18)))</f>
        <v>3.084400316912931E-2</v>
      </c>
      <c r="L6" s="1">
        <f>(1/(3*SQRT(2*(3.1416^2)))*(2.7183^-(9^2/18)))</f>
        <v>8.334405489243532E-4</v>
      </c>
      <c r="M6" s="1">
        <f>(1/(3*SQRT(2*(3.1416^2)))*(2.7183^-(6^2/18)))</f>
        <v>1.0153554141548646E-2</v>
      </c>
      <c r="N6" s="1">
        <f>(1/(3*SQRT(2*(3.1416^2)))*(2.7183^-(1^2/18)))</f>
        <v>7.0971703036129152E-2</v>
      </c>
      <c r="O6" s="1">
        <f>(1/(3*SQRT(2*(3.1416^2)))*(2.7183^-(0^2/18)))</f>
        <v>7.5026184235903945E-2</v>
      </c>
    </row>
    <row r="7" spans="1:15" x14ac:dyDescent="0.25">
      <c r="A7" s="1">
        <v>11</v>
      </c>
      <c r="B7" s="1">
        <v>78</v>
      </c>
      <c r="C7" s="1">
        <v>76</v>
      </c>
      <c r="D7" s="1">
        <v>87</v>
      </c>
      <c r="E7" s="1">
        <v>12</v>
      </c>
      <c r="G7" t="s">
        <v>1</v>
      </c>
      <c r="K7" s="1">
        <f>(1/(3*SQRT(2*(3.1416^2)))*(2.7183^(-16/18)))</f>
        <v>3.084400316912931E-2</v>
      </c>
      <c r="L7" s="1">
        <f>(1/(3*SQRT(2*(3.1416^2)))*(2.7183^-(66^2/18)))</f>
        <v>5.9599917565560707E-107</v>
      </c>
      <c r="M7" s="1">
        <f>(1/(3*SQRT(2*(3.1416^2)))*(2.7183^-(76^2/18)))</f>
        <v>3.2659347161593569E-141</v>
      </c>
      <c r="N7" s="1">
        <f>(1/(3*SQRT(2*(3.1416^2)))*(2.7183^-(86^2/18)))</f>
        <v>2.6745014520926194E-180</v>
      </c>
      <c r="O7" s="1">
        <f>(1/(3*SQRT(2*(3.1416^2)))*(2.7183^-(0^2/18)))</f>
        <v>7.5026184235903945E-2</v>
      </c>
    </row>
    <row r="8" spans="1:15" x14ac:dyDescent="0.25">
      <c r="A8" s="1">
        <v>15</v>
      </c>
      <c r="B8" s="1">
        <v>18</v>
      </c>
      <c r="C8" s="1">
        <v>17</v>
      </c>
      <c r="D8" s="1">
        <v>16</v>
      </c>
      <c r="E8" s="1">
        <v>15</v>
      </c>
      <c r="K8" s="1">
        <f>(1/(3*SQRT(2*(3.1416^2)))*(2.7183^-(2^2/18)))</f>
        <v>6.0076182670390756E-2</v>
      </c>
      <c r="L8" s="1">
        <f>(1/(3*SQRT(2*(3.1416^2)))*(2.7183^-(54^2/18)))</f>
        <v>3.3039728432695437E-72</v>
      </c>
      <c r="M8" s="1">
        <f>(1/(3*SQRT(2*(3.1416^2)))*(2.7183^-(56^2/18)))</f>
        <v>1.6253890045024464E-77</v>
      </c>
      <c r="N8" s="1">
        <f>(1/(3*SQRT(2*(3.1416^2)))*(2.7183^-(76^2/18)))</f>
        <v>3.2659347161593569E-141</v>
      </c>
      <c r="O8" s="1">
        <f>(1/(3*SQRT(2*(3.1416^2)))*(2.7183^-(1^2/18)))</f>
        <v>7.0971703036129152E-2</v>
      </c>
    </row>
    <row r="9" spans="1:15" x14ac:dyDescent="0.25">
      <c r="A9" t="s">
        <v>2</v>
      </c>
      <c r="K9" s="1">
        <f>(1/(3*SQRT(2*(3.1416^2)))*(2.7183^-(3^2/18)))</f>
        <v>4.5505528919796805E-2</v>
      </c>
      <c r="L9" s="1">
        <f>(1/(3*SQRT(2*(3.1416^2)))*(2.7183^-(64^2/18)))</f>
        <v>1.1179699000105172E-100</v>
      </c>
      <c r="M9" s="1">
        <f>(1/(3*SQRT(2*(3.1416^2)))*(2.7183^-(62^2/18)))</f>
        <v>1.3446012250410395E-94</v>
      </c>
      <c r="N9" s="1">
        <f>(1/(3*SQRT(2*(3.1416^2)))*(2.7183^-(73^2/18)))</f>
        <v>1.990944848937184E-130</v>
      </c>
      <c r="O9" s="1">
        <f>(1/(3*SQRT(2*(3.1416^2)))*(2.7183^-(2^2/18)))</f>
        <v>6.0076182670390756E-2</v>
      </c>
    </row>
    <row r="10" spans="1:15" x14ac:dyDescent="0.25">
      <c r="K10" s="1">
        <f>(1/(3*SQRT(2*(3.1416^2)))*(2.7183^-(1^2/18)))</f>
        <v>7.0971703036129152E-2</v>
      </c>
      <c r="L10" s="1">
        <f>(1/(3*SQRT(2*(3.1416^2)))*(2.7183^-(4^2/18)))</f>
        <v>3.084400316912931E-2</v>
      </c>
      <c r="M10" s="1">
        <f>(1/(3*SQRT(2*(3.1416^2)))*(2.7183^-(3^2/18)))</f>
        <v>4.5505528919796805E-2</v>
      </c>
      <c r="N10" s="1">
        <f>(1/(3*SQRT(2*(3.1416^2)))*(2.7183^-(2^2/18)))</f>
        <v>6.0076182670390756E-2</v>
      </c>
      <c r="O10" s="1">
        <f>(1/(3*SQRT(2*(3.1416^2)))*(2.7183^-(3^2/18)))</f>
        <v>4.5505528919796805E-2</v>
      </c>
    </row>
    <row r="11" spans="1:15" x14ac:dyDescent="0.25">
      <c r="A11" t="s">
        <v>3</v>
      </c>
    </row>
    <row r="12" spans="1:15" x14ac:dyDescent="0.25">
      <c r="A12" t="s">
        <v>4</v>
      </c>
    </row>
    <row r="13" spans="1:15" x14ac:dyDescent="0.25">
      <c r="A13" t="s">
        <v>5</v>
      </c>
    </row>
    <row r="14" spans="1:15" x14ac:dyDescent="0.25">
      <c r="A14" t="s">
        <v>6</v>
      </c>
    </row>
    <row r="16" spans="1:15" x14ac:dyDescent="0.25">
      <c r="A16" t="s">
        <v>7</v>
      </c>
      <c r="B16">
        <f>(14+20+16+13+12+14+14+11+10)/9</f>
        <v>13.777777777777779</v>
      </c>
      <c r="C16">
        <f xml:space="preserve"> 14</f>
        <v>14</v>
      </c>
    </row>
    <row r="18" spans="1:5" x14ac:dyDescent="0.25">
      <c r="A18">
        <f>14-14</f>
        <v>0</v>
      </c>
      <c r="C18">
        <f>0^2</f>
        <v>0</v>
      </c>
      <c r="E18">
        <f>70/8</f>
        <v>8.75</v>
      </c>
    </row>
    <row r="19" spans="1:5" x14ac:dyDescent="0.25">
      <c r="A19">
        <f>20-14</f>
        <v>6</v>
      </c>
      <c r="C19">
        <f>6^2</f>
        <v>36</v>
      </c>
      <c r="E19">
        <f>SQRT(8.8)</f>
        <v>2.9664793948382653</v>
      </c>
    </row>
    <row r="20" spans="1:5" x14ac:dyDescent="0.25">
      <c r="A20">
        <f>16-14</f>
        <v>2</v>
      </c>
      <c r="C20">
        <f>2^2</f>
        <v>4</v>
      </c>
      <c r="E20" t="s">
        <v>10</v>
      </c>
    </row>
    <row r="21" spans="1:5" x14ac:dyDescent="0.25">
      <c r="A21">
        <f>13-14</f>
        <v>-1</v>
      </c>
      <c r="C21">
        <f>-1^2</f>
        <v>1</v>
      </c>
    </row>
    <row r="22" spans="1:5" x14ac:dyDescent="0.25">
      <c r="A22">
        <f>12-14</f>
        <v>-2</v>
      </c>
      <c r="C22">
        <f>-2^2</f>
        <v>4</v>
      </c>
    </row>
    <row r="23" spans="1:5" x14ac:dyDescent="0.25">
      <c r="A23">
        <f>14-14</f>
        <v>0</v>
      </c>
      <c r="C23">
        <f>0^2</f>
        <v>0</v>
      </c>
    </row>
    <row r="24" spans="1:5" x14ac:dyDescent="0.25">
      <c r="A24">
        <f>14-14</f>
        <v>0</v>
      </c>
      <c r="C24">
        <f>0^2</f>
        <v>0</v>
      </c>
    </row>
    <row r="25" spans="1:5" x14ac:dyDescent="0.25">
      <c r="A25">
        <f>11-14</f>
        <v>-3</v>
      </c>
      <c r="C25">
        <f>-3^2</f>
        <v>9</v>
      </c>
    </row>
    <row r="26" spans="1:5" x14ac:dyDescent="0.25">
      <c r="A26">
        <f>10-14</f>
        <v>-4</v>
      </c>
      <c r="C26">
        <f>-4^2</f>
        <v>16</v>
      </c>
    </row>
    <row r="27" spans="1:5" x14ac:dyDescent="0.25">
      <c r="B27" t="s">
        <v>9</v>
      </c>
      <c r="C27">
        <f>C18+C19+C20+C21+C22+C23+C24+C25+C26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Ardhi</dc:creator>
  <cp:lastModifiedBy>Ardhi</cp:lastModifiedBy>
  <dcterms:created xsi:type="dcterms:W3CDTF">2020-07-06T03:49:30Z</dcterms:created>
  <dcterms:modified xsi:type="dcterms:W3CDTF">2020-07-06T04:42:00Z</dcterms:modified>
</cp:coreProperties>
</file>