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3" i="1"/>
  <c r="L3"/>
  <c r="P3"/>
  <c r="Z3"/>
  <c r="X3"/>
  <c r="V3"/>
  <c r="T3"/>
  <c r="R3"/>
  <c r="J3"/>
  <c r="H3"/>
</calcChain>
</file>

<file path=xl/sharedStrings.xml><?xml version="1.0" encoding="utf-8"?>
<sst xmlns="http://schemas.openxmlformats.org/spreadsheetml/2006/main" count="51" uniqueCount="32">
  <si>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</si>
  <si>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</si>
  <si>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</si>
  <si>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</si>
  <si>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</si>
  <si>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</si>
  <si>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</si>
  <si>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</si>
  <si>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</si>
  <si>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</si>
  <si>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SIT UP</t>
  </si>
  <si>
    <t>PUSH UP</t>
  </si>
  <si>
    <t>HARDLE JUMP</t>
  </si>
  <si>
    <t>BACK LIFT</t>
  </si>
  <si>
    <t>SQUATS</t>
  </si>
  <si>
    <t>AEROBIC CAPACITY</t>
  </si>
  <si>
    <t xml:space="preserve"> MUSCLE STAMINA</t>
  </si>
  <si>
    <t>POWER ENDURANCE</t>
  </si>
  <si>
    <t>MAXIMAL SPEED</t>
  </si>
  <si>
    <t>30 M RUN TEST</t>
  </si>
  <si>
    <t>STRENGTH</t>
  </si>
  <si>
    <t>P</t>
  </si>
  <si>
    <t>ANJASARI DEWI</t>
  </si>
  <si>
    <t>T</t>
  </si>
  <si>
    <t>%</t>
  </si>
  <si>
    <t>VO2 MAX</t>
  </si>
  <si>
    <t>SBJ</t>
  </si>
  <si>
    <t>3.BB</t>
  </si>
  <si>
    <t>PARAMETER</t>
  </si>
  <si>
    <t>TARGET</t>
  </si>
  <si>
    <t>HASIL</t>
  </si>
  <si>
    <t>HURDLE JUMP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</si>
</sst>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ATLETIK JARAK MENENGAH</a:t>
            </a:r>
            <a:r>
              <a:rPr lang="id-ID"/>
              <a:t> PI</a:t>
            </a:r>
            <a:endParaRPr lang="en-US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Sheet1!$D$8</c:f>
              <c:strCache>
                <c:ptCount val="1"/>
              </c:strCache>
            </c:strRef>
          </c:tx>
          <c:cat>
            <c:strRef>
              <c:f>Sheet1!$C$9:$C$18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HARDLE JUMP</c:v>
                </c:pt>
                <c:pt idx="9">
                  <c:v>VO2 MAX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Sheet1!$C$9:$C$18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HARDLE JUMP</c:v>
                </c:pt>
                <c:pt idx="9">
                  <c:v>VO2 MAX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Sheet1!$C$9:$C$18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HARDLE JUMP</c:v>
                </c:pt>
                <c:pt idx="9">
                  <c:v>VO2 MAX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57.5</c:v>
                </c:pt>
                <c:pt idx="1">
                  <c:v>82.5</c:v>
                </c:pt>
                <c:pt idx="2">
                  <c:v>73.13</c:v>
                </c:pt>
                <c:pt idx="3">
                  <c:v>81.5</c:v>
                </c:pt>
                <c:pt idx="4">
                  <c:v>53.33</c:v>
                </c:pt>
                <c:pt idx="5">
                  <c:v>100</c:v>
                </c:pt>
                <c:pt idx="6">
                  <c:v>6.67</c:v>
                </c:pt>
                <c:pt idx="7">
                  <c:v>112.5</c:v>
                </c:pt>
                <c:pt idx="8">
                  <c:v>130</c:v>
                </c:pt>
                <c:pt idx="9">
                  <c:v>85.56</c:v>
                </c:pt>
              </c:numCache>
            </c:numRef>
          </c:val>
        </c:ser>
        <c:axId val="79561856"/>
        <c:axId val="79563392"/>
      </c:radarChart>
      <c:catAx>
        <c:axId val="7956185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9563392"/>
        <c:crosses val="autoZero"/>
        <c:auto val="1"/>
        <c:lblAlgn val="ctr"/>
        <c:lblOffset val="100"/>
      </c:catAx>
      <c:valAx>
        <c:axId val="79563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956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7</xdr:row>
      <xdr:rowOff>47625</xdr:rowOff>
    </xdr:from>
    <xdr:to>
      <xdr:col>17</xdr:col>
      <xdr:colOff>365124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zoomScale="60" zoomScaleNormal="60" workbookViewId="0">
      <selection activeCell="Z11" sqref="Z11"/>
    </sheetView>
  </sheetViews>
  <sheetFormatPr defaultRowHeight="15.75"/>
  <cols>
    <col min="1" max="1" width="4.85546875" style="2" customWidth="1"/>
    <col min="2" max="2" width="27.42578125" style="2" customWidth="1"/>
    <col min="3" max="3" width="14.42578125" style="2" customWidth="1"/>
    <col min="4" max="4" width="4.28515625" style="2" customWidth="1"/>
    <col min="5" max="6" width="5.28515625" style="2" customWidth="1"/>
    <col min="7" max="8" width="6.7109375" style="2" customWidth="1"/>
    <col min="9" max="9" width="8.140625" style="2" customWidth="1"/>
    <col min="10" max="14" width="6.7109375" style="2" customWidth="1"/>
    <col min="15" max="15" width="9.28515625" style="2" customWidth="1"/>
    <col min="16" max="25" width="6.7109375" style="2" customWidth="1"/>
    <col min="26" max="26" width="6.7109375" style="1" customWidth="1"/>
    <col min="27" max="16384" width="9.140625" style="1"/>
  </cols>
  <sheetData>
    <row r="1" spans="1:26" s="3" customFormat="1" ht="47.25" customHeight="1">
      <c r="A1" s="17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4" t="s">
        <v>8</v>
      </c>
      <c r="H1" s="15"/>
      <c r="I1" s="15"/>
      <c r="J1" s="16"/>
      <c r="K1" s="14" t="s">
        <v>18</v>
      </c>
      <c r="L1" s="16"/>
      <c r="M1" s="14" t="s">
        <v>9</v>
      </c>
      <c r="N1" s="16"/>
      <c r="O1" s="14" t="s">
        <v>20</v>
      </c>
      <c r="P1" s="15"/>
      <c r="Q1" s="14" t="s">
        <v>16</v>
      </c>
      <c r="R1" s="15"/>
      <c r="S1" s="15"/>
      <c r="T1" s="15"/>
      <c r="U1" s="15"/>
      <c r="V1" s="16"/>
      <c r="W1" s="14" t="s">
        <v>17</v>
      </c>
      <c r="X1" s="15"/>
      <c r="Y1" s="14" t="s">
        <v>15</v>
      </c>
      <c r="Z1" s="16"/>
    </row>
    <row r="2" spans="1:26" s="3" customFormat="1" ht="47.25">
      <c r="A2" s="17"/>
      <c r="B2" s="17"/>
      <c r="C2" s="17"/>
      <c r="D2" s="17"/>
      <c r="E2" s="17"/>
      <c r="F2" s="17"/>
      <c r="G2" s="5" t="s">
        <v>6</v>
      </c>
      <c r="H2" s="10" t="s">
        <v>24</v>
      </c>
      <c r="I2" s="5" t="s">
        <v>7</v>
      </c>
      <c r="J2" s="10" t="s">
        <v>24</v>
      </c>
      <c r="K2" s="5" t="s">
        <v>19</v>
      </c>
      <c r="L2" s="10" t="s">
        <v>24</v>
      </c>
      <c r="M2" s="10" t="s">
        <v>26</v>
      </c>
      <c r="N2" s="10" t="s">
        <v>24</v>
      </c>
      <c r="O2" s="5" t="s">
        <v>14</v>
      </c>
      <c r="P2" s="10" t="s">
        <v>24</v>
      </c>
      <c r="Q2" s="5" t="s">
        <v>10</v>
      </c>
      <c r="R2" s="10" t="s">
        <v>24</v>
      </c>
      <c r="S2" s="5" t="s">
        <v>11</v>
      </c>
      <c r="T2" s="10" t="s">
        <v>24</v>
      </c>
      <c r="U2" s="5" t="s">
        <v>13</v>
      </c>
      <c r="V2" s="10" t="s">
        <v>24</v>
      </c>
      <c r="W2" s="11" t="s">
        <v>31</v>
      </c>
      <c r="X2" s="10" t="s">
        <v>24</v>
      </c>
      <c r="Y2" s="10" t="s">
        <v>25</v>
      </c>
      <c r="Z2" s="9" t="s">
        <v>24</v>
      </c>
    </row>
    <row r="3" spans="1:26">
      <c r="A3" s="6">
        <v>1</v>
      </c>
      <c r="B3" s="8" t="s">
        <v>22</v>
      </c>
      <c r="C3" s="7">
        <v>34864</v>
      </c>
      <c r="D3" s="6" t="s">
        <v>21</v>
      </c>
      <c r="E3" s="6">
        <v>167</v>
      </c>
      <c r="F3" s="6">
        <v>50</v>
      </c>
      <c r="G3" s="12">
        <v>13.8</v>
      </c>
      <c r="H3" s="13">
        <f>G3/24*100</f>
        <v>57.500000000000007</v>
      </c>
      <c r="I3" s="12">
        <v>49.5</v>
      </c>
      <c r="J3" s="12">
        <f>I3/60*100</f>
        <v>82.5</v>
      </c>
      <c r="K3" s="12">
        <v>5.47</v>
      </c>
      <c r="L3" s="13">
        <f>4/K3*100</f>
        <v>73.126142595978067</v>
      </c>
      <c r="M3" s="12">
        <v>2.0699999999999998</v>
      </c>
      <c r="N3" s="12">
        <f>M3/2.54*100</f>
        <v>81.496062992125971</v>
      </c>
      <c r="O3" s="12">
        <v>80</v>
      </c>
      <c r="P3" s="13">
        <f>O3/(F3*3)*100</f>
        <v>53.333333333333336</v>
      </c>
      <c r="Q3" s="12">
        <v>25</v>
      </c>
      <c r="R3" s="12">
        <f>Q3/25*100</f>
        <v>100</v>
      </c>
      <c r="S3" s="12">
        <v>2</v>
      </c>
      <c r="T3" s="13">
        <f>S3/30*100</f>
        <v>6.666666666666667</v>
      </c>
      <c r="U3" s="12">
        <v>90</v>
      </c>
      <c r="V3" s="12">
        <f>U3/80*100</f>
        <v>112.5</v>
      </c>
      <c r="W3" s="12">
        <v>130</v>
      </c>
      <c r="X3" s="12">
        <f>W3/100*100</f>
        <v>130</v>
      </c>
      <c r="Y3" s="12">
        <v>47.06</v>
      </c>
      <c r="Z3" s="12">
        <f>Y3/55*100</f>
        <v>85.563636363636363</v>
      </c>
    </row>
    <row r="4" spans="1:26">
      <c r="C4" s="4"/>
    </row>
    <row r="5" spans="1:26">
      <c r="E5" s="2" t="s">
        <v>23</v>
      </c>
      <c r="G5" s="2">
        <v>24</v>
      </c>
      <c r="I5" s="2">
        <v>60</v>
      </c>
      <c r="K5" s="2">
        <v>4</v>
      </c>
      <c r="M5" s="2">
        <v>2.54</v>
      </c>
      <c r="O5" s="2" t="s">
        <v>27</v>
      </c>
      <c r="Q5" s="2">
        <v>25</v>
      </c>
      <c r="S5" s="2">
        <v>30</v>
      </c>
      <c r="U5" s="2">
        <v>80</v>
      </c>
      <c r="W5" s="2">
        <v>100</v>
      </c>
      <c r="Y5" s="2">
        <v>55</v>
      </c>
    </row>
    <row r="6" spans="1:26">
      <c r="E6" s="2" t="s">
        <v>24</v>
      </c>
    </row>
    <row r="8" spans="1:26">
      <c r="C8" s="2" t="s">
        <v>28</v>
      </c>
      <c r="E8" s="2" t="s">
        <v>29</v>
      </c>
      <c r="F8" s="2" t="s">
        <v>30</v>
      </c>
    </row>
    <row r="9" spans="1:26">
      <c r="C9" s="10" t="s">
        <v>6</v>
      </c>
      <c r="E9" s="2">
        <v>100</v>
      </c>
      <c r="F9" s="2">
        <v>57.5</v>
      </c>
    </row>
    <row r="10" spans="1:26">
      <c r="C10" s="10" t="s">
        <v>7</v>
      </c>
      <c r="E10" s="2">
        <v>100</v>
      </c>
      <c r="F10" s="2">
        <v>82.5</v>
      </c>
    </row>
    <row r="11" spans="1:26" ht="31.5">
      <c r="C11" s="10" t="s">
        <v>19</v>
      </c>
      <c r="E11" s="2">
        <v>100</v>
      </c>
      <c r="F11" s="2">
        <v>73.13</v>
      </c>
    </row>
    <row r="12" spans="1:26">
      <c r="C12" s="10" t="s">
        <v>26</v>
      </c>
      <c r="E12" s="2">
        <v>100</v>
      </c>
      <c r="F12" s="2">
        <v>81.5</v>
      </c>
    </row>
    <row r="13" spans="1:26">
      <c r="C13" s="10" t="s">
        <v>14</v>
      </c>
      <c r="E13" s="2">
        <v>100</v>
      </c>
      <c r="F13" s="2">
        <v>53.33</v>
      </c>
    </row>
    <row r="14" spans="1:26">
      <c r="C14" s="10" t="s">
        <v>10</v>
      </c>
      <c r="E14" s="2">
        <v>100</v>
      </c>
      <c r="F14" s="2">
        <v>100</v>
      </c>
    </row>
    <row r="15" spans="1:26">
      <c r="C15" s="10" t="s">
        <v>11</v>
      </c>
      <c r="E15" s="2">
        <v>100</v>
      </c>
      <c r="F15" s="2">
        <v>6.67</v>
      </c>
    </row>
    <row r="16" spans="1:26">
      <c r="C16" s="10" t="s">
        <v>13</v>
      </c>
      <c r="E16" s="2">
        <v>100</v>
      </c>
      <c r="F16" s="2">
        <v>112.5</v>
      </c>
    </row>
    <row r="17" spans="3:6">
      <c r="C17" s="10" t="s">
        <v>12</v>
      </c>
      <c r="E17" s="2">
        <v>100</v>
      </c>
      <c r="F17" s="2">
        <v>130</v>
      </c>
    </row>
    <row r="18" spans="3:6">
      <c r="C18" s="10" t="s">
        <v>25</v>
      </c>
      <c r="E18" s="2">
        <v>100</v>
      </c>
      <c r="F18" s="2">
        <v>85.56</v>
      </c>
    </row>
  </sheetData>
  <mergeCells count="13">
    <mergeCell ref="W1:X1"/>
    <mergeCell ref="Y1:Z1"/>
    <mergeCell ref="A1:A2"/>
    <mergeCell ref="B1:B2"/>
    <mergeCell ref="C1:C2"/>
    <mergeCell ref="D1:D2"/>
    <mergeCell ref="E1:E2"/>
    <mergeCell ref="F1:F2"/>
    <mergeCell ref="G1:J1"/>
    <mergeCell ref="K1:L1"/>
    <mergeCell ref="M1:N1"/>
    <mergeCell ref="O1:P1"/>
    <mergeCell ref="Q1:V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2015-04-29T18:43:15Z</dcterms:modified>
</cp:coreProperties>
</file>