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2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inout" sheetId="1" state="visible" r:id="rId2"/>
    <sheet name="Range Selection" sheetId="2" state="visible" r:id="rId3"/>
    <sheet name="asm Sampling Routine" sheetId="3" state="visible" r:id="rId4"/>
    <sheet name="features" sheetId="4" state="visible" r:id="rId5"/>
  </sheets>
  <definedNames>
    <definedName function="false" hidden="false" name="calval0v1" vbProcedure="false">'Range Selection'!$C$59</definedName>
    <definedName function="false" hidden="false" name="calval3v3" vbProcedure="false">'Range Selection'!$C$45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<sst xmlns="http://schemas.openxmlformats.org/spreadsheetml/2006/main" count="421" uniqueCount="272">
  <si>
    <t xml:space="preserve">Pin</t>
  </si>
  <si>
    <t xml:space="preserve">DSO-138</t>
  </si>
  <si>
    <t xml:space="preserve">DSO-150</t>
  </si>
  <si>
    <t xml:space="preserve">Comment</t>
  </si>
  <si>
    <t xml:space="preserve">Same</t>
  </si>
  <si>
    <t xml:space="preserve">DSO-150 Type</t>
  </si>
  <si>
    <t xml:space="preserve">Connector</t>
  </si>
  <si>
    <t xml:space="preserve">PA0</t>
  </si>
  <si>
    <t xml:space="preserve">ADCIN</t>
  </si>
  <si>
    <t xml:space="preserve">Analog In</t>
  </si>
  <si>
    <t xml:space="preserve">Y</t>
  </si>
  <si>
    <t xml:space="preserve">ADC Analog In</t>
  </si>
  <si>
    <t xml:space="preserve">PA1</t>
  </si>
  <si>
    <t xml:space="preserve">VSENSEL2</t>
  </si>
  <si>
    <t xml:space="preserve">Voltage Sensitivity Sel 2</t>
  </si>
  <si>
    <t xml:space="preserve">SENSEL0</t>
  </si>
  <si>
    <t xml:space="preserve">Voltage Sensitivity Sel 0</t>
  </si>
  <si>
    <t xml:space="preserve">N</t>
  </si>
  <si>
    <t xml:space="preserve">GPO</t>
  </si>
  <si>
    <t xml:space="preserve">PA2</t>
  </si>
  <si>
    <t xml:space="preserve">VSENSEL1</t>
  </si>
  <si>
    <t xml:space="preserve">Voltage Sensitivity Sel 1</t>
  </si>
  <si>
    <t xml:space="preserve">SENSEL1</t>
  </si>
  <si>
    <t xml:space="preserve">PA3</t>
  </si>
  <si>
    <t xml:space="preserve">CPLSEL</t>
  </si>
  <si>
    <t xml:space="preserve">Coupling Mode (AC/DC/GND)</t>
  </si>
  <si>
    <t xml:space="preserve">SENSEL2</t>
  </si>
  <si>
    <t xml:space="preserve">PA4</t>
  </si>
  <si>
    <t xml:space="preserve">TP11</t>
  </si>
  <si>
    <t xml:space="preserve">NC</t>
  </si>
  <si>
    <t xml:space="preserve">SENSEL3</t>
  </si>
  <si>
    <t xml:space="preserve">Voltage Sensitivity Sel 3</t>
  </si>
  <si>
    <t xml:space="preserve">PA5</t>
  </si>
  <si>
    <t xml:space="preserve">TP12</t>
  </si>
  <si>
    <t xml:space="preserve">PA6</t>
  </si>
  <si>
    <t xml:space="preserve">V-MON</t>
  </si>
  <si>
    <t xml:space="preserve">Voltage Monitor</t>
  </si>
  <si>
    <t xml:space="preserve">LCD_nRD</t>
  </si>
  <si>
    <t xml:space="preserve">Display Read</t>
  </si>
  <si>
    <t xml:space="preserve">PA7</t>
  </si>
  <si>
    <t xml:space="preserve">TESTSIG</t>
  </si>
  <si>
    <t xml:space="preserve">Test Signal</t>
  </si>
  <si>
    <t xml:space="preserve">Test Signal (Not labeled…)</t>
  </si>
  <si>
    <t xml:space="preserve">DSO-150 Spare IO Header</t>
  </si>
  <si>
    <t xml:space="preserve">PA8</t>
  </si>
  <si>
    <t xml:space="preserve">TRIG</t>
  </si>
  <si>
    <t xml:space="preserve">Trigger In</t>
  </si>
  <si>
    <t xml:space="preserve">GPI </t>
  </si>
  <si>
    <t xml:space="preserve">PA9</t>
  </si>
  <si>
    <t xml:space="preserve">TX</t>
  </si>
  <si>
    <t xml:space="preserve">Uart Tx</t>
  </si>
  <si>
    <t xml:space="preserve">UART Tx</t>
  </si>
  <si>
    <t xml:space="preserve">UART Header</t>
  </si>
  <si>
    <t xml:space="preserve">PA10</t>
  </si>
  <si>
    <t xml:space="preserve">RX</t>
  </si>
  <si>
    <t xml:space="preserve">UART Rx</t>
  </si>
  <si>
    <t xml:space="preserve">PA11</t>
  </si>
  <si>
    <t xml:space="preserve">USBDM</t>
  </si>
  <si>
    <t xml:space="preserve">USB DM</t>
  </si>
  <si>
    <t xml:space="preserve">xxx</t>
  </si>
  <si>
    <t xml:space="preserve">DSO-138 USB Header</t>
  </si>
  <si>
    <t xml:space="preserve">PA12</t>
  </si>
  <si>
    <t xml:space="preserve">USBDP</t>
  </si>
  <si>
    <t xml:space="preserve">USB DP</t>
  </si>
  <si>
    <t xml:space="preserve">PA13</t>
  </si>
  <si>
    <t xml:space="preserve">SWDIO</t>
  </si>
  <si>
    <t xml:space="preserve">Prog SWDIO</t>
  </si>
  <si>
    <t xml:space="preserve">SWD Port</t>
  </si>
  <si>
    <t xml:space="preserve">PA14</t>
  </si>
  <si>
    <t xml:space="preserve">SWCLK</t>
  </si>
  <si>
    <t xml:space="preserve">Prog SWCLK</t>
  </si>
  <si>
    <t xml:space="preserve">PA15</t>
  </si>
  <si>
    <t xml:space="preserve">LED</t>
  </si>
  <si>
    <t xml:space="preserve">LED (Not Labeled)</t>
  </si>
  <si>
    <t xml:space="preserve">PB0</t>
  </si>
  <si>
    <t xml:space="preserve">DB0</t>
  </si>
  <si>
    <t xml:space="preserve">Display Data</t>
  </si>
  <si>
    <t xml:space="preserve">Display Data / Rotary Encoder A</t>
  </si>
  <si>
    <t xml:space="preserve">Y/N</t>
  </si>
  <si>
    <t xml:space="preserve">GPIO</t>
  </si>
  <si>
    <t xml:space="preserve">PB1</t>
  </si>
  <si>
    <t xml:space="preserve">DB1</t>
  </si>
  <si>
    <t xml:space="preserve">Display Data / Rotary Encoder B</t>
  </si>
  <si>
    <t xml:space="preserve">PB2</t>
  </si>
  <si>
    <t xml:space="preserve">DB2</t>
  </si>
  <si>
    <t xml:space="preserve">Display Data (Jmp to GND)</t>
  </si>
  <si>
    <t xml:space="preserve">PB3</t>
  </si>
  <si>
    <t xml:space="preserve">DB3</t>
  </si>
  <si>
    <t xml:space="preserve">Display Data / Rotary Button</t>
  </si>
  <si>
    <t xml:space="preserve">PB4</t>
  </si>
  <si>
    <t xml:space="preserve">DB4</t>
  </si>
  <si>
    <t xml:space="preserve">Display Data / V-DIV Button</t>
  </si>
  <si>
    <t xml:space="preserve">PB5</t>
  </si>
  <si>
    <t xml:space="preserve">DB5</t>
  </si>
  <si>
    <t xml:space="preserve">Display Data / SEC-DIV Button</t>
  </si>
  <si>
    <t xml:space="preserve">PB6</t>
  </si>
  <si>
    <t xml:space="preserve">DB6</t>
  </si>
  <si>
    <t xml:space="preserve">Display Data / TRIGGER Button</t>
  </si>
  <si>
    <t xml:space="preserve">PB7</t>
  </si>
  <si>
    <t xml:space="preserve">DB7</t>
  </si>
  <si>
    <t xml:space="preserve">Display Data / OK Button</t>
  </si>
  <si>
    <t xml:space="preserve">PB8</t>
  </si>
  <si>
    <t xml:space="preserve">TL_PWM</t>
  </si>
  <si>
    <t xml:space="preserve">Trigger Level </t>
  </si>
  <si>
    <t xml:space="preserve">Trigger Level</t>
  </si>
  <si>
    <t xml:space="preserve">PB9</t>
  </si>
  <si>
    <t xml:space="preserve">VGEN</t>
  </si>
  <si>
    <t xml:space="preserve">Voltage Generation</t>
  </si>
  <si>
    <t xml:space="preserve">LCD_nRESET</t>
  </si>
  <si>
    <t xml:space="preserve">Display Reset</t>
  </si>
  <si>
    <t xml:space="preserve">PB10</t>
  </si>
  <si>
    <t xml:space="preserve">SCL</t>
  </si>
  <si>
    <t xml:space="preserve">I2C for EEPROM</t>
  </si>
  <si>
    <t xml:space="preserve">I2C SCL</t>
  </si>
  <si>
    <t xml:space="preserve">PB11</t>
  </si>
  <si>
    <t xml:space="preserve">SDA</t>
  </si>
  <si>
    <t xml:space="preserve">I2C SDA</t>
  </si>
  <si>
    <t xml:space="preserve">PB12</t>
  </si>
  <si>
    <t xml:space="preserve">BTN4</t>
  </si>
  <si>
    <t xml:space="preserve">SEL Button</t>
  </si>
  <si>
    <t xml:space="preserve">AMPSEL</t>
  </si>
  <si>
    <t xml:space="preserve">Test Signal Amplitude</t>
  </si>
  <si>
    <t xml:space="preserve">PB13</t>
  </si>
  <si>
    <t xml:space="preserve">BTN3</t>
  </si>
  <si>
    <t xml:space="preserve">- Button</t>
  </si>
  <si>
    <t xml:space="preserve">PB14</t>
  </si>
  <si>
    <t xml:space="preserve">BTN2</t>
  </si>
  <si>
    <t xml:space="preserve">+ Button</t>
  </si>
  <si>
    <t xml:space="preserve">PB15</t>
  </si>
  <si>
    <t xml:space="preserve">BTN1</t>
  </si>
  <si>
    <t xml:space="preserve">OK Button</t>
  </si>
  <si>
    <t xml:space="preserve">PC13</t>
  </si>
  <si>
    <t xml:space="preserve">LCD_nCS</t>
  </si>
  <si>
    <t xml:space="preserve">Display Chip Select</t>
  </si>
  <si>
    <t xml:space="preserve">PC14</t>
  </si>
  <si>
    <t xml:space="preserve">LCD_RS</t>
  </si>
  <si>
    <t xml:space="preserve">Display Ctrl</t>
  </si>
  <si>
    <t xml:space="preserve">PC15</t>
  </si>
  <si>
    <t xml:space="preserve">LCD_nWR</t>
  </si>
  <si>
    <t xml:space="preserve">Display Write</t>
  </si>
  <si>
    <t xml:space="preserve">Sel0</t>
  </si>
  <si>
    <t xml:space="preserve">Sel1</t>
  </si>
  <si>
    <t xml:space="preserve">Sel2</t>
  </si>
  <si>
    <t xml:space="preserve">Sel3</t>
  </si>
  <si>
    <t xml:space="preserve">x</t>
  </si>
  <si>
    <t xml:space="preserve">x10</t>
  </si>
  <si>
    <t xml:space="preserve">GND</t>
  </si>
  <si>
    <t xml:space="preserve">x40</t>
  </si>
  <si>
    <t xml:space="preserve">x1</t>
  </si>
  <si>
    <t xml:space="preserve">x20</t>
  </si>
  <si>
    <t xml:space="preserve">x2</t>
  </si>
  <si>
    <t xml:space="preserve">x4</t>
  </si>
  <si>
    <t xml:space="preserve">High Range Filter</t>
  </si>
  <si>
    <t xml:space="preserve">Low Range Filter</t>
  </si>
  <si>
    <t xml:space="preserve">Timebase</t>
  </si>
  <si>
    <t xml:space="preserve">Voltage</t>
  </si>
  <si>
    <t xml:space="preserve">10uS</t>
  </si>
  <si>
    <t xml:space="preserve">5mV</t>
  </si>
  <si>
    <t xml:space="preserve">20uS</t>
  </si>
  <si>
    <t xml:space="preserve">10mV</t>
  </si>
  <si>
    <t xml:space="preserve">50uS</t>
  </si>
  <si>
    <t xml:space="preserve">20mV</t>
  </si>
  <si>
    <t xml:space="preserve">0.1mS</t>
  </si>
  <si>
    <t xml:space="preserve">50mV</t>
  </si>
  <si>
    <t xml:space="preserve">0.2mS</t>
  </si>
  <si>
    <t xml:space="preserve">0.1V</t>
  </si>
  <si>
    <t xml:space="preserve">0.5mS</t>
  </si>
  <si>
    <t xml:space="preserve">0.2V</t>
  </si>
  <si>
    <t xml:space="preserve">1mS</t>
  </si>
  <si>
    <t xml:space="preserve">0.5V</t>
  </si>
  <si>
    <t xml:space="preserve">2mS</t>
  </si>
  <si>
    <t xml:space="preserve">1V</t>
  </si>
  <si>
    <t xml:space="preserve">5mS</t>
  </si>
  <si>
    <t xml:space="preserve">2V</t>
  </si>
  <si>
    <t xml:space="preserve">10mS</t>
  </si>
  <si>
    <t xml:space="preserve">5V</t>
  </si>
  <si>
    <t xml:space="preserve">20mS</t>
  </si>
  <si>
    <t xml:space="preserve">10V</t>
  </si>
  <si>
    <t xml:space="preserve">50mS</t>
  </si>
  <si>
    <t xml:space="preserve">20V</t>
  </si>
  <si>
    <t xml:space="preserve">0.1S</t>
  </si>
  <si>
    <t xml:space="preserve">0.2S</t>
  </si>
  <si>
    <t xml:space="preserve">0.5S</t>
  </si>
  <si>
    <t xml:space="preserve">1S</t>
  </si>
  <si>
    <t xml:space="preserve">2S</t>
  </si>
  <si>
    <t xml:space="preserve">5S</t>
  </si>
  <si>
    <t xml:space="preserve">10S</t>
  </si>
  <si>
    <t xml:space="preserve">20S</t>
  </si>
  <si>
    <t xml:space="preserve">50S</t>
  </si>
  <si>
    <t xml:space="preserve">100S</t>
  </si>
  <si>
    <t xml:space="preserve">200S</t>
  </si>
  <si>
    <t xml:space="preserve">500S</t>
  </si>
  <si>
    <t xml:space="preserve">3.3V Cal</t>
  </si>
  <si>
    <t xml:space="preserve">Calval</t>
  </si>
  <si>
    <t xml:space="preserve">0.1V Cal</t>
  </si>
  <si>
    <t xml:space="preserve">calval</t>
  </si>
  <si>
    <t xml:space="preserve">ASM Vars</t>
  </si>
  <si>
    <t xml:space="preserve">keepSampling = true</t>
  </si>
  <si>
    <t xml:space="preserve">sIndex = 0</t>
  </si>
  <si>
    <t xml:space="preserve">if DELAY &lt; 0</t>
  </si>
  <si>
    <t xml:space="preserve">ldrh</t>
  </si>
  <si>
    <t xml:space="preserve">r9,sIndex</t>
  </si>
  <si>
    <t xml:space="preserve">Load sIndex Value into r9</t>
  </si>
  <si>
    <t xml:space="preserve">top_1:</t>
  </si>
  <si>
    <t xml:space="preserve">ldrb</t>
  </si>
  <si>
    <t xml:space="preserve">r0,keepSampling</t>
  </si>
  <si>
    <t xml:space="preserve">while(keepSampling)</t>
  </si>
  <si>
    <t xml:space="preserve">cbz</t>
  </si>
  <si>
    <t xml:space="preserve">r0,finished_1</t>
  </si>
  <si>
    <t xml:space="preserve">ldr</t>
  </si>
  <si>
    <t xml:space="preserve">r1,=0x40012400</t>
  </si>
  <si>
    <t xml:space="preserve">load ADC1 base Adress, ADC2 = +0x400</t>
  </si>
  <si>
    <t xml:space="preserve">r0,[r1,#0x4C]</t>
  </si>
  <si>
    <t xml:space="preserve">get and save ADC1 DR</t>
  </si>
  <si>
    <t xml:space="preserve">strh</t>
  </si>
  <si>
    <t xml:space="preserve">r0,[ch1,r9,lsl#1]</t>
  </si>
  <si>
    <t xml:space="preserve">r0,[r1,#0x44]</t>
  </si>
  <si>
    <t xml:space="preserve">get and save ADC2 DR</t>
  </si>
  <si>
    <t xml:space="preserve">r1,=0x40010800</t>
  </si>
  <si>
    <t xml:space="preserve">Load GPIOA address</t>
  </si>
  <si>
    <t xml:space="preserve">r0,[r1,#0x08]</t>
  </si>
  <si>
    <t xml:space="preserve">Get and Save GPIOA IDR</t>
  </si>
  <si>
    <t xml:space="preserve">r0,[[dCH],r9,lsl#1]</t>
  </si>
  <si>
    <t xml:space="preserve">adds</t>
  </si>
  <si>
    <t xml:space="preserve">r9,#1</t>
  </si>
  <si>
    <t xml:space="preserve">Increment Index</t>
  </si>
  <si>
    <t xml:space="preserve">cmp</t>
  </si>
  <si>
    <t xml:space="preserve">r9,[nSamp]</t>
  </si>
  <si>
    <t xml:space="preserve">If (Index == NUM_SAMPLES)</t>
  </si>
  <si>
    <t xml:space="preserve">bne</t>
  </si>
  <si>
    <t xml:space="preserve">not_overflowed_1</t>
  </si>
  <si>
    <t xml:space="preserve">mov</t>
  </si>
  <si>
    <t xml:space="preserve">R9,#0</t>
  </si>
  <si>
    <t xml:space="preserve">stmfd</t>
  </si>
  <si>
    <t xml:space="preserve">sp!,{r9,[keepSampling],[sIndex],[triggered],[ch1],[ch2],[dCH],[lCtrl]}</t>
  </si>
  <si>
    <t xml:space="preserve">bl</t>
  </si>
  <si>
    <t xml:space="preserve">snapMicros</t>
  </si>
  <si>
    <t xml:space="preserve">r0 contains the 32bit result</t>
  </si>
  <si>
    <t xml:space="preserve">ldmfd</t>
  </si>
  <si>
    <t xml:space="preserve">notOverflowed_1:</t>
  </si>
  <si>
    <t xml:space="preserve">r9,[[sIndex]]</t>
  </si>
  <si>
    <t xml:space="preserve">Save Index</t>
  </si>
  <si>
    <t xml:space="preserve">r0,[[triggered]]</t>
  </si>
  <si>
    <t xml:space="preserve">if (triggered)</t>
  </si>
  <si>
    <t xml:space="preserve">r0,notTriggered_1</t>
  </si>
  <si>
    <t xml:space="preserve">[lCtr],#1</t>
  </si>
  <si>
    <t xml:space="preserve">lCtr++</t>
  </si>
  <si>
    <t xml:space="preserve">[lCtr],[halfSamples</t>
  </si>
  <si>
    <t xml:space="preserve">if (lCtrl == NUM_SAMPLES/2)</t>
  </si>
  <si>
    <t xml:space="preserve">beq</t>
  </si>
  <si>
    <t xml:space="preserve">finished_1</t>
  </si>
  <si>
    <t xml:space="preserve">notTriggered_1:</t>
  </si>
  <si>
    <t xml:space="preserve">b</t>
  </si>
  <si>
    <t xml:space="preserve">top_1</t>
  </si>
  <si>
    <t xml:space="preserve">finished_1:</t>
  </si>
  <si>
    <t xml:space="preserve">else if DELAY == 0</t>
  </si>
  <si>
    <t xml:space="preserve">else</t>
  </si>
  <si>
    <t xml:space="preserve">Compile Options</t>
  </si>
  <si>
    <t xml:space="preserve">1 or 2 Analog Channels</t>
  </si>
  <si>
    <t xml:space="preserve">1/2/3 Digital Channels</t>
  </si>
  <si>
    <t xml:space="preserve">Buttons Only or Rotary only or Buttons + Rotary</t>
  </si>
  <si>
    <t xml:space="preserve">Allow Waveform Storage/Recall</t>
  </si>
  <si>
    <t xml:space="preserve">Buffer size</t>
  </si>
  <si>
    <t xml:space="preserve">Operational Options</t>
  </si>
  <si>
    <t xml:space="preserve">Trigger on Raising, Falling, Change</t>
  </si>
  <si>
    <t xml:space="preserve">Trigger on Analog/digital Waveforms</t>
  </si>
  <si>
    <t xml:space="preserve">Digital Waveform Enable/Draw Hight</t>
  </si>
  <si>
    <t xml:space="preserve">Data Display On/Off</t>
  </si>
  <si>
    <t xml:space="preserve">Use DMA for ADC?</t>
  </si>
  <si>
    <t xml:space="preserve">Draw Stat at cursor</t>
  </si>
  <si>
    <t xml:space="preserve">Long/Short Button Presses</t>
  </si>
  <si>
    <t xml:space="preserve">Setup Menu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</si>
</sst>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0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sz val="12"/>
      <color rgb="FF006100"/>
      <name val="Calibri"/>
      <family val="2"/>
      <charset val="1"/>
    </font>
    <font>
      <sz val="12"/>
      <name val="Calibri"/>
      <family val="2"/>
      <charset val="1"/>
    </font>
    <font>
      <sz val="12"/>
      <color rgb="FF9C0006"/>
      <name val="Calibri"/>
      <family val="2"/>
      <charset val="1"/>
    </font>
    <font>
      <sz val="12"/>
      <color rgb="FF9C6500"/>
      <name val="Calibri"/>
      <family val="2"/>
      <charset val="1"/>
    </font>
    <font>
      <sz val="10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C6EFCE"/>
        <bgColor rgb="FFCCFFFF"/>
      </patternFill>
    </fill>
    <fill>
      <patternFill patternType="solid">
        <fgColor rgb="FFFFC7CE"/>
        <bgColor rgb="FFFFEB9C"/>
      </patternFill>
    </fill>
    <fill>
      <patternFill patternType="solid">
        <fgColor rgb="FFFFEB9C"/>
        <bgColor rgb="FFFFFFCC"/>
      </patternFill>
    </fill>
    <fill>
      <patternFill patternType="solid">
        <fgColor rgb="FF92D050"/>
        <bgColor rgb="FFC0C0C0"/>
      </patternFill>
    </fill>
  </fills>
  <borders count="1">
    <border diagonalUp="false" diagonalDown="false">
      <left/>
      <right/>
      <top/>
      <bottom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2" borderId="0" applyFont="true" applyBorder="false" applyAlignment="true" applyProtection="false">
      <alignment horizontal="general" vertical="bottom" textRotation="0" wrapText="false" indent="0" shrinkToFit="false"/>
    </xf>
    <xf numFmtId="164" fontId="7" fillId="3" borderId="0" applyFont="true" applyBorder="false" applyAlignment="true" applyProtection="false">
      <alignment horizontal="general" vertical="bottom" textRotation="0" wrapText="false" indent="0" shrinkToFit="false"/>
    </xf>
    <xf numFmtId="164" fontId="8" fillId="4" borderId="0" applyFont="true" applyBorder="false" applyAlignment="true" applyProtection="false">
      <alignment horizontal="general" vertical="bottom" textRotation="0" wrapText="false" indent="0" shrinkToFit="false"/>
    </xf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3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0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Good" xfId="20"/>
    <cellStyle name="Excel Built-in Bad" xfId="21"/>
    <cellStyle name="Excel Built-in Neutral" xfId="22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9C6500"/>
      <rgbColor rgb="FF800080"/>
      <rgbColor rgb="FF008080"/>
      <rgbColor rgb="FFC0C0C0"/>
      <rgbColor rgb="FF878787"/>
      <rgbColor rgb="FF9999FF"/>
      <rgbColor rgb="FFBE4B48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B9C"/>
      <rgbColor rgb="FF99CCFF"/>
      <rgbColor rgb="FFFF99CC"/>
      <rgbColor rgb="FFCC99FF"/>
      <rgbColor rgb="FFFFC7CE"/>
      <rgbColor rgb="FF3366FF"/>
      <rgbColor rgb="FF33CCCC"/>
      <rgbColor rgb="FF92D050"/>
      <rgbColor rgb="FFFFCC00"/>
      <rgbColor rgb="FFFF9900"/>
      <rgbColor rgb="FFFF6600"/>
      <rgbColor rgb="FF4A7EBB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"/>
        <c:varyColors val="0"/>
        <c:ser>
          <c:idx val="0"/>
          <c:order val="0"/>
          <c:tx>
            <c:strRef>
              <c:f>"3.3V"</c:f>
              <c:strCache>
                <c:ptCount val="1"/>
                <c:pt idx="0">
                  <c:v>3.3V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'Range Selection'!$A$46:$A$57</c:f>
              <c:numCache>
                <c:formatCode>General</c:formatCode>
                <c:ptCount val="12"/>
                <c:pt idx="0">
                  <c:v>20</c:v>
                </c:pt>
                <c:pt idx="1">
                  <c:v>10</c:v>
                </c:pt>
                <c:pt idx="2">
                  <c:v>5</c:v>
                </c:pt>
                <c:pt idx="3">
                  <c:v>2</c:v>
                </c:pt>
                <c:pt idx="4">
                  <c:v>1</c:v>
                </c:pt>
                <c:pt idx="5">
                  <c:v>0.5</c:v>
                </c:pt>
                <c:pt idx="6">
                  <c:v>0.2</c:v>
                </c:pt>
                <c:pt idx="7">
                  <c:v>0.1</c:v>
                </c:pt>
                <c:pt idx="8">
                  <c:v>0.05</c:v>
                </c:pt>
                <c:pt idx="9">
                  <c:v>0.02</c:v>
                </c:pt>
                <c:pt idx="10">
                  <c:v>0.01</c:v>
                </c:pt>
                <c:pt idx="11">
                  <c:v>0.005</c:v>
                </c:pt>
              </c:numCache>
            </c:numRef>
          </c:xVal>
          <c:yVal>
            <c:numRef>
              <c:f>'Range Selection'!$B$46:$B$57</c:f>
              <c:numCache>
                <c:formatCode>General</c:formatCode>
                <c:ptCount val="12"/>
                <c:pt idx="0">
                  <c:v>17</c:v>
                </c:pt>
                <c:pt idx="1">
                  <c:v>33</c:v>
                </c:pt>
                <c:pt idx="2">
                  <c:v>67</c:v>
                </c:pt>
                <c:pt idx="3">
                  <c:v>169</c:v>
                </c:pt>
                <c:pt idx="4">
                  <c:v>336</c:v>
                </c:pt>
                <c:pt idx="5">
                  <c:v>670</c:v>
                </c:pt>
                <c:pt idx="6">
                  <c:v>865</c:v>
                </c:pt>
                <c:pt idx="7">
                  <c:v>1704</c:v>
                </c:pt>
                <c:pt idx="8">
                  <c:v>2218</c:v>
                </c:pt>
                <c:pt idx="9">
                  <c:v>2213</c:v>
                </c:pt>
                <c:pt idx="10">
                  <c:v>2200</c:v>
                </c:pt>
                <c:pt idx="11">
                  <c:v>2174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"0.1V"</c:f>
              <c:strCache>
                <c:ptCount val="1"/>
                <c:pt idx="0">
                  <c:v>0.1V</c:v>
                </c:pt>
              </c:strCache>
            </c:strRef>
          </c:tx>
          <c:spPr>
            <a:solidFill>
              <a:srgbClr val="be4b48"/>
            </a:solidFill>
            <a:ln w="28440">
              <a:solidFill>
                <a:srgbClr val="be4b48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'Range Selection'!$A$60:$A$71</c:f>
              <c:numCache>
                <c:formatCode>General</c:formatCode>
                <c:ptCount val="12"/>
                <c:pt idx="0">
                  <c:v>20</c:v>
                </c:pt>
                <c:pt idx="1">
                  <c:v>10</c:v>
                </c:pt>
                <c:pt idx="2">
                  <c:v>5</c:v>
                </c:pt>
                <c:pt idx="3">
                  <c:v>2</c:v>
                </c:pt>
                <c:pt idx="4">
                  <c:v>1</c:v>
                </c:pt>
                <c:pt idx="5">
                  <c:v>0.5</c:v>
                </c:pt>
                <c:pt idx="6">
                  <c:v>0.2</c:v>
                </c:pt>
                <c:pt idx="7">
                  <c:v>0.1</c:v>
                </c:pt>
                <c:pt idx="8">
                  <c:v>0.05</c:v>
                </c:pt>
                <c:pt idx="9">
                  <c:v>0.02</c:v>
                </c:pt>
                <c:pt idx="10">
                  <c:v>0.01</c:v>
                </c:pt>
                <c:pt idx="11">
                  <c:v>0.005</c:v>
                </c:pt>
              </c:numCache>
            </c:numRef>
          </c:xVal>
          <c:yVal>
            <c:numRef>
              <c:f>'Range Selection'!$B$60:$B$71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8</c:v>
                </c:pt>
                <c:pt idx="4">
                  <c:v>16</c:v>
                </c:pt>
                <c:pt idx="5">
                  <c:v>30</c:v>
                </c:pt>
                <c:pt idx="6">
                  <c:v>74</c:v>
                </c:pt>
                <c:pt idx="7">
                  <c:v>148</c:v>
                </c:pt>
                <c:pt idx="8">
                  <c:v>297</c:v>
                </c:pt>
                <c:pt idx="9">
                  <c:v>744</c:v>
                </c:pt>
                <c:pt idx="10">
                  <c:v>1490</c:v>
                </c:pt>
                <c:pt idx="11">
                  <c:v>2174</c:v>
                </c:pt>
              </c:numCache>
            </c:numRef>
          </c:yVal>
          <c:smooth val="0"/>
        </c:ser>
        <c:axId val="75815094"/>
        <c:axId val="40166562"/>
      </c:scatterChart>
      <c:valAx>
        <c:axId val="75815094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0166562"/>
        <c:crosses val="autoZero"/>
        <c:crossBetween val="midCat"/>
      </c:valAx>
      <c:valAx>
        <c:axId val="40166562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5815094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62827601062684"/>
          <c:y val="0.0514435695538058"/>
          <c:w val="0.754505636533352"/>
          <c:h val="0.83254593175853"/>
        </c:manualLayout>
      </c:layout>
      <c:scatterChart>
        <c:scatterStyle val="line"/>
        <c:varyColors val="0"/>
        <c:ser>
          <c:idx val="0"/>
          <c:order val="0"/>
          <c:tx>
            <c:strRef>
              <c:f>"3.3V"</c:f>
              <c:strCache>
                <c:ptCount val="1"/>
                <c:pt idx="0">
                  <c:v>3.3V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'Range Selection'!$A$46:$A$57</c:f>
              <c:numCache>
                <c:formatCode>General</c:formatCode>
                <c:ptCount val="12"/>
                <c:pt idx="0">
                  <c:v>20</c:v>
                </c:pt>
                <c:pt idx="1">
                  <c:v>10</c:v>
                </c:pt>
                <c:pt idx="2">
                  <c:v>5</c:v>
                </c:pt>
                <c:pt idx="3">
                  <c:v>2</c:v>
                </c:pt>
                <c:pt idx="4">
                  <c:v>1</c:v>
                </c:pt>
                <c:pt idx="5">
                  <c:v>0.5</c:v>
                </c:pt>
                <c:pt idx="6">
                  <c:v>0.2</c:v>
                </c:pt>
                <c:pt idx="7">
                  <c:v>0.1</c:v>
                </c:pt>
                <c:pt idx="8">
                  <c:v>0.05</c:v>
                </c:pt>
                <c:pt idx="9">
                  <c:v>0.02</c:v>
                </c:pt>
                <c:pt idx="10">
                  <c:v>0.01</c:v>
                </c:pt>
                <c:pt idx="11">
                  <c:v>0.005</c:v>
                </c:pt>
              </c:numCache>
            </c:numRef>
          </c:xVal>
          <c:yVal>
            <c:numRef>
              <c:f>'Range Selection'!$F$46:$F$57</c:f>
              <c:numCache>
                <c:formatCode>General</c:formatCode>
                <c:ptCount val="12"/>
                <c:pt idx="0">
                  <c:v>0.00970588235294118</c:v>
                </c:pt>
                <c:pt idx="1">
                  <c:v>0.01</c:v>
                </c:pt>
                <c:pt idx="2">
                  <c:v>0.00985074626865672</c:v>
                </c:pt>
                <c:pt idx="3">
                  <c:v>0.00976331360946745</c:v>
                </c:pt>
                <c:pt idx="4">
                  <c:v>0.00982142857142857</c:v>
                </c:pt>
                <c:pt idx="5">
                  <c:v>0.00985074626865672</c:v>
                </c:pt>
                <c:pt idx="6">
                  <c:v>0.0190751445086705</c:v>
                </c:pt>
                <c:pt idx="7">
                  <c:v>0.0193661971830986</c:v>
                </c:pt>
                <c:pt idx="8">
                  <c:v>0.0297565374211001</c:v>
                </c:pt>
                <c:pt idx="9">
                  <c:v>0.0745594215996385</c:v>
                </c:pt>
                <c:pt idx="10">
                  <c:v>0.15</c:v>
                </c:pt>
                <c:pt idx="11">
                  <c:v>0.303587856485741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"0.1V"</c:f>
              <c:strCache>
                <c:ptCount val="1"/>
                <c:pt idx="0">
                  <c:v>0.1V</c:v>
                </c:pt>
              </c:strCache>
            </c:strRef>
          </c:tx>
          <c:spPr>
            <a:solidFill>
              <a:srgbClr val="be4b48"/>
            </a:solidFill>
            <a:ln w="28440">
              <a:solidFill>
                <a:srgbClr val="be4b48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'Range Selection'!$A$60:$A$71</c:f>
              <c:numCache>
                <c:formatCode>General</c:formatCode>
                <c:ptCount val="12"/>
                <c:pt idx="0">
                  <c:v>20</c:v>
                </c:pt>
                <c:pt idx="1">
                  <c:v>10</c:v>
                </c:pt>
                <c:pt idx="2">
                  <c:v>5</c:v>
                </c:pt>
                <c:pt idx="3">
                  <c:v>2</c:v>
                </c:pt>
                <c:pt idx="4">
                  <c:v>1</c:v>
                </c:pt>
                <c:pt idx="5">
                  <c:v>0.5</c:v>
                </c:pt>
                <c:pt idx="6">
                  <c:v>0.2</c:v>
                </c:pt>
                <c:pt idx="7">
                  <c:v>0.1</c:v>
                </c:pt>
                <c:pt idx="8">
                  <c:v>0.05</c:v>
                </c:pt>
                <c:pt idx="9">
                  <c:v>0.02</c:v>
                </c:pt>
                <c:pt idx="10">
                  <c:v>0.01</c:v>
                </c:pt>
                <c:pt idx="11">
                  <c:v>0.005</c:v>
                </c:pt>
              </c:numCache>
            </c:numRef>
          </c:xVal>
          <c:yVal>
            <c:numRef>
              <c:f>'Range Selection'!$F$60:$F$71</c:f>
              <c:numCache>
                <c:formatCode>General</c:formatCode>
                <c:ptCount val="12"/>
                <c:pt idx="0">
                  <c:v>0.00738805970149254</c:v>
                </c:pt>
                <c:pt idx="1">
                  <c:v>0.00738805970149254</c:v>
                </c:pt>
                <c:pt idx="2">
                  <c:v>0.00985074626865671</c:v>
                </c:pt>
                <c:pt idx="3">
                  <c:v>0.00923507462686567</c:v>
                </c:pt>
                <c:pt idx="4">
                  <c:v>0.00923507462686567</c:v>
                </c:pt>
                <c:pt idx="5">
                  <c:v>0.00985074626865671</c:v>
                </c:pt>
                <c:pt idx="6">
                  <c:v>0.0099838644614764</c:v>
                </c:pt>
                <c:pt idx="7">
                  <c:v>0.0099838644614764</c:v>
                </c:pt>
                <c:pt idx="8">
                  <c:v>0.0099502487562189</c:v>
                </c:pt>
                <c:pt idx="9">
                  <c:v>0.0099301877708233</c:v>
                </c:pt>
                <c:pt idx="10">
                  <c:v>0.00991685865972153</c:v>
                </c:pt>
                <c:pt idx="11">
                  <c:v>0.0135934861113018</c:v>
                </c:pt>
              </c:numCache>
            </c:numRef>
          </c:yVal>
          <c:smooth val="0"/>
        </c:ser>
        <c:axId val="80544805"/>
        <c:axId val="85484075"/>
      </c:scatterChart>
      <c:valAx>
        <c:axId val="80544805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5484075"/>
        <c:crosses val="autoZero"/>
        <c:crossBetween val="midCat"/>
      </c:valAx>
      <c:valAx>
        <c:axId val="85484075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0544805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1104840</xdr:colOff>
      <xdr:row>30</xdr:row>
      <xdr:rowOff>42840</xdr:rowOff>
    </xdr:from>
    <xdr:to>
      <xdr:col>11</xdr:col>
      <xdr:colOff>9000</xdr:colOff>
      <xdr:row>43</xdr:row>
      <xdr:rowOff>185400</xdr:rowOff>
    </xdr:to>
    <xdr:graphicFrame>
      <xdr:nvGraphicFramePr>
        <xdr:cNvPr id="0" name="Chart 1"/>
        <xdr:cNvGraphicFramePr/>
      </xdr:nvGraphicFramePr>
      <xdr:xfrm>
        <a:off x="5362200" y="6043320"/>
        <a:ext cx="502956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209520</xdr:colOff>
      <xdr:row>44</xdr:row>
      <xdr:rowOff>23760</xdr:rowOff>
    </xdr:from>
    <xdr:to>
      <xdr:col>14</xdr:col>
      <xdr:colOff>113760</xdr:colOff>
      <xdr:row>57</xdr:row>
      <xdr:rowOff>166320</xdr:rowOff>
    </xdr:to>
    <xdr:graphicFrame>
      <xdr:nvGraphicFramePr>
        <xdr:cNvPr id="1" name="Chart 2"/>
        <xdr:cNvGraphicFramePr/>
      </xdr:nvGraphicFramePr>
      <xdr:xfrm>
        <a:off x="8037720" y="8824680"/>
        <a:ext cx="501336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H41"/>
  <sheetViews>
    <sheetView showFormulas="false" showGridLines="true" showRowColHeaders="true" showZeros="true" rightToLeft="false" tabSelected="true" showOutlineSymbols="true" defaultGridColor="true" view="normal" topLeftCell="A10" colorId="64" zoomScale="100" zoomScaleNormal="100" zoomScalePageLayoutView="100" workbookViewId="0">
      <selection pane="topLeft" activeCell="G43" activeCellId="0" sqref="G43"/>
    </sheetView>
  </sheetViews>
  <sheetFormatPr defaultRowHeight="15" zeroHeight="false" outlineLevelRow="0" outlineLevelCol="0"/>
  <cols>
    <col collapsed="false" customWidth="true" hidden="false" outlineLevel="0" max="1" min="1" style="0" width="6"/>
    <col collapsed="false" customWidth="true" hidden="false" outlineLevel="0" max="2" min="2" style="0" width="11.87"/>
    <col collapsed="false" customWidth="true" hidden="false" outlineLevel="0" max="3" min="3" style="0" width="23.13"/>
    <col collapsed="false" customWidth="true" hidden="false" outlineLevel="0" max="4" min="4" style="0" width="13.4"/>
    <col collapsed="false" customWidth="true" hidden="false" outlineLevel="0" max="5" min="5" style="0" width="29.34"/>
    <col collapsed="false" customWidth="true" hidden="false" outlineLevel="0" max="6" min="6" style="0" width="5.51"/>
    <col collapsed="false" customWidth="true" hidden="false" outlineLevel="0" max="7" min="7" style="0" width="9.82"/>
    <col collapsed="false" customWidth="true" hidden="false" outlineLevel="0" max="8" min="8" style="0" width="25.77"/>
    <col collapsed="false" customWidth="true" hidden="false" outlineLevel="0" max="1025" min="9" style="0" width="11"/>
  </cols>
  <sheetData>
    <row r="3" customFormat="false" ht="15" hidden="false" customHeight="false" outlineLevel="0" collapsed="false">
      <c r="A3" s="1" t="s">
        <v>0</v>
      </c>
      <c r="B3" s="1" t="s">
        <v>1</v>
      </c>
      <c r="C3" s="1"/>
      <c r="D3" s="1" t="s">
        <v>2</v>
      </c>
      <c r="E3" s="1" t="s">
        <v>3</v>
      </c>
      <c r="F3" s="1" t="s">
        <v>4</v>
      </c>
      <c r="G3" s="2" t="s">
        <v>5</v>
      </c>
      <c r="H3" s="1" t="s">
        <v>6</v>
      </c>
    </row>
    <row r="4" customFormat="false" ht="15" hidden="false" customHeight="false" outlineLevel="0" collapsed="false">
      <c r="A4" s="0" t="s">
        <v>7</v>
      </c>
      <c r="B4" s="0" t="s">
        <v>8</v>
      </c>
      <c r="C4" s="0" t="s">
        <v>9</v>
      </c>
      <c r="D4" s="0" t="s">
        <v>8</v>
      </c>
      <c r="E4" s="0" t="s">
        <v>9</v>
      </c>
      <c r="F4" s="3" t="s">
        <v>10</v>
      </c>
      <c r="G4" s="4" t="s">
        <v>11</v>
      </c>
    </row>
    <row r="5" customFormat="false" ht="15" hidden="false" customHeight="false" outlineLevel="0" collapsed="false">
      <c r="A5" s="0" t="s">
        <v>12</v>
      </c>
      <c r="B5" s="0" t="s">
        <v>13</v>
      </c>
      <c r="C5" s="0" t="s">
        <v>14</v>
      </c>
      <c r="D5" s="0" t="s">
        <v>15</v>
      </c>
      <c r="E5" s="0" t="s">
        <v>16</v>
      </c>
      <c r="F5" s="5" t="s">
        <v>17</v>
      </c>
      <c r="G5" s="6" t="s">
        <v>18</v>
      </c>
    </row>
    <row r="6" customFormat="false" ht="15" hidden="false" customHeight="false" outlineLevel="0" collapsed="false">
      <c r="A6" s="0" t="s">
        <v>19</v>
      </c>
      <c r="B6" s="0" t="s">
        <v>20</v>
      </c>
      <c r="C6" s="0" t="s">
        <v>21</v>
      </c>
      <c r="D6" s="0" t="s">
        <v>22</v>
      </c>
      <c r="E6" s="0" t="s">
        <v>21</v>
      </c>
      <c r="F6" s="5" t="s">
        <v>17</v>
      </c>
      <c r="G6" s="6" t="s">
        <v>18</v>
      </c>
    </row>
    <row r="7" customFormat="false" ht="15" hidden="false" customHeight="false" outlineLevel="0" collapsed="false">
      <c r="A7" s="0" t="s">
        <v>23</v>
      </c>
      <c r="B7" s="0" t="s">
        <v>24</v>
      </c>
      <c r="C7" s="0" t="s">
        <v>25</v>
      </c>
      <c r="D7" s="0" t="s">
        <v>26</v>
      </c>
      <c r="E7" s="0" t="s">
        <v>14</v>
      </c>
      <c r="F7" s="5" t="s">
        <v>17</v>
      </c>
      <c r="G7" s="6" t="s">
        <v>18</v>
      </c>
    </row>
    <row r="8" customFormat="false" ht="15" hidden="false" customHeight="false" outlineLevel="0" collapsed="false">
      <c r="A8" s="0" t="s">
        <v>27</v>
      </c>
      <c r="B8" s="0" t="s">
        <v>28</v>
      </c>
      <c r="C8" s="0" t="s">
        <v>29</v>
      </c>
      <c r="D8" s="0" t="s">
        <v>30</v>
      </c>
      <c r="E8" s="0" t="s">
        <v>31</v>
      </c>
      <c r="F8" s="5" t="s">
        <v>17</v>
      </c>
      <c r="G8" s="6" t="s">
        <v>18</v>
      </c>
    </row>
    <row r="9" customFormat="false" ht="15" hidden="false" customHeight="false" outlineLevel="0" collapsed="false">
      <c r="A9" s="0" t="s">
        <v>32</v>
      </c>
      <c r="B9" s="0" t="s">
        <v>33</v>
      </c>
      <c r="C9" s="0" t="s">
        <v>29</v>
      </c>
      <c r="D9" s="0" t="s">
        <v>24</v>
      </c>
      <c r="E9" s="0" t="s">
        <v>25</v>
      </c>
      <c r="F9" s="5" t="s">
        <v>17</v>
      </c>
      <c r="G9" s="6" t="s">
        <v>11</v>
      </c>
    </row>
    <row r="10" customFormat="false" ht="15" hidden="false" customHeight="false" outlineLevel="0" collapsed="false">
      <c r="A10" s="0" t="s">
        <v>34</v>
      </c>
      <c r="B10" s="0" t="s">
        <v>35</v>
      </c>
      <c r="C10" s="0" t="s">
        <v>36</v>
      </c>
      <c r="D10" s="0" t="s">
        <v>37</v>
      </c>
      <c r="E10" s="0" t="s">
        <v>38</v>
      </c>
      <c r="F10" s="5" t="s">
        <v>17</v>
      </c>
      <c r="G10" s="6" t="s">
        <v>18</v>
      </c>
    </row>
    <row r="11" customFormat="false" ht="15" hidden="false" customHeight="false" outlineLevel="0" collapsed="false">
      <c r="A11" s="0" t="s">
        <v>39</v>
      </c>
      <c r="B11" s="0" t="s">
        <v>40</v>
      </c>
      <c r="C11" s="0" t="s">
        <v>41</v>
      </c>
      <c r="D11" s="0" t="s">
        <v>39</v>
      </c>
      <c r="E11" s="0" t="s">
        <v>42</v>
      </c>
      <c r="F11" s="3" t="s">
        <v>10</v>
      </c>
      <c r="G11" s="4" t="s">
        <v>18</v>
      </c>
      <c r="H11" s="0" t="s">
        <v>43</v>
      </c>
    </row>
    <row r="12" customFormat="false" ht="15" hidden="false" customHeight="false" outlineLevel="0" collapsed="false">
      <c r="A12" s="0" t="s">
        <v>44</v>
      </c>
      <c r="B12" s="0" t="s">
        <v>45</v>
      </c>
      <c r="C12" s="0" t="s">
        <v>46</v>
      </c>
      <c r="D12" s="0" t="s">
        <v>45</v>
      </c>
      <c r="E12" s="0" t="s">
        <v>46</v>
      </c>
      <c r="F12" s="3" t="s">
        <v>10</v>
      </c>
      <c r="G12" s="4" t="s">
        <v>47</v>
      </c>
    </row>
    <row r="13" customFormat="false" ht="15" hidden="false" customHeight="false" outlineLevel="0" collapsed="false">
      <c r="A13" s="0" t="s">
        <v>48</v>
      </c>
      <c r="B13" s="0" t="s">
        <v>49</v>
      </c>
      <c r="C13" s="0" t="s">
        <v>50</v>
      </c>
      <c r="D13" s="0" t="s">
        <v>49</v>
      </c>
      <c r="E13" s="0" t="s">
        <v>50</v>
      </c>
      <c r="F13" s="3" t="s">
        <v>10</v>
      </c>
      <c r="G13" s="4" t="s">
        <v>51</v>
      </c>
      <c r="H13" s="0" t="s">
        <v>52</v>
      </c>
    </row>
    <row r="14" customFormat="false" ht="15" hidden="false" customHeight="false" outlineLevel="0" collapsed="false">
      <c r="A14" s="0" t="s">
        <v>53</v>
      </c>
      <c r="B14" s="0" t="s">
        <v>54</v>
      </c>
      <c r="C14" s="0" t="s">
        <v>55</v>
      </c>
      <c r="D14" s="0" t="s">
        <v>54</v>
      </c>
      <c r="E14" s="0" t="s">
        <v>55</v>
      </c>
      <c r="F14" s="3" t="s">
        <v>10</v>
      </c>
      <c r="G14" s="4" t="s">
        <v>55</v>
      </c>
      <c r="H14" s="0" t="s">
        <v>52</v>
      </c>
    </row>
    <row r="15" customFormat="false" ht="15" hidden="false" customHeight="false" outlineLevel="0" collapsed="false">
      <c r="A15" s="0" t="s">
        <v>56</v>
      </c>
      <c r="B15" s="0" t="s">
        <v>57</v>
      </c>
      <c r="C15" s="0" t="s">
        <v>58</v>
      </c>
      <c r="D15" s="0" t="s">
        <v>57</v>
      </c>
      <c r="E15" s="0" t="s">
        <v>29</v>
      </c>
      <c r="F15" s="3" t="s">
        <v>10</v>
      </c>
      <c r="G15" s="4" t="s">
        <v>59</v>
      </c>
      <c r="H15" s="0" t="s">
        <v>60</v>
      </c>
    </row>
    <row r="16" customFormat="false" ht="15" hidden="false" customHeight="false" outlineLevel="0" collapsed="false">
      <c r="A16" s="0" t="s">
        <v>61</v>
      </c>
      <c r="B16" s="0" t="s">
        <v>62</v>
      </c>
      <c r="C16" s="0" t="s">
        <v>63</v>
      </c>
      <c r="D16" s="0" t="s">
        <v>62</v>
      </c>
      <c r="E16" s="0" t="s">
        <v>29</v>
      </c>
      <c r="F16" s="3" t="s">
        <v>10</v>
      </c>
      <c r="G16" s="4" t="s">
        <v>59</v>
      </c>
      <c r="H16" s="0" t="s">
        <v>60</v>
      </c>
    </row>
    <row r="17" customFormat="false" ht="15" hidden="false" customHeight="false" outlineLevel="0" collapsed="false">
      <c r="A17" s="0" t="s">
        <v>64</v>
      </c>
      <c r="B17" s="0" t="s">
        <v>65</v>
      </c>
      <c r="C17" s="0" t="s">
        <v>66</v>
      </c>
      <c r="D17" s="0" t="s">
        <v>65</v>
      </c>
      <c r="E17" s="0" t="s">
        <v>66</v>
      </c>
      <c r="F17" s="3" t="s">
        <v>10</v>
      </c>
      <c r="G17" s="4" t="s">
        <v>65</v>
      </c>
      <c r="H17" s="0" t="s">
        <v>67</v>
      </c>
    </row>
    <row r="18" customFormat="false" ht="15" hidden="false" customHeight="false" outlineLevel="0" collapsed="false">
      <c r="A18" s="0" t="s">
        <v>68</v>
      </c>
      <c r="B18" s="0" t="s">
        <v>69</v>
      </c>
      <c r="C18" s="0" t="s">
        <v>70</v>
      </c>
      <c r="D18" s="0" t="s">
        <v>69</v>
      </c>
      <c r="E18" s="0" t="s">
        <v>70</v>
      </c>
      <c r="F18" s="3" t="s">
        <v>10</v>
      </c>
      <c r="G18" s="4" t="s">
        <v>69</v>
      </c>
      <c r="H18" s="0" t="s">
        <v>67</v>
      </c>
    </row>
    <row r="19" customFormat="false" ht="15" hidden="false" customHeight="false" outlineLevel="0" collapsed="false">
      <c r="A19" s="0" t="s">
        <v>71</v>
      </c>
      <c r="B19" s="0" t="s">
        <v>72</v>
      </c>
      <c r="C19" s="0" t="s">
        <v>72</v>
      </c>
      <c r="D19" s="0" t="s">
        <v>71</v>
      </c>
      <c r="E19" s="0" t="s">
        <v>73</v>
      </c>
      <c r="F19" s="3" t="s">
        <v>10</v>
      </c>
      <c r="G19" s="4" t="s">
        <v>47</v>
      </c>
      <c r="H19" s="0" t="s">
        <v>43</v>
      </c>
    </row>
    <row r="20" customFormat="false" ht="15" hidden="false" customHeight="false" outlineLevel="0" collapsed="false">
      <c r="G20" s="7"/>
    </row>
    <row r="21" customFormat="false" ht="15" hidden="false" customHeight="false" outlineLevel="0" collapsed="false">
      <c r="A21" s="0" t="s">
        <v>74</v>
      </c>
      <c r="B21" s="0" t="s">
        <v>75</v>
      </c>
      <c r="C21" s="0" t="s">
        <v>76</v>
      </c>
      <c r="D21" s="0" t="s">
        <v>75</v>
      </c>
      <c r="E21" s="0" t="s">
        <v>77</v>
      </c>
      <c r="F21" s="8" t="s">
        <v>78</v>
      </c>
      <c r="G21" s="9" t="s">
        <v>79</v>
      </c>
    </row>
    <row r="22" customFormat="false" ht="15" hidden="false" customHeight="false" outlineLevel="0" collapsed="false">
      <c r="A22" s="0" t="s">
        <v>80</v>
      </c>
      <c r="B22" s="0" t="s">
        <v>81</v>
      </c>
      <c r="C22" s="0" t="s">
        <v>76</v>
      </c>
      <c r="D22" s="0" t="s">
        <v>81</v>
      </c>
      <c r="E22" s="0" t="s">
        <v>82</v>
      </c>
      <c r="F22" s="8" t="s">
        <v>78</v>
      </c>
      <c r="G22" s="9" t="s">
        <v>79</v>
      </c>
    </row>
    <row r="23" customFormat="false" ht="15" hidden="false" customHeight="false" outlineLevel="0" collapsed="false">
      <c r="A23" s="0" t="s">
        <v>83</v>
      </c>
      <c r="B23" s="0" t="s">
        <v>84</v>
      </c>
      <c r="C23" s="0" t="s">
        <v>85</v>
      </c>
      <c r="D23" s="0" t="s">
        <v>84</v>
      </c>
      <c r="E23" s="0" t="s">
        <v>85</v>
      </c>
      <c r="F23" s="8" t="s">
        <v>78</v>
      </c>
      <c r="G23" s="9" t="s">
        <v>79</v>
      </c>
    </row>
    <row r="24" customFormat="false" ht="15" hidden="false" customHeight="false" outlineLevel="0" collapsed="false">
      <c r="A24" s="0" t="s">
        <v>86</v>
      </c>
      <c r="B24" s="0" t="s">
        <v>87</v>
      </c>
      <c r="C24" s="0" t="s">
        <v>76</v>
      </c>
      <c r="D24" s="0" t="s">
        <v>87</v>
      </c>
      <c r="E24" s="0" t="s">
        <v>88</v>
      </c>
      <c r="F24" s="8" t="s">
        <v>78</v>
      </c>
      <c r="G24" s="9" t="s">
        <v>79</v>
      </c>
    </row>
    <row r="25" customFormat="false" ht="15" hidden="false" customHeight="false" outlineLevel="0" collapsed="false">
      <c r="A25" s="0" t="s">
        <v>89</v>
      </c>
      <c r="B25" s="0" t="s">
        <v>90</v>
      </c>
      <c r="C25" s="0" t="s">
        <v>76</v>
      </c>
      <c r="D25" s="0" t="s">
        <v>90</v>
      </c>
      <c r="E25" s="0" t="s">
        <v>91</v>
      </c>
      <c r="F25" s="8" t="s">
        <v>78</v>
      </c>
      <c r="G25" s="9" t="s">
        <v>79</v>
      </c>
    </row>
    <row r="26" customFormat="false" ht="15" hidden="false" customHeight="false" outlineLevel="0" collapsed="false">
      <c r="A26" s="0" t="s">
        <v>92</v>
      </c>
      <c r="B26" s="0" t="s">
        <v>93</v>
      </c>
      <c r="C26" s="0" t="s">
        <v>76</v>
      </c>
      <c r="D26" s="0" t="s">
        <v>93</v>
      </c>
      <c r="E26" s="0" t="s">
        <v>94</v>
      </c>
      <c r="F26" s="8" t="s">
        <v>78</v>
      </c>
      <c r="G26" s="9" t="s">
        <v>79</v>
      </c>
    </row>
    <row r="27" customFormat="false" ht="15" hidden="false" customHeight="false" outlineLevel="0" collapsed="false">
      <c r="A27" s="0" t="s">
        <v>95</v>
      </c>
      <c r="B27" s="0" t="s">
        <v>96</v>
      </c>
      <c r="C27" s="0" t="s">
        <v>76</v>
      </c>
      <c r="D27" s="0" t="s">
        <v>96</v>
      </c>
      <c r="E27" s="0" t="s">
        <v>97</v>
      </c>
      <c r="F27" s="8" t="s">
        <v>78</v>
      </c>
      <c r="G27" s="9" t="s">
        <v>79</v>
      </c>
    </row>
    <row r="28" customFormat="false" ht="15" hidden="false" customHeight="false" outlineLevel="0" collapsed="false">
      <c r="A28" s="0" t="s">
        <v>98</v>
      </c>
      <c r="B28" s="0" t="s">
        <v>99</v>
      </c>
      <c r="C28" s="0" t="s">
        <v>76</v>
      </c>
      <c r="D28" s="0" t="s">
        <v>99</v>
      </c>
      <c r="E28" s="0" t="s">
        <v>100</v>
      </c>
      <c r="F28" s="8" t="s">
        <v>78</v>
      </c>
      <c r="G28" s="9" t="s">
        <v>79</v>
      </c>
    </row>
    <row r="29" customFormat="false" ht="15" hidden="false" customHeight="false" outlineLevel="0" collapsed="false">
      <c r="A29" s="0" t="s">
        <v>101</v>
      </c>
      <c r="B29" s="0" t="s">
        <v>102</v>
      </c>
      <c r="C29" s="0" t="s">
        <v>103</v>
      </c>
      <c r="D29" s="0" t="s">
        <v>102</v>
      </c>
      <c r="E29" s="0" t="s">
        <v>104</v>
      </c>
      <c r="F29" s="3" t="s">
        <v>10</v>
      </c>
      <c r="G29" s="4" t="s">
        <v>18</v>
      </c>
    </row>
    <row r="30" customFormat="false" ht="15" hidden="false" customHeight="false" outlineLevel="0" collapsed="false">
      <c r="A30" s="0" t="s">
        <v>105</v>
      </c>
      <c r="B30" s="0" t="s">
        <v>106</v>
      </c>
      <c r="C30" s="0" t="s">
        <v>107</v>
      </c>
      <c r="D30" s="0" t="s">
        <v>108</v>
      </c>
      <c r="E30" s="0" t="s">
        <v>109</v>
      </c>
      <c r="F30" s="5" t="s">
        <v>17</v>
      </c>
      <c r="G30" s="6" t="s">
        <v>18</v>
      </c>
    </row>
    <row r="31" customFormat="false" ht="15" hidden="false" customHeight="false" outlineLevel="0" collapsed="false">
      <c r="A31" s="0" t="s">
        <v>110</v>
      </c>
      <c r="B31" s="0" t="s">
        <v>37</v>
      </c>
      <c r="C31" s="0" t="s">
        <v>38</v>
      </c>
      <c r="D31" s="0" t="s">
        <v>111</v>
      </c>
      <c r="E31" s="0" t="s">
        <v>112</v>
      </c>
      <c r="F31" s="5" t="s">
        <v>17</v>
      </c>
      <c r="G31" s="6" t="s">
        <v>113</v>
      </c>
    </row>
    <row r="32" customFormat="false" ht="15" hidden="false" customHeight="false" outlineLevel="0" collapsed="false">
      <c r="A32" s="0" t="s">
        <v>114</v>
      </c>
      <c r="B32" s="0" t="s">
        <v>108</v>
      </c>
      <c r="C32" s="0" t="s">
        <v>109</v>
      </c>
      <c r="D32" s="0" t="s">
        <v>115</v>
      </c>
      <c r="E32" s="0" t="s">
        <v>112</v>
      </c>
      <c r="F32" s="5" t="s">
        <v>17</v>
      </c>
      <c r="G32" s="6" t="s">
        <v>116</v>
      </c>
    </row>
    <row r="33" customFormat="false" ht="15" hidden="false" customHeight="false" outlineLevel="0" collapsed="false">
      <c r="A33" s="0" t="s">
        <v>117</v>
      </c>
      <c r="B33" s="0" t="s">
        <v>118</v>
      </c>
      <c r="C33" s="0" t="s">
        <v>119</v>
      </c>
      <c r="D33" s="0" t="s">
        <v>120</v>
      </c>
      <c r="E33" s="0" t="s">
        <v>121</v>
      </c>
      <c r="F33" s="5" t="s">
        <v>17</v>
      </c>
      <c r="G33" s="6" t="s">
        <v>79</v>
      </c>
      <c r="H33" s="0" t="s">
        <v>43</v>
      </c>
    </row>
    <row r="34" customFormat="false" ht="15" hidden="false" customHeight="false" outlineLevel="0" collapsed="false">
      <c r="A34" s="0" t="s">
        <v>122</v>
      </c>
      <c r="B34" s="0" t="s">
        <v>123</v>
      </c>
      <c r="C34" s="10" t="s">
        <v>124</v>
      </c>
      <c r="D34" s="0" t="s">
        <v>122</v>
      </c>
      <c r="F34" s="5" t="s">
        <v>17</v>
      </c>
      <c r="G34" s="6" t="s">
        <v>47</v>
      </c>
      <c r="H34" s="0" t="s">
        <v>43</v>
      </c>
    </row>
    <row r="35" customFormat="false" ht="15" hidden="false" customHeight="false" outlineLevel="0" collapsed="false">
      <c r="A35" s="0" t="s">
        <v>125</v>
      </c>
      <c r="B35" s="0" t="s">
        <v>126</v>
      </c>
      <c r="C35" s="10" t="s">
        <v>127</v>
      </c>
      <c r="D35" s="0" t="s">
        <v>125</v>
      </c>
      <c r="F35" s="5" t="s">
        <v>17</v>
      </c>
      <c r="G35" s="6" t="s">
        <v>47</v>
      </c>
      <c r="H35" s="0" t="s">
        <v>43</v>
      </c>
    </row>
    <row r="36" customFormat="false" ht="15" hidden="false" customHeight="false" outlineLevel="0" collapsed="false">
      <c r="A36" s="0" t="s">
        <v>128</v>
      </c>
      <c r="B36" s="0" t="s">
        <v>129</v>
      </c>
      <c r="C36" s="0" t="s">
        <v>130</v>
      </c>
      <c r="D36" s="0" t="s">
        <v>128</v>
      </c>
      <c r="F36" s="5" t="s">
        <v>17</v>
      </c>
      <c r="G36" s="6" t="s">
        <v>47</v>
      </c>
      <c r="H36" s="0" t="s">
        <v>43</v>
      </c>
    </row>
    <row r="37" customFormat="false" ht="15" hidden="false" customHeight="false" outlineLevel="0" collapsed="false">
      <c r="G37" s="7"/>
    </row>
    <row r="38" customFormat="false" ht="15" hidden="false" customHeight="false" outlineLevel="0" collapsed="false">
      <c r="A38" s="0" t="s">
        <v>131</v>
      </c>
      <c r="B38" s="0" t="s">
        <v>132</v>
      </c>
      <c r="C38" s="0" t="s">
        <v>133</v>
      </c>
      <c r="D38" s="0" t="s">
        <v>132</v>
      </c>
      <c r="E38" s="0" t="s">
        <v>133</v>
      </c>
      <c r="F38" s="3" t="s">
        <v>10</v>
      </c>
      <c r="G38" s="4" t="s">
        <v>18</v>
      </c>
    </row>
    <row r="39" customFormat="false" ht="15" hidden="false" customHeight="false" outlineLevel="0" collapsed="false">
      <c r="A39" s="0" t="s">
        <v>134</v>
      </c>
      <c r="B39" s="0" t="s">
        <v>135</v>
      </c>
      <c r="C39" s="0" t="s">
        <v>136</v>
      </c>
      <c r="D39" s="0" t="s">
        <v>135</v>
      </c>
      <c r="E39" s="0" t="s">
        <v>136</v>
      </c>
      <c r="F39" s="3" t="s">
        <v>10</v>
      </c>
      <c r="G39" s="4" t="s">
        <v>18</v>
      </c>
    </row>
    <row r="40" customFormat="false" ht="15" hidden="false" customHeight="false" outlineLevel="0" collapsed="false">
      <c r="A40" s="0" t="s">
        <v>137</v>
      </c>
      <c r="B40" s="0" t="s">
        <v>138</v>
      </c>
      <c r="C40" s="0" t="s">
        <v>139</v>
      </c>
      <c r="D40" s="0" t="s">
        <v>138</v>
      </c>
      <c r="E40" s="0" t="s">
        <v>139</v>
      </c>
      <c r="F40" s="3" t="s">
        <v>10</v>
      </c>
      <c r="G40" s="4" t="s">
        <v>18</v>
      </c>
    </row>
    <row r="41" customFormat="false" ht="15" hidden="false" customHeight="false" outlineLevel="0" collapsed="false">
      <c r="G41" s="11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G71"/>
  <sheetViews>
    <sheetView showFormulas="false" showGridLines="true" showRowColHeaders="true" showZeros="true" rightToLeft="false" tabSelected="false" showOutlineSymbols="true" defaultGridColor="true" view="normal" topLeftCell="A54" colorId="64" zoomScale="100" zoomScaleNormal="100" zoomScalePageLayoutView="100" workbookViewId="0">
      <selection pane="topLeft" activeCell="G62" activeCellId="0" sqref="G62"/>
    </sheetView>
  </sheetViews>
  <sheetFormatPr defaultRowHeight="15.75" zeroHeight="false" outlineLevelRow="0" outlineLevelCol="0"/>
  <cols>
    <col collapsed="false" customWidth="true" hidden="false" outlineLevel="0" max="5" min="1" style="0" width="11"/>
    <col collapsed="false" customWidth="true" hidden="false" outlineLevel="0" max="6" min="6" style="0" width="19.38"/>
    <col collapsed="false" customWidth="true" hidden="false" outlineLevel="0" max="7" min="7" style="0" width="15.75"/>
    <col collapsed="false" customWidth="true" hidden="false" outlineLevel="0" max="1025" min="8" style="0" width="11"/>
  </cols>
  <sheetData>
    <row r="2" customFormat="false" ht="15.75" hidden="false" customHeight="false" outlineLevel="0" collapsed="false">
      <c r="A2" s="1" t="s">
        <v>2</v>
      </c>
    </row>
    <row r="4" customFormat="false" ht="15.75" hidden="false" customHeight="false" outlineLevel="0" collapsed="false">
      <c r="B4" s="1" t="s">
        <v>140</v>
      </c>
      <c r="C4" s="1" t="s">
        <v>141</v>
      </c>
      <c r="D4" s="1" t="s">
        <v>142</v>
      </c>
      <c r="E4" s="1" t="s">
        <v>143</v>
      </c>
    </row>
    <row r="5" customFormat="false" ht="15.75" hidden="false" customHeight="false" outlineLevel="0" collapsed="false">
      <c r="B5" s="0" t="n">
        <v>0</v>
      </c>
      <c r="C5" s="0" t="n">
        <v>0</v>
      </c>
      <c r="D5" s="0" t="n">
        <v>0</v>
      </c>
      <c r="E5" s="0" t="s">
        <v>144</v>
      </c>
      <c r="F5" s="0" t="s">
        <v>145</v>
      </c>
    </row>
    <row r="6" customFormat="false" ht="15.75" hidden="false" customHeight="false" outlineLevel="0" collapsed="false">
      <c r="B6" s="0" t="n">
        <v>1</v>
      </c>
      <c r="C6" s="0" t="n">
        <v>0</v>
      </c>
      <c r="D6" s="0" t="n">
        <v>0</v>
      </c>
      <c r="E6" s="0" t="s">
        <v>144</v>
      </c>
      <c r="F6" s="0" t="s">
        <v>146</v>
      </c>
    </row>
    <row r="7" customFormat="false" ht="15.75" hidden="false" customHeight="false" outlineLevel="0" collapsed="false">
      <c r="B7" s="0" t="n">
        <v>0</v>
      </c>
      <c r="C7" s="0" t="n">
        <v>1</v>
      </c>
      <c r="D7" s="0" t="n">
        <v>0</v>
      </c>
      <c r="E7" s="0" t="s">
        <v>144</v>
      </c>
      <c r="F7" s="0" t="s">
        <v>29</v>
      </c>
    </row>
    <row r="8" customFormat="false" ht="15.75" hidden="false" customHeight="false" outlineLevel="0" collapsed="false">
      <c r="B8" s="0" t="n">
        <v>1</v>
      </c>
      <c r="C8" s="0" t="n">
        <v>1</v>
      </c>
      <c r="D8" s="0" t="n">
        <v>0</v>
      </c>
      <c r="E8" s="0" t="s">
        <v>144</v>
      </c>
      <c r="F8" s="0" t="s">
        <v>147</v>
      </c>
    </row>
    <row r="9" customFormat="false" ht="15.75" hidden="false" customHeight="false" outlineLevel="0" collapsed="false">
      <c r="B9" s="0" t="n">
        <v>0</v>
      </c>
      <c r="C9" s="0" t="n">
        <v>0</v>
      </c>
      <c r="D9" s="0" t="n">
        <v>1</v>
      </c>
      <c r="E9" s="0" t="s">
        <v>144</v>
      </c>
      <c r="F9" s="0" t="s">
        <v>148</v>
      </c>
    </row>
    <row r="10" customFormat="false" ht="15.75" hidden="false" customHeight="false" outlineLevel="0" collapsed="false">
      <c r="B10" s="0" t="n">
        <v>1</v>
      </c>
      <c r="C10" s="0" t="n">
        <v>0</v>
      </c>
      <c r="D10" s="0" t="n">
        <v>1</v>
      </c>
      <c r="E10" s="0" t="s">
        <v>144</v>
      </c>
      <c r="F10" s="0" t="s">
        <v>149</v>
      </c>
    </row>
    <row r="11" customFormat="false" ht="15.75" hidden="false" customHeight="false" outlineLevel="0" collapsed="false">
      <c r="B11" s="0" t="n">
        <v>0</v>
      </c>
      <c r="C11" s="0" t="n">
        <v>1</v>
      </c>
      <c r="D11" s="0" t="n">
        <v>1</v>
      </c>
      <c r="E11" s="0" t="s">
        <v>144</v>
      </c>
      <c r="F11" s="0" t="s">
        <v>150</v>
      </c>
    </row>
    <row r="12" customFormat="false" ht="15.75" hidden="false" customHeight="false" outlineLevel="0" collapsed="false">
      <c r="B12" s="0" t="n">
        <v>1</v>
      </c>
      <c r="C12" s="0" t="n">
        <v>1</v>
      </c>
      <c r="D12" s="0" t="n">
        <v>1</v>
      </c>
      <c r="E12" s="0" t="s">
        <v>144</v>
      </c>
      <c r="F12" s="0" t="s">
        <v>151</v>
      </c>
    </row>
    <row r="13" customFormat="false" ht="15.75" hidden="false" customHeight="false" outlineLevel="0" collapsed="false">
      <c r="B13" s="0" t="s">
        <v>144</v>
      </c>
      <c r="C13" s="0" t="s">
        <v>144</v>
      </c>
      <c r="D13" s="0" t="s">
        <v>144</v>
      </c>
      <c r="E13" s="0" t="n">
        <v>0</v>
      </c>
      <c r="F13" s="0" t="s">
        <v>152</v>
      </c>
    </row>
    <row r="14" customFormat="false" ht="15.75" hidden="false" customHeight="false" outlineLevel="0" collapsed="false">
      <c r="B14" s="0" t="s">
        <v>144</v>
      </c>
      <c r="C14" s="0" t="s">
        <v>144</v>
      </c>
      <c r="D14" s="0" t="s">
        <v>144</v>
      </c>
      <c r="E14" s="0" t="n">
        <v>1</v>
      </c>
      <c r="F14" s="0" t="s">
        <v>153</v>
      </c>
    </row>
    <row r="17" customFormat="false" ht="15.75" hidden="false" customHeight="false" outlineLevel="0" collapsed="false">
      <c r="A17" s="0" t="s">
        <v>154</v>
      </c>
      <c r="B17" s="0" t="s">
        <v>155</v>
      </c>
    </row>
    <row r="18" customFormat="false" ht="15.75" hidden="false" customHeight="false" outlineLevel="0" collapsed="false">
      <c r="A18" s="0" t="s">
        <v>156</v>
      </c>
      <c r="B18" s="0" t="s">
        <v>157</v>
      </c>
    </row>
    <row r="19" customFormat="false" ht="15.75" hidden="false" customHeight="false" outlineLevel="0" collapsed="false">
      <c r="A19" s="0" t="s">
        <v>158</v>
      </c>
      <c r="B19" s="0" t="s">
        <v>159</v>
      </c>
    </row>
    <row r="20" customFormat="false" ht="15.75" hidden="false" customHeight="false" outlineLevel="0" collapsed="false">
      <c r="A20" s="0" t="s">
        <v>160</v>
      </c>
      <c r="B20" s="0" t="s">
        <v>161</v>
      </c>
    </row>
    <row r="21" customFormat="false" ht="15.75" hidden="false" customHeight="false" outlineLevel="0" collapsed="false">
      <c r="A21" s="0" t="s">
        <v>162</v>
      </c>
      <c r="B21" s="0" t="s">
        <v>163</v>
      </c>
    </row>
    <row r="22" customFormat="false" ht="15.75" hidden="false" customHeight="false" outlineLevel="0" collapsed="false">
      <c r="A22" s="0" t="s">
        <v>164</v>
      </c>
      <c r="B22" s="0" t="s">
        <v>165</v>
      </c>
    </row>
    <row r="23" customFormat="false" ht="15.75" hidden="false" customHeight="false" outlineLevel="0" collapsed="false">
      <c r="A23" s="0" t="s">
        <v>166</v>
      </c>
      <c r="B23" s="0" t="s">
        <v>167</v>
      </c>
    </row>
    <row r="24" customFormat="false" ht="15.75" hidden="false" customHeight="false" outlineLevel="0" collapsed="false">
      <c r="A24" s="0" t="s">
        <v>168</v>
      </c>
      <c r="B24" s="0" t="s">
        <v>169</v>
      </c>
    </row>
    <row r="25" customFormat="false" ht="15.75" hidden="false" customHeight="false" outlineLevel="0" collapsed="false">
      <c r="A25" s="0" t="s">
        <v>170</v>
      </c>
      <c r="B25" s="0" t="s">
        <v>171</v>
      </c>
    </row>
    <row r="26" customFormat="false" ht="15.75" hidden="false" customHeight="false" outlineLevel="0" collapsed="false">
      <c r="A26" s="0" t="s">
        <v>172</v>
      </c>
      <c r="B26" s="0" t="s">
        <v>173</v>
      </c>
    </row>
    <row r="27" customFormat="false" ht="15.75" hidden="false" customHeight="false" outlineLevel="0" collapsed="false">
      <c r="A27" s="0" t="s">
        <v>174</v>
      </c>
      <c r="B27" s="0" t="s">
        <v>175</v>
      </c>
    </row>
    <row r="28" customFormat="false" ht="15.75" hidden="false" customHeight="false" outlineLevel="0" collapsed="false">
      <c r="A28" s="0" t="s">
        <v>176</v>
      </c>
      <c r="B28" s="0" t="s">
        <v>177</v>
      </c>
    </row>
    <row r="29" customFormat="false" ht="15.75" hidden="false" customHeight="false" outlineLevel="0" collapsed="false">
      <c r="A29" s="0" t="s">
        <v>178</v>
      </c>
      <c r="B29" s="0" t="s">
        <v>179</v>
      </c>
    </row>
    <row r="30" customFormat="false" ht="15.75" hidden="false" customHeight="false" outlineLevel="0" collapsed="false">
      <c r="A30" s="0" t="s">
        <v>180</v>
      </c>
    </row>
    <row r="31" customFormat="false" ht="15.75" hidden="false" customHeight="false" outlineLevel="0" collapsed="false">
      <c r="A31" s="0" t="s">
        <v>181</v>
      </c>
    </row>
    <row r="32" customFormat="false" ht="15.75" hidden="false" customHeight="false" outlineLevel="0" collapsed="false">
      <c r="A32" s="0" t="s">
        <v>182</v>
      </c>
    </row>
    <row r="33" customFormat="false" ht="15.75" hidden="false" customHeight="false" outlineLevel="0" collapsed="false">
      <c r="A33" s="0" t="s">
        <v>183</v>
      </c>
    </row>
    <row r="34" customFormat="false" ht="15.75" hidden="false" customHeight="false" outlineLevel="0" collapsed="false">
      <c r="A34" s="0" t="s">
        <v>184</v>
      </c>
    </row>
    <row r="35" customFormat="false" ht="15.75" hidden="false" customHeight="false" outlineLevel="0" collapsed="false">
      <c r="A35" s="0" t="s">
        <v>185</v>
      </c>
    </row>
    <row r="36" customFormat="false" ht="15.75" hidden="false" customHeight="false" outlineLevel="0" collapsed="false">
      <c r="A36" s="0" t="s">
        <v>186</v>
      </c>
    </row>
    <row r="37" customFormat="false" ht="15.75" hidden="false" customHeight="false" outlineLevel="0" collapsed="false">
      <c r="A37" s="0" t="s">
        <v>187</v>
      </c>
    </row>
    <row r="38" customFormat="false" ht="15.75" hidden="false" customHeight="false" outlineLevel="0" collapsed="false">
      <c r="A38" s="0" t="s">
        <v>188</v>
      </c>
    </row>
    <row r="39" customFormat="false" ht="15.75" hidden="false" customHeight="false" outlineLevel="0" collapsed="false">
      <c r="A39" s="0" t="s">
        <v>189</v>
      </c>
    </row>
    <row r="40" customFormat="false" ht="15.75" hidden="false" customHeight="false" outlineLevel="0" collapsed="false">
      <c r="A40" s="0" t="s">
        <v>190</v>
      </c>
    </row>
    <row r="41" customFormat="false" ht="15.75" hidden="false" customHeight="false" outlineLevel="0" collapsed="false">
      <c r="A41" s="0" t="s">
        <v>191</v>
      </c>
    </row>
    <row r="45" customFormat="false" ht="15.75" hidden="false" customHeight="false" outlineLevel="0" collapsed="false">
      <c r="A45" s="0" t="s">
        <v>192</v>
      </c>
      <c r="B45" s="0" t="s">
        <v>193</v>
      </c>
      <c r="C45" s="0" t="n">
        <v>3.3</v>
      </c>
    </row>
    <row r="46" customFormat="false" ht="15.75" hidden="false" customHeight="false" outlineLevel="0" collapsed="false">
      <c r="A46" s="0" t="n">
        <v>20</v>
      </c>
      <c r="B46" s="0" t="n">
        <v>17</v>
      </c>
      <c r="D46" s="0" t="n">
        <f aca="false">1/A46</f>
        <v>0.05</v>
      </c>
      <c r="E46" s="0" t="n">
        <f aca="false">B46/D46</f>
        <v>340</v>
      </c>
      <c r="F46" s="12" t="n">
        <f aca="false">calval3v3/E46</f>
        <v>0.00970588235294118</v>
      </c>
      <c r="G46" s="0" t="n">
        <f aca="false">calval3v3/B46</f>
        <v>0.194117647058824</v>
      </c>
    </row>
    <row r="47" customFormat="false" ht="15.75" hidden="false" customHeight="false" outlineLevel="0" collapsed="false">
      <c r="A47" s="0" t="n">
        <v>10</v>
      </c>
      <c r="B47" s="0" t="n">
        <v>33</v>
      </c>
      <c r="C47" s="0" t="n">
        <f aca="false">B47/B46</f>
        <v>1.94117647058824</v>
      </c>
      <c r="D47" s="0" t="n">
        <f aca="false">1/A47</f>
        <v>0.1</v>
      </c>
      <c r="E47" s="0" t="n">
        <f aca="false">B47/D47</f>
        <v>330</v>
      </c>
      <c r="F47" s="12" t="n">
        <f aca="false">calval3v3/E47</f>
        <v>0.01</v>
      </c>
      <c r="G47" s="0" t="n">
        <f aca="false">calval3v3/B47</f>
        <v>0.1</v>
      </c>
    </row>
    <row r="48" customFormat="false" ht="15.75" hidden="false" customHeight="false" outlineLevel="0" collapsed="false">
      <c r="A48" s="0" t="n">
        <v>5</v>
      </c>
      <c r="B48" s="0" t="n">
        <v>67</v>
      </c>
      <c r="C48" s="0" t="n">
        <f aca="false">B48/B47</f>
        <v>2.03030303030303</v>
      </c>
      <c r="D48" s="0" t="n">
        <f aca="false">1/A48</f>
        <v>0.2</v>
      </c>
      <c r="E48" s="0" t="n">
        <f aca="false">B48/D48</f>
        <v>335</v>
      </c>
      <c r="F48" s="12" t="n">
        <f aca="false">calval3v3/E48</f>
        <v>0.00985074626865672</v>
      </c>
      <c r="G48" s="0" t="n">
        <f aca="false">calval3v3/B48</f>
        <v>0.0492537313432836</v>
      </c>
    </row>
    <row r="49" customFormat="false" ht="15.75" hidden="false" customHeight="false" outlineLevel="0" collapsed="false">
      <c r="A49" s="0" t="n">
        <v>2</v>
      </c>
      <c r="B49" s="0" t="n">
        <v>169</v>
      </c>
      <c r="C49" s="0" t="n">
        <f aca="false">B49/B48</f>
        <v>2.52238805970149</v>
      </c>
      <c r="D49" s="0" t="n">
        <v>0.5</v>
      </c>
      <c r="E49" s="0" t="n">
        <f aca="false">B49/D49</f>
        <v>338</v>
      </c>
      <c r="F49" s="12" t="n">
        <f aca="false">calval3v3/E49</f>
        <v>0.00976331360946745</v>
      </c>
      <c r="G49" s="0" t="n">
        <f aca="false">calval3v3/B49</f>
        <v>0.0195266272189349</v>
      </c>
    </row>
    <row r="50" customFormat="false" ht="15.75" hidden="false" customHeight="false" outlineLevel="0" collapsed="false">
      <c r="A50" s="0" t="n">
        <v>1</v>
      </c>
      <c r="B50" s="0" t="n">
        <v>336</v>
      </c>
      <c r="C50" s="0" t="n">
        <f aca="false">B50/B49</f>
        <v>1.98816568047337</v>
      </c>
      <c r="D50" s="0" t="n">
        <f aca="false">1/A50</f>
        <v>1</v>
      </c>
      <c r="E50" s="0" t="n">
        <f aca="false">B50/D50</f>
        <v>336</v>
      </c>
      <c r="F50" s="12" t="n">
        <f aca="false">calval3v3/E50</f>
        <v>0.00982142857142857</v>
      </c>
      <c r="G50" s="0" t="n">
        <f aca="false">calval3v3/B50</f>
        <v>0.00982142857142857</v>
      </c>
    </row>
    <row r="51" customFormat="false" ht="15.75" hidden="false" customHeight="false" outlineLevel="0" collapsed="false">
      <c r="A51" s="0" t="n">
        <v>0.5</v>
      </c>
      <c r="B51" s="0" t="n">
        <v>670</v>
      </c>
      <c r="C51" s="0" t="n">
        <f aca="false">B51/B50</f>
        <v>1.99404761904762</v>
      </c>
      <c r="D51" s="0" t="n">
        <f aca="false">1/A51</f>
        <v>2</v>
      </c>
      <c r="E51" s="0" t="n">
        <f aca="false">B51/D51</f>
        <v>335</v>
      </c>
      <c r="F51" s="12" t="n">
        <f aca="false">calval3v3/E51</f>
        <v>0.00985074626865672</v>
      </c>
      <c r="G51" s="0" t="n">
        <f aca="false">calval3v3/B51</f>
        <v>0.00492537313432836</v>
      </c>
    </row>
    <row r="52" customFormat="false" ht="15.75" hidden="false" customHeight="false" outlineLevel="0" collapsed="false">
      <c r="A52" s="0" t="n">
        <v>0.2</v>
      </c>
      <c r="B52" s="0" t="n">
        <v>865</v>
      </c>
      <c r="C52" s="0" t="n">
        <f aca="false">B52/B51</f>
        <v>1.2910447761194</v>
      </c>
      <c r="D52" s="0" t="n">
        <f aca="false">1/A52</f>
        <v>5</v>
      </c>
      <c r="E52" s="0" t="n">
        <f aca="false">B52/D52</f>
        <v>173</v>
      </c>
      <c r="F52" s="0" t="n">
        <f aca="false">calval3v3/E52</f>
        <v>0.0190751445086705</v>
      </c>
      <c r="G52" s="0" t="n">
        <f aca="false">calval3v3/B52</f>
        <v>0.0038150289017341</v>
      </c>
    </row>
    <row r="53" customFormat="false" ht="15.75" hidden="false" customHeight="false" outlineLevel="0" collapsed="false">
      <c r="A53" s="0" t="n">
        <v>0.1</v>
      </c>
      <c r="B53" s="0" t="n">
        <v>1704</v>
      </c>
      <c r="C53" s="0" t="n">
        <f aca="false">B53/B52</f>
        <v>1.96994219653179</v>
      </c>
      <c r="D53" s="0" t="n">
        <f aca="false">1/A53</f>
        <v>10</v>
      </c>
      <c r="E53" s="0" t="n">
        <f aca="false">B53/D53</f>
        <v>170.4</v>
      </c>
      <c r="F53" s="0" t="n">
        <f aca="false">calval3v3/E53</f>
        <v>0.0193661971830986</v>
      </c>
      <c r="G53" s="0" t="n">
        <f aca="false">calval3v3/B53</f>
        <v>0.00193661971830986</v>
      </c>
    </row>
    <row r="54" customFormat="false" ht="15.75" hidden="false" customHeight="false" outlineLevel="0" collapsed="false">
      <c r="A54" s="0" t="n">
        <v>0.05</v>
      </c>
      <c r="B54" s="0" t="n">
        <v>2218</v>
      </c>
      <c r="C54" s="0" t="n">
        <f aca="false">B54/B53</f>
        <v>1.30164319248826</v>
      </c>
      <c r="D54" s="0" t="n">
        <f aca="false">1/A54</f>
        <v>20</v>
      </c>
      <c r="E54" s="0" t="n">
        <f aca="false">B54/D54</f>
        <v>110.9</v>
      </c>
      <c r="F54" s="0" t="n">
        <f aca="false">calval3v3/E54</f>
        <v>0.0297565374211001</v>
      </c>
      <c r="G54" s="0" t="n">
        <f aca="false">calval3v3/B54</f>
        <v>0.001487826871055</v>
      </c>
    </row>
    <row r="55" customFormat="false" ht="15.75" hidden="false" customHeight="false" outlineLevel="0" collapsed="false">
      <c r="A55" s="0" t="n">
        <v>0.02</v>
      </c>
      <c r="B55" s="0" t="n">
        <v>2213</v>
      </c>
      <c r="C55" s="0" t="n">
        <f aca="false">B55/B54</f>
        <v>0.997745716862038</v>
      </c>
      <c r="D55" s="0" t="n">
        <f aca="false">1/A55</f>
        <v>50</v>
      </c>
      <c r="E55" s="0" t="n">
        <f aca="false">B55/D55</f>
        <v>44.26</v>
      </c>
      <c r="F55" s="0" t="n">
        <f aca="false">calval3v3/E55</f>
        <v>0.0745594215996385</v>
      </c>
      <c r="G55" s="0" t="n">
        <f aca="false">calval3v3/B55</f>
        <v>0.00149118843199277</v>
      </c>
    </row>
    <row r="56" customFormat="false" ht="15.75" hidden="false" customHeight="false" outlineLevel="0" collapsed="false">
      <c r="A56" s="0" t="n">
        <v>0.01</v>
      </c>
      <c r="B56" s="0" t="n">
        <v>2200</v>
      </c>
      <c r="C56" s="0" t="n">
        <f aca="false">B56/B55</f>
        <v>0.994125621328513</v>
      </c>
      <c r="D56" s="0" t="n">
        <f aca="false">1/A56</f>
        <v>100</v>
      </c>
      <c r="E56" s="0" t="n">
        <f aca="false">B56/D56</f>
        <v>22</v>
      </c>
      <c r="F56" s="0" t="n">
        <f aca="false">calval3v3/E56</f>
        <v>0.15</v>
      </c>
      <c r="G56" s="0" t="n">
        <f aca="false">calval3v3/B56</f>
        <v>0.0015</v>
      </c>
    </row>
    <row r="57" customFormat="false" ht="15.75" hidden="false" customHeight="false" outlineLevel="0" collapsed="false">
      <c r="A57" s="0" t="n">
        <v>0.005</v>
      </c>
      <c r="B57" s="0" t="n">
        <v>2174</v>
      </c>
      <c r="C57" s="0" t="n">
        <f aca="false">B57/B56</f>
        <v>0.988181818181818</v>
      </c>
      <c r="D57" s="0" t="n">
        <f aca="false">1/A57</f>
        <v>200</v>
      </c>
      <c r="E57" s="0" t="n">
        <f aca="false">B57/D57</f>
        <v>10.87</v>
      </c>
      <c r="F57" s="0" t="n">
        <f aca="false">calval3v3/E57</f>
        <v>0.303587856485741</v>
      </c>
      <c r="G57" s="0" t="n">
        <f aca="false">calval3v3/B57</f>
        <v>0.0015179392824287</v>
      </c>
    </row>
    <row r="59" customFormat="false" ht="15.75" hidden="false" customHeight="false" outlineLevel="0" collapsed="false">
      <c r="A59" s="0" t="s">
        <v>194</v>
      </c>
      <c r="B59" s="0" t="s">
        <v>195</v>
      </c>
      <c r="C59" s="0" t="n">
        <f aca="false">B65/B51*calval3v3</f>
        <v>0.147761194029851</v>
      </c>
    </row>
    <row r="60" customFormat="false" ht="15.75" hidden="false" customHeight="false" outlineLevel="0" collapsed="false">
      <c r="A60" s="0" t="n">
        <v>20</v>
      </c>
      <c r="B60" s="0" t="n">
        <v>1</v>
      </c>
      <c r="D60" s="0" t="n">
        <f aca="false">1/A60</f>
        <v>0.05</v>
      </c>
      <c r="E60" s="0" t="n">
        <f aca="false">B60/D60</f>
        <v>20</v>
      </c>
      <c r="F60" s="0" t="n">
        <f aca="false">calval0v1/E60</f>
        <v>0.00738805970149254</v>
      </c>
    </row>
    <row r="61" customFormat="false" ht="15.75" hidden="false" customHeight="false" outlineLevel="0" collapsed="false">
      <c r="A61" s="0" t="n">
        <v>10</v>
      </c>
      <c r="B61" s="0" t="n">
        <v>2</v>
      </c>
      <c r="C61" s="0" t="n">
        <f aca="false">B61/B60</f>
        <v>2</v>
      </c>
      <c r="D61" s="0" t="n">
        <f aca="false">1/A61</f>
        <v>0.1</v>
      </c>
      <c r="E61" s="0" t="n">
        <f aca="false">B61/D61</f>
        <v>20</v>
      </c>
      <c r="F61" s="0" t="n">
        <f aca="false">calval0v1/E61</f>
        <v>0.00738805970149254</v>
      </c>
    </row>
    <row r="62" customFormat="false" ht="15.75" hidden="false" customHeight="false" outlineLevel="0" collapsed="false">
      <c r="A62" s="0" t="n">
        <v>5</v>
      </c>
      <c r="B62" s="0" t="n">
        <v>3</v>
      </c>
      <c r="C62" s="0" t="n">
        <f aca="false">B62/B61</f>
        <v>1.5</v>
      </c>
      <c r="D62" s="0" t="n">
        <f aca="false">1/A62</f>
        <v>0.2</v>
      </c>
      <c r="E62" s="0" t="n">
        <f aca="false">B62/D62</f>
        <v>15</v>
      </c>
      <c r="F62" s="0" t="n">
        <f aca="false">calval0v1/E62</f>
        <v>0.00985074626865671</v>
      </c>
    </row>
    <row r="63" customFormat="false" ht="15.75" hidden="false" customHeight="false" outlineLevel="0" collapsed="false">
      <c r="A63" s="0" t="n">
        <v>2</v>
      </c>
      <c r="B63" s="0" t="n">
        <v>8</v>
      </c>
      <c r="C63" s="0" t="n">
        <f aca="false">B63/B62</f>
        <v>2.66666666666667</v>
      </c>
      <c r="D63" s="0" t="n">
        <f aca="false">1/A63</f>
        <v>0.5</v>
      </c>
      <c r="E63" s="0" t="n">
        <f aca="false">B63/D63</f>
        <v>16</v>
      </c>
      <c r="F63" s="0" t="n">
        <f aca="false">calval0v1/E63</f>
        <v>0.00923507462686567</v>
      </c>
    </row>
    <row r="64" customFormat="false" ht="15.75" hidden="false" customHeight="false" outlineLevel="0" collapsed="false">
      <c r="A64" s="0" t="n">
        <v>1</v>
      </c>
      <c r="B64" s="0" t="n">
        <v>16</v>
      </c>
      <c r="C64" s="0" t="n">
        <f aca="false">B64/B63</f>
        <v>2</v>
      </c>
      <c r="D64" s="0" t="n">
        <f aca="false">1/A64</f>
        <v>1</v>
      </c>
      <c r="E64" s="0" t="n">
        <f aca="false">B64/D64</f>
        <v>16</v>
      </c>
      <c r="F64" s="0" t="n">
        <f aca="false">calval0v1/E64</f>
        <v>0.00923507462686567</v>
      </c>
    </row>
    <row r="65" customFormat="false" ht="15.75" hidden="false" customHeight="false" outlineLevel="0" collapsed="false">
      <c r="A65" s="0" t="n">
        <v>0.5</v>
      </c>
      <c r="B65" s="0" t="n">
        <v>30</v>
      </c>
      <c r="C65" s="0" t="n">
        <f aca="false">B65/B64</f>
        <v>1.875</v>
      </c>
      <c r="D65" s="0" t="n">
        <f aca="false">1/A65</f>
        <v>2</v>
      </c>
      <c r="E65" s="0" t="n">
        <f aca="false">B65/D65</f>
        <v>15</v>
      </c>
      <c r="F65" s="12" t="n">
        <f aca="false">calval0v1/E65</f>
        <v>0.00985074626865671</v>
      </c>
    </row>
    <row r="66" customFormat="false" ht="15.75" hidden="false" customHeight="false" outlineLevel="0" collapsed="false">
      <c r="A66" s="0" t="n">
        <v>0.2</v>
      </c>
      <c r="B66" s="0" t="n">
        <v>74</v>
      </c>
      <c r="C66" s="0" t="n">
        <f aca="false">B66/B65</f>
        <v>2.46666666666667</v>
      </c>
      <c r="D66" s="0" t="n">
        <f aca="false">1/A66</f>
        <v>5</v>
      </c>
      <c r="E66" s="0" t="n">
        <f aca="false">B66/D66</f>
        <v>14.8</v>
      </c>
      <c r="F66" s="12" t="n">
        <f aca="false">calval0v1/E66</f>
        <v>0.0099838644614764</v>
      </c>
    </row>
    <row r="67" customFormat="false" ht="15.75" hidden="false" customHeight="false" outlineLevel="0" collapsed="false">
      <c r="A67" s="0" t="n">
        <v>0.1</v>
      </c>
      <c r="B67" s="0" t="n">
        <v>148</v>
      </c>
      <c r="C67" s="0" t="n">
        <f aca="false">B67/B66</f>
        <v>2</v>
      </c>
      <c r="D67" s="0" t="n">
        <f aca="false">1/A67</f>
        <v>10</v>
      </c>
      <c r="E67" s="0" t="n">
        <f aca="false">B67/D67</f>
        <v>14.8</v>
      </c>
      <c r="F67" s="12" t="n">
        <f aca="false">calval0v1/E67</f>
        <v>0.0099838644614764</v>
      </c>
    </row>
    <row r="68" customFormat="false" ht="15.75" hidden="false" customHeight="false" outlineLevel="0" collapsed="false">
      <c r="A68" s="0" t="n">
        <v>0.05</v>
      </c>
      <c r="B68" s="0" t="n">
        <v>297</v>
      </c>
      <c r="C68" s="0" t="n">
        <f aca="false">B68/B67</f>
        <v>2.00675675675676</v>
      </c>
      <c r="D68" s="0" t="n">
        <f aca="false">1/A68</f>
        <v>20</v>
      </c>
      <c r="E68" s="0" t="n">
        <f aca="false">B68/D68</f>
        <v>14.85</v>
      </c>
      <c r="F68" s="12" t="n">
        <f aca="false">calval0v1/E68</f>
        <v>0.0099502487562189</v>
      </c>
    </row>
    <row r="69" customFormat="false" ht="15.75" hidden="false" customHeight="false" outlineLevel="0" collapsed="false">
      <c r="A69" s="0" t="n">
        <v>0.02</v>
      </c>
      <c r="B69" s="0" t="n">
        <v>744</v>
      </c>
      <c r="C69" s="0" t="n">
        <f aca="false">B69/B68</f>
        <v>2.50505050505051</v>
      </c>
      <c r="D69" s="0" t="n">
        <f aca="false">1/A69</f>
        <v>50</v>
      </c>
      <c r="E69" s="0" t="n">
        <f aca="false">B69/D69</f>
        <v>14.88</v>
      </c>
      <c r="F69" s="12" t="n">
        <f aca="false">calval0v1/E69</f>
        <v>0.0099301877708233</v>
      </c>
    </row>
    <row r="70" customFormat="false" ht="15.75" hidden="false" customHeight="false" outlineLevel="0" collapsed="false">
      <c r="A70" s="0" t="n">
        <v>0.01</v>
      </c>
      <c r="B70" s="0" t="n">
        <v>1490</v>
      </c>
      <c r="C70" s="0" t="n">
        <f aca="false">B70/B69</f>
        <v>2.00268817204301</v>
      </c>
      <c r="D70" s="0" t="n">
        <f aca="false">1/A70</f>
        <v>100</v>
      </c>
      <c r="E70" s="0" t="n">
        <f aca="false">B70/D70</f>
        <v>14.9</v>
      </c>
      <c r="F70" s="12" t="n">
        <f aca="false">calval0v1/E70</f>
        <v>0.00991685865972153</v>
      </c>
    </row>
    <row r="71" customFormat="false" ht="15.75" hidden="false" customHeight="false" outlineLevel="0" collapsed="false">
      <c r="A71" s="0" t="n">
        <v>0.005</v>
      </c>
      <c r="B71" s="0" t="n">
        <v>2174</v>
      </c>
      <c r="C71" s="0" t="n">
        <f aca="false">B71/B70</f>
        <v>1.45906040268456</v>
      </c>
      <c r="D71" s="0" t="n">
        <f aca="false">1/A71</f>
        <v>200</v>
      </c>
      <c r="E71" s="0" t="n">
        <f aca="false">B71/D71</f>
        <v>10.87</v>
      </c>
      <c r="F71" s="0" t="n">
        <f aca="false">calval0v1/E71</f>
        <v>0.0135934861113018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E78"/>
  <sheetViews>
    <sheetView showFormulas="false" showGridLines="true" showRowColHeaders="true" showZeros="true" rightToLeft="false" tabSelected="false" showOutlineSymbols="true" defaultGridColor="true" view="normal" topLeftCell="A43" colorId="64" zoomScale="100" zoomScaleNormal="100" zoomScalePageLayoutView="100" workbookViewId="0">
      <selection pane="topLeft" activeCell="A3" activeCellId="0" sqref="A3"/>
    </sheetView>
  </sheetViews>
  <sheetFormatPr defaultRowHeight="15.75" zeroHeight="false" outlineLevelRow="0" outlineLevelCol="0"/>
  <cols>
    <col collapsed="false" customWidth="true" hidden="false" outlineLevel="0" max="1025" min="1" style="0" width="11"/>
  </cols>
  <sheetData>
    <row r="2" customFormat="false" ht="15.75" hidden="false" customHeight="false" outlineLevel="0" collapsed="false">
      <c r="A2" s="0" t="s">
        <v>196</v>
      </c>
    </row>
    <row r="17" customFormat="false" ht="15.75" hidden="false" customHeight="false" outlineLevel="0" collapsed="false">
      <c r="A17" s="0" t="s">
        <v>197</v>
      </c>
    </row>
    <row r="18" customFormat="false" ht="15.75" hidden="false" customHeight="false" outlineLevel="0" collapsed="false">
      <c r="A18" s="0" t="s">
        <v>198</v>
      </c>
    </row>
    <row r="22" customFormat="false" ht="15.75" hidden="false" customHeight="false" outlineLevel="0" collapsed="false">
      <c r="A22" s="0" t="s">
        <v>199</v>
      </c>
    </row>
    <row r="23" customFormat="false" ht="15.75" hidden="false" customHeight="false" outlineLevel="0" collapsed="false">
      <c r="B23" s="0" t="s">
        <v>200</v>
      </c>
      <c r="C23" s="0" t="s">
        <v>201</v>
      </c>
      <c r="E23" s="0" t="s">
        <v>202</v>
      </c>
    </row>
    <row r="24" customFormat="false" ht="15.75" hidden="false" customHeight="false" outlineLevel="0" collapsed="false">
      <c r="A24" s="0" t="s">
        <v>203</v>
      </c>
    </row>
    <row r="25" customFormat="false" ht="15.75" hidden="false" customHeight="false" outlineLevel="0" collapsed="false">
      <c r="B25" s="0" t="s">
        <v>204</v>
      </c>
      <c r="C25" s="0" t="s">
        <v>205</v>
      </c>
      <c r="E25" s="0" t="s">
        <v>206</v>
      </c>
    </row>
    <row r="26" customFormat="false" ht="15.75" hidden="false" customHeight="false" outlineLevel="0" collapsed="false">
      <c r="B26" s="0" t="s">
        <v>207</v>
      </c>
      <c r="C26" s="0" t="s">
        <v>208</v>
      </c>
    </row>
    <row r="28" customFormat="false" ht="15.75" hidden="false" customHeight="false" outlineLevel="0" collapsed="false">
      <c r="B28" s="0" t="s">
        <v>209</v>
      </c>
      <c r="C28" s="0" t="s">
        <v>210</v>
      </c>
      <c r="E28" s="0" t="s">
        <v>211</v>
      </c>
    </row>
    <row r="29" customFormat="false" ht="15.75" hidden="false" customHeight="false" outlineLevel="0" collapsed="false">
      <c r="B29" s="0" t="s">
        <v>209</v>
      </c>
      <c r="C29" s="0" t="s">
        <v>212</v>
      </c>
      <c r="E29" s="0" t="s">
        <v>213</v>
      </c>
    </row>
    <row r="30" customFormat="false" ht="15.75" hidden="false" customHeight="false" outlineLevel="0" collapsed="false">
      <c r="B30" s="0" t="s">
        <v>214</v>
      </c>
      <c r="C30" s="0" t="s">
        <v>215</v>
      </c>
    </row>
    <row r="31" customFormat="false" ht="15.75" hidden="false" customHeight="false" outlineLevel="0" collapsed="false">
      <c r="B31" s="0" t="s">
        <v>209</v>
      </c>
      <c r="C31" s="0" t="s">
        <v>216</v>
      </c>
      <c r="E31" s="0" t="s">
        <v>217</v>
      </c>
    </row>
    <row r="32" customFormat="false" ht="15.75" hidden="false" customHeight="false" outlineLevel="0" collapsed="false">
      <c r="B32" s="0" t="s">
        <v>214</v>
      </c>
      <c r="C32" s="0" t="s">
        <v>215</v>
      </c>
    </row>
    <row r="34" customFormat="false" ht="15.75" hidden="false" customHeight="false" outlineLevel="0" collapsed="false">
      <c r="B34" s="0" t="s">
        <v>209</v>
      </c>
      <c r="C34" s="0" t="s">
        <v>218</v>
      </c>
      <c r="E34" s="0" t="s">
        <v>219</v>
      </c>
    </row>
    <row r="35" customFormat="false" ht="15.75" hidden="false" customHeight="false" outlineLevel="0" collapsed="false">
      <c r="B35" s="0" t="s">
        <v>209</v>
      </c>
      <c r="C35" s="0" t="s">
        <v>220</v>
      </c>
      <c r="E35" s="0" t="s">
        <v>221</v>
      </c>
    </row>
    <row r="36" customFormat="false" ht="15.75" hidden="false" customHeight="false" outlineLevel="0" collapsed="false">
      <c r="B36" s="0" t="s">
        <v>214</v>
      </c>
      <c r="C36" s="0" t="s">
        <v>222</v>
      </c>
    </row>
    <row r="38" customFormat="false" ht="15.75" hidden="false" customHeight="false" outlineLevel="0" collapsed="false">
      <c r="B38" s="0" t="s">
        <v>223</v>
      </c>
      <c r="C38" s="0" t="s">
        <v>224</v>
      </c>
      <c r="E38" s="0" t="s">
        <v>225</v>
      </c>
    </row>
    <row r="39" customFormat="false" ht="15.75" hidden="false" customHeight="false" outlineLevel="0" collapsed="false">
      <c r="B39" s="0" t="s">
        <v>226</v>
      </c>
      <c r="C39" s="0" t="s">
        <v>227</v>
      </c>
      <c r="E39" s="0" t="s">
        <v>228</v>
      </c>
    </row>
    <row r="40" customFormat="false" ht="15.75" hidden="false" customHeight="false" outlineLevel="0" collapsed="false">
      <c r="B40" s="0" t="s">
        <v>229</v>
      </c>
      <c r="C40" s="0" t="s">
        <v>230</v>
      </c>
    </row>
    <row r="41" customFormat="false" ht="15.75" hidden="false" customHeight="false" outlineLevel="0" collapsed="false">
      <c r="B41" s="0" t="s">
        <v>231</v>
      </c>
      <c r="C41" s="0" t="s">
        <v>232</v>
      </c>
    </row>
    <row r="43" customFormat="false" ht="15.75" hidden="false" customHeight="false" outlineLevel="0" collapsed="false">
      <c r="B43" s="0" t="s">
        <v>233</v>
      </c>
      <c r="C43" s="0" t="s">
        <v>234</v>
      </c>
    </row>
    <row r="44" customFormat="false" ht="15.75" hidden="false" customHeight="false" outlineLevel="0" collapsed="false">
      <c r="B44" s="0" t="s">
        <v>235</v>
      </c>
      <c r="C44" s="0" t="s">
        <v>236</v>
      </c>
      <c r="E44" s="0" t="s">
        <v>237</v>
      </c>
    </row>
    <row r="45" customFormat="false" ht="15.75" hidden="false" customHeight="false" outlineLevel="0" collapsed="false">
      <c r="B45" s="0" t="s">
        <v>238</v>
      </c>
      <c r="C45" s="0" t="s">
        <v>234</v>
      </c>
    </row>
    <row r="47" customFormat="false" ht="15.75" hidden="false" customHeight="false" outlineLevel="0" collapsed="false">
      <c r="A47" s="0" t="s">
        <v>239</v>
      </c>
    </row>
    <row r="48" customFormat="false" ht="15.75" hidden="false" customHeight="false" outlineLevel="0" collapsed="false">
      <c r="B48" s="0" t="s">
        <v>214</v>
      </c>
      <c r="C48" s="0" t="s">
        <v>240</v>
      </c>
      <c r="E48" s="0" t="s">
        <v>241</v>
      </c>
    </row>
    <row r="49" customFormat="false" ht="15.75" hidden="false" customHeight="false" outlineLevel="0" collapsed="false">
      <c r="B49" s="0" t="s">
        <v>204</v>
      </c>
      <c r="C49" s="0" t="s">
        <v>242</v>
      </c>
      <c r="E49" s="0" t="s">
        <v>243</v>
      </c>
    </row>
    <row r="50" customFormat="false" ht="15.75" hidden="false" customHeight="false" outlineLevel="0" collapsed="false">
      <c r="B50" s="0" t="s">
        <v>207</v>
      </c>
      <c r="C50" s="0" t="s">
        <v>244</v>
      </c>
    </row>
    <row r="52" customFormat="false" ht="15.75" hidden="false" customHeight="false" outlineLevel="0" collapsed="false">
      <c r="B52" s="0" t="s">
        <v>223</v>
      </c>
      <c r="C52" s="0" t="s">
        <v>245</v>
      </c>
      <c r="E52" s="0" t="s">
        <v>246</v>
      </c>
    </row>
    <row r="53" customFormat="false" ht="15.75" hidden="false" customHeight="false" outlineLevel="0" collapsed="false">
      <c r="B53" s="0" t="s">
        <v>226</v>
      </c>
      <c r="C53" s="0" t="s">
        <v>247</v>
      </c>
      <c r="E53" s="0" t="s">
        <v>248</v>
      </c>
    </row>
    <row r="54" customFormat="false" ht="15.75" hidden="false" customHeight="false" outlineLevel="0" collapsed="false">
      <c r="B54" s="0" t="s">
        <v>249</v>
      </c>
      <c r="C54" s="0" t="s">
        <v>250</v>
      </c>
    </row>
    <row r="56" customFormat="false" ht="15.75" hidden="false" customHeight="false" outlineLevel="0" collapsed="false">
      <c r="A56" s="0" t="s">
        <v>251</v>
      </c>
    </row>
    <row r="57" customFormat="false" ht="15.75" hidden="false" customHeight="false" outlineLevel="0" collapsed="false">
      <c r="B57" s="0" t="s">
        <v>252</v>
      </c>
      <c r="C57" s="0" t="s">
        <v>253</v>
      </c>
    </row>
    <row r="58" customFormat="false" ht="15.75" hidden="false" customHeight="false" outlineLevel="0" collapsed="false">
      <c r="A58" s="0" t="s">
        <v>254</v>
      </c>
    </row>
    <row r="66" customFormat="false" ht="15.75" hidden="false" customHeight="false" outlineLevel="0" collapsed="false">
      <c r="A66" s="0" t="s">
        <v>255</v>
      </c>
    </row>
    <row r="78" customFormat="false" ht="15.75" hidden="false" customHeight="false" outlineLevel="0" collapsed="false">
      <c r="A78" s="0" t="s">
        <v>256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A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8" activeCellId="0" sqref="A18"/>
    </sheetView>
  </sheetViews>
  <sheetFormatPr defaultRowHeight="15.75" zeroHeight="false" outlineLevelRow="0" outlineLevelCol="0"/>
  <cols>
    <col collapsed="false" customWidth="true" hidden="false" outlineLevel="0" max="1" min="1" style="0" width="36.62"/>
    <col collapsed="false" customWidth="true" hidden="false" outlineLevel="0" max="1025" min="2" style="0" width="11"/>
  </cols>
  <sheetData>
    <row r="2" customFormat="false" ht="15.75" hidden="false" customHeight="false" outlineLevel="0" collapsed="false">
      <c r="A2" s="1" t="s">
        <v>257</v>
      </c>
    </row>
    <row r="3" customFormat="false" ht="15.75" hidden="false" customHeight="false" outlineLevel="0" collapsed="false">
      <c r="A3" s="0" t="s">
        <v>258</v>
      </c>
    </row>
    <row r="4" customFormat="false" ht="15.75" hidden="false" customHeight="false" outlineLevel="0" collapsed="false">
      <c r="A4" s="0" t="s">
        <v>259</v>
      </c>
    </row>
    <row r="5" customFormat="false" ht="15.75" hidden="false" customHeight="false" outlineLevel="0" collapsed="false">
      <c r="A5" s="0" t="s">
        <v>260</v>
      </c>
    </row>
    <row r="6" customFormat="false" ht="15.75" hidden="false" customHeight="false" outlineLevel="0" collapsed="false">
      <c r="A6" s="0" t="s">
        <v>261</v>
      </c>
    </row>
    <row r="7" customFormat="false" ht="15.75" hidden="false" customHeight="false" outlineLevel="0" collapsed="false">
      <c r="A7" s="0" t="s">
        <v>262</v>
      </c>
    </row>
    <row r="9" customFormat="false" ht="15.75" hidden="false" customHeight="false" outlineLevel="0" collapsed="false">
      <c r="A9" s="1" t="s">
        <v>263</v>
      </c>
    </row>
    <row r="10" customFormat="false" ht="15.75" hidden="false" customHeight="false" outlineLevel="0" collapsed="false">
      <c r="A10" s="0" t="s">
        <v>264</v>
      </c>
    </row>
    <row r="11" customFormat="false" ht="15.75" hidden="false" customHeight="false" outlineLevel="0" collapsed="false">
      <c r="A11" s="0" t="s">
        <v>265</v>
      </c>
    </row>
    <row r="12" customFormat="false" ht="15.75" hidden="false" customHeight="false" outlineLevel="0" collapsed="false">
      <c r="A12" s="0" t="s">
        <v>266</v>
      </c>
    </row>
    <row r="13" customFormat="false" ht="15.75" hidden="false" customHeight="false" outlineLevel="0" collapsed="false">
      <c r="A13" s="0" t="s">
        <v>267</v>
      </c>
    </row>
    <row r="14" customFormat="false" ht="15.75" hidden="false" customHeight="false" outlineLevel="0" collapsed="false">
      <c r="A14" s="0" t="s">
        <v>268</v>
      </c>
    </row>
    <row r="15" customFormat="false" ht="15.75" hidden="false" customHeight="false" outlineLevel="0" collapsed="false">
      <c r="A15" s="0" t="s">
        <v>269</v>
      </c>
    </row>
    <row r="16" customFormat="false" ht="15.75" hidden="false" customHeight="false" outlineLevel="0" collapsed="false">
      <c r="A16" s="0" t="s">
        <v>270</v>
      </c>
    </row>
    <row r="17" customFormat="false" ht="15.75" hidden="false" customHeight="false" outlineLevel="0" collapsed="false">
      <c r="A17" s="0" t="s">
        <v>271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5993</TotalTime>
  <Application>Neat_Office/6.2.8.2$Windows_x86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2017-03-27T04:08:39Z</dcterms:created>
  <dc:creator>Michael Hartmann</dc:creator>
  <dc:description/>
  <dc:language>en-US</dc:language>
  <cp:lastModifiedBy/>
  <dcterms:modified xsi:type="dcterms:W3CDTF">2020-05-09T14:28:14Z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