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Buku_Kerja_Ini" defaultThemeVersion="153222"/>
  <mc:AlternateContent xmlns:mc="http://schemas.openxmlformats.org/markup-compatibility/2006">
    <mc:Choice Requires="x15">
      <x15ac:absPath xmlns:x15ac="http://schemas.microsoft.com/office/spreadsheetml/2010/11/ac" url="C:\Users\putua\Downloads\"/>
    </mc:Choice>
  </mc:AlternateContent>
  <bookViews>
    <workbookView xWindow="0" yWindow="0" windowWidth="19200" windowHeight="7275" tabRatio="695"/>
  </bookViews>
  <sheets>
    <sheet name="REKAP RAYON" sheetId="4" r:id="rId1"/>
    <sheet name="DATA SALDO RP HARIAN 10-2015" sheetId="1" r:id="rId2"/>
    <sheet name="DATA SALDO LBR HARIAN 10-2015" sheetId="2" r:id="rId3"/>
  </sheets>
  <definedNames>
    <definedName name="_xlnm.Print_Area" localSheetId="0">'REKAP RAYON'!$A$1:$J$26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9" i="4" l="1"/>
  <c r="H49" i="4"/>
  <c r="I49" i="4"/>
  <c r="J49" i="4"/>
  <c r="C49" i="4" l="1"/>
  <c r="D49" i="4"/>
  <c r="E49" i="4"/>
  <c r="B49" i="4"/>
  <c r="C48" i="4"/>
  <c r="D48" i="4"/>
  <c r="E48" i="4"/>
  <c r="B48" i="4"/>
  <c r="C47" i="4"/>
  <c r="D47" i="4"/>
  <c r="E47" i="4"/>
  <c r="B47" i="4"/>
  <c r="G48" i="4" l="1"/>
  <c r="M49" i="4"/>
  <c r="N49" i="4"/>
  <c r="O49" i="4"/>
  <c r="L49" i="4"/>
  <c r="M48" i="4"/>
  <c r="R49" i="4" s="1"/>
  <c r="N48" i="4"/>
  <c r="S49" i="4" s="1"/>
  <c r="O48" i="4"/>
  <c r="T49" i="4" s="1"/>
  <c r="L48" i="4"/>
  <c r="Q49" i="4" s="1"/>
  <c r="M47" i="4"/>
  <c r="R48" i="4" s="1"/>
  <c r="N47" i="4"/>
  <c r="S48" i="4" s="1"/>
  <c r="O47" i="4"/>
  <c r="L47" i="4"/>
  <c r="Q48" i="4" s="1"/>
  <c r="T48" i="4" l="1"/>
  <c r="M46" i="4"/>
  <c r="N46" i="4"/>
  <c r="O46" i="4"/>
  <c r="L46" i="4"/>
  <c r="M45" i="4"/>
  <c r="N45" i="4"/>
  <c r="O45" i="4"/>
  <c r="L45" i="4"/>
  <c r="A1" i="4" l="1"/>
  <c r="O44" i="4" l="1"/>
  <c r="H26" i="4" s="1"/>
  <c r="O43" i="4"/>
  <c r="T44" i="4" s="1"/>
  <c r="O42" i="4"/>
  <c r="O41" i="4"/>
  <c r="O40" i="4"/>
  <c r="O39" i="4"/>
  <c r="O38" i="4"/>
  <c r="O37" i="4"/>
  <c r="O36" i="4"/>
  <c r="O35" i="4"/>
  <c r="O34" i="4"/>
  <c r="O33" i="4"/>
  <c r="O32" i="4"/>
  <c r="O31" i="4"/>
  <c r="O30" i="4"/>
  <c r="T45" i="4" s="1"/>
  <c r="N44" i="4"/>
  <c r="H25" i="4" s="1"/>
  <c r="N43" i="4"/>
  <c r="N42" i="4"/>
  <c r="N41" i="4"/>
  <c r="N40" i="4"/>
  <c r="N39" i="4"/>
  <c r="N38" i="4"/>
  <c r="N37" i="4"/>
  <c r="N36" i="4"/>
  <c r="N35" i="4"/>
  <c r="N34" i="4"/>
  <c r="N33" i="4"/>
  <c r="N32" i="4"/>
  <c r="N31" i="4"/>
  <c r="N30" i="4"/>
  <c r="M44" i="4"/>
  <c r="H24" i="4" s="1"/>
  <c r="M43" i="4"/>
  <c r="M42" i="4"/>
  <c r="M41" i="4"/>
  <c r="M40" i="4"/>
  <c r="R41" i="4" s="1"/>
  <c r="M39" i="4"/>
  <c r="M38" i="4"/>
  <c r="M37" i="4"/>
  <c r="M36" i="4"/>
  <c r="R37" i="4" s="1"/>
  <c r="M35" i="4"/>
  <c r="M34" i="4"/>
  <c r="M33" i="4"/>
  <c r="M32" i="4"/>
  <c r="R33" i="4" s="1"/>
  <c r="M31" i="4"/>
  <c r="R47" i="4" s="1"/>
  <c r="M30" i="4"/>
  <c r="L44" i="4"/>
  <c r="H23" i="4" s="1"/>
  <c r="L43" i="4"/>
  <c r="L42" i="4"/>
  <c r="L41" i="4"/>
  <c r="L40" i="4"/>
  <c r="Q41" i="4" s="1"/>
  <c r="L39" i="4"/>
  <c r="L38" i="4"/>
  <c r="L37" i="4"/>
  <c r="L36" i="4"/>
  <c r="Q37" i="4" s="1"/>
  <c r="L35" i="4"/>
  <c r="L34" i="4"/>
  <c r="L33" i="4"/>
  <c r="L32" i="4"/>
  <c r="Q33" i="4" s="1"/>
  <c r="L31" i="4"/>
  <c r="Q47" i="4" s="1"/>
  <c r="L30" i="4"/>
  <c r="E46" i="4"/>
  <c r="E45" i="4"/>
  <c r="E44" i="4"/>
  <c r="E43" i="4"/>
  <c r="J44" i="4" s="1"/>
  <c r="E42" i="4"/>
  <c r="E41" i="4"/>
  <c r="E40" i="4"/>
  <c r="E39" i="4"/>
  <c r="E38" i="4"/>
  <c r="E37" i="4"/>
  <c r="J38" i="4" s="1"/>
  <c r="E36" i="4"/>
  <c r="E35" i="4"/>
  <c r="E34" i="4"/>
  <c r="E33" i="4"/>
  <c r="E32" i="4"/>
  <c r="E31" i="4"/>
  <c r="E30" i="4"/>
  <c r="D46" i="4"/>
  <c r="D45" i="4"/>
  <c r="D44" i="4"/>
  <c r="D43" i="4"/>
  <c r="D42" i="4"/>
  <c r="D41" i="4"/>
  <c r="D40" i="4"/>
  <c r="D39" i="4"/>
  <c r="D38" i="4"/>
  <c r="D37" i="4"/>
  <c r="D36" i="4"/>
  <c r="I36" i="4" s="1"/>
  <c r="D35" i="4"/>
  <c r="D34" i="4"/>
  <c r="D33" i="4"/>
  <c r="D32" i="4"/>
  <c r="D31" i="4"/>
  <c r="D30" i="4"/>
  <c r="C46" i="4"/>
  <c r="C45" i="4"/>
  <c r="C44" i="4"/>
  <c r="C43" i="4"/>
  <c r="C42" i="4"/>
  <c r="C24" i="4" s="1"/>
  <c r="D24" i="4" s="1"/>
  <c r="C41" i="4"/>
  <c r="C40" i="4"/>
  <c r="C39" i="4"/>
  <c r="C38" i="4"/>
  <c r="C37" i="4"/>
  <c r="C36" i="4"/>
  <c r="C35" i="4"/>
  <c r="C34" i="4"/>
  <c r="C33" i="4"/>
  <c r="C32" i="4"/>
  <c r="C31" i="4"/>
  <c r="C30" i="4"/>
  <c r="H48" i="4" s="1"/>
  <c r="B46" i="4"/>
  <c r="G47" i="4" s="1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H47" i="4" l="1"/>
  <c r="C23" i="4"/>
  <c r="D23" i="4" s="1"/>
  <c r="I48" i="4"/>
  <c r="I47" i="4"/>
  <c r="R34" i="4"/>
  <c r="R38" i="4"/>
  <c r="R42" i="4"/>
  <c r="J31" i="4"/>
  <c r="J48" i="4"/>
  <c r="J47" i="4"/>
  <c r="J46" i="4"/>
  <c r="I25" i="4"/>
  <c r="J25" i="4"/>
  <c r="I24" i="4"/>
  <c r="J24" i="4"/>
  <c r="I23" i="4"/>
  <c r="J23" i="4"/>
  <c r="J26" i="4"/>
  <c r="I26" i="4"/>
  <c r="G43" i="4"/>
  <c r="H38" i="4"/>
  <c r="J40" i="4"/>
  <c r="S32" i="4"/>
  <c r="S36" i="4"/>
  <c r="S40" i="4"/>
  <c r="S44" i="4"/>
  <c r="T33" i="4"/>
  <c r="T37" i="4"/>
  <c r="T41" i="4"/>
  <c r="I33" i="4"/>
  <c r="I31" i="4"/>
  <c r="S35" i="4"/>
  <c r="S39" i="4"/>
  <c r="S43" i="4"/>
  <c r="T32" i="4"/>
  <c r="T36" i="4"/>
  <c r="T40" i="4"/>
  <c r="H31" i="4"/>
  <c r="G32" i="4"/>
  <c r="G40" i="4"/>
  <c r="G44" i="4"/>
  <c r="G36" i="4"/>
  <c r="G31" i="4"/>
  <c r="G35" i="4"/>
  <c r="G39" i="4"/>
  <c r="H34" i="4"/>
  <c r="H42" i="4"/>
  <c r="H46" i="4"/>
  <c r="I37" i="4"/>
  <c r="I41" i="4"/>
  <c r="I45" i="4"/>
  <c r="J32" i="4"/>
  <c r="J36" i="4"/>
  <c r="R35" i="4"/>
  <c r="R39" i="4"/>
  <c r="G34" i="4"/>
  <c r="G38" i="4"/>
  <c r="G42" i="4"/>
  <c r="G45" i="4"/>
  <c r="H33" i="4"/>
  <c r="H37" i="4"/>
  <c r="H41" i="4"/>
  <c r="H45" i="4"/>
  <c r="I32" i="4"/>
  <c r="I40" i="4"/>
  <c r="I44" i="4"/>
  <c r="J34" i="4"/>
  <c r="J39" i="4"/>
  <c r="J43" i="4"/>
  <c r="Q34" i="4"/>
  <c r="Q38" i="4"/>
  <c r="Q42" i="4"/>
  <c r="Q46" i="4"/>
  <c r="Q35" i="4"/>
  <c r="Q39" i="4"/>
  <c r="Q43" i="4"/>
  <c r="R43" i="4"/>
  <c r="S33" i="4"/>
  <c r="S37" i="4"/>
  <c r="S41" i="4"/>
  <c r="T34" i="4"/>
  <c r="T38" i="4"/>
  <c r="T42" i="4"/>
  <c r="I46" i="4"/>
  <c r="J45" i="4"/>
  <c r="Q32" i="4"/>
  <c r="Q36" i="4"/>
  <c r="Q40" i="4"/>
  <c r="Q44" i="4"/>
  <c r="S34" i="4"/>
  <c r="S38" i="4"/>
  <c r="S42" i="4"/>
  <c r="T35" i="4"/>
  <c r="T39" i="4"/>
  <c r="T43" i="4"/>
  <c r="E24" i="4"/>
  <c r="S45" i="4"/>
  <c r="R46" i="4"/>
  <c r="R45" i="4"/>
  <c r="Q45" i="4"/>
  <c r="J42" i="4"/>
  <c r="J35" i="4"/>
  <c r="Q31" i="4"/>
  <c r="R44" i="4"/>
  <c r="R40" i="4"/>
  <c r="R36" i="4"/>
  <c r="R32" i="4"/>
  <c r="C26" i="4"/>
  <c r="D26" i="4" s="1"/>
  <c r="T31" i="4"/>
  <c r="T47" i="4"/>
  <c r="G46" i="4"/>
  <c r="H35" i="4"/>
  <c r="H39" i="4"/>
  <c r="H43" i="4"/>
  <c r="I34" i="4"/>
  <c r="I38" i="4"/>
  <c r="I42" i="4"/>
  <c r="J33" i="4"/>
  <c r="J37" i="4"/>
  <c r="J41" i="4"/>
  <c r="S31" i="4"/>
  <c r="S47" i="4"/>
  <c r="R31" i="4"/>
  <c r="C25" i="4"/>
  <c r="D25" i="4" s="1"/>
  <c r="I43" i="4"/>
  <c r="I39" i="4"/>
  <c r="I35" i="4"/>
  <c r="H44" i="4"/>
  <c r="H40" i="4"/>
  <c r="H36" i="4"/>
  <c r="H32" i="4"/>
  <c r="G41" i="4"/>
  <c r="G37" i="4"/>
  <c r="G33" i="4"/>
  <c r="E23" i="4" l="1"/>
  <c r="E25" i="4"/>
  <c r="E26" i="4"/>
  <c r="T46" i="4"/>
  <c r="S46" i="4"/>
</calcChain>
</file>

<file path=xl/comments1.xml><?xml version="1.0" encoding="utf-8"?>
<comments xmlns="http://schemas.openxmlformats.org/spreadsheetml/2006/main">
  <authors>
    <author>Putu Arta</author>
  </authors>
  <commentList>
    <comment ref="A20" authorId="0" shapeId="0">
      <text>
        <r>
          <rPr>
            <b/>
            <sz val="9"/>
            <color indexed="81"/>
            <rFont val="Tahoma"/>
            <charset val="1"/>
          </rPr>
          <t>Putu Arta:</t>
        </r>
        <r>
          <rPr>
            <sz val="9"/>
            <color indexed="81"/>
            <rFont val="Tahoma"/>
            <charset val="1"/>
          </rPr>
          <t xml:space="preserve">
copy paste tgl di bawah
</t>
        </r>
      </text>
    </comment>
  </commentList>
</comments>
</file>

<file path=xl/sharedStrings.xml><?xml version="1.0" encoding="utf-8"?>
<sst xmlns="http://schemas.openxmlformats.org/spreadsheetml/2006/main" count="1207" uniqueCount="256">
  <si>
    <t>UNITUP</t>
  </si>
  <si>
    <t>RAYON</t>
  </si>
  <si>
    <t>IDCATER</t>
  </si>
  <si>
    <t>NAMACATER</t>
  </si>
  <si>
    <t>LEMBAR</t>
  </si>
  <si>
    <t>20</t>
  </si>
  <si>
    <t>22</t>
  </si>
  <si>
    <t>23</t>
  </si>
  <si>
    <t>24</t>
  </si>
  <si>
    <t>25 - 06:23</t>
  </si>
  <si>
    <t>25 - 18:10</t>
  </si>
  <si>
    <t>26 - 06:30</t>
  </si>
  <si>
    <t>26 - 17:07</t>
  </si>
  <si>
    <t>27 - 03:47</t>
  </si>
  <si>
    <t>27 - 17:54</t>
  </si>
  <si>
    <t>28 - 06:27</t>
  </si>
  <si>
    <t>28 - 21:15</t>
  </si>
  <si>
    <t>29 - 04:10</t>
  </si>
  <si>
    <t>29 - 20:05</t>
  </si>
  <si>
    <t>30 - 05:15</t>
  </si>
  <si>
    <t>Gianyar</t>
  </si>
  <si>
    <t>5520001</t>
  </si>
  <si>
    <t>Dody S</t>
  </si>
  <si>
    <t>5520002</t>
  </si>
  <si>
    <t>Heryana</t>
  </si>
  <si>
    <t>5520003</t>
  </si>
  <si>
    <t>Suarnita</t>
  </si>
  <si>
    <t>5520004</t>
  </si>
  <si>
    <t>Dirman</t>
  </si>
  <si>
    <t>5520005</t>
  </si>
  <si>
    <t>Purwa</t>
  </si>
  <si>
    <t>5520006</t>
  </si>
  <si>
    <t>Rai Made</t>
  </si>
  <si>
    <t>5520007</t>
  </si>
  <si>
    <t>Suardiana</t>
  </si>
  <si>
    <t>5520008</t>
  </si>
  <si>
    <t>Suarnata</t>
  </si>
  <si>
    <t>5520009</t>
  </si>
  <si>
    <t>Junaedi</t>
  </si>
  <si>
    <t>5520010</t>
  </si>
  <si>
    <t>Wijaya</t>
  </si>
  <si>
    <t>5520011</t>
  </si>
  <si>
    <t>Ambara</t>
  </si>
  <si>
    <t>5520012</t>
  </si>
  <si>
    <t>Swadarma</t>
  </si>
  <si>
    <t>5520013</t>
  </si>
  <si>
    <t>Sarna</t>
  </si>
  <si>
    <t>5520014</t>
  </si>
  <si>
    <t>Widra</t>
  </si>
  <si>
    <t>5520015</t>
  </si>
  <si>
    <t>Parwata</t>
  </si>
  <si>
    <t>5520016</t>
  </si>
  <si>
    <t>Widana</t>
  </si>
  <si>
    <t>5520017</t>
  </si>
  <si>
    <t>Satiawan</t>
  </si>
  <si>
    <t>5520018</t>
  </si>
  <si>
    <t>Asmara</t>
  </si>
  <si>
    <t>5520019</t>
  </si>
  <si>
    <t>Komang Apriana</t>
  </si>
  <si>
    <t>5520020</t>
  </si>
  <si>
    <t>Santika</t>
  </si>
  <si>
    <t>5520021</t>
  </si>
  <si>
    <t>Swastika</t>
  </si>
  <si>
    <t>5520022</t>
  </si>
  <si>
    <t>Juli Astama</t>
  </si>
  <si>
    <t>5520023</t>
  </si>
  <si>
    <t>Agus Santa</t>
  </si>
  <si>
    <t>5520024</t>
  </si>
  <si>
    <t>Darmayasa</t>
  </si>
  <si>
    <t>5520025</t>
  </si>
  <si>
    <t>Suda Wisnawa</t>
  </si>
  <si>
    <t>5520026</t>
  </si>
  <si>
    <t>Darmika</t>
  </si>
  <si>
    <t>5520027</t>
  </si>
  <si>
    <t>Antara Bawa</t>
  </si>
  <si>
    <t>5520028</t>
  </si>
  <si>
    <t>Mudana</t>
  </si>
  <si>
    <t>5520029</t>
  </si>
  <si>
    <t>Sudiarsa</t>
  </si>
  <si>
    <t>5520030</t>
  </si>
  <si>
    <t>Sudarta</t>
  </si>
  <si>
    <t>5520031</t>
  </si>
  <si>
    <t>Alit Sumadi</t>
  </si>
  <si>
    <t>5520032</t>
  </si>
  <si>
    <t>Sutapa</t>
  </si>
  <si>
    <t>5520033</t>
  </si>
  <si>
    <t>Made Apriana</t>
  </si>
  <si>
    <t>5520034</t>
  </si>
  <si>
    <t>Arsana</t>
  </si>
  <si>
    <t>5520035</t>
  </si>
  <si>
    <t>Yadnya</t>
  </si>
  <si>
    <t>5520036</t>
  </si>
  <si>
    <t>Suarjana</t>
  </si>
  <si>
    <t>5520037</t>
  </si>
  <si>
    <t>Sujana Kd</t>
  </si>
  <si>
    <t>5520038</t>
  </si>
  <si>
    <t>Werdi Suputra</t>
  </si>
  <si>
    <t>5520039</t>
  </si>
  <si>
    <t>Arman</t>
  </si>
  <si>
    <t>5520040</t>
  </si>
  <si>
    <t>Yuliana</t>
  </si>
  <si>
    <t>5520041</t>
  </si>
  <si>
    <t>Suantara</t>
  </si>
  <si>
    <t>5520042</t>
  </si>
  <si>
    <t>Arya</t>
  </si>
  <si>
    <t>5520043</t>
  </si>
  <si>
    <t>Suarfana</t>
  </si>
  <si>
    <t>Klungkung</t>
  </si>
  <si>
    <t>5521001</t>
  </si>
  <si>
    <t>I Ketut Nila</t>
  </si>
  <si>
    <t>5521002</t>
  </si>
  <si>
    <t>Dewa Gede Diana Putra</t>
  </si>
  <si>
    <t>5521003</t>
  </si>
  <si>
    <t>I Ketut Suardana</t>
  </si>
  <si>
    <t>5521006</t>
  </si>
  <si>
    <t>Gede Wiradika</t>
  </si>
  <si>
    <t>5521007</t>
  </si>
  <si>
    <t>I D G Adi Mahendra Putra</t>
  </si>
  <si>
    <t>5521008</t>
  </si>
  <si>
    <t>I Made Suhendra</t>
  </si>
  <si>
    <t>5521009</t>
  </si>
  <si>
    <t>I Made Sumadana</t>
  </si>
  <si>
    <t>5521010</t>
  </si>
  <si>
    <t>I Nengah Lara</t>
  </si>
  <si>
    <t>5521013</t>
  </si>
  <si>
    <t>Wayan Sumiarta</t>
  </si>
  <si>
    <t>5521014</t>
  </si>
  <si>
    <t>Dewa Putu Gargita</t>
  </si>
  <si>
    <t>5521015</t>
  </si>
  <si>
    <t>Gede Citra</t>
  </si>
  <si>
    <t>5521016</t>
  </si>
  <si>
    <t>Komang Tirtayasa</t>
  </si>
  <si>
    <t>5521017</t>
  </si>
  <si>
    <t>Rudi Hamidi</t>
  </si>
  <si>
    <t>5521018</t>
  </si>
  <si>
    <t>Sang Dewa Made Genda</t>
  </si>
  <si>
    <t>5521019</t>
  </si>
  <si>
    <t>I Wayan Sukasada</t>
  </si>
  <si>
    <t>Bangli</t>
  </si>
  <si>
    <t>5522001</t>
  </si>
  <si>
    <t>AA Made Sudiana</t>
  </si>
  <si>
    <t>5522002</t>
  </si>
  <si>
    <t>Dewa Gede Adnyana</t>
  </si>
  <si>
    <t>5522003</t>
  </si>
  <si>
    <t>I Wayan Putu Gunadi</t>
  </si>
  <si>
    <t>5522004</t>
  </si>
  <si>
    <t>Ketut Sudarmono</t>
  </si>
  <si>
    <t>5522005</t>
  </si>
  <si>
    <t>I Gusti Ngurah Putra Adnyana</t>
  </si>
  <si>
    <t>5522006</t>
  </si>
  <si>
    <t>I Nengah Puja</t>
  </si>
  <si>
    <t>5522007</t>
  </si>
  <si>
    <t>I Dewa Made Sineb</t>
  </si>
  <si>
    <t>5522009</t>
  </si>
  <si>
    <t>Ketut Sumarsa</t>
  </si>
  <si>
    <t>5522010</t>
  </si>
  <si>
    <t>Nengah Mariana</t>
  </si>
  <si>
    <t>5522011</t>
  </si>
  <si>
    <t>I Kadek Sumertana</t>
  </si>
  <si>
    <t>5522012</t>
  </si>
  <si>
    <t>I Gede Redina</t>
  </si>
  <si>
    <t>5522013</t>
  </si>
  <si>
    <t>I Wayan Suarka</t>
  </si>
  <si>
    <t>5522014</t>
  </si>
  <si>
    <t>Wayan Sastra</t>
  </si>
  <si>
    <t>5522015</t>
  </si>
  <si>
    <t>I Made Juita</t>
  </si>
  <si>
    <t>5522016</t>
  </si>
  <si>
    <t>Nyoman Arnata</t>
  </si>
  <si>
    <t>5522017</t>
  </si>
  <si>
    <t>I Wayan Agus Natakusuma</t>
  </si>
  <si>
    <t>Karangasem</t>
  </si>
  <si>
    <t>5523001</t>
  </si>
  <si>
    <t>I Made Supartama</t>
  </si>
  <si>
    <t>5523002</t>
  </si>
  <si>
    <t>I Gede Geria</t>
  </si>
  <si>
    <t>5523003</t>
  </si>
  <si>
    <t>I Gusti Ligia</t>
  </si>
  <si>
    <t>5523004</t>
  </si>
  <si>
    <t>I Komang Dauh</t>
  </si>
  <si>
    <t>5523005</t>
  </si>
  <si>
    <t>I Komang Lanus</t>
  </si>
  <si>
    <t>5523006</t>
  </si>
  <si>
    <t>I Nengah Adi Sanjaya</t>
  </si>
  <si>
    <t>5523007</t>
  </si>
  <si>
    <t>I Gede Ariawan</t>
  </si>
  <si>
    <t>5523009</t>
  </si>
  <si>
    <t>I KADEK WINARTA</t>
  </si>
  <si>
    <t>5523010</t>
  </si>
  <si>
    <t>I Made Rauh</t>
  </si>
  <si>
    <t>5523011</t>
  </si>
  <si>
    <t>I Putu Artawa</t>
  </si>
  <si>
    <t>5523012</t>
  </si>
  <si>
    <t>I Gede Pekeg Mudiarta</t>
  </si>
  <si>
    <t>5523013</t>
  </si>
  <si>
    <t>I Wayan Supandi</t>
  </si>
  <si>
    <t>5523014</t>
  </si>
  <si>
    <t>I wayan Darmayasa</t>
  </si>
  <si>
    <t>5523015</t>
  </si>
  <si>
    <t>I WAYAN ARYAWAN SUANTARA</t>
  </si>
  <si>
    <t>5523016</t>
  </si>
  <si>
    <t>I Nyoman Ardika</t>
  </si>
  <si>
    <t>5523017</t>
  </si>
  <si>
    <t>I Wayan Kota</t>
  </si>
  <si>
    <t>5523018</t>
  </si>
  <si>
    <t>I Wayan Sumerta</t>
  </si>
  <si>
    <t>5523019</t>
  </si>
  <si>
    <t>Made Parmita</t>
  </si>
  <si>
    <t>5523020</t>
  </si>
  <si>
    <t>I Wayan Sudarta Adnyana</t>
  </si>
  <si>
    <t>5523021</t>
  </si>
  <si>
    <t>I Nyoman Subrata</t>
  </si>
  <si>
    <t>5523022</t>
  </si>
  <si>
    <t>I KOMANG KARDIASA</t>
  </si>
  <si>
    <t>5523023</t>
  </si>
  <si>
    <t>I Nyoman Rauh</t>
  </si>
  <si>
    <t>5523024</t>
  </si>
  <si>
    <t>I Wayan Mudiarta</t>
  </si>
  <si>
    <t>5523025</t>
  </si>
  <si>
    <t>I Gede Putu Widiana</t>
  </si>
  <si>
    <t>5523026</t>
  </si>
  <si>
    <t>I Gede Sumerta</t>
  </si>
  <si>
    <t>5523027</t>
  </si>
  <si>
    <t>I Ketut Sugiarta</t>
  </si>
  <si>
    <t>5523028</t>
  </si>
  <si>
    <t>I Komang Sujendra</t>
  </si>
  <si>
    <t>5523029</t>
  </si>
  <si>
    <t>I Made Suastayasa</t>
  </si>
  <si>
    <t>5523030</t>
  </si>
  <si>
    <t>I Nyoman Suartika</t>
  </si>
  <si>
    <t>5523031</t>
  </si>
  <si>
    <t>I Ketut Suarjana</t>
  </si>
  <si>
    <t>5523032</t>
  </si>
  <si>
    <t>I Nengah Kariasa</t>
  </si>
  <si>
    <t>PANTAU  SALDO RUPIAH PELANGGAN AREA BATUR</t>
  </si>
  <si>
    <t>PERIODE : OKTOBER 2015</t>
  </si>
  <si>
    <t>PANTAU  SALDO LEMBAR PELANGGAN AREA BATUR</t>
  </si>
  <si>
    <t>Rayon</t>
  </si>
  <si>
    <t>Pencapaian</t>
  </si>
  <si>
    <t>sisa saldo</t>
  </si>
  <si>
    <t>Target Akhir</t>
  </si>
  <si>
    <t>Tanggal</t>
  </si>
  <si>
    <t>Monitoring Pelunasan Harian Per-Rayon</t>
  </si>
  <si>
    <t>Monitoring Saldo Rupiah Harian Per-Rayon</t>
  </si>
  <si>
    <t>Monitoring  Sisa Saldo Lembar Harian Per-Rayon</t>
  </si>
  <si>
    <t>TANGGAL</t>
  </si>
  <si>
    <t>Progres Lembar Harian Per-Rayon</t>
  </si>
  <si>
    <t/>
  </si>
  <si>
    <t>Total Plg</t>
  </si>
  <si>
    <t>Sisa Saldo Plg</t>
  </si>
  <si>
    <t>Plg Lunas</t>
  </si>
  <si>
    <t>sisa Lembar (%)</t>
  </si>
  <si>
    <t>30 - 15:49</t>
  </si>
  <si>
    <t>30 - 21:20</t>
  </si>
  <si>
    <t>31 - 04:50</t>
  </si>
  <si>
    <t>31 - 11:55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</si>
</sst>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-* #,##0_-;\-* #,##0_-;_-* &quot;-&quot;_-;_-@_-"/>
  </numFmts>
  <fonts count="8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indexed="8"/>
      <name val="Segoe UI"/>
    </font>
    <font>
      <sz val="10"/>
      <color indexed="8"/>
      <name val="Arial"/>
    </font>
    <font>
      <sz val="11"/>
      <color indexed="8"/>
      <name val="Segoe UI"/>
      <family val="2"/>
    </font>
    <font>
      <sz val="10"/>
      <color indexed="8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thin">
        <color auto="1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</borders>
  <cellStyleXfs count="6">
    <xf numFmtId="0" fontId="0" fillId="0" borderId="0"/>
    <xf numFmtId="41" fontId="1" fillId="0" borderId="0" applyFont="0" applyFill="0" applyBorder="0" applyAlignment="0" applyProtection="0"/>
    <xf numFmtId="0" fontId="3" fillId="0" borderId="0"/>
    <xf numFmtId="0" fontId="5" fillId="0" borderId="0"/>
    <xf numFmtId="0" fontId="3" fillId="0" borderId="0"/>
    <xf numFmtId="0" fontId="3" fillId="0" borderId="0"/>
  </cellStyleXfs>
  <cellXfs count="54">
    <xf numFmtId="0" fontId="0" fillId="0" borderId="0" xfId="0"/>
    <xf numFmtId="41" fontId="2" fillId="2" borderId="1" xfId="1" applyFont="1" applyFill="1" applyBorder="1" applyAlignment="1">
      <alignment horizontal="center" shrinkToFit="1"/>
    </xf>
    <xf numFmtId="41" fontId="0" fillId="0" borderId="0" xfId="1" applyFont="1" applyAlignment="1">
      <alignment shrinkToFit="1"/>
    </xf>
    <xf numFmtId="41" fontId="2" fillId="0" borderId="2" xfId="1" applyFont="1" applyFill="1" applyBorder="1" applyAlignment="1">
      <alignment horizontal="right" shrinkToFit="1"/>
    </xf>
    <xf numFmtId="41" fontId="2" fillId="0" borderId="2" xfId="1" applyFont="1" applyFill="1" applyBorder="1" applyAlignment="1">
      <alignment shrinkToFit="1"/>
    </xf>
    <xf numFmtId="41" fontId="3" fillId="0" borderId="0" xfId="1" applyFont="1" applyAlignment="1">
      <alignment shrinkToFit="1"/>
    </xf>
    <xf numFmtId="49" fontId="2" fillId="2" borderId="1" xfId="1" applyNumberFormat="1" applyFont="1" applyFill="1" applyBorder="1" applyAlignment="1">
      <alignment horizontal="center" shrinkToFit="1"/>
    </xf>
    <xf numFmtId="41" fontId="4" fillId="2" borderId="1" xfId="1" applyFont="1" applyFill="1" applyBorder="1" applyAlignment="1">
      <alignment horizontal="center" shrinkToFit="1"/>
    </xf>
    <xf numFmtId="41" fontId="4" fillId="0" borderId="2" xfId="1" applyFont="1" applyFill="1" applyBorder="1" applyAlignment="1">
      <alignment horizontal="right" shrinkToFit="1"/>
    </xf>
    <xf numFmtId="41" fontId="4" fillId="0" borderId="2" xfId="1" applyFont="1" applyFill="1" applyBorder="1" applyAlignment="1">
      <alignment shrinkToFit="1"/>
    </xf>
    <xf numFmtId="41" fontId="5" fillId="0" borderId="0" xfId="1" applyFont="1" applyAlignment="1">
      <alignment shrinkToFit="1"/>
    </xf>
    <xf numFmtId="49" fontId="0" fillId="0" borderId="0" xfId="1" applyNumberFormat="1" applyFont="1" applyAlignment="1">
      <alignment horizontal="left" vertical="top" shrinkToFit="1"/>
    </xf>
    <xf numFmtId="49" fontId="0" fillId="0" borderId="0" xfId="1" applyNumberFormat="1" applyFont="1" applyAlignment="1">
      <alignment horizontal="left" vertical="top"/>
    </xf>
    <xf numFmtId="49" fontId="2" fillId="2" borderId="1" xfId="1" applyNumberFormat="1" applyFont="1" applyFill="1" applyBorder="1" applyAlignment="1">
      <alignment horizontal="left" vertical="top" shrinkToFit="1"/>
    </xf>
    <xf numFmtId="49" fontId="2" fillId="0" borderId="2" xfId="1" applyNumberFormat="1" applyFont="1" applyFill="1" applyBorder="1" applyAlignment="1">
      <alignment horizontal="left" vertical="top" shrinkToFit="1"/>
    </xf>
    <xf numFmtId="49" fontId="4" fillId="2" borderId="1" xfId="1" applyNumberFormat="1" applyFont="1" applyFill="1" applyBorder="1" applyAlignment="1">
      <alignment horizontal="left" vertical="top" shrinkToFit="1"/>
    </xf>
    <xf numFmtId="49" fontId="4" fillId="0" borderId="2" xfId="1" applyNumberFormat="1" applyFont="1" applyFill="1" applyBorder="1" applyAlignment="1">
      <alignment horizontal="left" vertical="top" shrinkToFit="1"/>
    </xf>
    <xf numFmtId="49" fontId="0" fillId="0" borderId="0" xfId="1" applyNumberFormat="1" applyFont="1" applyAlignment="1">
      <alignment horizontal="center" vertical="center"/>
    </xf>
    <xf numFmtId="41" fontId="0" fillId="0" borderId="0" xfId="1" applyFont="1" applyAlignment="1">
      <alignment horizontal="center" vertical="center"/>
    </xf>
    <xf numFmtId="41" fontId="0" fillId="0" borderId="0" xfId="1" applyFont="1" applyAlignment="1">
      <alignment horizontal="left" vertical="top"/>
    </xf>
    <xf numFmtId="0" fontId="0" fillId="0" borderId="0" xfId="0" applyAlignment="1">
      <alignment horizontal="left" vertical="center" indent="1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4" xfId="0" applyBorder="1"/>
    <xf numFmtId="41" fontId="0" fillId="0" borderId="4" xfId="1" applyFont="1" applyBorder="1"/>
    <xf numFmtId="41" fontId="0" fillId="0" borderId="4" xfId="0" applyNumberFormat="1" applyBorder="1"/>
    <xf numFmtId="0" fontId="0" fillId="0" borderId="3" xfId="0" applyBorder="1"/>
    <xf numFmtId="41" fontId="0" fillId="0" borderId="3" xfId="1" applyFont="1" applyBorder="1"/>
    <xf numFmtId="41" fontId="0" fillId="0" borderId="3" xfId="0" applyNumberFormat="1" applyBorder="1"/>
    <xf numFmtId="0" fontId="0" fillId="0" borderId="5" xfId="0" applyBorder="1"/>
    <xf numFmtId="0" fontId="0" fillId="0" borderId="0" xfId="0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9" fontId="0" fillId="0" borderId="3" xfId="0" applyNumberFormat="1" applyBorder="1" applyAlignment="1">
      <alignment horizontal="center"/>
    </xf>
    <xf numFmtId="49" fontId="0" fillId="0" borderId="4" xfId="0" applyNumberFormat="1" applyBorder="1"/>
    <xf numFmtId="0" fontId="2" fillId="0" borderId="2" xfId="2" applyFont="1" applyFill="1" applyBorder="1" applyAlignment="1">
      <alignment horizontal="right" wrapText="1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vertical="center"/>
    </xf>
    <xf numFmtId="41" fontId="0" fillId="0" borderId="3" xfId="1" applyFont="1" applyBorder="1" applyAlignment="1">
      <alignment horizontal="center" vertical="center"/>
    </xf>
    <xf numFmtId="10" fontId="0" fillId="0" borderId="3" xfId="1" applyNumberFormat="1" applyFont="1" applyBorder="1"/>
    <xf numFmtId="0" fontId="2" fillId="0" borderId="6" xfId="2" applyFont="1" applyFill="1" applyBorder="1" applyAlignment="1">
      <alignment horizontal="right" wrapText="1"/>
    </xf>
    <xf numFmtId="0" fontId="4" fillId="2" borderId="1" xfId="3" applyFont="1" applyFill="1" applyBorder="1" applyAlignment="1">
      <alignment horizontal="center"/>
    </xf>
    <xf numFmtId="41" fontId="0" fillId="0" borderId="0" xfId="1" applyFont="1" applyAlignment="1">
      <alignment horizontal="center" vertical="center" shrinkToFit="1"/>
    </xf>
    <xf numFmtId="0" fontId="0" fillId="0" borderId="0" xfId="0" applyAlignment="1">
      <alignment shrinkToFit="1"/>
    </xf>
    <xf numFmtId="0" fontId="4" fillId="2" borderId="1" xfId="3" applyFont="1" applyFill="1" applyBorder="1" applyAlignment="1">
      <alignment horizontal="center" shrinkToFit="1"/>
    </xf>
    <xf numFmtId="0" fontId="4" fillId="0" borderId="2" xfId="3" applyFont="1" applyFill="1" applyBorder="1" applyAlignment="1">
      <alignment horizontal="right" shrinkToFit="1"/>
    </xf>
    <xf numFmtId="0" fontId="5" fillId="0" borderId="0" xfId="3" applyAlignment="1">
      <alignment shrinkToFit="1"/>
    </xf>
    <xf numFmtId="0" fontId="2" fillId="2" borderId="1" xfId="4" applyFont="1" applyFill="1" applyBorder="1" applyAlignment="1">
      <alignment horizontal="center"/>
    </xf>
    <xf numFmtId="0" fontId="2" fillId="2" borderId="1" xfId="5" applyFont="1" applyFill="1" applyBorder="1" applyAlignment="1">
      <alignment horizontal="center"/>
    </xf>
    <xf numFmtId="0" fontId="2" fillId="0" borderId="2" xfId="5" applyFont="1" applyFill="1" applyBorder="1" applyAlignment="1">
      <alignment horizontal="right" wrapText="1"/>
    </xf>
    <xf numFmtId="0" fontId="3" fillId="0" borderId="0" xfId="5"/>
    <xf numFmtId="0" fontId="0" fillId="0" borderId="4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6">
    <cellStyle name="Koma [0]" xfId="1" builtinId="6"/>
    <cellStyle name="Normal" xfId="0" builtinId="0"/>
    <cellStyle name="Normal_DATA SALDO LBR HARIAN 10-2015" xfId="3"/>
    <cellStyle name="Normal_DATA SALDO LBR HARIAN 10-2015_1" xfId="5"/>
    <cellStyle name="Normal_DATA SALDO RP HARIAN 10-2015" xfId="4"/>
    <cellStyle name="Normal_REKAP RAYON" xfId="2"/>
  </cellStyles>
  <dxfs count="0"/>
  <tableStyles count="0" defaultTableStyle="TableStyleMedium2" defaultPivotStyle="PivotStyleLight16"/>
  <colors>
    <mruColors>
      <color rgb="FF91AD2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'REKAP RAYON'!$B$22</c:f>
              <c:strCache>
                <c:ptCount val="1"/>
                <c:pt idx="0">
                  <c:v>Target Akhir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'REKAP RAYON'!$A$23:$A$26</c:f>
              <c:strCache>
                <c:ptCount val="4"/>
                <c:pt idx="0">
                  <c:v>Gianyar</c:v>
                </c:pt>
                <c:pt idx="1">
                  <c:v>Klungkung</c:v>
                </c:pt>
                <c:pt idx="2">
                  <c:v>Bangli</c:v>
                </c:pt>
                <c:pt idx="3">
                  <c:v>Karangasem</c:v>
                </c:pt>
              </c:strCache>
            </c:strRef>
          </c:cat>
          <c:val>
            <c:numRef>
              <c:f>'REKAP RAYON'!$B$23:$B$26</c:f>
              <c:numCache>
                <c:formatCode>_(* #,##0_);_(* \(#,##0\);_(* "-"_);_(@_)</c:formatCode>
                <c:ptCount val="4"/>
                <c:pt idx="0">
                  <c:v>489737542</c:v>
                </c:pt>
                <c:pt idx="1">
                  <c:v>31821536</c:v>
                </c:pt>
                <c:pt idx="2">
                  <c:v>18688002</c:v>
                </c:pt>
                <c:pt idx="3">
                  <c:v>196484327</c:v>
                </c:pt>
              </c:numCache>
            </c:numRef>
          </c:val>
        </c:ser>
        <c:ser>
          <c:idx val="3"/>
          <c:order val="1"/>
          <c:tx>
            <c:strRef>
              <c:f>'REKAP RAYON'!$E$22</c:f>
              <c:strCache>
                <c:ptCount val="1"/>
                <c:pt idx="0">
                  <c:v>Pencapaian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'REKAP RAYON'!$A$23:$A$26</c:f>
              <c:strCache>
                <c:ptCount val="4"/>
                <c:pt idx="0">
                  <c:v>Gianyar</c:v>
                </c:pt>
                <c:pt idx="1">
                  <c:v>Klungkung</c:v>
                </c:pt>
                <c:pt idx="2">
                  <c:v>Bangli</c:v>
                </c:pt>
                <c:pt idx="3">
                  <c:v>Karangasem</c:v>
                </c:pt>
              </c:strCache>
            </c:strRef>
          </c:cat>
          <c:val>
            <c:numRef>
              <c:f>'REKAP RAYON'!$E$23:$E$26</c:f>
              <c:numCache>
                <c:formatCode>0%</c:formatCode>
                <c:ptCount val="4"/>
                <c:pt idx="0">
                  <c:v>1.3674321996745833</c:v>
                </c:pt>
                <c:pt idx="1">
                  <c:v>0.95170455157200129</c:v>
                </c:pt>
                <c:pt idx="2">
                  <c:v>0.44578507017106617</c:v>
                </c:pt>
                <c:pt idx="3">
                  <c:v>1.1051741699935531</c:v>
                </c:pt>
              </c:numCache>
            </c:numRef>
          </c:val>
        </c:ser>
        <c:ser>
          <c:idx val="4"/>
          <c:order val="2"/>
          <c:tx>
            <c:strRef>
              <c:f>'REKAP RAYON'!$J$22</c:f>
              <c:strCache>
                <c:ptCount val="1"/>
                <c:pt idx="0">
                  <c:v>sisa Lembar (%)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accent4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RAYON'!$J$23:$J$26</c:f>
              <c:numCache>
                <c:formatCode>0.00%</c:formatCode>
                <c:ptCount val="4"/>
                <c:pt idx="0">
                  <c:v>2.8016478616022765E-2</c:v>
                </c:pt>
                <c:pt idx="1">
                  <c:v>2.0756187877606705E-2</c:v>
                </c:pt>
                <c:pt idx="2">
                  <c:v>1.985893022084138E-2</c:v>
                </c:pt>
                <c:pt idx="3">
                  <c:v>3.5141433989855142E-2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809312"/>
        <c:axId val="148816760"/>
        <c:extLst/>
      </c:barChart>
      <c:catAx>
        <c:axId val="148809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816760"/>
        <c:crossesAt val="0"/>
        <c:auto val="1"/>
        <c:lblAlgn val="ctr"/>
        <c:lblOffset val="100"/>
        <c:noMultiLvlLbl val="0"/>
      </c:catAx>
      <c:valAx>
        <c:axId val="148816760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809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133349</xdr:colOff>
      <xdr:row>2</xdr:row>
      <xdr:rowOff>76199</xdr:rowOff>
    </xdr:from>
    <xdr:to>
      <xdr:col>9</xdr:col>
      <xdr:colOff>1009649</xdr:colOff>
      <xdr:row>19</xdr:row>
      <xdr:rowOff>9525</xdr:rowOff>
    </xdr:to>
    <xdr:graphicFrame macro="">
      <xdr:nvGraphicFramePr>
        <xdr:cNvPr id="4" name="Bagan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Lembar1">
    <pageSetUpPr fitToPage="1"/>
  </sheetPr>
  <dimension ref="A1:T50"/>
  <sheetViews>
    <sheetView tabSelected="1" topLeftCell="A3" workbookViewId="0">
      <selection activeCell="A21" sqref="A21"/>
    </sheetView>
  </sheetViews>
  <sheetFormatPr defaultRowHeight="15" x14ac:dyDescent="0.25"/>
  <cols>
    <col min="1" max="1" width="22" bestFit="1" customWidth="1"/>
    <col min="2" max="2" width="14.28515625" bestFit="1" customWidth="1"/>
    <col min="3" max="3" width="12.7109375" bestFit="1" customWidth="1"/>
    <col min="4" max="5" width="14.28515625" bestFit="1" customWidth="1"/>
    <col min="6" max="6" width="2.42578125" customWidth="1"/>
    <col min="7" max="10" width="15.5703125" customWidth="1"/>
    <col min="11" max="11" width="3.42578125" customWidth="1"/>
    <col min="12" max="15" width="15" customWidth="1"/>
    <col min="16" max="16" width="3.140625" customWidth="1"/>
    <col min="17" max="17" width="7.7109375" bestFit="1" customWidth="1"/>
    <col min="18" max="18" width="10.28515625" bestFit="1" customWidth="1"/>
    <col min="19" max="19" width="6.42578125" bestFit="1" customWidth="1"/>
    <col min="20" max="20" width="11.7109375" bestFit="1" customWidth="1"/>
  </cols>
  <sheetData>
    <row r="1" spans="1:12" x14ac:dyDescent="0.25">
      <c r="A1" s="52" t="str">
        <f>+"GRAFIK PROGRESS PENCAPAIAN RUPIAH DAN LEMBAR PER-TGL : "&amp;A21</f>
        <v>GRAFIK PROGRESS PENCAPAIAN RUPIAH DAN LEMBAR PER-TGL : 31 - 11:55</v>
      </c>
      <c r="B1" s="52"/>
      <c r="C1" s="52"/>
      <c r="D1" s="52"/>
      <c r="E1" s="52"/>
      <c r="F1" s="52"/>
      <c r="G1" s="52"/>
      <c r="H1" s="52"/>
      <c r="I1" s="52"/>
      <c r="J1" s="52"/>
      <c r="K1" s="37"/>
      <c r="L1" s="37"/>
    </row>
    <row r="2" spans="1:12" x14ac:dyDescent="0.25">
      <c r="A2" s="52"/>
      <c r="B2" s="52"/>
      <c r="C2" s="52"/>
      <c r="D2" s="52"/>
      <c r="E2" s="52"/>
      <c r="F2" s="52"/>
      <c r="G2" s="52"/>
      <c r="H2" s="52"/>
      <c r="I2" s="52"/>
      <c r="J2" s="52"/>
      <c r="K2" s="37"/>
      <c r="L2" s="37"/>
    </row>
    <row r="3" spans="1:12" x14ac:dyDescent="0.25">
      <c r="A3" s="52"/>
      <c r="B3" s="52"/>
      <c r="C3" s="52"/>
      <c r="D3" s="52"/>
      <c r="E3" s="52"/>
      <c r="F3" s="52"/>
      <c r="G3" s="52"/>
      <c r="H3" s="52"/>
      <c r="I3" s="52"/>
      <c r="J3" s="52"/>
    </row>
    <row r="19" spans="1:20" s="20" customFormat="1" x14ac:dyDescent="0.25"/>
    <row r="20" spans="1:20" x14ac:dyDescent="0.25">
      <c r="A20" s="31" t="s">
        <v>245</v>
      </c>
    </row>
    <row r="21" spans="1:20" ht="16.5" x14ac:dyDescent="0.3">
      <c r="A21" s="44" t="s">
        <v>255</v>
      </c>
      <c r="B21" s="30"/>
      <c r="C21" s="30"/>
      <c r="D21" s="30"/>
    </row>
    <row r="22" spans="1:20" s="21" customFormat="1" x14ac:dyDescent="0.25">
      <c r="A22" s="36" t="s">
        <v>237</v>
      </c>
      <c r="B22" s="36" t="s">
        <v>240</v>
      </c>
      <c r="C22" s="36" t="s">
        <v>238</v>
      </c>
      <c r="D22" s="36" t="s">
        <v>239</v>
      </c>
      <c r="E22" s="32" t="s">
        <v>238</v>
      </c>
      <c r="G22" s="38" t="s">
        <v>248</v>
      </c>
      <c r="H22" s="36" t="s">
        <v>249</v>
      </c>
      <c r="I22" s="36" t="s">
        <v>250</v>
      </c>
      <c r="J22" s="36" t="s">
        <v>251</v>
      </c>
    </row>
    <row r="23" spans="1:20" x14ac:dyDescent="0.25">
      <c r="A23" s="27" t="s">
        <v>20</v>
      </c>
      <c r="B23" s="28">
        <v>489737542</v>
      </c>
      <c r="C23" s="29">
        <f>VLOOKUP(A21,$A$30:$E$50,2,FALSE)</f>
        <v>358143930</v>
      </c>
      <c r="D23" s="29">
        <f>+B23-C23</f>
        <v>131593612</v>
      </c>
      <c r="E23" s="33">
        <f>+B23/C23*100%</f>
        <v>1.3674321996745833</v>
      </c>
      <c r="G23" s="28">
        <v>70637</v>
      </c>
      <c r="H23" s="29">
        <f>VLOOKUP($A$21,$A$30:$T$50,12,FALSE)</f>
        <v>1979</v>
      </c>
      <c r="I23" s="29">
        <f>+G23-H23</f>
        <v>68658</v>
      </c>
      <c r="J23" s="39">
        <f>+H23/G23</f>
        <v>2.8016478616022765E-2</v>
      </c>
    </row>
    <row r="24" spans="1:20" x14ac:dyDescent="0.25">
      <c r="A24" s="27" t="s">
        <v>107</v>
      </c>
      <c r="B24" s="28">
        <v>31821536</v>
      </c>
      <c r="C24" s="29">
        <f>VLOOKUP($A$21,$A$30:$E$50,3,FALSE)</f>
        <v>33436360</v>
      </c>
      <c r="D24" s="29">
        <f t="shared" ref="D24:D26" si="0">+C24-B24</f>
        <v>1614824</v>
      </c>
      <c r="E24" s="33">
        <f>+B24/C24*100%</f>
        <v>0.95170455157200129</v>
      </c>
      <c r="G24" s="28">
        <v>20524</v>
      </c>
      <c r="H24" s="29">
        <f>VLOOKUP($A$21,$A$30:$T$50,13,FALSE)</f>
        <v>426</v>
      </c>
      <c r="I24" s="29">
        <f t="shared" ref="I24:I26" si="1">+G24-H24</f>
        <v>20098</v>
      </c>
      <c r="J24" s="39">
        <f t="shared" ref="J24:J26" si="2">+H24/G24</f>
        <v>2.0756187877606705E-2</v>
      </c>
    </row>
    <row r="25" spans="1:20" x14ac:dyDescent="0.25">
      <c r="A25" s="27" t="s">
        <v>138</v>
      </c>
      <c r="B25" s="28">
        <v>18688002</v>
      </c>
      <c r="C25" s="29">
        <f>VLOOKUP($A$21,$A$30:$E$50,4,FALSE)</f>
        <v>41921552</v>
      </c>
      <c r="D25" s="29">
        <f t="shared" si="0"/>
        <v>23233550</v>
      </c>
      <c r="E25" s="33">
        <f>+B25/C25*100%</f>
        <v>0.44578507017106617</v>
      </c>
      <c r="G25" s="28">
        <v>23818</v>
      </c>
      <c r="H25" s="29">
        <f>VLOOKUP($A$21,$A$30:$T$50,14,FALSE)</f>
        <v>473</v>
      </c>
      <c r="I25" s="29">
        <f t="shared" si="1"/>
        <v>23345</v>
      </c>
      <c r="J25" s="39">
        <f t="shared" si="2"/>
        <v>1.985893022084138E-2</v>
      </c>
    </row>
    <row r="26" spans="1:20" x14ac:dyDescent="0.25">
      <c r="A26" s="27" t="s">
        <v>171</v>
      </c>
      <c r="B26" s="28">
        <v>196484327</v>
      </c>
      <c r="C26" s="29">
        <f>VLOOKUP($A$21,$A$30:$E$50,5,FALSE)</f>
        <v>177785848</v>
      </c>
      <c r="D26" s="29">
        <f t="shared" si="0"/>
        <v>-18698479</v>
      </c>
      <c r="E26" s="33">
        <f>+B26/C26*100%</f>
        <v>1.1051741699935531</v>
      </c>
      <c r="G26" s="28">
        <v>43766</v>
      </c>
      <c r="H26" s="29">
        <f>VLOOKUP($A$21,$A$30:$T$50,15,FALSE)</f>
        <v>1538</v>
      </c>
      <c r="I26" s="29">
        <f t="shared" si="1"/>
        <v>42228</v>
      </c>
      <c r="J26" s="39">
        <f t="shared" si="2"/>
        <v>3.5141433989855142E-2</v>
      </c>
    </row>
    <row r="27" spans="1:20" ht="16.5" x14ac:dyDescent="0.3">
      <c r="H27" s="35" t="s">
        <v>247</v>
      </c>
      <c r="I27" s="35" t="s">
        <v>247</v>
      </c>
      <c r="J27" s="40" t="s">
        <v>247</v>
      </c>
    </row>
    <row r="28" spans="1:20" x14ac:dyDescent="0.25">
      <c r="A28" s="53" t="s">
        <v>241</v>
      </c>
      <c r="B28" s="51" t="s">
        <v>243</v>
      </c>
      <c r="C28" s="51"/>
      <c r="D28" s="51"/>
      <c r="E28" s="51"/>
      <c r="F28" s="22"/>
      <c r="G28" s="51" t="s">
        <v>242</v>
      </c>
      <c r="H28" s="51"/>
      <c r="I28" s="51"/>
      <c r="J28" s="51"/>
      <c r="K28" s="22"/>
      <c r="L28" s="51" t="s">
        <v>244</v>
      </c>
      <c r="M28" s="51"/>
      <c r="N28" s="51"/>
      <c r="O28" s="51"/>
      <c r="P28" s="24"/>
      <c r="Q28" s="51" t="s">
        <v>246</v>
      </c>
      <c r="R28" s="51"/>
      <c r="S28" s="51"/>
      <c r="T28" s="51"/>
    </row>
    <row r="29" spans="1:20" s="21" customFormat="1" x14ac:dyDescent="0.25">
      <c r="A29" s="53"/>
      <c r="B29" s="23" t="s">
        <v>20</v>
      </c>
      <c r="C29" s="23" t="s">
        <v>107</v>
      </c>
      <c r="D29" s="23" t="s">
        <v>138</v>
      </c>
      <c r="E29" s="23" t="s">
        <v>171</v>
      </c>
      <c r="F29" s="23"/>
      <c r="G29" s="23" t="s">
        <v>20</v>
      </c>
      <c r="H29" s="23" t="s">
        <v>107</v>
      </c>
      <c r="I29" s="23" t="s">
        <v>138</v>
      </c>
      <c r="J29" s="23" t="s">
        <v>171</v>
      </c>
      <c r="K29" s="23"/>
      <c r="L29" s="23" t="s">
        <v>20</v>
      </c>
      <c r="M29" s="23" t="s">
        <v>107</v>
      </c>
      <c r="N29" s="23" t="s">
        <v>138</v>
      </c>
      <c r="O29" s="23" t="s">
        <v>171</v>
      </c>
      <c r="P29" s="23"/>
      <c r="Q29" s="23" t="s">
        <v>20</v>
      </c>
      <c r="R29" s="23" t="s">
        <v>107</v>
      </c>
      <c r="S29" s="23" t="s">
        <v>138</v>
      </c>
      <c r="T29" s="23" t="s">
        <v>171</v>
      </c>
    </row>
    <row r="30" spans="1:20" ht="16.5" x14ac:dyDescent="0.3">
      <c r="A30" s="6">
        <v>20</v>
      </c>
      <c r="B30" s="25">
        <f>SUMIFS('DATA SALDO RP HARIAN 10-2015'!$F$6:$F$188,'DATA SALDO RP HARIAN 10-2015'!$B$6:$B$188,'REKAP RAYON'!B29)</f>
        <v>1981556004</v>
      </c>
      <c r="C30" s="25">
        <f>SUMIFS('DATA SALDO RP HARIAN 10-2015'!$F$6:$F$188,'DATA SALDO RP HARIAN 10-2015'!$B$6:$B$188,'REKAP RAYON'!C29)</f>
        <v>327151466</v>
      </c>
      <c r="D30" s="25">
        <f>SUMIFS('DATA SALDO RP HARIAN 10-2015'!$F$6:$F$188,'DATA SALDO RP HARIAN 10-2015'!$B$6:$B$188,'REKAP RAYON'!D29)</f>
        <v>258394059</v>
      </c>
      <c r="E30" s="25">
        <f>SUMIFS('DATA SALDO RP HARIAN 10-2015'!$F$6:$F$188,'DATA SALDO RP HARIAN 10-2015'!$B$6:$B$188,'REKAP RAYON'!E29)</f>
        <v>797946179</v>
      </c>
      <c r="F30" s="24"/>
      <c r="G30" s="24"/>
      <c r="H30" s="24"/>
      <c r="I30" s="24"/>
      <c r="J30" s="24"/>
      <c r="K30" s="24"/>
      <c r="L30" s="25">
        <f>SUMIFS('DATA SALDO LBR HARIAN 10-2015'!$F$6:$F$188,'DATA SALDO LBR HARIAN 10-2015'!$B$6:$B$188,'REKAP RAYON'!L29)</f>
        <v>10818</v>
      </c>
      <c r="M30" s="25">
        <f>SUMIFS('DATA SALDO LBR HARIAN 10-2015'!$F$6:$F$188,'DATA SALDO LBR HARIAN 10-2015'!$B$6:$B$188,'REKAP RAYON'!M29)</f>
        <v>3528</v>
      </c>
      <c r="N30" s="25">
        <f>SUMIFS('DATA SALDO LBR HARIAN 10-2015'!$F$6:$F$188,'DATA SALDO LBR HARIAN 10-2015'!$B$6:$B$188,'REKAP RAYON'!N29)</f>
        <v>2929</v>
      </c>
      <c r="O30" s="25">
        <f>SUMIFS('DATA SALDO LBR HARIAN 10-2015'!$F$6:$F$188,'DATA SALDO LBR HARIAN 10-2015'!$B$6:$B$188,'REKAP RAYON'!O29)</f>
        <v>7765</v>
      </c>
      <c r="P30" s="24"/>
      <c r="Q30" s="24"/>
      <c r="R30" s="24"/>
      <c r="S30" s="24"/>
      <c r="T30" s="24"/>
    </row>
    <row r="31" spans="1:20" ht="16.5" x14ac:dyDescent="0.3">
      <c r="A31" s="6" t="s">
        <v>6</v>
      </c>
      <c r="B31" s="25">
        <f>SUMIFS('DATA SALDO RP HARIAN 10-2015'!$G$6:$G$188,'DATA SALDO RP HARIAN 10-2015'!$B$6:$B$188,'REKAP RAYON'!B29)</f>
        <v>1283773209</v>
      </c>
      <c r="C31" s="25">
        <f>SUMIFS('DATA SALDO RP HARIAN 10-2015'!$G$6:$G$188,'DATA SALDO RP HARIAN 10-2015'!$B$6:$B$188,'REKAP RAYON'!C29)</f>
        <v>206750453</v>
      </c>
      <c r="D31" s="25">
        <f>SUMIFS('DATA SALDO RP HARIAN 10-2015'!$G$6:$G$188,'DATA SALDO RP HARIAN 10-2015'!$B$6:$B$188,'REKAP RAYON'!D29)</f>
        <v>180684030</v>
      </c>
      <c r="E31" s="25">
        <f>SUMIFS('DATA SALDO RP HARIAN 10-2015'!$G$6:$G$188,'DATA SALDO RP HARIAN 10-2015'!$B$6:$B$188,'REKAP RAYON'!E29)</f>
        <v>572085861</v>
      </c>
      <c r="F31" s="24"/>
      <c r="G31" s="26">
        <f>+B30-B31</f>
        <v>697782795</v>
      </c>
      <c r="H31" s="26">
        <f t="shared" ref="H31:J31" si="3">+C30-C31</f>
        <v>120401013</v>
      </c>
      <c r="I31" s="26">
        <f t="shared" si="3"/>
        <v>77710029</v>
      </c>
      <c r="J31" s="26">
        <f t="shared" si="3"/>
        <v>225860318</v>
      </c>
      <c r="K31" s="24"/>
      <c r="L31" s="25">
        <f>SUMIFS('DATA SALDO LBR HARIAN 10-2015'!$G$6:$G$188,'DATA SALDO LBR HARIAN 10-2015'!$B$6:$B$188,'REKAP RAYON'!L29)</f>
        <v>7484</v>
      </c>
      <c r="M31" s="25">
        <f>SUMIFS('DATA SALDO LBR HARIAN 10-2015'!$G$6:$G$188,'DATA SALDO LBR HARIAN 10-2015'!$B$6:$B$188,'REKAP RAYON'!M29)</f>
        <v>2493</v>
      </c>
      <c r="N31" s="25">
        <f>SUMIFS('DATA SALDO LBR HARIAN 10-2015'!$G$6:$G$188,'DATA SALDO LBR HARIAN 10-2015'!$B$6:$B$188,'REKAP RAYON'!N29)</f>
        <v>2124</v>
      </c>
      <c r="O31" s="25">
        <f>SUMIFS('DATA SALDO LBR HARIAN 10-2015'!$G$6:$G$188,'DATA SALDO LBR HARIAN 10-2015'!$B$6:$B$188,'REKAP RAYON'!O29)</f>
        <v>5688</v>
      </c>
      <c r="P31" s="24"/>
      <c r="Q31" s="26">
        <f>+L30-L31</f>
        <v>3334</v>
      </c>
      <c r="R31" s="26">
        <f t="shared" ref="R31:T31" si="4">+M30-M31</f>
        <v>1035</v>
      </c>
      <c r="S31" s="26">
        <f t="shared" si="4"/>
        <v>805</v>
      </c>
      <c r="T31" s="26">
        <f t="shared" si="4"/>
        <v>2077</v>
      </c>
    </row>
    <row r="32" spans="1:20" ht="16.5" x14ac:dyDescent="0.3">
      <c r="A32" s="6" t="s">
        <v>7</v>
      </c>
      <c r="B32" s="25">
        <f>SUMIFS('DATA SALDO RP HARIAN 10-2015'!$H$6:$H$188,'DATA SALDO RP HARIAN 10-2015'!$B$6:$B$188,'REKAP RAYON'!B29)</f>
        <v>1065323409</v>
      </c>
      <c r="C32" s="25">
        <f>SUMIFS('DATA SALDO RP HARIAN 10-2015'!$H$6:$H$188,'DATA SALDO RP HARIAN 10-2015'!$B$6:$B$188,'REKAP RAYON'!C29)</f>
        <v>166642411</v>
      </c>
      <c r="D32" s="25">
        <f>SUMIFS('DATA SALDO RP HARIAN 10-2015'!$H$6:$H$188,'DATA SALDO RP HARIAN 10-2015'!$B$6:$B$188,'REKAP RAYON'!D29)</f>
        <v>159867512</v>
      </c>
      <c r="E32" s="25">
        <f>SUMIFS('DATA SALDO RP HARIAN 10-2015'!$H$6:$H$188,'DATA SALDO RP HARIAN 10-2015'!$B$6:$B$188,'REKAP RAYON'!E29)</f>
        <v>502698897</v>
      </c>
      <c r="F32" s="24"/>
      <c r="G32" s="26">
        <f t="shared" ref="G32:G44" si="5">+B31-B32</f>
        <v>218449800</v>
      </c>
      <c r="H32" s="26">
        <f t="shared" ref="H32:H44" si="6">+C31-C32</f>
        <v>40108042</v>
      </c>
      <c r="I32" s="26">
        <f t="shared" ref="I32:I44" si="7">+D31-D32</f>
        <v>20816518</v>
      </c>
      <c r="J32" s="26">
        <f t="shared" ref="J32:J44" si="8">+E31-E32</f>
        <v>69386964</v>
      </c>
      <c r="K32" s="24"/>
      <c r="L32" s="25">
        <f>SUMIFS('DATA SALDO LBR HARIAN 10-2015'!$H$6:$H$188,'DATA SALDO LBR HARIAN 10-2015'!$B$6:$B$188,'REKAP RAYON'!L29)</f>
        <v>6354</v>
      </c>
      <c r="M32" s="25">
        <f>SUMIFS('DATA SALDO LBR HARIAN 10-2015'!$H$6:$H$188,'DATA SALDO LBR HARIAN 10-2015'!$B$6:$B$188,'REKAP RAYON'!M29)</f>
        <v>1985</v>
      </c>
      <c r="N32" s="25">
        <f>SUMIFS('DATA SALDO LBR HARIAN 10-2015'!$H$6:$H$188,'DATA SALDO LBR HARIAN 10-2015'!$B$6:$B$188,'REKAP RAYON'!N29)</f>
        <v>1843</v>
      </c>
      <c r="O32" s="25">
        <f>SUMIFS('DATA SALDO LBR HARIAN 10-2015'!$H$6:$H$188,'DATA SALDO LBR HARIAN 10-2015'!$B$6:$B$188,'REKAP RAYON'!O29)</f>
        <v>5155</v>
      </c>
      <c r="P32" s="24"/>
      <c r="Q32" s="26">
        <f t="shared" ref="Q32:Q46" si="9">+L31-L32</f>
        <v>1130</v>
      </c>
      <c r="R32" s="26">
        <f t="shared" ref="R32:R47" si="10">+M31-M32</f>
        <v>508</v>
      </c>
      <c r="S32" s="26">
        <f t="shared" ref="S32:S47" si="11">+N31-N32</f>
        <v>281</v>
      </c>
      <c r="T32" s="26">
        <f t="shared" ref="T32:T47" si="12">+O31-O32</f>
        <v>533</v>
      </c>
    </row>
    <row r="33" spans="1:20" ht="16.5" x14ac:dyDescent="0.3">
      <c r="A33" s="6" t="s">
        <v>8</v>
      </c>
      <c r="B33" s="25">
        <f>SUMIFS('DATA SALDO RP HARIAN 10-2015'!$I$6:$I$188,'DATA SALDO RP HARIAN 10-2015'!$B$6:$B$188,'REKAP RAYON'!B29)</f>
        <v>986956617</v>
      </c>
      <c r="C33" s="25">
        <f>SUMIFS('DATA SALDO RP HARIAN 10-2015'!$I$6:$I$188,'DATA SALDO RP HARIAN 10-2015'!$B$6:$B$188,'REKAP RAYON'!C29)</f>
        <v>156560774</v>
      </c>
      <c r="D33" s="25">
        <f>SUMIFS('DATA SALDO RP HARIAN 10-2015'!$I$6:$I$188,'DATA SALDO RP HARIAN 10-2015'!$B$6:$B$188,'REKAP RAYON'!D29)</f>
        <v>146999857</v>
      </c>
      <c r="E33" s="25">
        <f>SUMIFS('DATA SALDO RP HARIAN 10-2015'!$I$6:$I$188,'DATA SALDO RP HARIAN 10-2015'!$B$6:$B$188,'REKAP RAYON'!E29)</f>
        <v>472905572</v>
      </c>
      <c r="F33" s="24"/>
      <c r="G33" s="26">
        <f t="shared" si="5"/>
        <v>78366792</v>
      </c>
      <c r="H33" s="26">
        <f t="shared" si="6"/>
        <v>10081637</v>
      </c>
      <c r="I33" s="26">
        <f t="shared" si="7"/>
        <v>12867655</v>
      </c>
      <c r="J33" s="26">
        <f t="shared" si="8"/>
        <v>29793325</v>
      </c>
      <c r="K33" s="24"/>
      <c r="L33" s="25">
        <f>SUMIFS('DATA SALDO LBR HARIAN 10-2015'!$I$6:$I$188,'DATA SALDO LBR HARIAN 10-2015'!$B$6:$B$188,'REKAP RAYON'!L29)</f>
        <v>5852</v>
      </c>
      <c r="M33" s="25">
        <f>SUMIFS('DATA SALDO LBR HARIAN 10-2015'!$I$6:$I$188,'DATA SALDO LBR HARIAN 10-2015'!$B$6:$B$188,'REKAP RAYON'!M29)</f>
        <v>1849</v>
      </c>
      <c r="N33" s="25">
        <f>SUMIFS('DATA SALDO LBR HARIAN 10-2015'!$I$6:$I$188,'DATA SALDO LBR HARIAN 10-2015'!$B$6:$B$188,'REKAP RAYON'!N29)</f>
        <v>1639</v>
      </c>
      <c r="O33" s="25">
        <f>SUMIFS('DATA SALDO LBR HARIAN 10-2015'!$I$6:$I$188,'DATA SALDO LBR HARIAN 10-2015'!$B$6:$B$188,'REKAP RAYON'!O29)</f>
        <v>4844</v>
      </c>
      <c r="P33" s="24"/>
      <c r="Q33" s="26">
        <f t="shared" si="9"/>
        <v>502</v>
      </c>
      <c r="R33" s="26">
        <f t="shared" si="10"/>
        <v>136</v>
      </c>
      <c r="S33" s="26">
        <f t="shared" si="11"/>
        <v>204</v>
      </c>
      <c r="T33" s="26">
        <f t="shared" si="12"/>
        <v>311</v>
      </c>
    </row>
    <row r="34" spans="1:20" ht="16.5" x14ac:dyDescent="0.3">
      <c r="A34" s="6" t="s">
        <v>9</v>
      </c>
      <c r="B34" s="25">
        <f>SUMIFS('DATA SALDO RP HARIAN 10-2015'!$J$6:$J$188,'DATA SALDO RP HARIAN 10-2015'!$B$6:$B$188,'REKAP RAYON'!B29)</f>
        <v>969163297</v>
      </c>
      <c r="C34" s="25">
        <f>SUMIFS('DATA SALDO RP HARIAN 10-2015'!$J$6:$J$188,'DATA SALDO RP HARIAN 10-2015'!$B$6:$B$188,'REKAP RAYON'!C29)</f>
        <v>155151838</v>
      </c>
      <c r="D34" s="25">
        <f>SUMIFS('DATA SALDO RP HARIAN 10-2015'!$J$6:$J$188,'DATA SALDO RP HARIAN 10-2015'!$B$6:$B$188,'REKAP RAYON'!D29)</f>
        <v>145394407</v>
      </c>
      <c r="E34" s="25">
        <f>SUMIFS('DATA SALDO RP HARIAN 10-2015'!$J$6:$J$188,'DATA SALDO RP HARIAN 10-2015'!$B$6:$B$188,'REKAP RAYON'!E29)</f>
        <v>469672762</v>
      </c>
      <c r="F34" s="24"/>
      <c r="G34" s="26">
        <f t="shared" si="5"/>
        <v>17793320</v>
      </c>
      <c r="H34" s="26">
        <f t="shared" si="6"/>
        <v>1408936</v>
      </c>
      <c r="I34" s="26">
        <f t="shared" si="7"/>
        <v>1605450</v>
      </c>
      <c r="J34" s="26">
        <f t="shared" si="8"/>
        <v>3232810</v>
      </c>
      <c r="K34" s="24"/>
      <c r="L34" s="25">
        <f>SUMIFS('DATA SALDO LBR HARIAN 10-2015'!$J$6:$J$188,'DATA SALDO LBR HARIAN 10-2015'!$B$6:$B$188,'REKAP RAYON'!L29)</f>
        <v>5806</v>
      </c>
      <c r="M34" s="25">
        <f>SUMIFS('DATA SALDO LBR HARIAN 10-2015'!$J$6:$J$188,'DATA SALDO LBR HARIAN 10-2015'!$B$6:$B$188,'REKAP RAYON'!M29)</f>
        <v>1826</v>
      </c>
      <c r="N34" s="25">
        <f>SUMIFS('DATA SALDO LBR HARIAN 10-2015'!$J$6:$J$188,'DATA SALDO LBR HARIAN 10-2015'!$B$6:$B$188,'REKAP RAYON'!N29)</f>
        <v>1614</v>
      </c>
      <c r="O34" s="25">
        <f>SUMIFS('DATA SALDO LBR HARIAN 10-2015'!$J$6:$J$188,'DATA SALDO LBR HARIAN 10-2015'!$B$6:$B$188,'REKAP RAYON'!O29)</f>
        <v>4807</v>
      </c>
      <c r="P34" s="24"/>
      <c r="Q34" s="26">
        <f t="shared" si="9"/>
        <v>46</v>
      </c>
      <c r="R34" s="26">
        <f t="shared" si="10"/>
        <v>23</v>
      </c>
      <c r="S34" s="26">
        <f t="shared" si="11"/>
        <v>25</v>
      </c>
      <c r="T34" s="26">
        <f t="shared" si="12"/>
        <v>37</v>
      </c>
    </row>
    <row r="35" spans="1:20" ht="16.5" x14ac:dyDescent="0.3">
      <c r="A35" s="6" t="s">
        <v>10</v>
      </c>
      <c r="B35" s="25">
        <f>SUMIFS('DATA SALDO RP HARIAN 10-2015'!$K$6:$K$188,'DATA SALDO RP HARIAN 10-2015'!$B$6:$B$188,'REKAP RAYON'!B29)</f>
        <v>950841957</v>
      </c>
      <c r="C35" s="25">
        <f>SUMIFS('DATA SALDO RP HARIAN 10-2015'!$K$6:$K$188,'DATA SALDO RP HARIAN 10-2015'!$B$6:$B$188,'REKAP RAYON'!C29)</f>
        <v>150432194</v>
      </c>
      <c r="D35" s="25">
        <f>SUMIFS('DATA SALDO RP HARIAN 10-2015'!$K$6:$K$188,'DATA SALDO RP HARIAN 10-2015'!$B$6:$B$188,'REKAP RAYON'!D29)</f>
        <v>142996471</v>
      </c>
      <c r="E35" s="25">
        <f>SUMIFS('DATA SALDO RP HARIAN 10-2015'!$K$6:$K$188,'DATA SALDO RP HARIAN 10-2015'!$B$6:$B$188,'REKAP RAYON'!E29)</f>
        <v>456323684</v>
      </c>
      <c r="F35" s="24"/>
      <c r="G35" s="26">
        <f t="shared" si="5"/>
        <v>18321340</v>
      </c>
      <c r="H35" s="26">
        <f t="shared" si="6"/>
        <v>4719644</v>
      </c>
      <c r="I35" s="26">
        <f t="shared" si="7"/>
        <v>2397936</v>
      </c>
      <c r="J35" s="26">
        <f t="shared" si="8"/>
        <v>13349078</v>
      </c>
      <c r="K35" s="24"/>
      <c r="L35" s="25">
        <f>SUMIFS('DATA SALDO LBR HARIAN 10-2015'!$K$6:$K$188,'DATA SALDO LBR HARIAN 10-2015'!$B$6:$B$188,'REKAP RAYON'!L29)</f>
        <v>5685</v>
      </c>
      <c r="M35" s="25">
        <f>SUMIFS('DATA SALDO LBR HARIAN 10-2015'!$K$6:$K$188,'DATA SALDO LBR HARIAN 10-2015'!$B$6:$B$188,'REKAP RAYON'!M29)</f>
        <v>1775</v>
      </c>
      <c r="N35" s="25">
        <f>SUMIFS('DATA SALDO LBR HARIAN 10-2015'!$K$6:$K$188,'DATA SALDO LBR HARIAN 10-2015'!$B$6:$B$188,'REKAP RAYON'!N29)</f>
        <v>1582</v>
      </c>
      <c r="O35" s="25">
        <f>SUMIFS('DATA SALDO LBR HARIAN 10-2015'!$K$6:$K$188,'DATA SALDO LBR HARIAN 10-2015'!$B$6:$B$188,'REKAP RAYON'!O29)</f>
        <v>4585</v>
      </c>
      <c r="P35" s="24"/>
      <c r="Q35" s="26">
        <f t="shared" si="9"/>
        <v>121</v>
      </c>
      <c r="R35" s="26">
        <f t="shared" si="10"/>
        <v>51</v>
      </c>
      <c r="S35" s="26">
        <f t="shared" si="11"/>
        <v>32</v>
      </c>
      <c r="T35" s="26">
        <f t="shared" si="12"/>
        <v>222</v>
      </c>
    </row>
    <row r="36" spans="1:20" ht="16.5" x14ac:dyDescent="0.3">
      <c r="A36" s="6" t="s">
        <v>11</v>
      </c>
      <c r="B36" s="25">
        <f>SUMIFS('DATA SALDO RP HARIAN 10-2015'!$L$6:$L$188,'DATA SALDO RP HARIAN 10-2015'!$B$6:$B$188,'REKAP RAYON'!B29)</f>
        <v>944028949</v>
      </c>
      <c r="C36" s="25">
        <f>SUMIFS('DATA SALDO RP HARIAN 10-2015'!$L$6:$L$188,'DATA SALDO RP HARIAN 10-2015'!$B$6:$B$188,'REKAP RAYON'!C29)</f>
        <v>146383705</v>
      </c>
      <c r="D36" s="25">
        <f>SUMIFS('DATA SALDO RP HARIAN 10-2015'!$L$6:$L$188,'DATA SALDO RP HARIAN 10-2015'!$B$6:$B$188,'REKAP RAYON'!D29)</f>
        <v>139091823</v>
      </c>
      <c r="E36" s="25">
        <f>SUMIFS('DATA SALDO RP HARIAN 10-2015'!$L$6:$L$188,'DATA SALDO RP HARIAN 10-2015'!$B$6:$B$188,'REKAP RAYON'!E29)</f>
        <v>453708050</v>
      </c>
      <c r="F36" s="24"/>
      <c r="G36" s="26">
        <f t="shared" si="5"/>
        <v>6813008</v>
      </c>
      <c r="H36" s="26">
        <f t="shared" si="6"/>
        <v>4048489</v>
      </c>
      <c r="I36" s="26">
        <f t="shared" si="7"/>
        <v>3904648</v>
      </c>
      <c r="J36" s="26">
        <f t="shared" si="8"/>
        <v>2615634</v>
      </c>
      <c r="K36" s="24"/>
      <c r="L36" s="25">
        <f>SUMIFS('DATA SALDO LBR HARIAN 10-2015'!$L$6:$L$188,'DATA SALDO LBR HARIAN 10-2015'!$B$6:$B$188,'REKAP RAYON'!L29)</f>
        <v>5627</v>
      </c>
      <c r="M36" s="25">
        <f>SUMIFS('DATA SALDO LBR HARIAN 10-2015'!$L$6:$L$188,'DATA SALDO LBR HARIAN 10-2015'!$B$6:$B$188,'REKAP RAYON'!M29)</f>
        <v>1729</v>
      </c>
      <c r="N36" s="25">
        <f>SUMIFS('DATA SALDO LBR HARIAN 10-2015'!$L$6:$L$188,'DATA SALDO LBR HARIAN 10-2015'!$B$6:$B$188,'REKAP RAYON'!N29)</f>
        <v>1531</v>
      </c>
      <c r="O36" s="25">
        <f>SUMIFS('DATA SALDO LBR HARIAN 10-2015'!$L$6:$L$188,'DATA SALDO LBR HARIAN 10-2015'!$B$6:$B$188,'REKAP RAYON'!O29)</f>
        <v>4559</v>
      </c>
      <c r="P36" s="24"/>
      <c r="Q36" s="26">
        <f t="shared" si="9"/>
        <v>58</v>
      </c>
      <c r="R36" s="26">
        <f t="shared" si="10"/>
        <v>46</v>
      </c>
      <c r="S36" s="26">
        <f t="shared" si="11"/>
        <v>51</v>
      </c>
      <c r="T36" s="26">
        <f t="shared" si="12"/>
        <v>26</v>
      </c>
    </row>
    <row r="37" spans="1:20" ht="16.5" x14ac:dyDescent="0.3">
      <c r="A37" s="6" t="s">
        <v>12</v>
      </c>
      <c r="B37" s="25">
        <f>SUMIFS('DATA SALDO RP HARIAN 10-2015'!$M$6:$M$188,'DATA SALDO RP HARIAN 10-2015'!$B$6:$B$188,'REKAP RAYON'!B29)</f>
        <v>793501008</v>
      </c>
      <c r="C37" s="25">
        <f>SUMIFS('DATA SALDO RP HARIAN 10-2015'!$M$6:$M$188,'DATA SALDO RP HARIAN 10-2015'!$B$6:$B$188,'REKAP RAYON'!C29)</f>
        <v>123872878</v>
      </c>
      <c r="D37" s="25">
        <f>SUMIFS('DATA SALDO RP HARIAN 10-2015'!$M$6:$M$188,'DATA SALDO RP HARIAN 10-2015'!$B$6:$B$188,'REKAP RAYON'!D29)</f>
        <v>125264750</v>
      </c>
      <c r="E37" s="25">
        <f>SUMIFS('DATA SALDO RP HARIAN 10-2015'!$M$6:$M$188,'DATA SALDO RP HARIAN 10-2015'!$B$6:$B$188,'REKAP RAYON'!E29)</f>
        <v>403595402</v>
      </c>
      <c r="F37" s="24"/>
      <c r="G37" s="26">
        <f t="shared" si="5"/>
        <v>150527941</v>
      </c>
      <c r="H37" s="26">
        <f t="shared" si="6"/>
        <v>22510827</v>
      </c>
      <c r="I37" s="26">
        <f t="shared" si="7"/>
        <v>13827073</v>
      </c>
      <c r="J37" s="26">
        <f t="shared" si="8"/>
        <v>50112648</v>
      </c>
      <c r="K37" s="24"/>
      <c r="L37" s="25">
        <f>SUMIFS('DATA SALDO LBR HARIAN 10-2015'!$M$6:$M$188,'DATA SALDO LBR HARIAN 10-2015'!$B$6:$B$188,'REKAP RAYON'!L29)</f>
        <v>4772</v>
      </c>
      <c r="M37" s="25">
        <f>SUMIFS('DATA SALDO LBR HARIAN 10-2015'!$M$6:$M$188,'DATA SALDO LBR HARIAN 10-2015'!$B$6:$B$188,'REKAP RAYON'!M29)</f>
        <v>1447</v>
      </c>
      <c r="N37" s="25">
        <f>SUMIFS('DATA SALDO LBR HARIAN 10-2015'!$M$6:$M$188,'DATA SALDO LBR HARIAN 10-2015'!$B$6:$B$188,'REKAP RAYON'!N29)</f>
        <v>1329</v>
      </c>
      <c r="O37" s="25">
        <f>SUMIFS('DATA SALDO LBR HARIAN 10-2015'!$M$6:$M$188,'DATA SALDO LBR HARIAN 10-2015'!$B$6:$B$188,'REKAP RAYON'!O29)</f>
        <v>4139</v>
      </c>
      <c r="P37" s="24"/>
      <c r="Q37" s="26">
        <f t="shared" si="9"/>
        <v>855</v>
      </c>
      <c r="R37" s="26">
        <f t="shared" si="10"/>
        <v>282</v>
      </c>
      <c r="S37" s="26">
        <f t="shared" si="11"/>
        <v>202</v>
      </c>
      <c r="T37" s="26">
        <f t="shared" si="12"/>
        <v>420</v>
      </c>
    </row>
    <row r="38" spans="1:20" ht="16.5" x14ac:dyDescent="0.3">
      <c r="A38" s="6" t="s">
        <v>13</v>
      </c>
      <c r="B38" s="25">
        <f>SUMIFS('DATA SALDO RP HARIAN 10-2015'!$N$6:$N$188,'DATA SALDO RP HARIAN 10-2015'!$B$6:$B$188,'REKAP RAYON'!B29)</f>
        <v>779058573</v>
      </c>
      <c r="C38" s="25">
        <f>SUMIFS('DATA SALDO RP HARIAN 10-2015'!$N$6:$N$188,'DATA SALDO RP HARIAN 10-2015'!$B$6:$B$188,'REKAP RAYON'!C29)</f>
        <v>122841923</v>
      </c>
      <c r="D38" s="25">
        <f>SUMIFS('DATA SALDO RP HARIAN 10-2015'!$N$6:$N$188,'DATA SALDO RP HARIAN 10-2015'!$B$6:$B$188,'REKAP RAYON'!D29)</f>
        <v>124206900</v>
      </c>
      <c r="E38" s="25">
        <f>SUMIFS('DATA SALDO RP HARIAN 10-2015'!$N$6:$N$188,'DATA SALDO RP HARIAN 10-2015'!$B$6:$B$188,'REKAP RAYON'!E29)</f>
        <v>388018309</v>
      </c>
      <c r="F38" s="24"/>
      <c r="G38" s="26">
        <f t="shared" si="5"/>
        <v>14442435</v>
      </c>
      <c r="H38" s="26">
        <f t="shared" si="6"/>
        <v>1030955</v>
      </c>
      <c r="I38" s="26">
        <f t="shared" si="7"/>
        <v>1057850</v>
      </c>
      <c r="J38" s="26">
        <f t="shared" si="8"/>
        <v>15577093</v>
      </c>
      <c r="K38" s="24"/>
      <c r="L38" s="25">
        <f>SUMIFS('DATA SALDO LBR HARIAN 10-2015'!$N$6:$N$188,'DATA SALDO LBR HARIAN 10-2015'!$B$6:$B$188,'REKAP RAYON'!L29)</f>
        <v>4719</v>
      </c>
      <c r="M38" s="25">
        <f>SUMIFS('DATA SALDO LBR HARIAN 10-2015'!$N$6:$N$188,'DATA SALDO LBR HARIAN 10-2015'!$B$6:$B$188,'REKAP RAYON'!M29)</f>
        <v>1434</v>
      </c>
      <c r="N38" s="25">
        <f>SUMIFS('DATA SALDO LBR HARIAN 10-2015'!$N$6:$N$188,'DATA SALDO LBR HARIAN 10-2015'!$B$6:$B$188,'REKAP RAYON'!N29)</f>
        <v>1315</v>
      </c>
      <c r="O38" s="25">
        <f>SUMIFS('DATA SALDO LBR HARIAN 10-2015'!$N$6:$N$188,'DATA SALDO LBR HARIAN 10-2015'!$B$6:$B$188,'REKAP RAYON'!O29)</f>
        <v>3990</v>
      </c>
      <c r="P38" s="24"/>
      <c r="Q38" s="26">
        <f t="shared" si="9"/>
        <v>53</v>
      </c>
      <c r="R38" s="26">
        <f t="shared" si="10"/>
        <v>13</v>
      </c>
      <c r="S38" s="26">
        <f t="shared" si="11"/>
        <v>14</v>
      </c>
      <c r="T38" s="26">
        <f t="shared" si="12"/>
        <v>149</v>
      </c>
    </row>
    <row r="39" spans="1:20" ht="16.5" x14ac:dyDescent="0.3">
      <c r="A39" s="6" t="s">
        <v>14</v>
      </c>
      <c r="B39" s="25">
        <f>SUMIFS('DATA SALDO RP HARIAN 10-2015'!$O$6:$O$188,'DATA SALDO RP HARIAN 10-2015'!$B$6:$B$188,'REKAP RAYON'!B29)</f>
        <v>686634777</v>
      </c>
      <c r="C39" s="25">
        <f>SUMIFS('DATA SALDO RP HARIAN 10-2015'!$O$6:$O$188,'DATA SALDO RP HARIAN 10-2015'!$B$6:$B$188,'REKAP RAYON'!C29)</f>
        <v>100469357</v>
      </c>
      <c r="D39" s="25">
        <f>SUMIFS('DATA SALDO RP HARIAN 10-2015'!$O$6:$O$188,'DATA SALDO RP HARIAN 10-2015'!$B$6:$B$188,'REKAP RAYON'!D29)</f>
        <v>113787929</v>
      </c>
      <c r="E39" s="25">
        <f>SUMIFS('DATA SALDO RP HARIAN 10-2015'!$O$6:$O$188,'DATA SALDO RP HARIAN 10-2015'!$B$6:$B$188,'REKAP RAYON'!E29)</f>
        <v>354202015</v>
      </c>
      <c r="F39" s="24"/>
      <c r="G39" s="26">
        <f t="shared" si="5"/>
        <v>92423796</v>
      </c>
      <c r="H39" s="26">
        <f t="shared" si="6"/>
        <v>22372566</v>
      </c>
      <c r="I39" s="26">
        <f t="shared" si="7"/>
        <v>10418971</v>
      </c>
      <c r="J39" s="26">
        <f t="shared" si="8"/>
        <v>33816294</v>
      </c>
      <c r="K39" s="24"/>
      <c r="L39" s="25">
        <f>SUMIFS('DATA SALDO LBR HARIAN 10-2015'!$O$6:$O$188,'DATA SALDO LBR HARIAN 10-2015'!$B$6:$B$188,'REKAP RAYON'!L29)</f>
        <v>4090</v>
      </c>
      <c r="M39" s="25">
        <f>SUMIFS('DATA SALDO LBR HARIAN 10-2015'!$O$6:$O$188,'DATA SALDO LBR HARIAN 10-2015'!$B$6:$B$188,'REKAP RAYON'!M29)</f>
        <v>1156</v>
      </c>
      <c r="N39" s="25">
        <f>SUMIFS('DATA SALDO LBR HARIAN 10-2015'!$O$6:$O$188,'DATA SALDO LBR HARIAN 10-2015'!$B$6:$B$188,'REKAP RAYON'!N29)</f>
        <v>1202</v>
      </c>
      <c r="O39" s="25">
        <f>SUMIFS('DATA SALDO LBR HARIAN 10-2015'!$O$6:$O$188,'DATA SALDO LBR HARIAN 10-2015'!$B$6:$B$188,'REKAP RAYON'!O29)</f>
        <v>3626</v>
      </c>
      <c r="P39" s="24"/>
      <c r="Q39" s="26">
        <f t="shared" si="9"/>
        <v>629</v>
      </c>
      <c r="R39" s="26">
        <f t="shared" si="10"/>
        <v>278</v>
      </c>
      <c r="S39" s="26">
        <f t="shared" si="11"/>
        <v>113</v>
      </c>
      <c r="T39" s="26">
        <f t="shared" si="12"/>
        <v>364</v>
      </c>
    </row>
    <row r="40" spans="1:20" ht="16.5" x14ac:dyDescent="0.3">
      <c r="A40" s="6" t="s">
        <v>15</v>
      </c>
      <c r="B40" s="25">
        <f>SUMIFS('DATA SALDO RP HARIAN 10-2015'!$P$6:$P$188,'DATA SALDO RP HARIAN 10-2015'!$B$6:$B$188,'REKAP RAYON'!B29)</f>
        <v>677151596</v>
      </c>
      <c r="C40" s="25">
        <f>SUMIFS('DATA SALDO RP HARIAN 10-2015'!$P$6:$P$188,'DATA SALDO RP HARIAN 10-2015'!$B$6:$B$188,'REKAP RAYON'!C29)</f>
        <v>98962054</v>
      </c>
      <c r="D40" s="25">
        <f>SUMIFS('DATA SALDO RP HARIAN 10-2015'!$P$6:$P$188,'DATA SALDO RP HARIAN 10-2015'!$B$6:$B$188,'REKAP RAYON'!D29)</f>
        <v>110116553</v>
      </c>
      <c r="E40" s="25">
        <f>SUMIFS('DATA SALDO RP HARIAN 10-2015'!$P$6:$P$188,'DATA SALDO RP HARIAN 10-2015'!$B$6:$B$188,'REKAP RAYON'!E29)</f>
        <v>345153588</v>
      </c>
      <c r="F40" s="24"/>
      <c r="G40" s="26">
        <f t="shared" si="5"/>
        <v>9483181</v>
      </c>
      <c r="H40" s="26">
        <f t="shared" si="6"/>
        <v>1507303</v>
      </c>
      <c r="I40" s="26">
        <f t="shared" si="7"/>
        <v>3671376</v>
      </c>
      <c r="J40" s="26">
        <f t="shared" si="8"/>
        <v>9048427</v>
      </c>
      <c r="K40" s="24"/>
      <c r="L40" s="25">
        <f>SUMIFS('DATA SALDO LBR HARIAN 10-2015'!$P$6:$P$188,'DATA SALDO LBR HARIAN 10-2015'!$B$6:$B$188,'REKAP RAYON'!L29)</f>
        <v>4041</v>
      </c>
      <c r="M40" s="25">
        <f>SUMIFS('DATA SALDO LBR HARIAN 10-2015'!$P$6:$P$188,'DATA SALDO LBR HARIAN 10-2015'!$B$6:$B$188,'REKAP RAYON'!M29)</f>
        <v>1135</v>
      </c>
      <c r="N40" s="25">
        <f>SUMIFS('DATA SALDO LBR HARIAN 10-2015'!$P$6:$P$188,'DATA SALDO LBR HARIAN 10-2015'!$B$6:$B$188,'REKAP RAYON'!N29)</f>
        <v>1142</v>
      </c>
      <c r="O40" s="25">
        <f>SUMIFS('DATA SALDO LBR HARIAN 10-2015'!$P$6:$P$188,'DATA SALDO LBR HARIAN 10-2015'!$B$6:$B$188,'REKAP RAYON'!O29)</f>
        <v>3491</v>
      </c>
      <c r="P40" s="24"/>
      <c r="Q40" s="26">
        <f t="shared" si="9"/>
        <v>49</v>
      </c>
      <c r="R40" s="26">
        <f t="shared" si="10"/>
        <v>21</v>
      </c>
      <c r="S40" s="26">
        <f t="shared" si="11"/>
        <v>60</v>
      </c>
      <c r="T40" s="26">
        <f t="shared" si="12"/>
        <v>135</v>
      </c>
    </row>
    <row r="41" spans="1:20" ht="16.5" x14ac:dyDescent="0.3">
      <c r="A41" s="6" t="s">
        <v>16</v>
      </c>
      <c r="B41" s="25">
        <f>SUMIFS('DATA SALDO RP HARIAN 10-2015'!$Q$6:$Q$188,'DATA SALDO RP HARIAN 10-2015'!$B$6:$B$188,'REKAP RAYON'!B29)</f>
        <v>588577853</v>
      </c>
      <c r="C41" s="25">
        <f>SUMIFS('DATA SALDO RP HARIAN 10-2015'!$Q$6:$Q$188,'DATA SALDO RP HARIAN 10-2015'!$B$6:$B$188,'REKAP RAYON'!C29)</f>
        <v>82340201</v>
      </c>
      <c r="D41" s="25">
        <f>SUMIFS('DATA SALDO RP HARIAN 10-2015'!$Q$6:$Q$188,'DATA SALDO RP HARIAN 10-2015'!$B$6:$B$188,'REKAP RAYON'!D29)</f>
        <v>99232823</v>
      </c>
      <c r="E41" s="25">
        <f>SUMIFS('DATA SALDO RP HARIAN 10-2015'!$Q$6:$Q$188,'DATA SALDO RP HARIAN 10-2015'!$B$6:$B$188,'REKAP RAYON'!E29)</f>
        <v>308879713</v>
      </c>
      <c r="F41" s="24"/>
      <c r="G41" s="26">
        <f t="shared" si="5"/>
        <v>88573743</v>
      </c>
      <c r="H41" s="26">
        <f t="shared" si="6"/>
        <v>16621853</v>
      </c>
      <c r="I41" s="26">
        <f t="shared" si="7"/>
        <v>10883730</v>
      </c>
      <c r="J41" s="26">
        <f t="shared" si="8"/>
        <v>36273875</v>
      </c>
      <c r="K41" s="24"/>
      <c r="L41" s="25">
        <f>SUMIFS('DATA SALDO LBR HARIAN 10-2015'!$Q$6:$Q$188,'DATA SALDO LBR HARIAN 10-2015'!$B$6:$B$188,'REKAP RAYON'!L29)</f>
        <v>3490</v>
      </c>
      <c r="M41" s="25">
        <f>SUMIFS('DATA SALDO LBR HARIAN 10-2015'!$Q$6:$Q$188,'DATA SALDO LBR HARIAN 10-2015'!$B$6:$B$188,'REKAP RAYON'!M29)</f>
        <v>903</v>
      </c>
      <c r="N41" s="25">
        <f>SUMIFS('DATA SALDO LBR HARIAN 10-2015'!$Q$6:$Q$188,'DATA SALDO LBR HARIAN 10-2015'!$B$6:$B$188,'REKAP RAYON'!N29)</f>
        <v>1044</v>
      </c>
      <c r="O41" s="25">
        <f>SUMIFS('DATA SALDO LBR HARIAN 10-2015'!$Q$6:$Q$188,'DATA SALDO LBR HARIAN 10-2015'!$B$6:$B$188,'REKAP RAYON'!O29)</f>
        <v>3091</v>
      </c>
      <c r="P41" s="24"/>
      <c r="Q41" s="26">
        <f t="shared" si="9"/>
        <v>551</v>
      </c>
      <c r="R41" s="26">
        <f t="shared" si="10"/>
        <v>232</v>
      </c>
      <c r="S41" s="26">
        <f t="shared" si="11"/>
        <v>98</v>
      </c>
      <c r="T41" s="26">
        <f t="shared" si="12"/>
        <v>400</v>
      </c>
    </row>
    <row r="42" spans="1:20" ht="16.5" x14ac:dyDescent="0.3">
      <c r="A42" s="6" t="s">
        <v>17</v>
      </c>
      <c r="B42" s="25">
        <f>SUMIFS('DATA SALDO RP HARIAN 10-2015'!$R$6:$R$188,'DATA SALDO RP HARIAN 10-2015'!$B$6:$B$188,'REKAP RAYON'!B29)</f>
        <v>587751404</v>
      </c>
      <c r="C42" s="25">
        <f>SUMIFS('DATA SALDO RP HARIAN 10-2015'!$R$6:$R$188,'DATA SALDO RP HARIAN 10-2015'!$B$6:$B$188,'REKAP RAYON'!C29)</f>
        <v>82340201</v>
      </c>
      <c r="D42" s="25">
        <f>SUMIFS('DATA SALDO RP HARIAN 10-2015'!$R$6:$R$188,'DATA SALDO RP HARIAN 10-2015'!$B$6:$B$188,'REKAP RAYON'!D29)</f>
        <v>99232823</v>
      </c>
      <c r="E42" s="25">
        <f>SUMIFS('DATA SALDO RP HARIAN 10-2015'!$R$6:$R$188,'DATA SALDO RP HARIAN 10-2015'!$B$6:$B$188,'REKAP RAYON'!E29)</f>
        <v>308071601</v>
      </c>
      <c r="F42" s="24"/>
      <c r="G42" s="26">
        <f t="shared" si="5"/>
        <v>826449</v>
      </c>
      <c r="H42" s="26">
        <f t="shared" si="6"/>
        <v>0</v>
      </c>
      <c r="I42" s="26">
        <f t="shared" si="7"/>
        <v>0</v>
      </c>
      <c r="J42" s="26">
        <f t="shared" si="8"/>
        <v>808112</v>
      </c>
      <c r="K42" s="24"/>
      <c r="L42" s="25">
        <f>SUMIFS('DATA SALDO LBR HARIAN 10-2015'!$R$6:$R$188,'DATA SALDO LBR HARIAN 10-2015'!$B$6:$B$188,'REKAP RAYON'!L29)</f>
        <v>3485</v>
      </c>
      <c r="M42" s="25">
        <f>SUMIFS('DATA SALDO LBR HARIAN 10-2015'!$R$6:$R$188,'DATA SALDO LBR HARIAN 10-2015'!$B$6:$B$188,'REKAP RAYON'!M29)</f>
        <v>903</v>
      </c>
      <c r="N42" s="25">
        <f>SUMIFS('DATA SALDO LBR HARIAN 10-2015'!$R$6:$R$188,'DATA SALDO LBR HARIAN 10-2015'!$B$6:$B$188,'REKAP RAYON'!N29)</f>
        <v>1044</v>
      </c>
      <c r="O42" s="25">
        <f>SUMIFS('DATA SALDO LBR HARIAN 10-2015'!$R$6:$R$188,'DATA SALDO LBR HARIAN 10-2015'!$B$6:$B$188,'REKAP RAYON'!O29)</f>
        <v>3073</v>
      </c>
      <c r="P42" s="24"/>
      <c r="Q42" s="26">
        <f t="shared" si="9"/>
        <v>5</v>
      </c>
      <c r="R42" s="26">
        <f t="shared" si="10"/>
        <v>0</v>
      </c>
      <c r="S42" s="26">
        <f t="shared" si="11"/>
        <v>0</v>
      </c>
      <c r="T42" s="26">
        <f t="shared" si="12"/>
        <v>18</v>
      </c>
    </row>
    <row r="43" spans="1:20" ht="16.5" x14ac:dyDescent="0.3">
      <c r="A43" s="6" t="s">
        <v>18</v>
      </c>
      <c r="B43" s="25">
        <f>SUMIFS('DATA SALDO RP HARIAN 10-2015'!$S$6:$S$188,'DATA SALDO RP HARIAN 10-2015'!$B$6:$B$188,'REKAP RAYON'!B29)</f>
        <v>505314295</v>
      </c>
      <c r="C43" s="25">
        <f>SUMIFS('DATA SALDO RP HARIAN 10-2015'!$S$6:$S$188,'DATA SALDO RP HARIAN 10-2015'!$B$6:$B$188,'REKAP RAYON'!C29)</f>
        <v>64638691</v>
      </c>
      <c r="D43" s="25">
        <f>SUMIFS('DATA SALDO RP HARIAN 10-2015'!$S$6:$S$188,'DATA SALDO RP HARIAN 10-2015'!$B$6:$B$188,'REKAP RAYON'!D29)</f>
        <v>85767219</v>
      </c>
      <c r="E43" s="25">
        <f>SUMIFS('DATA SALDO RP HARIAN 10-2015'!$S$6:$S$188,'DATA SALDO RP HARIAN 10-2015'!$B$6:$B$188,'REKAP RAYON'!E29)</f>
        <v>257677134</v>
      </c>
      <c r="F43" s="24"/>
      <c r="G43" s="26">
        <f t="shared" si="5"/>
        <v>82437109</v>
      </c>
      <c r="H43" s="26">
        <f t="shared" si="6"/>
        <v>17701510</v>
      </c>
      <c r="I43" s="26">
        <f t="shared" si="7"/>
        <v>13465604</v>
      </c>
      <c r="J43" s="26">
        <f t="shared" si="8"/>
        <v>50394467</v>
      </c>
      <c r="K43" s="24"/>
      <c r="L43" s="25">
        <f>SUMIFS('DATA SALDO LBR HARIAN 10-2015'!$S$6:$S$188,'DATA SALDO LBR HARIAN 10-2015'!$B$6:$B$188,'REKAP RAYON'!L29)</f>
        <v>2966</v>
      </c>
      <c r="M43" s="25">
        <f>SUMIFS('DATA SALDO LBR HARIAN 10-2015'!$S$6:$S$188,'DATA SALDO LBR HARIAN 10-2015'!$B$6:$B$188,'REKAP RAYON'!M29)</f>
        <v>788</v>
      </c>
      <c r="N43" s="25">
        <f>SUMIFS('DATA SALDO LBR HARIAN 10-2015'!$S$6:$S$188,'DATA SALDO LBR HARIAN 10-2015'!$B$6:$B$188,'REKAP RAYON'!N29)</f>
        <v>863</v>
      </c>
      <c r="O43" s="25">
        <f>SUMIFS('DATA SALDO LBR HARIAN 10-2015'!$S$6:$S$188,'DATA SALDO LBR HARIAN 10-2015'!$B$6:$B$188,'REKAP RAYON'!O29)</f>
        <v>2482</v>
      </c>
      <c r="P43" s="24"/>
      <c r="Q43" s="26">
        <f t="shared" si="9"/>
        <v>519</v>
      </c>
      <c r="R43" s="26">
        <f t="shared" si="10"/>
        <v>115</v>
      </c>
      <c r="S43" s="26">
        <f t="shared" si="11"/>
        <v>181</v>
      </c>
      <c r="T43" s="26">
        <f t="shared" si="12"/>
        <v>591</v>
      </c>
    </row>
    <row r="44" spans="1:20" ht="16.5" x14ac:dyDescent="0.3">
      <c r="A44" s="6" t="s">
        <v>19</v>
      </c>
      <c r="B44" s="25">
        <f>SUMIFS('DATA SALDO RP HARIAN 10-2015'!$T$6:$T$188,'DATA SALDO RP HARIAN 10-2015'!$B$6:$B$188,'REKAP RAYON'!B29)</f>
        <v>502149400</v>
      </c>
      <c r="C44" s="25">
        <f>SUMIFS('DATA SALDO RP HARIAN 10-2015'!$T$6:$T$188,'DATA SALDO RP HARIAN 10-2015'!$B$6:$B$188,'REKAP RAYON'!C29)</f>
        <v>59325255</v>
      </c>
      <c r="D44" s="25">
        <f>SUMIFS('DATA SALDO RP HARIAN 10-2015'!$T$6:$T$188,'DATA SALDO RP HARIAN 10-2015'!$B$6:$B$188,'REKAP RAYON'!D29)</f>
        <v>85767219</v>
      </c>
      <c r="E44" s="25">
        <f>SUMIFS('DATA SALDO RP HARIAN 10-2015'!$T$6:$T$188,'DATA SALDO RP HARIAN 10-2015'!$B$6:$B$188,'REKAP RAYON'!E29)</f>
        <v>256345054</v>
      </c>
      <c r="F44" s="24"/>
      <c r="G44" s="26">
        <f t="shared" si="5"/>
        <v>3164895</v>
      </c>
      <c r="H44" s="26">
        <f t="shared" si="6"/>
        <v>5313436</v>
      </c>
      <c r="I44" s="26">
        <f t="shared" si="7"/>
        <v>0</v>
      </c>
      <c r="J44" s="26">
        <f t="shared" si="8"/>
        <v>1332080</v>
      </c>
      <c r="K44" s="24"/>
      <c r="L44" s="25">
        <f>SUMIFS('DATA SALDO LBR HARIAN 10-2015'!$T$6:$T$188,'DATA SALDO LBR HARIAN 10-2015'!$B$6:$B$188,'REKAP RAYON'!L29)</f>
        <v>2954</v>
      </c>
      <c r="M44" s="25">
        <f>SUMIFS('DATA SALDO LBR HARIAN 10-2015'!$T$6:$T$188,'DATA SALDO LBR HARIAN 10-2015'!$B$6:$B$188,'REKAP RAYON'!M29)</f>
        <v>783</v>
      </c>
      <c r="N44" s="25">
        <f>SUMIFS('DATA SALDO LBR HARIAN 10-2015'!$T$6:$T$188,'DATA SALDO LBR HARIAN 10-2015'!$B$6:$B$188,'REKAP RAYON'!N29)</f>
        <v>863</v>
      </c>
      <c r="O44" s="25">
        <f>SUMIFS('DATA SALDO LBR HARIAN 10-2015'!$T$6:$T$188,'DATA SALDO LBR HARIAN 10-2015'!$B$6:$B$188,'REKAP RAYON'!O29)</f>
        <v>2466</v>
      </c>
      <c r="P44" s="24"/>
      <c r="Q44" s="26">
        <f t="shared" si="9"/>
        <v>12</v>
      </c>
      <c r="R44" s="26">
        <f t="shared" si="10"/>
        <v>5</v>
      </c>
      <c r="S44" s="26">
        <f t="shared" si="11"/>
        <v>0</v>
      </c>
      <c r="T44" s="26">
        <f t="shared" si="12"/>
        <v>16</v>
      </c>
    </row>
    <row r="45" spans="1:20" ht="16.5" x14ac:dyDescent="0.3">
      <c r="A45" s="41" t="s">
        <v>252</v>
      </c>
      <c r="B45" s="25">
        <f>SUMIFS('DATA SALDO RP HARIAN 10-2015'!$U$6:$U$188,'DATA SALDO RP HARIAN 10-2015'!$B$6:$B$188,'REKAP RAYON'!B29)</f>
        <v>419168465</v>
      </c>
      <c r="C45" s="25">
        <f>SUMIFS('DATA SALDO RP HARIAN 10-2015'!$U$6:$U$188,'DATA SALDO RP HARIAN 10-2015'!$B$6:$B$188,'REKAP RAYON'!C29)</f>
        <v>42418664</v>
      </c>
      <c r="D45" s="25">
        <f>SUMIFS('DATA SALDO RP HARIAN 10-2015'!$U$6:$U$188,'DATA SALDO RP HARIAN 10-2015'!$B$6:$B$188,'REKAP RAYON'!D29)</f>
        <v>60803256</v>
      </c>
      <c r="E45" s="25">
        <f>SUMIFS('DATA SALDO RP HARIAN 10-2015'!$U$6:$U$188,'DATA SALDO RP HARIAN 10-2015'!$B$6:$B$188,'REKAP RAYON'!E29)</f>
        <v>211832870</v>
      </c>
      <c r="F45" s="24"/>
      <c r="G45" s="26">
        <f t="shared" ref="G45:G46" si="13">+B44-B45</f>
        <v>82980935</v>
      </c>
      <c r="H45" s="26">
        <f t="shared" ref="H45:H46" si="14">+C44-C45</f>
        <v>16906591</v>
      </c>
      <c r="I45" s="26">
        <f t="shared" ref="I45:I46" si="15">+D44-D45</f>
        <v>24963963</v>
      </c>
      <c r="J45" s="26">
        <f t="shared" ref="J45:J46" si="16">+E44-E45</f>
        <v>44512184</v>
      </c>
      <c r="K45" s="24"/>
      <c r="L45" s="25">
        <f>SUMIFS('DATA SALDO LBR HARIAN 10-2015'!$U$6:$U$188,'DATA SALDO LBR HARIAN 10-2015'!$B$6:$B$188,'REKAP RAYON'!L29)</f>
        <v>2387</v>
      </c>
      <c r="M45" s="25">
        <f>SUMIFS('DATA SALDO LBR HARIAN 10-2015'!$U$6:$U$188,'DATA SALDO LBR HARIAN 10-2015'!$B$6:$B$188,'REKAP RAYON'!M29)</f>
        <v>534</v>
      </c>
      <c r="N45" s="25">
        <f>SUMIFS('DATA SALDO LBR HARIAN 10-2015'!$U$6:$U$188,'DATA SALDO LBR HARIAN 10-2015'!$B$6:$B$188,'REKAP RAYON'!N29)</f>
        <v>682</v>
      </c>
      <c r="O45" s="25">
        <f>SUMIFS('DATA SALDO LBR HARIAN 10-2015'!$U$6:$U$188,'DATA SALDO LBR HARIAN 10-2015'!$B$6:$B$188,'REKAP RAYON'!O29)</f>
        <v>1946</v>
      </c>
      <c r="P45" s="24"/>
      <c r="Q45" s="26">
        <f t="shared" si="9"/>
        <v>567</v>
      </c>
      <c r="R45" s="26">
        <f t="shared" si="10"/>
        <v>249</v>
      </c>
      <c r="S45" s="26">
        <f t="shared" si="11"/>
        <v>181</v>
      </c>
      <c r="T45" s="26">
        <f t="shared" si="12"/>
        <v>520</v>
      </c>
    </row>
    <row r="46" spans="1:20" ht="16.5" x14ac:dyDescent="0.3">
      <c r="A46" s="47" t="s">
        <v>253</v>
      </c>
      <c r="B46" s="25">
        <f>SUMIFS('DATA SALDO RP HARIAN 10-2015'!$V$6:$V$188,'DATA SALDO RP HARIAN 10-2015'!$B$6:$B$188,'REKAP RAYON'!B29)</f>
        <v>396647532</v>
      </c>
      <c r="C46" s="25">
        <f>SUMIFS('DATA SALDO RP HARIAN 10-2015'!$V$6:$V$188,'DATA SALDO RP HARIAN 10-2015'!$B$6:$B$188,'REKAP RAYON'!C29)</f>
        <v>36992494</v>
      </c>
      <c r="D46" s="25">
        <f>SUMIFS('DATA SALDO RP HARIAN 10-2015'!$V$6:$V$188,'DATA SALDO RP HARIAN 10-2015'!$B$6:$B$188,'REKAP RAYON'!D29)</f>
        <v>50311793</v>
      </c>
      <c r="E46" s="25">
        <f>SUMIFS('DATA SALDO RP HARIAN 10-2015'!$V$6:$V$188,'DATA SALDO RP HARIAN 10-2015'!$B$6:$B$188,'REKAP RAYON'!E29)</f>
        <v>192694517</v>
      </c>
      <c r="F46" s="24"/>
      <c r="G46" s="26">
        <f t="shared" si="13"/>
        <v>22520933</v>
      </c>
      <c r="H46" s="26">
        <f t="shared" si="14"/>
        <v>5426170</v>
      </c>
      <c r="I46" s="26">
        <f t="shared" si="15"/>
        <v>10491463</v>
      </c>
      <c r="J46" s="26">
        <f t="shared" si="16"/>
        <v>19138353</v>
      </c>
      <c r="K46" s="24"/>
      <c r="L46" s="25">
        <f>SUMIFS('DATA SALDO LBR HARIAN 10-2015'!$V$6:$V$188,'DATA SALDO LBR HARIAN 10-2015'!$B$6:$B$188,'REKAP RAYON'!L29)</f>
        <v>2202</v>
      </c>
      <c r="M46" s="25">
        <f>SUMIFS('DATA SALDO LBR HARIAN 10-2015'!$V$6:$V$188,'DATA SALDO LBR HARIAN 10-2015'!$B$6:$B$188,'REKAP RAYON'!M29)</f>
        <v>455</v>
      </c>
      <c r="N46" s="25">
        <f>SUMIFS('DATA SALDO LBR HARIAN 10-2015'!$V$6:$V$188,'DATA SALDO LBR HARIAN 10-2015'!$B$6:$B$188,'REKAP RAYON'!N29)</f>
        <v>580</v>
      </c>
      <c r="O46" s="25">
        <f>SUMIFS('DATA SALDO LBR HARIAN 10-2015'!$V$6:$V$188,'DATA SALDO LBR HARIAN 10-2015'!$B$6:$B$188,'REKAP RAYON'!O29)</f>
        <v>1665</v>
      </c>
      <c r="P46" s="24"/>
      <c r="Q46" s="26">
        <f t="shared" si="9"/>
        <v>185</v>
      </c>
      <c r="R46" s="26">
        <f t="shared" si="10"/>
        <v>79</v>
      </c>
      <c r="S46" s="26">
        <f t="shared" si="11"/>
        <v>102</v>
      </c>
      <c r="T46" s="26">
        <f t="shared" si="12"/>
        <v>281</v>
      </c>
    </row>
    <row r="47" spans="1:20" ht="16.5" x14ac:dyDescent="0.3">
      <c r="A47" s="1" t="s">
        <v>254</v>
      </c>
      <c r="B47" s="25">
        <f>SUMIFS('DATA SALDO RP HARIAN 10-2015'!$W$6:$W$188,'DATA SALDO RP HARIAN 10-2015'!$B$6:$B$188,'REKAP RAYON'!B29)</f>
        <v>385925677</v>
      </c>
      <c r="C47" s="25">
        <f>SUMIFS('DATA SALDO RP HARIAN 10-2015'!$W$6:$W$188,'DATA SALDO RP HARIAN 10-2015'!$B$6:$B$188,'REKAP RAYON'!C29)</f>
        <v>36992494</v>
      </c>
      <c r="D47" s="25">
        <f>SUMIFS('DATA SALDO RP HARIAN 10-2015'!$W$6:$W$188,'DATA SALDO RP HARIAN 10-2015'!$B$6:$B$188,'REKAP RAYON'!D29)</f>
        <v>50303348</v>
      </c>
      <c r="E47" s="25">
        <f>SUMIFS('DATA SALDO RP HARIAN 10-2015'!$W$6:$W$188,'DATA SALDO RP HARIAN 10-2015'!$B$6:$B$188,'REKAP RAYON'!E29)</f>
        <v>192554778</v>
      </c>
      <c r="F47" s="24"/>
      <c r="G47" s="26">
        <f t="shared" ref="G47:G48" si="17">+B46-B47</f>
        <v>10721855</v>
      </c>
      <c r="H47" s="26">
        <f t="shared" ref="H47:H48" si="18">+C46-C47</f>
        <v>0</v>
      </c>
      <c r="I47" s="26">
        <f t="shared" ref="I47:I48" si="19">+D46-D47</f>
        <v>8445</v>
      </c>
      <c r="J47" s="26">
        <f t="shared" ref="J47:J48" si="20">+E46-E47</f>
        <v>139739</v>
      </c>
      <c r="K47" s="24"/>
      <c r="L47" s="25">
        <f>SUMIFS('DATA SALDO LBR HARIAN 10-2015'!$W$6:$W$188,'DATA SALDO LBR HARIAN 10-2015'!$B$6:$B$188,'REKAP RAYON'!L29)</f>
        <v>2143</v>
      </c>
      <c r="M47" s="25">
        <f>SUMIFS('DATA SALDO LBR HARIAN 10-2015'!$W$6:$W$188,'DATA SALDO LBR HARIAN 10-2015'!$B$6:$B$188,'REKAP RAYON'!M29)</f>
        <v>455</v>
      </c>
      <c r="N47" s="25">
        <f>SUMIFS('DATA SALDO LBR HARIAN 10-2015'!$W$6:$W$188,'DATA SALDO LBR HARIAN 10-2015'!$B$6:$B$188,'REKAP RAYON'!N29)</f>
        <v>579</v>
      </c>
      <c r="O47" s="25">
        <f>SUMIFS('DATA SALDO LBR HARIAN 10-2015'!$W$6:$W$188,'DATA SALDO LBR HARIAN 10-2015'!$B$6:$B$188,'REKAP RAYON'!O29)</f>
        <v>1662</v>
      </c>
      <c r="P47" s="24"/>
      <c r="Q47" s="26">
        <f>+L46-L47</f>
        <v>59</v>
      </c>
      <c r="R47" s="26">
        <f t="shared" si="10"/>
        <v>0</v>
      </c>
      <c r="S47" s="26">
        <f t="shared" si="11"/>
        <v>1</v>
      </c>
      <c r="T47" s="26">
        <f t="shared" si="12"/>
        <v>3</v>
      </c>
    </row>
    <row r="48" spans="1:20" ht="16.5" x14ac:dyDescent="0.3">
      <c r="A48" s="44" t="s">
        <v>255</v>
      </c>
      <c r="B48" s="25">
        <f>SUMIFS('DATA SALDO RP HARIAN 10-2015'!$X$6:$X$188,'DATA SALDO RP HARIAN 10-2015'!$B$6:$B$188,'REKAP RAYON'!B29)</f>
        <v>358143930</v>
      </c>
      <c r="C48" s="25">
        <f>SUMIFS('DATA SALDO RP HARIAN 10-2015'!$X$6:$X$188,'DATA SALDO RP HARIAN 10-2015'!$B$6:$B$188,'REKAP RAYON'!C29)</f>
        <v>33436360</v>
      </c>
      <c r="D48" s="25">
        <f>SUMIFS('DATA SALDO RP HARIAN 10-2015'!$X$6:$X$188,'DATA SALDO RP HARIAN 10-2015'!$B$6:$B$188,'REKAP RAYON'!D29)</f>
        <v>41921552</v>
      </c>
      <c r="E48" s="25">
        <f>SUMIFS('DATA SALDO RP HARIAN 10-2015'!$X$6:$X$188,'DATA SALDO RP HARIAN 10-2015'!$B$6:$B$188,'REKAP RAYON'!E29)</f>
        <v>177785848</v>
      </c>
      <c r="F48" s="24"/>
      <c r="G48" s="26">
        <f t="shared" si="17"/>
        <v>27781747</v>
      </c>
      <c r="H48" s="26">
        <f t="shared" si="18"/>
        <v>3556134</v>
      </c>
      <c r="I48" s="26">
        <f t="shared" si="19"/>
        <v>8381796</v>
      </c>
      <c r="J48" s="26">
        <f t="shared" si="20"/>
        <v>14768930</v>
      </c>
      <c r="K48" s="24"/>
      <c r="L48" s="25">
        <f>SUMIFS('DATA SALDO LBR HARIAN 10-2015'!$X$6:$X$188,'DATA SALDO LBR HARIAN 10-2015'!$B$6:$B$188,'REKAP RAYON'!L29)</f>
        <v>1979</v>
      </c>
      <c r="M48" s="25">
        <f>SUMIFS('DATA SALDO LBR HARIAN 10-2015'!$X$6:$X$188,'DATA SALDO LBR HARIAN 10-2015'!$B$6:$B$188,'REKAP RAYON'!M29)</f>
        <v>426</v>
      </c>
      <c r="N48" s="25">
        <f>SUMIFS('DATA SALDO LBR HARIAN 10-2015'!$X$6:$X$188,'DATA SALDO LBR HARIAN 10-2015'!$B$6:$B$188,'REKAP RAYON'!N29)</f>
        <v>473</v>
      </c>
      <c r="O48" s="25">
        <f>SUMIFS('DATA SALDO LBR HARIAN 10-2015'!$X$6:$X$188,'DATA SALDO LBR HARIAN 10-2015'!$B$6:$B$188,'REKAP RAYON'!O29)</f>
        <v>1538</v>
      </c>
      <c r="P48" s="24"/>
      <c r="Q48" s="26">
        <f t="shared" ref="Q48" si="21">+L47-L48</f>
        <v>164</v>
      </c>
      <c r="R48" s="26">
        <f t="shared" ref="R48" si="22">+M47-M48</f>
        <v>29</v>
      </c>
      <c r="S48" s="26">
        <f t="shared" ref="S48" si="23">+N47-N48</f>
        <v>106</v>
      </c>
      <c r="T48" s="26">
        <f t="shared" ref="T48" si="24">+O47-O48</f>
        <v>124</v>
      </c>
    </row>
    <row r="49" spans="1:20" x14ac:dyDescent="0.25">
      <c r="A49" s="34"/>
      <c r="B49" s="25">
        <f>SUMIFS('DATA SALDO RP HARIAN 10-2015'!$Y$6:$Y$188,'DATA SALDO RP HARIAN 10-2015'!$B$6:$B$188,'REKAP RAYON'!B29)</f>
        <v>0</v>
      </c>
      <c r="C49" s="25">
        <f>SUMIFS('DATA SALDO RP HARIAN 10-2015'!$Y$6:$Y$188,'DATA SALDO RP HARIAN 10-2015'!$B$6:$B$188,'REKAP RAYON'!C29)</f>
        <v>0</v>
      </c>
      <c r="D49" s="25">
        <f>SUMIFS('DATA SALDO RP HARIAN 10-2015'!$Y$6:$Y$188,'DATA SALDO RP HARIAN 10-2015'!$B$6:$B$188,'REKAP RAYON'!D29)</f>
        <v>0</v>
      </c>
      <c r="E49" s="25">
        <f>SUMIFS('DATA SALDO RP HARIAN 10-2015'!$Y$6:$Y$188,'DATA SALDO RP HARIAN 10-2015'!$B$6:$B$188,'REKAP RAYON'!E29)</f>
        <v>0</v>
      </c>
      <c r="F49" s="24"/>
      <c r="G49" s="26">
        <f t="shared" ref="G49" si="25">+B48-B49</f>
        <v>358143930</v>
      </c>
      <c r="H49" s="26">
        <f t="shared" ref="H49" si="26">+C48-C49</f>
        <v>33436360</v>
      </c>
      <c r="I49" s="26">
        <f t="shared" ref="I49" si="27">+D48-D49</f>
        <v>41921552</v>
      </c>
      <c r="J49" s="26">
        <f t="shared" ref="J49" si="28">+E48-E49</f>
        <v>177785848</v>
      </c>
      <c r="K49" s="24"/>
      <c r="L49" s="25">
        <f>SUMIFS('DATA SALDO LBR HARIAN 10-2015'!$Y$6:$Y$188,'DATA SALDO LBR HARIAN 10-2015'!$B$6:$B$188,'REKAP RAYON'!L29)</f>
        <v>0</v>
      </c>
      <c r="M49" s="25">
        <f>SUMIFS('DATA SALDO LBR HARIAN 10-2015'!$Y$6:$Y$188,'DATA SALDO LBR HARIAN 10-2015'!$B$6:$B$188,'REKAP RAYON'!M29)</f>
        <v>0</v>
      </c>
      <c r="N49" s="25">
        <f>SUMIFS('DATA SALDO LBR HARIAN 10-2015'!$Y$6:$Y$188,'DATA SALDO LBR HARIAN 10-2015'!$B$6:$B$188,'REKAP RAYON'!N29)</f>
        <v>0</v>
      </c>
      <c r="O49" s="25">
        <f>SUMIFS('DATA SALDO LBR HARIAN 10-2015'!$Y$6:$Y$188,'DATA SALDO LBR HARIAN 10-2015'!$B$6:$B$188,'REKAP RAYON'!O29)</f>
        <v>0</v>
      </c>
      <c r="P49" s="24"/>
      <c r="Q49" s="26">
        <f>+L48-L49</f>
        <v>1979</v>
      </c>
      <c r="R49" s="26">
        <f>+M48-M49</f>
        <v>426</v>
      </c>
      <c r="S49" s="26">
        <f>+N48-N49</f>
        <v>473</v>
      </c>
      <c r="T49" s="26">
        <f>+O48-O49</f>
        <v>1538</v>
      </c>
    </row>
    <row r="50" spans="1:20" x14ac:dyDescent="0.25">
      <c r="A50" s="34"/>
      <c r="B50" s="25"/>
      <c r="C50" s="25"/>
      <c r="D50" s="25"/>
      <c r="E50" s="25"/>
      <c r="F50" s="24"/>
      <c r="G50" s="26"/>
      <c r="H50" s="26"/>
      <c r="I50" s="26"/>
      <c r="J50" s="26"/>
      <c r="K50" s="24"/>
      <c r="L50" s="25"/>
      <c r="M50" s="25"/>
      <c r="N50" s="25"/>
      <c r="O50" s="25"/>
      <c r="P50" s="24"/>
      <c r="Q50" s="26"/>
      <c r="R50" s="26"/>
      <c r="S50" s="26"/>
      <c r="T50" s="26"/>
    </row>
  </sheetData>
  <mergeCells count="6">
    <mergeCell ref="Q28:T28"/>
    <mergeCell ref="A1:J3"/>
    <mergeCell ref="B28:E28"/>
    <mergeCell ref="A28:A29"/>
    <mergeCell ref="G28:J28"/>
    <mergeCell ref="L28:O28"/>
  </mergeCells>
  <pageMargins left="0.7" right="0.7" top="0.75" bottom="0.75" header="0.3" footer="0.3"/>
  <pageSetup scale="85" orientation="landscape" horizontalDpi="0" verticalDpi="0" r:id="rId1"/>
  <ignoredErrors>
    <ignoredError sqref="A31:A33" numberStoredAsText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Lembar2"/>
  <dimension ref="A1:X377"/>
  <sheetViews>
    <sheetView workbookViewId="0">
      <pane xSplit="5" ySplit="5" topLeftCell="S6" activePane="bottomRight" state="frozen"/>
      <selection pane="topRight" activeCell="F1" sqref="F1"/>
      <selection pane="bottomLeft" activeCell="A6" sqref="A6"/>
      <selection pane="bottomRight" activeCell="X5" sqref="X5:X188"/>
    </sheetView>
  </sheetViews>
  <sheetFormatPr defaultRowHeight="15" x14ac:dyDescent="0.25"/>
  <cols>
    <col min="1" max="1" width="8.28515625" style="11" bestFit="1" customWidth="1"/>
    <col min="2" max="2" width="8.85546875" style="2" bestFit="1" customWidth="1"/>
    <col min="3" max="3" width="9.42578125" style="2" bestFit="1" customWidth="1"/>
    <col min="4" max="4" width="13.7109375" style="2" bestFit="1" customWidth="1"/>
    <col min="5" max="5" width="9" style="2" bestFit="1" customWidth="1"/>
    <col min="6" max="9" width="10.140625" style="2" bestFit="1" customWidth="1"/>
    <col min="10" max="20" width="10.28515625" style="2" bestFit="1" customWidth="1"/>
    <col min="21" max="21" width="9" style="2" customWidth="1"/>
    <col min="22" max="22" width="10.28515625" style="2" customWidth="1"/>
    <col min="23" max="16384" width="9.140625" style="2"/>
  </cols>
  <sheetData>
    <row r="1" spans="1:24" s="18" customFormat="1" x14ac:dyDescent="0.25">
      <c r="A1" s="12" t="s">
        <v>234</v>
      </c>
      <c r="U1" s="42"/>
      <c r="V1" s="42"/>
    </row>
    <row r="2" spans="1:24" s="18" customFormat="1" x14ac:dyDescent="0.25">
      <c r="A2" s="12" t="s">
        <v>235</v>
      </c>
      <c r="U2" s="42"/>
      <c r="V2" s="42"/>
    </row>
    <row r="3" spans="1:24" s="18" customFormat="1" x14ac:dyDescent="0.25">
      <c r="A3" s="19"/>
      <c r="B3" s="17"/>
      <c r="U3" s="42"/>
      <c r="V3" s="42"/>
    </row>
    <row r="4" spans="1:24" s="18" customFormat="1" x14ac:dyDescent="0.25">
      <c r="B4" s="17"/>
      <c r="U4" s="42"/>
      <c r="V4" s="42"/>
    </row>
    <row r="5" spans="1:24" ht="16.5" x14ac:dyDescent="0.3">
      <c r="A5" s="13" t="s">
        <v>0</v>
      </c>
      <c r="B5" s="1" t="s">
        <v>1</v>
      </c>
      <c r="C5" s="1" t="s">
        <v>2</v>
      </c>
      <c r="D5" s="1" t="s">
        <v>3</v>
      </c>
      <c r="E5" s="1" t="s">
        <v>4</v>
      </c>
      <c r="F5" s="1" t="s">
        <v>5</v>
      </c>
      <c r="G5" s="1" t="s">
        <v>6</v>
      </c>
      <c r="H5" s="1" t="s">
        <v>7</v>
      </c>
      <c r="I5" s="1" t="s">
        <v>8</v>
      </c>
      <c r="J5" s="1" t="s">
        <v>9</v>
      </c>
      <c r="K5" s="1" t="s">
        <v>10</v>
      </c>
      <c r="L5" s="1" t="s">
        <v>11</v>
      </c>
      <c r="M5" s="1" t="s">
        <v>12</v>
      </c>
      <c r="N5" s="1" t="s">
        <v>13</v>
      </c>
      <c r="O5" s="1" t="s">
        <v>14</v>
      </c>
      <c r="P5" s="1" t="s">
        <v>15</v>
      </c>
      <c r="Q5" s="1" t="s">
        <v>16</v>
      </c>
      <c r="R5" s="1" t="s">
        <v>17</v>
      </c>
      <c r="S5" s="1" t="s">
        <v>18</v>
      </c>
      <c r="T5" s="1" t="s">
        <v>19</v>
      </c>
      <c r="U5" s="7" t="s">
        <v>252</v>
      </c>
      <c r="V5" s="1" t="s">
        <v>253</v>
      </c>
      <c r="W5" s="7" t="s">
        <v>254</v>
      </c>
      <c r="X5" s="1" t="s">
        <v>255</v>
      </c>
    </row>
    <row r="6" spans="1:24" ht="16.5" x14ac:dyDescent="0.3">
      <c r="A6" s="14">
        <v>55200</v>
      </c>
      <c r="B6" s="4" t="s">
        <v>20</v>
      </c>
      <c r="C6" s="4" t="s">
        <v>21</v>
      </c>
      <c r="D6" s="4" t="s">
        <v>22</v>
      </c>
      <c r="E6" s="3">
        <v>1</v>
      </c>
      <c r="F6" s="3">
        <v>51710270</v>
      </c>
      <c r="G6" s="3">
        <v>24682752</v>
      </c>
      <c r="H6" s="3">
        <v>9879027</v>
      </c>
      <c r="I6" s="3">
        <v>8788794</v>
      </c>
      <c r="J6" s="3">
        <v>8788794</v>
      </c>
      <c r="K6" s="3">
        <v>8334096</v>
      </c>
      <c r="L6" s="3">
        <v>7473036</v>
      </c>
      <c r="M6" s="3">
        <v>5882777</v>
      </c>
      <c r="N6" s="3">
        <v>5180315</v>
      </c>
      <c r="O6" s="3">
        <v>3350673</v>
      </c>
      <c r="P6" s="3">
        <v>3327268</v>
      </c>
      <c r="Q6" s="3">
        <v>2130575</v>
      </c>
      <c r="R6" s="3">
        <v>2130575</v>
      </c>
      <c r="S6" s="3">
        <v>1799678</v>
      </c>
      <c r="T6" s="3">
        <v>1799678</v>
      </c>
      <c r="U6" s="8">
        <v>453455</v>
      </c>
      <c r="V6" s="3">
        <v>382338</v>
      </c>
      <c r="W6" s="8">
        <v>382338</v>
      </c>
      <c r="X6" s="3">
        <v>382338</v>
      </c>
    </row>
    <row r="7" spans="1:24" ht="16.5" x14ac:dyDescent="0.3">
      <c r="A7" s="14">
        <v>55200</v>
      </c>
      <c r="B7" s="4" t="s">
        <v>20</v>
      </c>
      <c r="C7" s="4" t="s">
        <v>21</v>
      </c>
      <c r="D7" s="4" t="s">
        <v>22</v>
      </c>
      <c r="E7" s="3">
        <v>2</v>
      </c>
      <c r="F7" s="3">
        <v>291748</v>
      </c>
      <c r="G7" s="3">
        <v>291748</v>
      </c>
      <c r="H7" s="3">
        <v>291748</v>
      </c>
      <c r="I7" s="3">
        <v>291748</v>
      </c>
      <c r="J7" s="3">
        <v>291748</v>
      </c>
      <c r="K7" s="3">
        <v>291748</v>
      </c>
      <c r="L7" s="3">
        <v>291748</v>
      </c>
      <c r="M7" s="3">
        <v>291748</v>
      </c>
      <c r="N7" s="3">
        <v>291748</v>
      </c>
      <c r="O7" s="3">
        <v>291748</v>
      </c>
      <c r="P7" s="3">
        <v>291748</v>
      </c>
      <c r="Q7" s="3">
        <v>291748</v>
      </c>
      <c r="R7" s="3">
        <v>291748</v>
      </c>
      <c r="S7" s="3">
        <v>291748</v>
      </c>
      <c r="T7" s="3">
        <v>291748</v>
      </c>
      <c r="U7" s="8">
        <v>291748</v>
      </c>
      <c r="V7" s="3">
        <v>291748</v>
      </c>
      <c r="W7" s="8">
        <v>291748</v>
      </c>
      <c r="X7" s="3">
        <v>291748</v>
      </c>
    </row>
    <row r="8" spans="1:24" ht="16.5" x14ac:dyDescent="0.3">
      <c r="A8" s="14">
        <v>55200</v>
      </c>
      <c r="B8" s="4" t="s">
        <v>20</v>
      </c>
      <c r="C8" s="4" t="s">
        <v>23</v>
      </c>
      <c r="D8" s="4" t="s">
        <v>24</v>
      </c>
      <c r="E8" s="3">
        <v>1</v>
      </c>
      <c r="F8" s="3">
        <v>21422404</v>
      </c>
      <c r="G8" s="3">
        <v>16436234</v>
      </c>
      <c r="H8" s="3">
        <v>15344460</v>
      </c>
      <c r="I8" s="3">
        <v>13944585</v>
      </c>
      <c r="J8" s="3">
        <v>13944585</v>
      </c>
      <c r="K8" s="3">
        <v>13906159</v>
      </c>
      <c r="L8" s="3">
        <v>13767227</v>
      </c>
      <c r="M8" s="3">
        <v>12491852</v>
      </c>
      <c r="N8" s="3">
        <v>12440903</v>
      </c>
      <c r="O8" s="3">
        <v>11796084</v>
      </c>
      <c r="P8" s="3">
        <v>11796084</v>
      </c>
      <c r="Q8" s="3">
        <v>11215233</v>
      </c>
      <c r="R8" s="3">
        <v>11215233</v>
      </c>
      <c r="S8" s="3">
        <v>10734109</v>
      </c>
      <c r="T8" s="3">
        <v>10734109</v>
      </c>
      <c r="U8" s="8">
        <v>9012391</v>
      </c>
      <c r="V8" s="3">
        <v>8082559</v>
      </c>
      <c r="W8" s="8">
        <v>8082559</v>
      </c>
      <c r="X8" s="3">
        <v>7478566</v>
      </c>
    </row>
    <row r="9" spans="1:24" ht="16.5" x14ac:dyDescent="0.3">
      <c r="A9" s="14">
        <v>55200</v>
      </c>
      <c r="B9" s="4" t="s">
        <v>20</v>
      </c>
      <c r="C9" s="4" t="s">
        <v>23</v>
      </c>
      <c r="D9" s="4" t="s">
        <v>24</v>
      </c>
      <c r="E9" s="3">
        <v>2</v>
      </c>
      <c r="F9" s="3">
        <v>3169354</v>
      </c>
      <c r="G9" s="3">
        <v>2452334</v>
      </c>
      <c r="H9" s="3">
        <v>2274564</v>
      </c>
      <c r="I9" s="3">
        <v>2274564</v>
      </c>
      <c r="J9" s="3">
        <v>2274564</v>
      </c>
      <c r="K9" s="3">
        <v>2274564</v>
      </c>
      <c r="L9" s="3">
        <v>2274564</v>
      </c>
      <c r="M9" s="3">
        <v>1991207</v>
      </c>
      <c r="N9" s="3">
        <v>1991207</v>
      </c>
      <c r="O9" s="3">
        <v>1991207</v>
      </c>
      <c r="P9" s="3">
        <v>1991207</v>
      </c>
      <c r="Q9" s="3">
        <v>1303773</v>
      </c>
      <c r="R9" s="3">
        <v>1303773</v>
      </c>
      <c r="S9" s="3">
        <v>1303773</v>
      </c>
      <c r="T9" s="3">
        <v>1303773</v>
      </c>
      <c r="U9" s="8">
        <v>1147691</v>
      </c>
      <c r="V9" s="3">
        <v>704803</v>
      </c>
      <c r="W9" s="8">
        <v>704803</v>
      </c>
      <c r="X9" s="3">
        <v>618417</v>
      </c>
    </row>
    <row r="10" spans="1:24" ht="16.5" x14ac:dyDescent="0.3">
      <c r="A10" s="14">
        <v>55200</v>
      </c>
      <c r="B10" s="4" t="s">
        <v>20</v>
      </c>
      <c r="C10" s="4" t="s">
        <v>25</v>
      </c>
      <c r="D10" s="4" t="s">
        <v>26</v>
      </c>
      <c r="E10" s="3">
        <v>1</v>
      </c>
      <c r="F10" s="3">
        <v>27271218</v>
      </c>
      <c r="G10" s="3">
        <v>19936251</v>
      </c>
      <c r="H10" s="3">
        <v>17873776</v>
      </c>
      <c r="I10" s="3">
        <v>17098020</v>
      </c>
      <c r="J10" s="3">
        <v>17000585</v>
      </c>
      <c r="K10" s="3">
        <v>17000585</v>
      </c>
      <c r="L10" s="3">
        <v>16964882</v>
      </c>
      <c r="M10" s="3">
        <v>13836051</v>
      </c>
      <c r="N10" s="3">
        <v>13575253</v>
      </c>
      <c r="O10" s="3">
        <v>9201939</v>
      </c>
      <c r="P10" s="3">
        <v>9201939</v>
      </c>
      <c r="Q10" s="3">
        <v>6643113</v>
      </c>
      <c r="R10" s="3">
        <v>6643113</v>
      </c>
      <c r="S10" s="3">
        <v>6061726</v>
      </c>
      <c r="T10" s="3">
        <v>6061726</v>
      </c>
      <c r="U10" s="8">
        <v>3272778</v>
      </c>
      <c r="V10" s="3">
        <v>3272778</v>
      </c>
      <c r="W10" s="8">
        <v>3272778</v>
      </c>
      <c r="X10" s="3">
        <v>3041663</v>
      </c>
    </row>
    <row r="11" spans="1:24" ht="16.5" x14ac:dyDescent="0.3">
      <c r="A11" s="14">
        <v>55200</v>
      </c>
      <c r="B11" s="4" t="s">
        <v>20</v>
      </c>
      <c r="C11" s="4" t="s">
        <v>25</v>
      </c>
      <c r="D11" s="4" t="s">
        <v>26</v>
      </c>
      <c r="E11" s="3">
        <v>2</v>
      </c>
      <c r="F11" s="3">
        <v>2724376</v>
      </c>
      <c r="G11" s="3">
        <v>2092137</v>
      </c>
      <c r="H11" s="3">
        <v>2092137</v>
      </c>
      <c r="I11" s="3">
        <v>2092137</v>
      </c>
      <c r="J11" s="3">
        <v>2092137</v>
      </c>
      <c r="K11" s="3">
        <v>2092137</v>
      </c>
      <c r="L11" s="3">
        <v>2092137</v>
      </c>
      <c r="M11" s="3">
        <v>2092137</v>
      </c>
      <c r="N11" s="3">
        <v>2092137</v>
      </c>
      <c r="O11" s="3">
        <v>2092137</v>
      </c>
      <c r="P11" s="3">
        <v>2092137</v>
      </c>
      <c r="Q11" s="3">
        <v>2092137</v>
      </c>
      <c r="R11" s="3">
        <v>2092137</v>
      </c>
      <c r="S11" s="3">
        <v>1921156</v>
      </c>
      <c r="T11" s="3">
        <v>1921156</v>
      </c>
      <c r="U11" s="8">
        <v>1428765</v>
      </c>
      <c r="V11" s="3">
        <v>1428765</v>
      </c>
      <c r="W11" s="8">
        <v>1428765</v>
      </c>
      <c r="X11" s="3">
        <v>1428765</v>
      </c>
    </row>
    <row r="12" spans="1:24" ht="16.5" x14ac:dyDescent="0.3">
      <c r="A12" s="14">
        <v>55200</v>
      </c>
      <c r="B12" s="4" t="s">
        <v>20</v>
      </c>
      <c r="C12" s="4" t="s">
        <v>27</v>
      </c>
      <c r="D12" s="4" t="s">
        <v>28</v>
      </c>
      <c r="E12" s="3">
        <v>1</v>
      </c>
      <c r="F12" s="3">
        <v>14450719</v>
      </c>
      <c r="G12" s="3">
        <v>5036281</v>
      </c>
      <c r="H12" s="3">
        <v>4447728</v>
      </c>
      <c r="I12" s="3">
        <v>4098619</v>
      </c>
      <c r="J12" s="3">
        <v>4098619</v>
      </c>
      <c r="K12" s="3">
        <v>4011823</v>
      </c>
      <c r="L12" s="3">
        <v>4011823</v>
      </c>
      <c r="M12" s="3">
        <v>3073892</v>
      </c>
      <c r="N12" s="3">
        <v>3073892</v>
      </c>
      <c r="O12" s="3">
        <v>2383211</v>
      </c>
      <c r="P12" s="3">
        <v>2245850</v>
      </c>
      <c r="Q12" s="3">
        <v>1941270</v>
      </c>
      <c r="R12" s="3">
        <v>1941270</v>
      </c>
      <c r="S12" s="3">
        <v>1843265</v>
      </c>
      <c r="T12" s="3">
        <v>1843265</v>
      </c>
      <c r="U12" s="8">
        <v>1626705</v>
      </c>
      <c r="V12" s="3">
        <v>1626705</v>
      </c>
      <c r="W12" s="8">
        <v>1626705</v>
      </c>
      <c r="X12" s="3">
        <v>1531448</v>
      </c>
    </row>
    <row r="13" spans="1:24" ht="16.5" x14ac:dyDescent="0.3">
      <c r="A13" s="14">
        <v>55200</v>
      </c>
      <c r="B13" s="4" t="s">
        <v>20</v>
      </c>
      <c r="C13" s="4" t="s">
        <v>27</v>
      </c>
      <c r="D13" s="4" t="s">
        <v>28</v>
      </c>
      <c r="E13" s="3">
        <v>2</v>
      </c>
      <c r="F13" s="3">
        <v>2032623</v>
      </c>
      <c r="G13" s="3">
        <v>370569</v>
      </c>
      <c r="H13" s="3">
        <v>370569</v>
      </c>
      <c r="I13" s="3">
        <v>370569</v>
      </c>
      <c r="J13" s="3">
        <v>370569</v>
      </c>
      <c r="K13" s="3">
        <v>370569</v>
      </c>
      <c r="L13" s="3">
        <v>370569</v>
      </c>
      <c r="M13" s="5"/>
      <c r="N13" s="5"/>
      <c r="O13" s="5"/>
      <c r="P13" s="5"/>
      <c r="Q13" s="5"/>
      <c r="R13" s="5"/>
      <c r="S13" s="5"/>
      <c r="T13" s="5"/>
      <c r="U13" s="10"/>
      <c r="V13" s="5"/>
      <c r="W13" s="10"/>
      <c r="X13" s="5"/>
    </row>
    <row r="14" spans="1:24" ht="16.5" x14ac:dyDescent="0.3">
      <c r="A14" s="14">
        <v>55200</v>
      </c>
      <c r="B14" s="4" t="s">
        <v>20</v>
      </c>
      <c r="C14" s="4" t="s">
        <v>29</v>
      </c>
      <c r="D14" s="4" t="s">
        <v>30</v>
      </c>
      <c r="E14" s="3">
        <v>1</v>
      </c>
      <c r="F14" s="3">
        <v>33217076</v>
      </c>
      <c r="G14" s="3">
        <v>22090630</v>
      </c>
      <c r="H14" s="3">
        <v>20294515</v>
      </c>
      <c r="I14" s="3">
        <v>18582627</v>
      </c>
      <c r="J14" s="3">
        <v>18582627</v>
      </c>
      <c r="K14" s="3">
        <v>17736393</v>
      </c>
      <c r="L14" s="3">
        <v>17736393</v>
      </c>
      <c r="M14" s="3">
        <v>16940209</v>
      </c>
      <c r="N14" s="3">
        <v>13485177</v>
      </c>
      <c r="O14" s="3">
        <v>12190697</v>
      </c>
      <c r="P14" s="3">
        <v>12076553</v>
      </c>
      <c r="Q14" s="3">
        <v>10433259</v>
      </c>
      <c r="R14" s="3">
        <v>10433259</v>
      </c>
      <c r="S14" s="3">
        <v>8784307</v>
      </c>
      <c r="T14" s="3">
        <v>8784307</v>
      </c>
      <c r="U14" s="8">
        <v>8296507</v>
      </c>
      <c r="V14" s="3">
        <v>7660370</v>
      </c>
      <c r="W14" s="8">
        <v>7660370</v>
      </c>
      <c r="X14" s="3">
        <v>7466278</v>
      </c>
    </row>
    <row r="15" spans="1:24" ht="16.5" x14ac:dyDescent="0.3">
      <c r="A15" s="14">
        <v>55200</v>
      </c>
      <c r="B15" s="4" t="s">
        <v>20</v>
      </c>
      <c r="C15" s="4" t="s">
        <v>29</v>
      </c>
      <c r="D15" s="4" t="s">
        <v>30</v>
      </c>
      <c r="E15" s="3">
        <v>2</v>
      </c>
      <c r="F15" s="3">
        <v>2386249</v>
      </c>
      <c r="G15" s="3">
        <v>1545448</v>
      </c>
      <c r="H15" s="3">
        <v>1545448</v>
      </c>
      <c r="I15" s="3">
        <v>1398760</v>
      </c>
      <c r="J15" s="3">
        <v>1398760</v>
      </c>
      <c r="K15" s="3">
        <v>1350160</v>
      </c>
      <c r="L15" s="3">
        <v>1350160</v>
      </c>
      <c r="M15" s="3">
        <v>1173525</v>
      </c>
      <c r="N15" s="3">
        <v>1173525</v>
      </c>
      <c r="O15" s="3">
        <v>1173525</v>
      </c>
      <c r="P15" s="3">
        <v>1173525</v>
      </c>
      <c r="Q15" s="3">
        <v>1173525</v>
      </c>
      <c r="R15" s="3">
        <v>1173525</v>
      </c>
      <c r="S15" s="3">
        <v>1173525</v>
      </c>
      <c r="T15" s="3">
        <v>1173525</v>
      </c>
      <c r="U15" s="8">
        <v>446105</v>
      </c>
      <c r="V15" s="3">
        <v>446105</v>
      </c>
      <c r="W15" s="8">
        <v>446105</v>
      </c>
      <c r="X15" s="3">
        <v>446105</v>
      </c>
    </row>
    <row r="16" spans="1:24" ht="16.5" x14ac:dyDescent="0.3">
      <c r="A16" s="14">
        <v>55200</v>
      </c>
      <c r="B16" s="4" t="s">
        <v>20</v>
      </c>
      <c r="C16" s="4" t="s">
        <v>31</v>
      </c>
      <c r="D16" s="4" t="s">
        <v>32</v>
      </c>
      <c r="E16" s="3">
        <v>1</v>
      </c>
      <c r="F16" s="3">
        <v>18267205</v>
      </c>
      <c r="G16" s="3">
        <v>14715057</v>
      </c>
      <c r="H16" s="3">
        <v>11119942</v>
      </c>
      <c r="I16" s="3">
        <v>9289650</v>
      </c>
      <c r="J16" s="3">
        <v>9289650</v>
      </c>
      <c r="K16" s="3">
        <v>9289650</v>
      </c>
      <c r="L16" s="3">
        <v>9289650</v>
      </c>
      <c r="M16" s="3">
        <v>8079391</v>
      </c>
      <c r="N16" s="3">
        <v>8079391</v>
      </c>
      <c r="O16" s="3">
        <v>6468394</v>
      </c>
      <c r="P16" s="3">
        <v>6468394</v>
      </c>
      <c r="Q16" s="3">
        <v>4652088</v>
      </c>
      <c r="R16" s="3">
        <v>4652088</v>
      </c>
      <c r="S16" s="3">
        <v>4652088</v>
      </c>
      <c r="T16" s="3">
        <v>4652088</v>
      </c>
      <c r="U16" s="8">
        <v>3695077</v>
      </c>
      <c r="V16" s="3">
        <v>3198275</v>
      </c>
      <c r="W16" s="8">
        <v>3198275</v>
      </c>
      <c r="X16" s="3">
        <v>2936120</v>
      </c>
    </row>
    <row r="17" spans="1:24" ht="16.5" x14ac:dyDescent="0.3">
      <c r="A17" s="14">
        <v>55200</v>
      </c>
      <c r="B17" s="4" t="s">
        <v>20</v>
      </c>
      <c r="C17" s="4" t="s">
        <v>31</v>
      </c>
      <c r="D17" s="4" t="s">
        <v>32</v>
      </c>
      <c r="E17" s="3">
        <v>2</v>
      </c>
      <c r="F17" s="3">
        <v>2440431</v>
      </c>
      <c r="G17" s="3">
        <v>2440431</v>
      </c>
      <c r="H17" s="3">
        <v>2314979</v>
      </c>
      <c r="I17" s="3">
        <v>2249883</v>
      </c>
      <c r="J17" s="3">
        <v>2249883</v>
      </c>
      <c r="K17" s="3">
        <v>2249883</v>
      </c>
      <c r="L17" s="3">
        <v>2249883</v>
      </c>
      <c r="M17" s="3">
        <v>2249883</v>
      </c>
      <c r="N17" s="3">
        <v>2249883</v>
      </c>
      <c r="O17" s="3">
        <v>2102106</v>
      </c>
      <c r="P17" s="3">
        <v>2102106</v>
      </c>
      <c r="Q17" s="3">
        <v>1820898</v>
      </c>
      <c r="R17" s="3">
        <v>1820898</v>
      </c>
      <c r="S17" s="3">
        <v>1820898</v>
      </c>
      <c r="T17" s="3">
        <v>1820898</v>
      </c>
      <c r="U17" s="8">
        <v>1820898</v>
      </c>
      <c r="V17" s="3">
        <v>1545638</v>
      </c>
      <c r="W17" s="8">
        <v>1545638</v>
      </c>
      <c r="X17" s="3">
        <v>1545638</v>
      </c>
    </row>
    <row r="18" spans="1:24" ht="16.5" x14ac:dyDescent="0.3">
      <c r="A18" s="14">
        <v>55200</v>
      </c>
      <c r="B18" s="4" t="s">
        <v>20</v>
      </c>
      <c r="C18" s="4" t="s">
        <v>33</v>
      </c>
      <c r="D18" s="4" t="s">
        <v>34</v>
      </c>
      <c r="E18" s="3">
        <v>1</v>
      </c>
      <c r="F18" s="3">
        <v>24200501</v>
      </c>
      <c r="G18" s="3">
        <v>19655012</v>
      </c>
      <c r="H18" s="3">
        <v>12558131</v>
      </c>
      <c r="I18" s="3">
        <v>12158269</v>
      </c>
      <c r="J18" s="3">
        <v>12158269</v>
      </c>
      <c r="K18" s="3">
        <v>12158269</v>
      </c>
      <c r="L18" s="3">
        <v>12158269</v>
      </c>
      <c r="M18" s="3">
        <v>10600639</v>
      </c>
      <c r="N18" s="3">
        <v>10600639</v>
      </c>
      <c r="O18" s="3">
        <v>8772588</v>
      </c>
      <c r="P18" s="3">
        <v>8772588</v>
      </c>
      <c r="Q18" s="3">
        <v>6797099</v>
      </c>
      <c r="R18" s="3">
        <v>6797099</v>
      </c>
      <c r="S18" s="3">
        <v>5354019</v>
      </c>
      <c r="T18" s="3">
        <v>5354019</v>
      </c>
      <c r="U18" s="8">
        <v>4417302</v>
      </c>
      <c r="V18" s="3">
        <v>3220084</v>
      </c>
      <c r="W18" s="8">
        <v>3220084</v>
      </c>
      <c r="X18" s="3">
        <v>2479675</v>
      </c>
    </row>
    <row r="19" spans="1:24" ht="16.5" x14ac:dyDescent="0.3">
      <c r="A19" s="14">
        <v>55200</v>
      </c>
      <c r="B19" s="4" t="s">
        <v>20</v>
      </c>
      <c r="C19" s="4" t="s">
        <v>33</v>
      </c>
      <c r="D19" s="4" t="s">
        <v>34</v>
      </c>
      <c r="E19" s="3">
        <v>2</v>
      </c>
      <c r="F19" s="3">
        <v>16739568</v>
      </c>
      <c r="G19" s="3">
        <v>16217693</v>
      </c>
      <c r="H19" s="3">
        <v>16088384</v>
      </c>
      <c r="I19" s="3">
        <v>16088384</v>
      </c>
      <c r="J19" s="3">
        <v>16088384</v>
      </c>
      <c r="K19" s="3">
        <v>16088384</v>
      </c>
      <c r="L19" s="3">
        <v>16088384</v>
      </c>
      <c r="M19" s="3">
        <v>16088384</v>
      </c>
      <c r="N19" s="3">
        <v>16088384</v>
      </c>
      <c r="O19" s="3">
        <v>16088384</v>
      </c>
      <c r="P19" s="3">
        <v>16088384</v>
      </c>
      <c r="Q19" s="3">
        <v>16088384</v>
      </c>
      <c r="R19" s="3">
        <v>16088384</v>
      </c>
      <c r="S19" s="3">
        <v>16088384</v>
      </c>
      <c r="T19" s="3">
        <v>16088384</v>
      </c>
      <c r="U19" s="8">
        <v>16088384</v>
      </c>
      <c r="V19" s="3">
        <v>16088384</v>
      </c>
      <c r="W19" s="8">
        <v>16088384</v>
      </c>
      <c r="X19" s="3">
        <v>16088384</v>
      </c>
    </row>
    <row r="20" spans="1:24" ht="16.5" x14ac:dyDescent="0.3">
      <c r="A20" s="14">
        <v>55200</v>
      </c>
      <c r="B20" s="4" t="s">
        <v>20</v>
      </c>
      <c r="C20" s="4" t="s">
        <v>35</v>
      </c>
      <c r="D20" s="4" t="s">
        <v>36</v>
      </c>
      <c r="E20" s="3">
        <v>1</v>
      </c>
      <c r="F20" s="3">
        <v>54412726</v>
      </c>
      <c r="G20" s="3">
        <v>32515062</v>
      </c>
      <c r="H20" s="3">
        <v>24050416</v>
      </c>
      <c r="I20" s="3">
        <v>22998514</v>
      </c>
      <c r="J20" s="3">
        <v>22998514</v>
      </c>
      <c r="K20" s="3">
        <v>22788331</v>
      </c>
      <c r="L20" s="3">
        <v>22788331</v>
      </c>
      <c r="M20" s="3">
        <v>17866844</v>
      </c>
      <c r="N20" s="3">
        <v>15464672</v>
      </c>
      <c r="O20" s="3">
        <v>13817374</v>
      </c>
      <c r="P20" s="3">
        <v>11474948</v>
      </c>
      <c r="Q20" s="3">
        <v>10090201</v>
      </c>
      <c r="R20" s="3">
        <v>10061576</v>
      </c>
      <c r="S20" s="3">
        <v>8174411</v>
      </c>
      <c r="T20" s="3">
        <v>8174411</v>
      </c>
      <c r="U20" s="8">
        <v>7470048</v>
      </c>
      <c r="V20" s="3">
        <v>6826026</v>
      </c>
      <c r="W20" s="8">
        <v>6826026</v>
      </c>
      <c r="X20" s="3">
        <v>6550356</v>
      </c>
    </row>
    <row r="21" spans="1:24" ht="16.5" x14ac:dyDescent="0.3">
      <c r="A21" s="14">
        <v>55200</v>
      </c>
      <c r="B21" s="4" t="s">
        <v>20</v>
      </c>
      <c r="C21" s="4" t="s">
        <v>35</v>
      </c>
      <c r="D21" s="4" t="s">
        <v>36</v>
      </c>
      <c r="E21" s="3">
        <v>2</v>
      </c>
      <c r="F21" s="3">
        <v>921473</v>
      </c>
      <c r="G21" s="3">
        <v>852511</v>
      </c>
      <c r="H21" s="3">
        <v>852511</v>
      </c>
      <c r="I21" s="3">
        <v>794687</v>
      </c>
      <c r="J21" s="3">
        <v>794687</v>
      </c>
      <c r="K21" s="3">
        <v>794687</v>
      </c>
      <c r="L21" s="3">
        <v>794687</v>
      </c>
      <c r="M21" s="3">
        <v>794687</v>
      </c>
      <c r="N21" s="3">
        <v>794687</v>
      </c>
      <c r="O21" s="3">
        <v>794687</v>
      </c>
      <c r="P21" s="3">
        <v>794687</v>
      </c>
      <c r="Q21" s="3">
        <v>625019</v>
      </c>
      <c r="R21" s="3">
        <v>625019</v>
      </c>
      <c r="S21" s="3">
        <v>625019</v>
      </c>
      <c r="T21" s="3">
        <v>625019</v>
      </c>
      <c r="U21" s="8">
        <v>625019</v>
      </c>
      <c r="V21" s="3">
        <v>625019</v>
      </c>
      <c r="W21" s="8">
        <v>625019</v>
      </c>
      <c r="X21" s="3">
        <v>625019</v>
      </c>
    </row>
    <row r="22" spans="1:24" ht="16.5" x14ac:dyDescent="0.3">
      <c r="A22" s="14">
        <v>55200</v>
      </c>
      <c r="B22" s="4" t="s">
        <v>20</v>
      </c>
      <c r="C22" s="4" t="s">
        <v>37</v>
      </c>
      <c r="D22" s="4" t="s">
        <v>38</v>
      </c>
      <c r="E22" s="3">
        <v>1</v>
      </c>
      <c r="F22" s="3">
        <v>49029491</v>
      </c>
      <c r="G22" s="3">
        <v>35160514</v>
      </c>
      <c r="H22" s="3">
        <v>32518121</v>
      </c>
      <c r="I22" s="3">
        <v>28633476</v>
      </c>
      <c r="J22" s="3">
        <v>28633476</v>
      </c>
      <c r="K22" s="3">
        <v>28288953</v>
      </c>
      <c r="L22" s="3">
        <v>28288953</v>
      </c>
      <c r="M22" s="3">
        <v>19350109</v>
      </c>
      <c r="N22" s="3">
        <v>19110131</v>
      </c>
      <c r="O22" s="3">
        <v>15484317</v>
      </c>
      <c r="P22" s="3">
        <v>15484317</v>
      </c>
      <c r="Q22" s="3">
        <v>14336460</v>
      </c>
      <c r="R22" s="3">
        <v>14336460</v>
      </c>
      <c r="S22" s="3">
        <v>13390072</v>
      </c>
      <c r="T22" s="3">
        <v>13390072</v>
      </c>
      <c r="U22" s="8">
        <v>8073683</v>
      </c>
      <c r="V22" s="3">
        <v>3567779</v>
      </c>
      <c r="W22" s="8">
        <v>3567779</v>
      </c>
      <c r="X22" s="3">
        <v>3216206</v>
      </c>
    </row>
    <row r="23" spans="1:24" ht="16.5" x14ac:dyDescent="0.3">
      <c r="A23" s="14">
        <v>55200</v>
      </c>
      <c r="B23" s="4" t="s">
        <v>20</v>
      </c>
      <c r="C23" s="4" t="s">
        <v>39</v>
      </c>
      <c r="D23" s="4" t="s">
        <v>40</v>
      </c>
      <c r="E23" s="3">
        <v>1</v>
      </c>
      <c r="F23" s="3">
        <v>19755415</v>
      </c>
      <c r="G23" s="3">
        <v>13216393</v>
      </c>
      <c r="H23" s="3">
        <v>10919596</v>
      </c>
      <c r="I23" s="3">
        <v>10030010</v>
      </c>
      <c r="J23" s="3">
        <v>9939176</v>
      </c>
      <c r="K23" s="3">
        <v>9723730</v>
      </c>
      <c r="L23" s="3">
        <v>9658420</v>
      </c>
      <c r="M23" s="3">
        <v>9018942</v>
      </c>
      <c r="N23" s="3">
        <v>8888292</v>
      </c>
      <c r="O23" s="3">
        <v>6947969</v>
      </c>
      <c r="P23" s="3">
        <v>6932363</v>
      </c>
      <c r="Q23" s="3">
        <v>6208860</v>
      </c>
      <c r="R23" s="3">
        <v>6208860</v>
      </c>
      <c r="S23" s="3">
        <v>5481333</v>
      </c>
      <c r="T23" s="3">
        <v>5331081</v>
      </c>
      <c r="U23" s="8">
        <v>4022793</v>
      </c>
      <c r="V23" s="3">
        <v>3657333</v>
      </c>
      <c r="W23" s="8">
        <v>3657333</v>
      </c>
      <c r="X23" s="3">
        <v>3562824</v>
      </c>
    </row>
    <row r="24" spans="1:24" ht="16.5" x14ac:dyDescent="0.3">
      <c r="A24" s="14">
        <v>55200</v>
      </c>
      <c r="B24" s="4" t="s">
        <v>20</v>
      </c>
      <c r="C24" s="4" t="s">
        <v>39</v>
      </c>
      <c r="D24" s="4" t="s">
        <v>40</v>
      </c>
      <c r="E24" s="3">
        <v>2</v>
      </c>
      <c r="F24" s="3">
        <v>3039133</v>
      </c>
      <c r="G24" s="3">
        <v>2835273</v>
      </c>
      <c r="H24" s="3">
        <v>2545718</v>
      </c>
      <c r="I24" s="3">
        <v>2193144</v>
      </c>
      <c r="J24" s="3">
        <v>2093284</v>
      </c>
      <c r="K24" s="3">
        <v>2093284</v>
      </c>
      <c r="L24" s="3">
        <v>2093284</v>
      </c>
      <c r="M24" s="3">
        <v>1840963</v>
      </c>
      <c r="N24" s="3">
        <v>1840963</v>
      </c>
      <c r="O24" s="3">
        <v>1655719</v>
      </c>
      <c r="P24" s="3">
        <v>1655719</v>
      </c>
      <c r="Q24" s="3">
        <v>1523051</v>
      </c>
      <c r="R24" s="3">
        <v>1523051</v>
      </c>
      <c r="S24" s="3">
        <v>1428498</v>
      </c>
      <c r="T24" s="3">
        <v>1428498</v>
      </c>
      <c r="U24" s="8">
        <v>452860</v>
      </c>
      <c r="V24" s="3">
        <v>452860</v>
      </c>
      <c r="W24" s="8">
        <v>452860</v>
      </c>
      <c r="X24" s="3">
        <v>452860</v>
      </c>
    </row>
    <row r="25" spans="1:24" ht="16.5" x14ac:dyDescent="0.3">
      <c r="A25" s="14">
        <v>55200</v>
      </c>
      <c r="B25" s="4" t="s">
        <v>20</v>
      </c>
      <c r="C25" s="4" t="s">
        <v>41</v>
      </c>
      <c r="D25" s="4" t="s">
        <v>42</v>
      </c>
      <c r="E25" s="3">
        <v>1</v>
      </c>
      <c r="F25" s="3">
        <v>70047143</v>
      </c>
      <c r="G25" s="3">
        <v>43644493</v>
      </c>
      <c r="H25" s="3">
        <v>34606893</v>
      </c>
      <c r="I25" s="3">
        <v>32421698</v>
      </c>
      <c r="J25" s="3">
        <v>32262256</v>
      </c>
      <c r="K25" s="3">
        <v>31445714</v>
      </c>
      <c r="L25" s="3">
        <v>30480181</v>
      </c>
      <c r="M25" s="3">
        <v>26288093</v>
      </c>
      <c r="N25" s="3">
        <v>25195281</v>
      </c>
      <c r="O25" s="3">
        <v>25002141</v>
      </c>
      <c r="P25" s="3">
        <v>24798498</v>
      </c>
      <c r="Q25" s="3">
        <v>22649924</v>
      </c>
      <c r="R25" s="3">
        <v>22649924</v>
      </c>
      <c r="S25" s="3">
        <v>11694255</v>
      </c>
      <c r="T25" s="3">
        <v>11694255</v>
      </c>
      <c r="U25" s="8">
        <v>10445418</v>
      </c>
      <c r="V25" s="3">
        <v>8774489</v>
      </c>
      <c r="W25" s="8">
        <v>8774489</v>
      </c>
      <c r="X25" s="3">
        <v>8426875</v>
      </c>
    </row>
    <row r="26" spans="1:24" ht="16.5" x14ac:dyDescent="0.3">
      <c r="A26" s="14">
        <v>55200</v>
      </c>
      <c r="B26" s="4" t="s">
        <v>20</v>
      </c>
      <c r="C26" s="4" t="s">
        <v>41</v>
      </c>
      <c r="D26" s="4" t="s">
        <v>42</v>
      </c>
      <c r="E26" s="3">
        <v>2</v>
      </c>
      <c r="F26" s="3">
        <v>7495847</v>
      </c>
      <c r="G26" s="3">
        <v>7495847</v>
      </c>
      <c r="H26" s="3">
        <v>7495847</v>
      </c>
      <c r="I26" s="3">
        <v>7495847</v>
      </c>
      <c r="J26" s="3">
        <v>7495847</v>
      </c>
      <c r="K26" s="3">
        <v>7495847</v>
      </c>
      <c r="L26" s="3">
        <v>7495847</v>
      </c>
      <c r="M26" s="3">
        <v>7495847</v>
      </c>
      <c r="N26" s="3">
        <v>7495847</v>
      </c>
      <c r="O26" s="3">
        <v>7495847</v>
      </c>
      <c r="P26" s="3">
        <v>7495847</v>
      </c>
      <c r="Q26" s="3">
        <v>7495847</v>
      </c>
      <c r="R26" s="3">
        <v>7495847</v>
      </c>
      <c r="S26" s="3">
        <v>7440102</v>
      </c>
      <c r="T26" s="3">
        <v>7440102</v>
      </c>
      <c r="U26" s="8">
        <v>7440102</v>
      </c>
      <c r="V26" s="3">
        <v>7440102</v>
      </c>
      <c r="W26" s="8">
        <v>7440102</v>
      </c>
      <c r="X26" s="3">
        <v>7440102</v>
      </c>
    </row>
    <row r="27" spans="1:24" ht="16.5" x14ac:dyDescent="0.3">
      <c r="A27" s="14">
        <v>55200</v>
      </c>
      <c r="B27" s="4" t="s">
        <v>20</v>
      </c>
      <c r="C27" s="4" t="s">
        <v>43</v>
      </c>
      <c r="D27" s="4" t="s">
        <v>44</v>
      </c>
      <c r="E27" s="3">
        <v>1</v>
      </c>
      <c r="F27" s="3">
        <v>96049657</v>
      </c>
      <c r="G27" s="3">
        <v>46142585</v>
      </c>
      <c r="H27" s="3">
        <v>28514157</v>
      </c>
      <c r="I27" s="3">
        <v>25666138</v>
      </c>
      <c r="J27" s="3">
        <v>25666138</v>
      </c>
      <c r="K27" s="3">
        <v>25666138</v>
      </c>
      <c r="L27" s="3">
        <v>25666138</v>
      </c>
      <c r="M27" s="3">
        <v>22925374</v>
      </c>
      <c r="N27" s="3">
        <v>22925374</v>
      </c>
      <c r="O27" s="3">
        <v>19549604</v>
      </c>
      <c r="P27" s="3">
        <v>19549604</v>
      </c>
      <c r="Q27" s="3">
        <v>12390749</v>
      </c>
      <c r="R27" s="3">
        <v>12390749</v>
      </c>
      <c r="S27" s="3">
        <v>11924113</v>
      </c>
      <c r="T27" s="3">
        <v>11924113</v>
      </c>
      <c r="U27" s="8">
        <v>10811971</v>
      </c>
      <c r="V27" s="3">
        <v>9997909</v>
      </c>
      <c r="W27" s="8">
        <v>9997909</v>
      </c>
      <c r="X27" s="3">
        <v>7919429</v>
      </c>
    </row>
    <row r="28" spans="1:24" ht="16.5" x14ac:dyDescent="0.3">
      <c r="A28" s="14">
        <v>55200</v>
      </c>
      <c r="B28" s="4" t="s">
        <v>20</v>
      </c>
      <c r="C28" s="4" t="s">
        <v>43</v>
      </c>
      <c r="D28" s="4" t="s">
        <v>44</v>
      </c>
      <c r="E28" s="3">
        <v>2</v>
      </c>
      <c r="F28" s="3">
        <v>7574880</v>
      </c>
      <c r="G28" s="3">
        <v>5125379</v>
      </c>
      <c r="H28" s="3">
        <v>4731015</v>
      </c>
      <c r="I28" s="3">
        <v>4731015</v>
      </c>
      <c r="J28" s="3">
        <v>4731015</v>
      </c>
      <c r="K28" s="3">
        <v>4731015</v>
      </c>
      <c r="L28" s="3">
        <v>4731015</v>
      </c>
      <c r="M28" s="3">
        <v>3373022</v>
      </c>
      <c r="N28" s="3">
        <v>3373022</v>
      </c>
      <c r="O28" s="3">
        <v>2963082</v>
      </c>
      <c r="P28" s="3">
        <v>2963082</v>
      </c>
      <c r="Q28" s="3">
        <v>2963082</v>
      </c>
      <c r="R28" s="3">
        <v>2963082</v>
      </c>
      <c r="S28" s="3">
        <v>2963082</v>
      </c>
      <c r="T28" s="3">
        <v>2963082</v>
      </c>
      <c r="U28" s="8">
        <v>2963082</v>
      </c>
      <c r="V28" s="3">
        <v>2963082</v>
      </c>
      <c r="W28" s="8">
        <v>2963082</v>
      </c>
      <c r="X28" s="3">
        <v>2963082</v>
      </c>
    </row>
    <row r="29" spans="1:24" ht="16.5" x14ac:dyDescent="0.3">
      <c r="A29" s="14">
        <v>55200</v>
      </c>
      <c r="B29" s="4" t="s">
        <v>20</v>
      </c>
      <c r="C29" s="4" t="s">
        <v>45</v>
      </c>
      <c r="D29" s="4" t="s">
        <v>46</v>
      </c>
      <c r="E29" s="3">
        <v>1</v>
      </c>
      <c r="F29" s="3">
        <v>22826743</v>
      </c>
      <c r="G29" s="3">
        <v>10217303</v>
      </c>
      <c r="H29" s="3">
        <v>5145937</v>
      </c>
      <c r="I29" s="3">
        <v>3253914</v>
      </c>
      <c r="J29" s="3">
        <v>3253914</v>
      </c>
      <c r="K29" s="3">
        <v>3156708</v>
      </c>
      <c r="L29" s="3">
        <v>3156708</v>
      </c>
      <c r="M29" s="3">
        <v>2062351</v>
      </c>
      <c r="N29" s="3">
        <v>2062351</v>
      </c>
      <c r="O29" s="3">
        <v>1984518</v>
      </c>
      <c r="P29" s="3">
        <v>1768336</v>
      </c>
      <c r="Q29" s="3">
        <v>698038</v>
      </c>
      <c r="R29" s="3">
        <v>698038</v>
      </c>
      <c r="S29" s="3">
        <v>623211</v>
      </c>
      <c r="T29" s="3">
        <v>623211</v>
      </c>
      <c r="U29" s="8">
        <v>574440</v>
      </c>
      <c r="V29" s="3">
        <v>574440</v>
      </c>
      <c r="W29" s="8">
        <v>574440</v>
      </c>
      <c r="X29" s="3">
        <v>574440</v>
      </c>
    </row>
    <row r="30" spans="1:24" ht="16.5" x14ac:dyDescent="0.3">
      <c r="A30" s="14">
        <v>55200</v>
      </c>
      <c r="B30" s="4" t="s">
        <v>20</v>
      </c>
      <c r="C30" s="4" t="s">
        <v>47</v>
      </c>
      <c r="D30" s="4" t="s">
        <v>48</v>
      </c>
      <c r="E30" s="3">
        <v>1</v>
      </c>
      <c r="F30" s="3">
        <v>77937115</v>
      </c>
      <c r="G30" s="3">
        <v>47921693</v>
      </c>
      <c r="H30" s="3">
        <v>41573129</v>
      </c>
      <c r="I30" s="3">
        <v>37743483</v>
      </c>
      <c r="J30" s="3">
        <v>31681514</v>
      </c>
      <c r="K30" s="3">
        <v>31456408</v>
      </c>
      <c r="L30" s="3">
        <v>31456408</v>
      </c>
      <c r="M30" s="3">
        <v>21125978</v>
      </c>
      <c r="N30" s="3">
        <v>20434901</v>
      </c>
      <c r="O30" s="3">
        <v>16193634</v>
      </c>
      <c r="P30" s="3">
        <v>16193634</v>
      </c>
      <c r="Q30" s="3">
        <v>14950786</v>
      </c>
      <c r="R30" s="3">
        <v>14950786</v>
      </c>
      <c r="S30" s="3">
        <v>13187618</v>
      </c>
      <c r="T30" s="3">
        <v>13187618</v>
      </c>
      <c r="U30" s="8">
        <v>11927065</v>
      </c>
      <c r="V30" s="3">
        <v>11702001</v>
      </c>
      <c r="W30" s="8">
        <v>11561127</v>
      </c>
      <c r="X30" s="3">
        <v>11288597</v>
      </c>
    </row>
    <row r="31" spans="1:24" ht="16.5" x14ac:dyDescent="0.3">
      <c r="A31" s="14">
        <v>55200</v>
      </c>
      <c r="B31" s="4" t="s">
        <v>20</v>
      </c>
      <c r="C31" s="4" t="s">
        <v>47</v>
      </c>
      <c r="D31" s="4" t="s">
        <v>48</v>
      </c>
      <c r="E31" s="3">
        <v>2</v>
      </c>
      <c r="F31" s="3">
        <v>8483429</v>
      </c>
      <c r="G31" s="3">
        <v>8064664</v>
      </c>
      <c r="H31" s="3">
        <v>6943008</v>
      </c>
      <c r="I31" s="3">
        <v>6943008</v>
      </c>
      <c r="J31" s="3">
        <v>6943008</v>
      </c>
      <c r="K31" s="3">
        <v>6943008</v>
      </c>
      <c r="L31" s="3">
        <v>6943008</v>
      </c>
      <c r="M31" s="3">
        <v>6943008</v>
      </c>
      <c r="N31" s="3">
        <v>6943008</v>
      </c>
      <c r="O31" s="3">
        <v>6943008</v>
      </c>
      <c r="P31" s="3">
        <v>6943008</v>
      </c>
      <c r="Q31" s="3">
        <v>6943008</v>
      </c>
      <c r="R31" s="3">
        <v>6943008</v>
      </c>
      <c r="S31" s="3">
        <v>6943008</v>
      </c>
      <c r="T31" s="3">
        <v>6943008</v>
      </c>
      <c r="U31" s="8">
        <v>6943008</v>
      </c>
      <c r="V31" s="3">
        <v>6943008</v>
      </c>
      <c r="W31" s="8">
        <v>6943008</v>
      </c>
      <c r="X31" s="3">
        <v>6943008</v>
      </c>
    </row>
    <row r="32" spans="1:24" ht="16.5" x14ac:dyDescent="0.3">
      <c r="A32" s="14">
        <v>55200</v>
      </c>
      <c r="B32" s="4" t="s">
        <v>20</v>
      </c>
      <c r="C32" s="4" t="s">
        <v>49</v>
      </c>
      <c r="D32" s="4" t="s">
        <v>50</v>
      </c>
      <c r="E32" s="3">
        <v>1</v>
      </c>
      <c r="F32" s="3">
        <v>53400431</v>
      </c>
      <c r="G32" s="3">
        <v>36798193</v>
      </c>
      <c r="H32" s="3">
        <v>30596905</v>
      </c>
      <c r="I32" s="3">
        <v>26254316</v>
      </c>
      <c r="J32" s="3">
        <v>25857638</v>
      </c>
      <c r="K32" s="3">
        <v>25193133</v>
      </c>
      <c r="L32" s="3">
        <v>25052138</v>
      </c>
      <c r="M32" s="3">
        <v>20445876</v>
      </c>
      <c r="N32" s="3">
        <v>20198082</v>
      </c>
      <c r="O32" s="3">
        <v>17489946</v>
      </c>
      <c r="P32" s="3">
        <v>16574668</v>
      </c>
      <c r="Q32" s="3">
        <v>15363599</v>
      </c>
      <c r="R32" s="3">
        <v>15363599</v>
      </c>
      <c r="S32" s="3">
        <v>13089803</v>
      </c>
      <c r="T32" s="3">
        <v>13089803</v>
      </c>
      <c r="U32" s="8">
        <v>7831779</v>
      </c>
      <c r="V32" s="3">
        <v>7624044</v>
      </c>
      <c r="W32" s="8">
        <v>7502106</v>
      </c>
      <c r="X32" s="3">
        <v>5468493</v>
      </c>
    </row>
    <row r="33" spans="1:24" ht="16.5" x14ac:dyDescent="0.3">
      <c r="A33" s="14">
        <v>55200</v>
      </c>
      <c r="B33" s="4" t="s">
        <v>20</v>
      </c>
      <c r="C33" s="4" t="s">
        <v>49</v>
      </c>
      <c r="D33" s="4" t="s">
        <v>50</v>
      </c>
      <c r="E33" s="3">
        <v>2</v>
      </c>
      <c r="F33" s="3">
        <v>998880</v>
      </c>
      <c r="G33" s="3">
        <v>998880</v>
      </c>
      <c r="H33" s="3">
        <v>998880</v>
      </c>
      <c r="I33" s="3">
        <v>998880</v>
      </c>
      <c r="J33" s="3">
        <v>998880</v>
      </c>
      <c r="K33" s="3">
        <v>998880</v>
      </c>
      <c r="L33" s="3">
        <v>998880</v>
      </c>
      <c r="M33" s="3">
        <v>998880</v>
      </c>
      <c r="N33" s="3">
        <v>998880</v>
      </c>
      <c r="O33" s="3">
        <v>641824</v>
      </c>
      <c r="P33" s="3">
        <v>641824</v>
      </c>
      <c r="Q33" s="3">
        <v>116715</v>
      </c>
      <c r="R33" s="3">
        <v>116715</v>
      </c>
      <c r="S33" s="3">
        <v>116715</v>
      </c>
      <c r="T33" s="3">
        <v>116715</v>
      </c>
      <c r="U33" s="8">
        <v>116715</v>
      </c>
      <c r="V33" s="3">
        <v>116715</v>
      </c>
      <c r="W33" s="8">
        <v>116715</v>
      </c>
      <c r="X33" s="3">
        <v>116715</v>
      </c>
    </row>
    <row r="34" spans="1:24" ht="16.5" x14ac:dyDescent="0.3">
      <c r="A34" s="14">
        <v>55200</v>
      </c>
      <c r="B34" s="4" t="s">
        <v>20</v>
      </c>
      <c r="C34" s="4" t="s">
        <v>51</v>
      </c>
      <c r="D34" s="4" t="s">
        <v>52</v>
      </c>
      <c r="E34" s="3">
        <v>1</v>
      </c>
      <c r="F34" s="3">
        <v>16552621</v>
      </c>
      <c r="G34" s="3">
        <v>15254994</v>
      </c>
      <c r="H34" s="3">
        <v>15067499</v>
      </c>
      <c r="I34" s="3">
        <v>14559438</v>
      </c>
      <c r="J34" s="3">
        <v>14559438</v>
      </c>
      <c r="K34" s="3">
        <v>14477290</v>
      </c>
      <c r="L34" s="3">
        <v>14477290</v>
      </c>
      <c r="M34" s="3">
        <v>13414544</v>
      </c>
      <c r="N34" s="3">
        <v>13414544</v>
      </c>
      <c r="O34" s="3">
        <v>12691331</v>
      </c>
      <c r="P34" s="3">
        <v>12691331</v>
      </c>
      <c r="Q34" s="3">
        <v>12141384</v>
      </c>
      <c r="R34" s="3">
        <v>12141384</v>
      </c>
      <c r="S34" s="3">
        <v>9576030</v>
      </c>
      <c r="T34" s="3">
        <v>9576030</v>
      </c>
      <c r="U34" s="8">
        <v>6052067</v>
      </c>
      <c r="V34" s="3">
        <v>6052067</v>
      </c>
      <c r="W34" s="8">
        <v>6052067</v>
      </c>
      <c r="X34" s="3">
        <v>5919911</v>
      </c>
    </row>
    <row r="35" spans="1:24" ht="16.5" x14ac:dyDescent="0.3">
      <c r="A35" s="14">
        <v>55200</v>
      </c>
      <c r="B35" s="4" t="s">
        <v>20</v>
      </c>
      <c r="C35" s="4" t="s">
        <v>51</v>
      </c>
      <c r="D35" s="4" t="s">
        <v>52</v>
      </c>
      <c r="E35" s="3">
        <v>2</v>
      </c>
      <c r="F35" s="3">
        <v>3438466</v>
      </c>
      <c r="G35" s="3">
        <v>3193631</v>
      </c>
      <c r="H35" s="3">
        <v>3193631</v>
      </c>
      <c r="I35" s="3">
        <v>1365555</v>
      </c>
      <c r="J35" s="3">
        <v>1365555</v>
      </c>
      <c r="K35" s="3">
        <v>1365555</v>
      </c>
      <c r="L35" s="3">
        <v>1365555</v>
      </c>
      <c r="M35" s="3">
        <v>1365555</v>
      </c>
      <c r="N35" s="3">
        <v>1365555</v>
      </c>
      <c r="O35" s="3">
        <v>606904</v>
      </c>
      <c r="P35" s="3">
        <v>606904</v>
      </c>
      <c r="Q35" s="3">
        <v>606904</v>
      </c>
      <c r="R35" s="3">
        <v>606904</v>
      </c>
      <c r="S35" s="3">
        <v>606904</v>
      </c>
      <c r="T35" s="3">
        <v>606904</v>
      </c>
      <c r="U35" s="8">
        <v>606904</v>
      </c>
      <c r="V35" s="3">
        <v>606904</v>
      </c>
      <c r="W35" s="8">
        <v>606904</v>
      </c>
      <c r="X35" s="3">
        <v>606904</v>
      </c>
    </row>
    <row r="36" spans="1:24" ht="16.5" x14ac:dyDescent="0.3">
      <c r="A36" s="14">
        <v>55200</v>
      </c>
      <c r="B36" s="4" t="s">
        <v>20</v>
      </c>
      <c r="C36" s="4" t="s">
        <v>53</v>
      </c>
      <c r="D36" s="4" t="s">
        <v>54</v>
      </c>
      <c r="E36" s="3">
        <v>1</v>
      </c>
      <c r="F36" s="3">
        <v>14772037</v>
      </c>
      <c r="G36" s="3">
        <v>5436246</v>
      </c>
      <c r="H36" s="3">
        <v>3256346</v>
      </c>
      <c r="I36" s="3">
        <v>3256346</v>
      </c>
      <c r="J36" s="3">
        <v>3256346</v>
      </c>
      <c r="K36" s="3">
        <v>3202130</v>
      </c>
      <c r="L36" s="3">
        <v>3202130</v>
      </c>
      <c r="M36" s="3">
        <v>2611588</v>
      </c>
      <c r="N36" s="3">
        <v>2611588</v>
      </c>
      <c r="O36" s="3">
        <v>2551333</v>
      </c>
      <c r="P36" s="3">
        <v>2551333</v>
      </c>
      <c r="Q36" s="3">
        <v>219649</v>
      </c>
      <c r="R36" s="3">
        <v>219649</v>
      </c>
      <c r="S36" s="3">
        <v>219649</v>
      </c>
      <c r="T36" s="3">
        <v>219649</v>
      </c>
      <c r="U36" s="8">
        <v>219649</v>
      </c>
      <c r="V36" s="3">
        <v>219649</v>
      </c>
      <c r="W36" s="8">
        <v>219649</v>
      </c>
      <c r="X36" s="3">
        <v>22800</v>
      </c>
    </row>
    <row r="37" spans="1:24" ht="16.5" x14ac:dyDescent="0.3">
      <c r="A37" s="14">
        <v>55200</v>
      </c>
      <c r="B37" s="4" t="s">
        <v>20</v>
      </c>
      <c r="C37" s="4" t="s">
        <v>55</v>
      </c>
      <c r="D37" s="4" t="s">
        <v>56</v>
      </c>
      <c r="E37" s="3">
        <v>1</v>
      </c>
      <c r="F37" s="3">
        <v>24402977</v>
      </c>
      <c r="G37" s="3">
        <v>14066093</v>
      </c>
      <c r="H37" s="3">
        <v>11517225</v>
      </c>
      <c r="I37" s="3">
        <v>11061240</v>
      </c>
      <c r="J37" s="3">
        <v>11006820</v>
      </c>
      <c r="K37" s="3">
        <v>10924523</v>
      </c>
      <c r="L37" s="3">
        <v>10899453</v>
      </c>
      <c r="M37" s="3">
        <v>8889331</v>
      </c>
      <c r="N37" s="3">
        <v>8804964</v>
      </c>
      <c r="O37" s="3">
        <v>8791314</v>
      </c>
      <c r="P37" s="3">
        <v>8422743</v>
      </c>
      <c r="Q37" s="3">
        <v>6913041</v>
      </c>
      <c r="R37" s="3">
        <v>6913041</v>
      </c>
      <c r="S37" s="3">
        <v>3871861</v>
      </c>
      <c r="T37" s="3">
        <v>3871861</v>
      </c>
      <c r="U37" s="8">
        <v>2297155</v>
      </c>
      <c r="V37" s="3">
        <v>2297155</v>
      </c>
      <c r="W37" s="8">
        <v>2297155</v>
      </c>
      <c r="X37" s="3">
        <v>2297155</v>
      </c>
    </row>
    <row r="38" spans="1:24" ht="16.5" x14ac:dyDescent="0.3">
      <c r="A38" s="14">
        <v>55200</v>
      </c>
      <c r="B38" s="4" t="s">
        <v>20</v>
      </c>
      <c r="C38" s="4" t="s">
        <v>55</v>
      </c>
      <c r="D38" s="4" t="s">
        <v>56</v>
      </c>
      <c r="E38" s="3">
        <v>2</v>
      </c>
      <c r="F38" s="3">
        <v>650081</v>
      </c>
      <c r="G38" s="3">
        <v>443761</v>
      </c>
      <c r="H38" s="3">
        <v>443761</v>
      </c>
      <c r="I38" s="3">
        <v>443761</v>
      </c>
      <c r="J38" s="3">
        <v>443761</v>
      </c>
      <c r="K38" s="3">
        <v>443761</v>
      </c>
      <c r="L38" s="3">
        <v>443761</v>
      </c>
      <c r="M38" s="3">
        <v>443761</v>
      </c>
      <c r="N38" s="3">
        <v>443761</v>
      </c>
      <c r="O38" s="3">
        <v>443761</v>
      </c>
      <c r="P38" s="3">
        <v>443761</v>
      </c>
      <c r="Q38" s="3">
        <v>346485</v>
      </c>
      <c r="R38" s="3">
        <v>346485</v>
      </c>
      <c r="S38" s="3">
        <v>346485</v>
      </c>
      <c r="T38" s="3">
        <v>346485</v>
      </c>
      <c r="U38" s="8">
        <v>346485</v>
      </c>
      <c r="V38" s="3">
        <v>346485</v>
      </c>
      <c r="W38" s="8">
        <v>346485</v>
      </c>
      <c r="X38" s="3">
        <v>216132</v>
      </c>
    </row>
    <row r="39" spans="1:24" ht="16.5" x14ac:dyDescent="0.3">
      <c r="A39" s="14">
        <v>55200</v>
      </c>
      <c r="B39" s="4" t="s">
        <v>20</v>
      </c>
      <c r="C39" s="4" t="s">
        <v>57</v>
      </c>
      <c r="D39" s="4" t="s">
        <v>58</v>
      </c>
      <c r="E39" s="3">
        <v>1</v>
      </c>
      <c r="F39" s="3">
        <v>43968523</v>
      </c>
      <c r="G39" s="3">
        <v>27541517</v>
      </c>
      <c r="H39" s="3">
        <v>23857144</v>
      </c>
      <c r="I39" s="3">
        <v>23058318</v>
      </c>
      <c r="J39" s="3">
        <v>22521863</v>
      </c>
      <c r="K39" s="3">
        <v>22498337</v>
      </c>
      <c r="L39" s="3">
        <v>22357463</v>
      </c>
      <c r="M39" s="3">
        <v>19587594</v>
      </c>
      <c r="N39" s="3">
        <v>18633171</v>
      </c>
      <c r="O39" s="3">
        <v>16971732</v>
      </c>
      <c r="P39" s="3">
        <v>16971732</v>
      </c>
      <c r="Q39" s="3">
        <v>14780839</v>
      </c>
      <c r="R39" s="3">
        <v>14780839</v>
      </c>
      <c r="S39" s="3">
        <v>11680887</v>
      </c>
      <c r="T39" s="3">
        <v>11680887</v>
      </c>
      <c r="U39" s="8">
        <v>10026619</v>
      </c>
      <c r="V39" s="3">
        <v>10026619</v>
      </c>
      <c r="W39" s="8">
        <v>10026619</v>
      </c>
      <c r="X39" s="3">
        <v>9933540</v>
      </c>
    </row>
    <row r="40" spans="1:24" ht="16.5" x14ac:dyDescent="0.3">
      <c r="A40" s="14">
        <v>55200</v>
      </c>
      <c r="B40" s="4" t="s">
        <v>20</v>
      </c>
      <c r="C40" s="4" t="s">
        <v>57</v>
      </c>
      <c r="D40" s="4" t="s">
        <v>58</v>
      </c>
      <c r="E40" s="3">
        <v>2</v>
      </c>
      <c r="F40" s="3">
        <v>5976515</v>
      </c>
      <c r="G40" s="3">
        <v>4709782</v>
      </c>
      <c r="H40" s="3">
        <v>4541315</v>
      </c>
      <c r="I40" s="3">
        <v>3605687</v>
      </c>
      <c r="J40" s="3">
        <v>3605687</v>
      </c>
      <c r="K40" s="3">
        <v>3605687</v>
      </c>
      <c r="L40" s="3">
        <v>2812830</v>
      </c>
      <c r="M40" s="3">
        <v>2617000</v>
      </c>
      <c r="N40" s="3">
        <v>2112711</v>
      </c>
      <c r="O40" s="3">
        <v>2112711</v>
      </c>
      <c r="P40" s="3">
        <v>2112711</v>
      </c>
      <c r="Q40" s="3">
        <v>2112711</v>
      </c>
      <c r="R40" s="3">
        <v>2112711</v>
      </c>
      <c r="S40" s="3">
        <v>2112711</v>
      </c>
      <c r="T40" s="3">
        <v>2112711</v>
      </c>
      <c r="U40" s="8">
        <v>2112711</v>
      </c>
      <c r="V40" s="3">
        <v>2112711</v>
      </c>
      <c r="W40" s="8">
        <v>2112711</v>
      </c>
      <c r="X40" s="3">
        <v>2112711</v>
      </c>
    </row>
    <row r="41" spans="1:24" ht="16.5" x14ac:dyDescent="0.3">
      <c r="A41" s="14">
        <v>55200</v>
      </c>
      <c r="B41" s="4" t="s">
        <v>20</v>
      </c>
      <c r="C41" s="4" t="s">
        <v>59</v>
      </c>
      <c r="D41" s="4" t="s">
        <v>60</v>
      </c>
      <c r="E41" s="3">
        <v>1</v>
      </c>
      <c r="F41" s="3">
        <v>31911311</v>
      </c>
      <c r="G41" s="3">
        <v>21370703</v>
      </c>
      <c r="H41" s="3">
        <v>20272015</v>
      </c>
      <c r="I41" s="3">
        <v>18967466</v>
      </c>
      <c r="J41" s="3">
        <v>18880376</v>
      </c>
      <c r="K41" s="3">
        <v>18880376</v>
      </c>
      <c r="L41" s="3">
        <v>18880376</v>
      </c>
      <c r="M41" s="3">
        <v>12972735</v>
      </c>
      <c r="N41" s="3">
        <v>12972735</v>
      </c>
      <c r="O41" s="3">
        <v>10686675</v>
      </c>
      <c r="P41" s="3">
        <v>10635181</v>
      </c>
      <c r="Q41" s="3">
        <v>10448861</v>
      </c>
      <c r="R41" s="3">
        <v>10448861</v>
      </c>
      <c r="S41" s="3">
        <v>10030969</v>
      </c>
      <c r="T41" s="3">
        <v>10030969</v>
      </c>
      <c r="U41" s="8">
        <v>7873748</v>
      </c>
      <c r="V41" s="3">
        <v>7873748</v>
      </c>
      <c r="W41" s="8">
        <v>7873748</v>
      </c>
      <c r="X41" s="3">
        <v>7252000</v>
      </c>
    </row>
    <row r="42" spans="1:24" ht="16.5" x14ac:dyDescent="0.3">
      <c r="A42" s="14">
        <v>55200</v>
      </c>
      <c r="B42" s="4" t="s">
        <v>20</v>
      </c>
      <c r="C42" s="4" t="s">
        <v>59</v>
      </c>
      <c r="D42" s="4" t="s">
        <v>60</v>
      </c>
      <c r="E42" s="3">
        <v>2</v>
      </c>
      <c r="F42" s="3">
        <v>6582729</v>
      </c>
      <c r="G42" s="3">
        <v>6320854</v>
      </c>
      <c r="H42" s="3">
        <v>6320854</v>
      </c>
      <c r="I42" s="3">
        <v>6320854</v>
      </c>
      <c r="J42" s="3">
        <v>6320854</v>
      </c>
      <c r="K42" s="3">
        <v>6320854</v>
      </c>
      <c r="L42" s="3">
        <v>6320854</v>
      </c>
      <c r="M42" s="3">
        <v>6185463</v>
      </c>
      <c r="N42" s="3">
        <v>6185463</v>
      </c>
      <c r="O42" s="3">
        <v>5743439</v>
      </c>
      <c r="P42" s="3">
        <v>5743439</v>
      </c>
      <c r="Q42" s="3">
        <v>4910399</v>
      </c>
      <c r="R42" s="3">
        <v>4910399</v>
      </c>
      <c r="S42" s="3">
        <v>4910399</v>
      </c>
      <c r="T42" s="3">
        <v>4910399</v>
      </c>
      <c r="U42" s="8">
        <v>4807671</v>
      </c>
      <c r="V42" s="3">
        <v>4807671</v>
      </c>
      <c r="W42" s="8">
        <v>4807671</v>
      </c>
      <c r="X42" s="3">
        <v>4634847</v>
      </c>
    </row>
    <row r="43" spans="1:24" ht="16.5" x14ac:dyDescent="0.3">
      <c r="A43" s="14">
        <v>55200</v>
      </c>
      <c r="B43" s="4" t="s">
        <v>20</v>
      </c>
      <c r="C43" s="4" t="s">
        <v>61</v>
      </c>
      <c r="D43" s="4" t="s">
        <v>62</v>
      </c>
      <c r="E43" s="3">
        <v>1</v>
      </c>
      <c r="F43" s="3">
        <v>29728822</v>
      </c>
      <c r="G43" s="3">
        <v>21205104</v>
      </c>
      <c r="H43" s="3">
        <v>17612666</v>
      </c>
      <c r="I43" s="3">
        <v>14981253</v>
      </c>
      <c r="J43" s="3">
        <v>14981253</v>
      </c>
      <c r="K43" s="3">
        <v>14981253</v>
      </c>
      <c r="L43" s="3">
        <v>14981253</v>
      </c>
      <c r="M43" s="3">
        <v>14355491</v>
      </c>
      <c r="N43" s="3">
        <v>14355491</v>
      </c>
      <c r="O43" s="3">
        <v>14210170</v>
      </c>
      <c r="P43" s="3">
        <v>14210170</v>
      </c>
      <c r="Q43" s="3">
        <v>12625134</v>
      </c>
      <c r="R43" s="3">
        <v>12625134</v>
      </c>
      <c r="S43" s="3">
        <v>7772208</v>
      </c>
      <c r="T43" s="3">
        <v>7772208</v>
      </c>
      <c r="U43" s="8">
        <v>7590064</v>
      </c>
      <c r="V43" s="3">
        <v>7181469</v>
      </c>
      <c r="W43" s="8">
        <v>7181469</v>
      </c>
      <c r="X43" s="3">
        <v>7074260</v>
      </c>
    </row>
    <row r="44" spans="1:24" ht="16.5" x14ac:dyDescent="0.3">
      <c r="A44" s="14">
        <v>55200</v>
      </c>
      <c r="B44" s="4" t="s">
        <v>20</v>
      </c>
      <c r="C44" s="4" t="s">
        <v>61</v>
      </c>
      <c r="D44" s="4" t="s">
        <v>62</v>
      </c>
      <c r="E44" s="3">
        <v>2</v>
      </c>
      <c r="F44" s="3">
        <v>4513007</v>
      </c>
      <c r="G44" s="3">
        <v>4327116</v>
      </c>
      <c r="H44" s="3">
        <v>4154837</v>
      </c>
      <c r="I44" s="3">
        <v>4154837</v>
      </c>
      <c r="J44" s="3">
        <v>4154837</v>
      </c>
      <c r="K44" s="3">
        <v>4154837</v>
      </c>
      <c r="L44" s="3">
        <v>4154837</v>
      </c>
      <c r="M44" s="3">
        <v>3705899</v>
      </c>
      <c r="N44" s="3">
        <v>3705899</v>
      </c>
      <c r="O44" s="3">
        <v>3705899</v>
      </c>
      <c r="P44" s="3">
        <v>3705899</v>
      </c>
      <c r="Q44" s="3">
        <v>3441825</v>
      </c>
      <c r="R44" s="3">
        <v>3441825</v>
      </c>
      <c r="S44" s="3">
        <v>3441825</v>
      </c>
      <c r="T44" s="3">
        <v>3441825</v>
      </c>
      <c r="U44" s="8">
        <v>3252823</v>
      </c>
      <c r="V44" s="3">
        <v>3252823</v>
      </c>
      <c r="W44" s="8">
        <v>3252823</v>
      </c>
      <c r="X44" s="3">
        <v>3252823</v>
      </c>
    </row>
    <row r="45" spans="1:24" ht="16.5" x14ac:dyDescent="0.3">
      <c r="A45" s="14">
        <v>55200</v>
      </c>
      <c r="B45" s="4" t="s">
        <v>20</v>
      </c>
      <c r="C45" s="4" t="s">
        <v>63</v>
      </c>
      <c r="D45" s="4" t="s">
        <v>64</v>
      </c>
      <c r="E45" s="3">
        <v>1</v>
      </c>
      <c r="F45" s="3">
        <v>50081618</v>
      </c>
      <c r="G45" s="3">
        <v>38713526</v>
      </c>
      <c r="H45" s="3">
        <v>30645234</v>
      </c>
      <c r="I45" s="3">
        <v>27003298</v>
      </c>
      <c r="J45" s="3">
        <v>27003298</v>
      </c>
      <c r="K45" s="3">
        <v>23282277</v>
      </c>
      <c r="L45" s="3">
        <v>23282277</v>
      </c>
      <c r="M45" s="3">
        <v>20838296</v>
      </c>
      <c r="N45" s="3">
        <v>20838296</v>
      </c>
      <c r="O45" s="3">
        <v>17042133</v>
      </c>
      <c r="P45" s="3">
        <v>17042133</v>
      </c>
      <c r="Q45" s="3">
        <v>16168142</v>
      </c>
      <c r="R45" s="3">
        <v>16168142</v>
      </c>
      <c r="S45" s="3">
        <v>10313152</v>
      </c>
      <c r="T45" s="3">
        <v>10313152</v>
      </c>
      <c r="U45" s="8">
        <v>8221029</v>
      </c>
      <c r="V45" s="3">
        <v>8150274</v>
      </c>
      <c r="W45" s="8">
        <v>8150274</v>
      </c>
      <c r="X45" s="3">
        <v>7831103</v>
      </c>
    </row>
    <row r="46" spans="1:24" ht="16.5" x14ac:dyDescent="0.3">
      <c r="A46" s="14">
        <v>55200</v>
      </c>
      <c r="B46" s="4" t="s">
        <v>20</v>
      </c>
      <c r="C46" s="4" t="s">
        <v>63</v>
      </c>
      <c r="D46" s="4" t="s">
        <v>64</v>
      </c>
      <c r="E46" s="3">
        <v>2</v>
      </c>
      <c r="F46" s="3">
        <v>7471502</v>
      </c>
      <c r="G46" s="3">
        <v>6275382</v>
      </c>
      <c r="H46" s="3">
        <v>6275382</v>
      </c>
      <c r="I46" s="3">
        <v>6275382</v>
      </c>
      <c r="J46" s="3">
        <v>6275382</v>
      </c>
      <c r="K46" s="3">
        <v>6275382</v>
      </c>
      <c r="L46" s="3">
        <v>6275382</v>
      </c>
      <c r="M46" s="3">
        <v>6275382</v>
      </c>
      <c r="N46" s="3">
        <v>6275382</v>
      </c>
      <c r="O46" s="3">
        <v>3074514</v>
      </c>
      <c r="P46" s="3">
        <v>3074514</v>
      </c>
      <c r="Q46" s="3">
        <v>2240016</v>
      </c>
      <c r="R46" s="3">
        <v>2240016</v>
      </c>
      <c r="S46" s="3">
        <v>2240016</v>
      </c>
      <c r="T46" s="3">
        <v>2240016</v>
      </c>
      <c r="U46" s="8">
        <v>1527468</v>
      </c>
      <c r="V46" s="3">
        <v>1527468</v>
      </c>
      <c r="W46" s="8">
        <v>1527468</v>
      </c>
      <c r="X46" s="3">
        <v>1168071</v>
      </c>
    </row>
    <row r="47" spans="1:24" ht="16.5" x14ac:dyDescent="0.3">
      <c r="A47" s="14">
        <v>55200</v>
      </c>
      <c r="B47" s="4" t="s">
        <v>20</v>
      </c>
      <c r="C47" s="4" t="s">
        <v>65</v>
      </c>
      <c r="D47" s="4" t="s">
        <v>66</v>
      </c>
      <c r="E47" s="3">
        <v>1</v>
      </c>
      <c r="F47" s="3">
        <v>45974340</v>
      </c>
      <c r="G47" s="3">
        <v>34979592</v>
      </c>
      <c r="H47" s="3">
        <v>27389399</v>
      </c>
      <c r="I47" s="3">
        <v>26339560</v>
      </c>
      <c r="J47" s="3">
        <v>25980825</v>
      </c>
      <c r="K47" s="3">
        <v>25768765</v>
      </c>
      <c r="L47" s="3">
        <v>25279278</v>
      </c>
      <c r="M47" s="3">
        <v>22082629</v>
      </c>
      <c r="N47" s="3">
        <v>21954936</v>
      </c>
      <c r="O47" s="3">
        <v>20814061</v>
      </c>
      <c r="P47" s="3">
        <v>20433653</v>
      </c>
      <c r="Q47" s="3">
        <v>18347409</v>
      </c>
      <c r="R47" s="3">
        <v>18347409</v>
      </c>
      <c r="S47" s="3">
        <v>16503812</v>
      </c>
      <c r="T47" s="3">
        <v>16088477</v>
      </c>
      <c r="U47" s="8">
        <v>14395105</v>
      </c>
      <c r="V47" s="3">
        <v>14220274</v>
      </c>
      <c r="W47" s="8">
        <v>14220274</v>
      </c>
      <c r="X47" s="3">
        <v>13872034</v>
      </c>
    </row>
    <row r="48" spans="1:24" ht="16.5" x14ac:dyDescent="0.3">
      <c r="A48" s="14">
        <v>55200</v>
      </c>
      <c r="B48" s="4" t="s">
        <v>20</v>
      </c>
      <c r="C48" s="4" t="s">
        <v>65</v>
      </c>
      <c r="D48" s="4" t="s">
        <v>66</v>
      </c>
      <c r="E48" s="3">
        <v>2</v>
      </c>
      <c r="F48" s="3">
        <v>18839679</v>
      </c>
      <c r="G48" s="3">
        <v>10958130</v>
      </c>
      <c r="H48" s="3">
        <v>10795515</v>
      </c>
      <c r="I48" s="3">
        <v>10795515</v>
      </c>
      <c r="J48" s="3">
        <v>10795515</v>
      </c>
      <c r="K48" s="3">
        <v>10795515</v>
      </c>
      <c r="L48" s="3">
        <v>10795515</v>
      </c>
      <c r="M48" s="3">
        <v>10643881</v>
      </c>
      <c r="N48" s="3">
        <v>10643881</v>
      </c>
      <c r="O48" s="3">
        <v>7837067</v>
      </c>
      <c r="P48" s="3">
        <v>7420523</v>
      </c>
      <c r="Q48" s="3">
        <v>7420523</v>
      </c>
      <c r="R48" s="3">
        <v>7420523</v>
      </c>
      <c r="S48" s="3">
        <v>5425170</v>
      </c>
      <c r="T48" s="3">
        <v>5425170</v>
      </c>
      <c r="U48" s="8">
        <v>5126430</v>
      </c>
      <c r="V48" s="3">
        <v>5126430</v>
      </c>
      <c r="W48" s="8">
        <v>5126430</v>
      </c>
      <c r="X48" s="3">
        <v>4520818</v>
      </c>
    </row>
    <row r="49" spans="1:24" ht="16.5" x14ac:dyDescent="0.3">
      <c r="A49" s="14">
        <v>55200</v>
      </c>
      <c r="B49" s="4" t="s">
        <v>20</v>
      </c>
      <c r="C49" s="4" t="s">
        <v>67</v>
      </c>
      <c r="D49" s="4" t="s">
        <v>68</v>
      </c>
      <c r="E49" s="3">
        <v>1</v>
      </c>
      <c r="F49" s="3">
        <v>14391899</v>
      </c>
      <c r="G49" s="3">
        <v>10775099</v>
      </c>
      <c r="H49" s="3">
        <v>8939518</v>
      </c>
      <c r="I49" s="3">
        <v>8784396</v>
      </c>
      <c r="J49" s="3">
        <v>8784396</v>
      </c>
      <c r="K49" s="3">
        <v>8747604</v>
      </c>
      <c r="L49" s="3">
        <v>8683928</v>
      </c>
      <c r="M49" s="3">
        <v>4670193</v>
      </c>
      <c r="N49" s="3">
        <v>4670193</v>
      </c>
      <c r="O49" s="3">
        <v>4215082</v>
      </c>
      <c r="P49" s="3">
        <v>4215082</v>
      </c>
      <c r="Q49" s="3">
        <v>4072997</v>
      </c>
      <c r="R49" s="3">
        <v>4072997</v>
      </c>
      <c r="S49" s="3">
        <v>3405325</v>
      </c>
      <c r="T49" s="3">
        <v>3405325</v>
      </c>
      <c r="U49" s="8">
        <v>3059741</v>
      </c>
      <c r="V49" s="3">
        <v>3059741</v>
      </c>
      <c r="W49" s="8">
        <v>3059741</v>
      </c>
      <c r="X49" s="3">
        <v>2956006</v>
      </c>
    </row>
    <row r="50" spans="1:24" ht="16.5" x14ac:dyDescent="0.3">
      <c r="A50" s="14">
        <v>55200</v>
      </c>
      <c r="B50" s="4" t="s">
        <v>20</v>
      </c>
      <c r="C50" s="4" t="s">
        <v>67</v>
      </c>
      <c r="D50" s="4" t="s">
        <v>68</v>
      </c>
      <c r="E50" s="3">
        <v>2</v>
      </c>
      <c r="F50" s="3">
        <v>211975</v>
      </c>
      <c r="G50" s="3">
        <v>211975</v>
      </c>
      <c r="H50" s="3">
        <v>211975</v>
      </c>
      <c r="I50" s="3">
        <v>211975</v>
      </c>
      <c r="J50" s="3">
        <v>211975</v>
      </c>
      <c r="K50" s="3">
        <v>211975</v>
      </c>
      <c r="L50" s="3">
        <v>211975</v>
      </c>
      <c r="M50" s="3">
        <v>211975</v>
      </c>
      <c r="N50" s="3">
        <v>211975</v>
      </c>
      <c r="O50" s="3">
        <v>211975</v>
      </c>
      <c r="P50" s="3">
        <v>211975</v>
      </c>
      <c r="Q50" s="3">
        <v>211975</v>
      </c>
      <c r="R50" s="3">
        <v>211975</v>
      </c>
      <c r="S50" s="3">
        <v>211975</v>
      </c>
      <c r="T50" s="3">
        <v>211975</v>
      </c>
      <c r="U50" s="8">
        <v>211975</v>
      </c>
      <c r="V50" s="3">
        <v>211975</v>
      </c>
      <c r="W50" s="8">
        <v>211975</v>
      </c>
      <c r="X50" s="3">
        <v>211975</v>
      </c>
    </row>
    <row r="51" spans="1:24" ht="16.5" x14ac:dyDescent="0.3">
      <c r="A51" s="14">
        <v>55200</v>
      </c>
      <c r="B51" s="4" t="s">
        <v>20</v>
      </c>
      <c r="C51" s="4" t="s">
        <v>69</v>
      </c>
      <c r="D51" s="4" t="s">
        <v>70</v>
      </c>
      <c r="E51" s="3">
        <v>1</v>
      </c>
      <c r="F51" s="3">
        <v>36225274</v>
      </c>
      <c r="G51" s="3">
        <v>23958694</v>
      </c>
      <c r="H51" s="3">
        <v>22028101</v>
      </c>
      <c r="I51" s="3">
        <v>20474863</v>
      </c>
      <c r="J51" s="3">
        <v>20474863</v>
      </c>
      <c r="K51" s="3">
        <v>20474863</v>
      </c>
      <c r="L51" s="3">
        <v>20474863</v>
      </c>
      <c r="M51" s="3">
        <v>18287397</v>
      </c>
      <c r="N51" s="3">
        <v>18287397</v>
      </c>
      <c r="O51" s="3">
        <v>15834274</v>
      </c>
      <c r="P51" s="3">
        <v>15834274</v>
      </c>
      <c r="Q51" s="3">
        <v>14497442</v>
      </c>
      <c r="R51" s="3">
        <v>14497442</v>
      </c>
      <c r="S51" s="3">
        <v>12762679</v>
      </c>
      <c r="T51" s="3">
        <v>12762679</v>
      </c>
      <c r="U51" s="8">
        <v>11279734</v>
      </c>
      <c r="V51" s="3">
        <v>11279734</v>
      </c>
      <c r="W51" s="8">
        <v>11279734</v>
      </c>
      <c r="X51" s="3">
        <v>10442018</v>
      </c>
    </row>
    <row r="52" spans="1:24" ht="16.5" x14ac:dyDescent="0.3">
      <c r="A52" s="14">
        <v>55200</v>
      </c>
      <c r="B52" s="4" t="s">
        <v>20</v>
      </c>
      <c r="C52" s="4" t="s">
        <v>69</v>
      </c>
      <c r="D52" s="4" t="s">
        <v>70</v>
      </c>
      <c r="E52" s="3">
        <v>2</v>
      </c>
      <c r="F52" s="3">
        <v>7517843</v>
      </c>
      <c r="G52" s="3">
        <v>6113277</v>
      </c>
      <c r="H52" s="3">
        <v>6113277</v>
      </c>
      <c r="I52" s="3">
        <v>5943609</v>
      </c>
      <c r="J52" s="3">
        <v>5943609</v>
      </c>
      <c r="K52" s="3">
        <v>5943609</v>
      </c>
      <c r="L52" s="3">
        <v>5943609</v>
      </c>
      <c r="M52" s="3">
        <v>5775549</v>
      </c>
      <c r="N52" s="3">
        <v>5775549</v>
      </c>
      <c r="O52" s="3">
        <v>5146452</v>
      </c>
      <c r="P52" s="3">
        <v>5146452</v>
      </c>
      <c r="Q52" s="3">
        <v>5053532</v>
      </c>
      <c r="R52" s="3">
        <v>5053532</v>
      </c>
      <c r="S52" s="3">
        <v>3506077</v>
      </c>
      <c r="T52" s="3">
        <v>3506077</v>
      </c>
      <c r="U52" s="8">
        <v>3214771</v>
      </c>
      <c r="V52" s="3">
        <v>3214771</v>
      </c>
      <c r="W52" s="8">
        <v>3214771</v>
      </c>
      <c r="X52" s="3">
        <v>2721599</v>
      </c>
    </row>
    <row r="53" spans="1:24" ht="16.5" x14ac:dyDescent="0.3">
      <c r="A53" s="14">
        <v>55200</v>
      </c>
      <c r="B53" s="4" t="s">
        <v>20</v>
      </c>
      <c r="C53" s="4" t="s">
        <v>71</v>
      </c>
      <c r="D53" s="4" t="s">
        <v>72</v>
      </c>
      <c r="E53" s="3">
        <v>1</v>
      </c>
      <c r="F53" s="3">
        <v>78904859</v>
      </c>
      <c r="G53" s="3">
        <v>43814451</v>
      </c>
      <c r="H53" s="3">
        <v>39266782</v>
      </c>
      <c r="I53" s="3">
        <v>35022347</v>
      </c>
      <c r="J53" s="3">
        <v>33500987</v>
      </c>
      <c r="K53" s="3">
        <v>33436560</v>
      </c>
      <c r="L53" s="3">
        <v>33436560</v>
      </c>
      <c r="M53" s="3">
        <v>17679038</v>
      </c>
      <c r="N53" s="3">
        <v>17679038</v>
      </c>
      <c r="O53" s="3">
        <v>16191179</v>
      </c>
      <c r="P53" s="3">
        <v>16191179</v>
      </c>
      <c r="Q53" s="3">
        <v>12795301</v>
      </c>
      <c r="R53" s="3">
        <v>12795301</v>
      </c>
      <c r="S53" s="3">
        <v>10198084</v>
      </c>
      <c r="T53" s="3">
        <v>10198084</v>
      </c>
      <c r="U53" s="8">
        <v>7538060</v>
      </c>
      <c r="V53" s="3">
        <v>7333775</v>
      </c>
      <c r="W53" s="8">
        <v>7333775</v>
      </c>
      <c r="X53" s="3">
        <v>6349873</v>
      </c>
    </row>
    <row r="54" spans="1:24" ht="16.5" x14ac:dyDescent="0.3">
      <c r="A54" s="14">
        <v>55200</v>
      </c>
      <c r="B54" s="4" t="s">
        <v>20</v>
      </c>
      <c r="C54" s="4" t="s">
        <v>71</v>
      </c>
      <c r="D54" s="4" t="s">
        <v>72</v>
      </c>
      <c r="E54" s="3">
        <v>2</v>
      </c>
      <c r="F54" s="3">
        <v>2901192</v>
      </c>
      <c r="G54" s="3">
        <v>2901192</v>
      </c>
      <c r="H54" s="3">
        <v>2901192</v>
      </c>
      <c r="I54" s="3">
        <v>2901192</v>
      </c>
      <c r="J54" s="3">
        <v>2901192</v>
      </c>
      <c r="K54" s="3">
        <v>2901192</v>
      </c>
      <c r="L54" s="3">
        <v>2901192</v>
      </c>
      <c r="M54" s="3">
        <v>2901192</v>
      </c>
      <c r="N54" s="3">
        <v>2901192</v>
      </c>
      <c r="O54" s="3">
        <v>2233147</v>
      </c>
      <c r="P54" s="3">
        <v>2233147</v>
      </c>
      <c r="Q54" s="3">
        <v>1496804</v>
      </c>
      <c r="R54" s="3">
        <v>1496804</v>
      </c>
      <c r="S54" s="3">
        <v>436124</v>
      </c>
      <c r="T54" s="3">
        <v>436124</v>
      </c>
      <c r="U54" s="8">
        <v>186526</v>
      </c>
      <c r="V54" s="3">
        <v>186526</v>
      </c>
      <c r="W54" s="8">
        <v>186526</v>
      </c>
      <c r="X54" s="3">
        <v>186526</v>
      </c>
    </row>
    <row r="55" spans="1:24" ht="16.5" x14ac:dyDescent="0.3">
      <c r="A55" s="14">
        <v>55200</v>
      </c>
      <c r="B55" s="4" t="s">
        <v>20</v>
      </c>
      <c r="C55" s="4" t="s">
        <v>73</v>
      </c>
      <c r="D55" s="4" t="s">
        <v>74</v>
      </c>
      <c r="E55" s="3">
        <v>1</v>
      </c>
      <c r="F55" s="3">
        <v>31137496</v>
      </c>
      <c r="G55" s="3">
        <v>18577778</v>
      </c>
      <c r="H55" s="3">
        <v>16028324</v>
      </c>
      <c r="I55" s="3">
        <v>14350890</v>
      </c>
      <c r="J55" s="3">
        <v>14350890</v>
      </c>
      <c r="K55" s="3">
        <v>13570725</v>
      </c>
      <c r="L55" s="3">
        <v>13570725</v>
      </c>
      <c r="M55" s="3">
        <v>10391928</v>
      </c>
      <c r="N55" s="3">
        <v>10391928</v>
      </c>
      <c r="O55" s="3">
        <v>8990284</v>
      </c>
      <c r="P55" s="3">
        <v>8990284</v>
      </c>
      <c r="Q55" s="3">
        <v>6601894</v>
      </c>
      <c r="R55" s="3">
        <v>6220607</v>
      </c>
      <c r="S55" s="3">
        <v>5088179</v>
      </c>
      <c r="T55" s="3">
        <v>5088179</v>
      </c>
      <c r="U55" s="8">
        <v>2698256</v>
      </c>
      <c r="V55" s="3">
        <v>2698256</v>
      </c>
      <c r="W55" s="8">
        <v>2698256</v>
      </c>
      <c r="X55" s="3">
        <v>2479652</v>
      </c>
    </row>
    <row r="56" spans="1:24" ht="16.5" x14ac:dyDescent="0.3">
      <c r="A56" s="14">
        <v>55200</v>
      </c>
      <c r="B56" s="4" t="s">
        <v>20</v>
      </c>
      <c r="C56" s="4" t="s">
        <v>73</v>
      </c>
      <c r="D56" s="4" t="s">
        <v>74</v>
      </c>
      <c r="E56" s="3">
        <v>2</v>
      </c>
      <c r="F56" s="3">
        <v>196616</v>
      </c>
      <c r="G56" s="3">
        <v>196616</v>
      </c>
      <c r="H56" s="3">
        <v>196616</v>
      </c>
      <c r="I56" s="3">
        <v>196616</v>
      </c>
      <c r="J56" s="3">
        <v>196616</v>
      </c>
      <c r="K56" s="3">
        <v>196616</v>
      </c>
      <c r="L56" s="3">
        <v>196616</v>
      </c>
      <c r="M56" s="3">
        <v>196616</v>
      </c>
      <c r="N56" s="3">
        <v>196616</v>
      </c>
      <c r="O56" s="5"/>
      <c r="P56" s="5"/>
      <c r="Q56" s="5"/>
      <c r="R56" s="5"/>
      <c r="S56" s="5"/>
      <c r="T56" s="5"/>
      <c r="U56" s="10"/>
      <c r="V56" s="5"/>
      <c r="W56" s="10"/>
      <c r="X56" s="5"/>
    </row>
    <row r="57" spans="1:24" ht="16.5" x14ac:dyDescent="0.3">
      <c r="A57" s="14">
        <v>55200</v>
      </c>
      <c r="B57" s="4" t="s">
        <v>20</v>
      </c>
      <c r="C57" s="4" t="s">
        <v>75</v>
      </c>
      <c r="D57" s="4" t="s">
        <v>76</v>
      </c>
      <c r="E57" s="3">
        <v>1</v>
      </c>
      <c r="F57" s="3">
        <v>74985666</v>
      </c>
      <c r="G57" s="3">
        <v>55065981</v>
      </c>
      <c r="H57" s="3">
        <v>42388571</v>
      </c>
      <c r="I57" s="3">
        <v>39493925</v>
      </c>
      <c r="J57" s="3">
        <v>39493925</v>
      </c>
      <c r="K57" s="3">
        <v>39331150</v>
      </c>
      <c r="L57" s="3">
        <v>39182000</v>
      </c>
      <c r="M57" s="3">
        <v>34087177</v>
      </c>
      <c r="N57" s="3">
        <v>33723736</v>
      </c>
      <c r="O57" s="3">
        <v>30314560</v>
      </c>
      <c r="P57" s="3">
        <v>29627833</v>
      </c>
      <c r="Q57" s="3">
        <v>27049926</v>
      </c>
      <c r="R57" s="3">
        <v>27049926</v>
      </c>
      <c r="S57" s="3">
        <v>23516672</v>
      </c>
      <c r="T57" s="3">
        <v>23094067</v>
      </c>
      <c r="U57" s="8">
        <v>21893453</v>
      </c>
      <c r="V57" s="3">
        <v>20445427</v>
      </c>
      <c r="W57" s="8">
        <v>18876047</v>
      </c>
      <c r="X57" s="3">
        <v>17991413</v>
      </c>
    </row>
    <row r="58" spans="1:24" ht="16.5" x14ac:dyDescent="0.3">
      <c r="A58" s="14">
        <v>55200</v>
      </c>
      <c r="B58" s="4" t="s">
        <v>20</v>
      </c>
      <c r="C58" s="4" t="s">
        <v>75</v>
      </c>
      <c r="D58" s="4" t="s">
        <v>76</v>
      </c>
      <c r="E58" s="3">
        <v>2</v>
      </c>
      <c r="F58" s="3">
        <v>1761086</v>
      </c>
      <c r="G58" s="3">
        <v>859909</v>
      </c>
      <c r="H58" s="3">
        <v>859909</v>
      </c>
      <c r="I58" s="3">
        <v>859909</v>
      </c>
      <c r="J58" s="3">
        <v>859909</v>
      </c>
      <c r="K58" s="3">
        <v>859909</v>
      </c>
      <c r="L58" s="3">
        <v>859909</v>
      </c>
      <c r="M58" s="3">
        <v>859909</v>
      </c>
      <c r="N58" s="3">
        <v>859909</v>
      </c>
      <c r="O58" s="3">
        <v>859909</v>
      </c>
      <c r="P58" s="3">
        <v>859909</v>
      </c>
      <c r="Q58" s="3">
        <v>859909</v>
      </c>
      <c r="R58" s="3">
        <v>859909</v>
      </c>
      <c r="S58" s="3">
        <v>859909</v>
      </c>
      <c r="T58" s="3">
        <v>859909</v>
      </c>
      <c r="U58" s="8">
        <v>859909</v>
      </c>
      <c r="V58" s="3">
        <v>859909</v>
      </c>
      <c r="W58" s="8">
        <v>859909</v>
      </c>
      <c r="X58" s="3">
        <v>859909</v>
      </c>
    </row>
    <row r="59" spans="1:24" ht="16.5" x14ac:dyDescent="0.3">
      <c r="A59" s="14">
        <v>55200</v>
      </c>
      <c r="B59" s="4" t="s">
        <v>20</v>
      </c>
      <c r="C59" s="4" t="s">
        <v>77</v>
      </c>
      <c r="D59" s="4" t="s">
        <v>78</v>
      </c>
      <c r="E59" s="3">
        <v>1</v>
      </c>
      <c r="F59" s="3">
        <v>27682769</v>
      </c>
      <c r="G59" s="3">
        <v>21980757</v>
      </c>
      <c r="H59" s="3">
        <v>18861970</v>
      </c>
      <c r="I59" s="3">
        <v>18314499</v>
      </c>
      <c r="J59" s="3">
        <v>18208789</v>
      </c>
      <c r="K59" s="3">
        <v>18208789</v>
      </c>
      <c r="L59" s="3">
        <v>18208789</v>
      </c>
      <c r="M59" s="3">
        <v>16727912</v>
      </c>
      <c r="N59" s="3">
        <v>16727912</v>
      </c>
      <c r="O59" s="3">
        <v>16069260</v>
      </c>
      <c r="P59" s="3">
        <v>16069260</v>
      </c>
      <c r="Q59" s="3">
        <v>14129156</v>
      </c>
      <c r="R59" s="3">
        <v>14129156</v>
      </c>
      <c r="S59" s="3">
        <v>13550650</v>
      </c>
      <c r="T59" s="3">
        <v>13550650</v>
      </c>
      <c r="U59" s="8">
        <v>12267533</v>
      </c>
      <c r="V59" s="3">
        <v>12183710</v>
      </c>
      <c r="W59" s="8">
        <v>3482511</v>
      </c>
      <c r="X59" s="3">
        <v>2236991</v>
      </c>
    </row>
    <row r="60" spans="1:24" ht="16.5" x14ac:dyDescent="0.3">
      <c r="A60" s="14">
        <v>55200</v>
      </c>
      <c r="B60" s="4" t="s">
        <v>20</v>
      </c>
      <c r="C60" s="4" t="s">
        <v>77</v>
      </c>
      <c r="D60" s="4" t="s">
        <v>78</v>
      </c>
      <c r="E60" s="3">
        <v>2</v>
      </c>
      <c r="F60" s="3">
        <v>486161</v>
      </c>
      <c r="G60" s="3">
        <v>384530</v>
      </c>
      <c r="H60" s="3">
        <v>384530</v>
      </c>
      <c r="I60" s="3">
        <v>384530</v>
      </c>
      <c r="J60" s="3">
        <v>384530</v>
      </c>
      <c r="K60" s="3">
        <v>384530</v>
      </c>
      <c r="L60" s="3">
        <v>384530</v>
      </c>
      <c r="M60" s="3">
        <v>384530</v>
      </c>
      <c r="N60" s="3">
        <v>384530</v>
      </c>
      <c r="O60" s="3">
        <v>384530</v>
      </c>
      <c r="P60" s="3">
        <v>384530</v>
      </c>
      <c r="Q60" s="3">
        <v>384530</v>
      </c>
      <c r="R60" s="3">
        <v>384530</v>
      </c>
      <c r="S60" s="3">
        <v>384530</v>
      </c>
      <c r="T60" s="3">
        <v>384530</v>
      </c>
      <c r="U60" s="8">
        <v>384530</v>
      </c>
      <c r="V60" s="3">
        <v>384530</v>
      </c>
      <c r="W60" s="8">
        <v>384530</v>
      </c>
      <c r="X60" s="3">
        <v>384530</v>
      </c>
    </row>
    <row r="61" spans="1:24" ht="16.5" x14ac:dyDescent="0.3">
      <c r="A61" s="14">
        <v>55200</v>
      </c>
      <c r="B61" s="4" t="s">
        <v>20</v>
      </c>
      <c r="C61" s="4" t="s">
        <v>79</v>
      </c>
      <c r="D61" s="4" t="s">
        <v>80</v>
      </c>
      <c r="E61" s="3">
        <v>1</v>
      </c>
      <c r="F61" s="3">
        <v>44191399</v>
      </c>
      <c r="G61" s="3">
        <v>22909978</v>
      </c>
      <c r="H61" s="3">
        <v>18084152</v>
      </c>
      <c r="I61" s="3">
        <v>17669634</v>
      </c>
      <c r="J61" s="3">
        <v>17452877</v>
      </c>
      <c r="K61" s="3">
        <v>16682833</v>
      </c>
      <c r="L61" s="3">
        <v>16659307</v>
      </c>
      <c r="M61" s="3">
        <v>13771248</v>
      </c>
      <c r="N61" s="3">
        <v>13561014</v>
      </c>
      <c r="O61" s="3">
        <v>12993583</v>
      </c>
      <c r="P61" s="3">
        <v>12923917</v>
      </c>
      <c r="Q61" s="3">
        <v>10128772</v>
      </c>
      <c r="R61" s="3">
        <v>10128772</v>
      </c>
      <c r="S61" s="3">
        <v>8231874</v>
      </c>
      <c r="T61" s="3">
        <v>8067744</v>
      </c>
      <c r="U61" s="8">
        <v>6994413</v>
      </c>
      <c r="V61" s="3">
        <v>6669710</v>
      </c>
      <c r="W61" s="8">
        <v>6669710</v>
      </c>
      <c r="X61" s="3">
        <v>6423005</v>
      </c>
    </row>
    <row r="62" spans="1:24" ht="16.5" x14ac:dyDescent="0.3">
      <c r="A62" s="14">
        <v>55200</v>
      </c>
      <c r="B62" s="4" t="s">
        <v>20</v>
      </c>
      <c r="C62" s="4" t="s">
        <v>79</v>
      </c>
      <c r="D62" s="4" t="s">
        <v>80</v>
      </c>
      <c r="E62" s="3">
        <v>2</v>
      </c>
      <c r="F62" s="3">
        <v>3169598</v>
      </c>
      <c r="G62" s="3">
        <v>2191921</v>
      </c>
      <c r="H62" s="3">
        <v>2013108</v>
      </c>
      <c r="I62" s="3">
        <v>2013108</v>
      </c>
      <c r="J62" s="3">
        <v>2013108</v>
      </c>
      <c r="K62" s="3">
        <v>2013108</v>
      </c>
      <c r="L62" s="3">
        <v>2013108</v>
      </c>
      <c r="M62" s="3">
        <v>2013108</v>
      </c>
      <c r="N62" s="3">
        <v>2013108</v>
      </c>
      <c r="O62" s="3">
        <v>1383358</v>
      </c>
      <c r="P62" s="3">
        <v>1383358</v>
      </c>
      <c r="Q62" s="3">
        <v>1383358</v>
      </c>
      <c r="R62" s="3">
        <v>1383358</v>
      </c>
      <c r="S62" s="3">
        <v>1383358</v>
      </c>
      <c r="T62" s="3">
        <v>1383358</v>
      </c>
      <c r="U62" s="8">
        <v>1383358</v>
      </c>
      <c r="V62" s="3">
        <v>1383358</v>
      </c>
      <c r="W62" s="8">
        <v>1383358</v>
      </c>
      <c r="X62" s="3">
        <v>1383358</v>
      </c>
    </row>
    <row r="63" spans="1:24" ht="16.5" x14ac:dyDescent="0.3">
      <c r="A63" s="14">
        <v>55200</v>
      </c>
      <c r="B63" s="4" t="s">
        <v>20</v>
      </c>
      <c r="C63" s="4" t="s">
        <v>81</v>
      </c>
      <c r="D63" s="4" t="s">
        <v>82</v>
      </c>
      <c r="E63" s="3">
        <v>1</v>
      </c>
      <c r="F63" s="3">
        <v>58583200</v>
      </c>
      <c r="G63" s="3">
        <v>38162937</v>
      </c>
      <c r="H63" s="3">
        <v>32903550</v>
      </c>
      <c r="I63" s="3">
        <v>30606202</v>
      </c>
      <c r="J63" s="3">
        <v>30539803</v>
      </c>
      <c r="K63" s="3">
        <v>30033051</v>
      </c>
      <c r="L63" s="3">
        <v>30033051</v>
      </c>
      <c r="M63" s="3">
        <v>26961233</v>
      </c>
      <c r="N63" s="3">
        <v>26961233</v>
      </c>
      <c r="O63" s="3">
        <v>24259219</v>
      </c>
      <c r="P63" s="3">
        <v>24203369</v>
      </c>
      <c r="Q63" s="3">
        <v>20456355</v>
      </c>
      <c r="R63" s="3">
        <v>20268429</v>
      </c>
      <c r="S63" s="3">
        <v>17971817</v>
      </c>
      <c r="T63" s="3">
        <v>16657464</v>
      </c>
      <c r="U63" s="8">
        <v>14741055</v>
      </c>
      <c r="V63" s="3">
        <v>14291971</v>
      </c>
      <c r="W63" s="8">
        <v>14291971</v>
      </c>
      <c r="X63" s="3">
        <v>12318372</v>
      </c>
    </row>
    <row r="64" spans="1:24" ht="16.5" x14ac:dyDescent="0.3">
      <c r="A64" s="14">
        <v>55200</v>
      </c>
      <c r="B64" s="4" t="s">
        <v>20</v>
      </c>
      <c r="C64" s="4" t="s">
        <v>81</v>
      </c>
      <c r="D64" s="4" t="s">
        <v>82</v>
      </c>
      <c r="E64" s="3">
        <v>2</v>
      </c>
      <c r="F64" s="3">
        <v>1946336</v>
      </c>
      <c r="G64" s="3">
        <v>1071555</v>
      </c>
      <c r="H64" s="3">
        <v>1071555</v>
      </c>
      <c r="I64" s="3">
        <v>1071555</v>
      </c>
      <c r="J64" s="3">
        <v>1071555</v>
      </c>
      <c r="K64" s="3">
        <v>1071555</v>
      </c>
      <c r="L64" s="3">
        <v>1071555</v>
      </c>
      <c r="M64" s="3">
        <v>1071555</v>
      </c>
      <c r="N64" s="3">
        <v>1071555</v>
      </c>
      <c r="O64" s="3">
        <v>1071555</v>
      </c>
      <c r="P64" s="3">
        <v>1071555</v>
      </c>
      <c r="Q64" s="3">
        <v>1071555</v>
      </c>
      <c r="R64" s="3">
        <v>1071555</v>
      </c>
      <c r="S64" s="3">
        <v>1071555</v>
      </c>
      <c r="T64" s="3">
        <v>1071555</v>
      </c>
      <c r="U64" s="8">
        <v>1071555</v>
      </c>
      <c r="V64" s="3">
        <v>1071555</v>
      </c>
      <c r="W64" s="8">
        <v>1071555</v>
      </c>
      <c r="X64" s="3">
        <v>1071555</v>
      </c>
    </row>
    <row r="65" spans="1:24" ht="16.5" x14ac:dyDescent="0.3">
      <c r="A65" s="14">
        <v>55200</v>
      </c>
      <c r="B65" s="4" t="s">
        <v>20</v>
      </c>
      <c r="C65" s="4" t="s">
        <v>83</v>
      </c>
      <c r="D65" s="4" t="s">
        <v>84</v>
      </c>
      <c r="E65" s="3">
        <v>1</v>
      </c>
      <c r="F65" s="3">
        <v>22792401</v>
      </c>
      <c r="G65" s="3">
        <v>5521993</v>
      </c>
      <c r="H65" s="3">
        <v>3180581</v>
      </c>
      <c r="I65" s="3">
        <v>1517265</v>
      </c>
      <c r="J65" s="3">
        <v>1517265</v>
      </c>
      <c r="K65" s="3">
        <v>1517265</v>
      </c>
      <c r="L65" s="3">
        <v>1517265</v>
      </c>
      <c r="M65" s="3">
        <v>1488640</v>
      </c>
      <c r="N65" s="3">
        <v>1488640</v>
      </c>
      <c r="O65" s="3">
        <v>1488640</v>
      </c>
      <c r="P65" s="3">
        <v>1488640</v>
      </c>
      <c r="Q65" s="3">
        <v>1488640</v>
      </c>
      <c r="R65" s="3">
        <v>1488640</v>
      </c>
      <c r="S65" s="3">
        <v>1488640</v>
      </c>
      <c r="T65" s="3">
        <v>1488640</v>
      </c>
      <c r="U65" s="8">
        <v>1488640</v>
      </c>
      <c r="V65" s="3">
        <v>1488640</v>
      </c>
      <c r="W65" s="8">
        <v>1488640</v>
      </c>
      <c r="X65" s="3">
        <v>1488640</v>
      </c>
    </row>
    <row r="66" spans="1:24" ht="16.5" x14ac:dyDescent="0.3">
      <c r="A66" s="14">
        <v>55200</v>
      </c>
      <c r="B66" s="4" t="s">
        <v>20</v>
      </c>
      <c r="C66" s="4" t="s">
        <v>83</v>
      </c>
      <c r="D66" s="4" t="s">
        <v>84</v>
      </c>
      <c r="E66" s="3">
        <v>2</v>
      </c>
      <c r="F66" s="3">
        <v>169668</v>
      </c>
      <c r="G66" s="3">
        <v>169668</v>
      </c>
      <c r="H66" s="3">
        <v>169668</v>
      </c>
      <c r="I66" s="3">
        <v>169668</v>
      </c>
      <c r="J66" s="3">
        <v>169668</v>
      </c>
      <c r="K66" s="3">
        <v>169668</v>
      </c>
      <c r="L66" s="3">
        <v>169668</v>
      </c>
      <c r="M66" s="3">
        <v>169668</v>
      </c>
      <c r="N66" s="3">
        <v>169668</v>
      </c>
      <c r="O66" s="3">
        <v>169668</v>
      </c>
      <c r="P66" s="3">
        <v>169668</v>
      </c>
      <c r="Q66" s="3">
        <v>169668</v>
      </c>
      <c r="R66" s="3">
        <v>169668</v>
      </c>
      <c r="S66" s="3">
        <v>169668</v>
      </c>
      <c r="T66" s="3">
        <v>169668</v>
      </c>
      <c r="U66" s="8">
        <v>169668</v>
      </c>
      <c r="V66" s="3">
        <v>169668</v>
      </c>
      <c r="W66" s="8">
        <v>169668</v>
      </c>
      <c r="X66" s="3">
        <v>169668</v>
      </c>
    </row>
    <row r="67" spans="1:24" ht="16.5" x14ac:dyDescent="0.3">
      <c r="A67" s="14">
        <v>55200</v>
      </c>
      <c r="B67" s="4" t="s">
        <v>20</v>
      </c>
      <c r="C67" s="4" t="s">
        <v>85</v>
      </c>
      <c r="D67" s="4" t="s">
        <v>86</v>
      </c>
      <c r="E67" s="3">
        <v>1</v>
      </c>
      <c r="F67" s="3">
        <v>59335890</v>
      </c>
      <c r="G67" s="3">
        <v>41201098</v>
      </c>
      <c r="H67" s="3">
        <v>35057363</v>
      </c>
      <c r="I67" s="3">
        <v>34223377</v>
      </c>
      <c r="J67" s="3">
        <v>34223377</v>
      </c>
      <c r="K67" s="3">
        <v>34223377</v>
      </c>
      <c r="L67" s="3">
        <v>32889183</v>
      </c>
      <c r="M67" s="3">
        <v>25776280</v>
      </c>
      <c r="N67" s="3">
        <v>25470840</v>
      </c>
      <c r="O67" s="3">
        <v>17001091</v>
      </c>
      <c r="P67" s="3">
        <v>15836008</v>
      </c>
      <c r="Q67" s="3">
        <v>12625000</v>
      </c>
      <c r="R67" s="3">
        <v>12625000</v>
      </c>
      <c r="S67" s="3">
        <v>11719018</v>
      </c>
      <c r="T67" s="3">
        <v>11719018</v>
      </c>
      <c r="U67" s="8">
        <v>11045837</v>
      </c>
      <c r="V67" s="3">
        <v>9175771</v>
      </c>
      <c r="W67" s="8">
        <v>9175771</v>
      </c>
      <c r="X67" s="3">
        <v>8460297</v>
      </c>
    </row>
    <row r="68" spans="1:24" ht="16.5" x14ac:dyDescent="0.3">
      <c r="A68" s="14">
        <v>55200</v>
      </c>
      <c r="B68" s="4" t="s">
        <v>20</v>
      </c>
      <c r="C68" s="4" t="s">
        <v>85</v>
      </c>
      <c r="D68" s="4" t="s">
        <v>86</v>
      </c>
      <c r="E68" s="3">
        <v>2</v>
      </c>
      <c r="F68" s="3">
        <v>1011553</v>
      </c>
      <c r="G68" s="3">
        <v>1011553</v>
      </c>
      <c r="H68" s="3">
        <v>1011553</v>
      </c>
      <c r="I68" s="3">
        <v>1011553</v>
      </c>
      <c r="J68" s="3">
        <v>1011553</v>
      </c>
      <c r="K68" s="3">
        <v>1011553</v>
      </c>
      <c r="L68" s="3">
        <v>489417</v>
      </c>
      <c r="M68" s="3">
        <v>489417</v>
      </c>
      <c r="N68" s="3">
        <v>489417</v>
      </c>
      <c r="O68" s="3">
        <v>489417</v>
      </c>
      <c r="P68" s="3">
        <v>489417</v>
      </c>
      <c r="Q68" s="3">
        <v>489417</v>
      </c>
      <c r="R68" s="3">
        <v>489417</v>
      </c>
      <c r="S68" s="3">
        <v>489417</v>
      </c>
      <c r="T68" s="3">
        <v>489417</v>
      </c>
      <c r="U68" s="8">
        <v>489417</v>
      </c>
      <c r="V68" s="3">
        <v>489417</v>
      </c>
      <c r="W68" s="8">
        <v>489417</v>
      </c>
      <c r="X68" s="3">
        <v>489417</v>
      </c>
    </row>
    <row r="69" spans="1:24" ht="16.5" x14ac:dyDescent="0.3">
      <c r="A69" s="14">
        <v>55200</v>
      </c>
      <c r="B69" s="4" t="s">
        <v>20</v>
      </c>
      <c r="C69" s="4" t="s">
        <v>87</v>
      </c>
      <c r="D69" s="4" t="s">
        <v>88</v>
      </c>
      <c r="E69" s="3">
        <v>1</v>
      </c>
      <c r="F69" s="3">
        <v>49511453</v>
      </c>
      <c r="G69" s="3">
        <v>36523396</v>
      </c>
      <c r="H69" s="3">
        <v>33646880</v>
      </c>
      <c r="I69" s="3">
        <v>30712146</v>
      </c>
      <c r="J69" s="3">
        <v>30376962</v>
      </c>
      <c r="K69" s="3">
        <v>30085377</v>
      </c>
      <c r="L69" s="3">
        <v>29979230</v>
      </c>
      <c r="M69" s="3">
        <v>24497043</v>
      </c>
      <c r="N69" s="3">
        <v>24023828</v>
      </c>
      <c r="O69" s="3">
        <v>23165968</v>
      </c>
      <c r="P69" s="3">
        <v>23165968</v>
      </c>
      <c r="Q69" s="3">
        <v>19546225</v>
      </c>
      <c r="R69" s="3">
        <v>19546225</v>
      </c>
      <c r="S69" s="3">
        <v>16592644</v>
      </c>
      <c r="T69" s="3">
        <v>16592644</v>
      </c>
      <c r="U69" s="8">
        <v>14037706</v>
      </c>
      <c r="V69" s="3">
        <v>11821251</v>
      </c>
      <c r="W69" s="8">
        <v>11821251</v>
      </c>
      <c r="X69" s="3">
        <v>11821251</v>
      </c>
    </row>
    <row r="70" spans="1:24" ht="16.5" x14ac:dyDescent="0.3">
      <c r="A70" s="14">
        <v>55200</v>
      </c>
      <c r="B70" s="4" t="s">
        <v>20</v>
      </c>
      <c r="C70" s="4" t="s">
        <v>87</v>
      </c>
      <c r="D70" s="4" t="s">
        <v>88</v>
      </c>
      <c r="E70" s="3">
        <v>2</v>
      </c>
      <c r="F70" s="3">
        <v>13623474</v>
      </c>
      <c r="G70" s="3">
        <v>11794745</v>
      </c>
      <c r="H70" s="3">
        <v>11516288</v>
      </c>
      <c r="I70" s="3">
        <v>11516288</v>
      </c>
      <c r="J70" s="3">
        <v>11516288</v>
      </c>
      <c r="K70" s="3">
        <v>11516288</v>
      </c>
      <c r="L70" s="3">
        <v>11516288</v>
      </c>
      <c r="M70" s="3">
        <v>11414657</v>
      </c>
      <c r="N70" s="3">
        <v>11373713</v>
      </c>
      <c r="O70" s="3">
        <v>9695972</v>
      </c>
      <c r="P70" s="3">
        <v>7945402</v>
      </c>
      <c r="Q70" s="3">
        <v>6513983</v>
      </c>
      <c r="R70" s="3">
        <v>6513983</v>
      </c>
      <c r="S70" s="3">
        <v>6372059</v>
      </c>
      <c r="T70" s="3">
        <v>6372059</v>
      </c>
      <c r="U70" s="8">
        <v>6046234</v>
      </c>
      <c r="V70" s="3">
        <v>6046234</v>
      </c>
      <c r="W70" s="8">
        <v>6046234</v>
      </c>
      <c r="X70" s="3">
        <v>5675757</v>
      </c>
    </row>
    <row r="71" spans="1:24" ht="16.5" x14ac:dyDescent="0.3">
      <c r="A71" s="14">
        <v>55200</v>
      </c>
      <c r="B71" s="4" t="s">
        <v>20</v>
      </c>
      <c r="C71" s="4" t="s">
        <v>89</v>
      </c>
      <c r="D71" s="4" t="s">
        <v>90</v>
      </c>
      <c r="E71" s="3">
        <v>1</v>
      </c>
      <c r="F71" s="3">
        <v>21752518</v>
      </c>
      <c r="G71" s="3">
        <v>17596484</v>
      </c>
      <c r="H71" s="3">
        <v>16061137</v>
      </c>
      <c r="I71" s="3">
        <v>14770171</v>
      </c>
      <c r="J71" s="3">
        <v>12150323</v>
      </c>
      <c r="K71" s="3">
        <v>11458474</v>
      </c>
      <c r="L71" s="3">
        <v>11394798</v>
      </c>
      <c r="M71" s="3">
        <v>9980940</v>
      </c>
      <c r="N71" s="3">
        <v>9399830</v>
      </c>
      <c r="O71" s="3">
        <v>8897486</v>
      </c>
      <c r="P71" s="3">
        <v>8897486</v>
      </c>
      <c r="Q71" s="3">
        <v>7952706</v>
      </c>
      <c r="R71" s="3">
        <v>7952706</v>
      </c>
      <c r="S71" s="3">
        <v>7391137</v>
      </c>
      <c r="T71" s="3">
        <v>7391137</v>
      </c>
      <c r="U71" s="8">
        <v>5155688</v>
      </c>
      <c r="V71" s="3">
        <v>5155688</v>
      </c>
      <c r="W71" s="8">
        <v>5155688</v>
      </c>
      <c r="X71" s="3">
        <v>2984984</v>
      </c>
    </row>
    <row r="72" spans="1:24" ht="16.5" x14ac:dyDescent="0.3">
      <c r="A72" s="14">
        <v>55200</v>
      </c>
      <c r="B72" s="4" t="s">
        <v>20</v>
      </c>
      <c r="C72" s="4" t="s">
        <v>89</v>
      </c>
      <c r="D72" s="4" t="s">
        <v>90</v>
      </c>
      <c r="E72" s="3">
        <v>2</v>
      </c>
      <c r="F72" s="3">
        <v>2943261</v>
      </c>
      <c r="G72" s="3">
        <v>2501095</v>
      </c>
      <c r="H72" s="3">
        <v>2373872</v>
      </c>
      <c r="I72" s="3">
        <v>2373872</v>
      </c>
      <c r="J72" s="3">
        <v>2373872</v>
      </c>
      <c r="K72" s="3">
        <v>2373872</v>
      </c>
      <c r="L72" s="3">
        <v>2373872</v>
      </c>
      <c r="M72" s="3">
        <v>2102494</v>
      </c>
      <c r="N72" s="3">
        <v>2102494</v>
      </c>
      <c r="O72" s="3">
        <v>2102494</v>
      </c>
      <c r="P72" s="3">
        <v>2102494</v>
      </c>
      <c r="Q72" s="3">
        <v>2102494</v>
      </c>
      <c r="R72" s="3">
        <v>2102494</v>
      </c>
      <c r="S72" s="3">
        <v>2102494</v>
      </c>
      <c r="T72" s="3">
        <v>2102494</v>
      </c>
      <c r="U72" s="8">
        <v>676359</v>
      </c>
      <c r="V72" s="3">
        <v>676359</v>
      </c>
      <c r="W72" s="8">
        <v>676359</v>
      </c>
      <c r="X72" s="3">
        <v>244293</v>
      </c>
    </row>
    <row r="73" spans="1:24" ht="16.5" x14ac:dyDescent="0.3">
      <c r="A73" s="14">
        <v>55200</v>
      </c>
      <c r="B73" s="4" t="s">
        <v>20</v>
      </c>
      <c r="C73" s="4" t="s">
        <v>91</v>
      </c>
      <c r="D73" s="4" t="s">
        <v>92</v>
      </c>
      <c r="E73" s="3">
        <v>1</v>
      </c>
      <c r="F73" s="3">
        <v>56906855</v>
      </c>
      <c r="G73" s="3">
        <v>42754237</v>
      </c>
      <c r="H73" s="3">
        <v>35640750</v>
      </c>
      <c r="I73" s="3">
        <v>31835793</v>
      </c>
      <c r="J73" s="3">
        <v>31652329</v>
      </c>
      <c r="K73" s="3">
        <v>31056537</v>
      </c>
      <c r="L73" s="3">
        <v>31056537</v>
      </c>
      <c r="M73" s="3">
        <v>25077067</v>
      </c>
      <c r="N73" s="3">
        <v>24652297</v>
      </c>
      <c r="O73" s="3">
        <v>22136618</v>
      </c>
      <c r="P73" s="3">
        <v>21875820</v>
      </c>
      <c r="Q73" s="3">
        <v>18053540</v>
      </c>
      <c r="R73" s="3">
        <v>18053540</v>
      </c>
      <c r="S73" s="3">
        <v>15732456</v>
      </c>
      <c r="T73" s="3">
        <v>15525576</v>
      </c>
      <c r="U73" s="8">
        <v>10908825</v>
      </c>
      <c r="V73" s="3">
        <v>10722387</v>
      </c>
      <c r="W73" s="8">
        <v>10533923</v>
      </c>
      <c r="X73" s="3">
        <v>9379138</v>
      </c>
    </row>
    <row r="74" spans="1:24" ht="16.5" x14ac:dyDescent="0.3">
      <c r="A74" s="14">
        <v>55200</v>
      </c>
      <c r="B74" s="4" t="s">
        <v>20</v>
      </c>
      <c r="C74" s="4" t="s">
        <v>91</v>
      </c>
      <c r="D74" s="4" t="s">
        <v>92</v>
      </c>
      <c r="E74" s="3">
        <v>2</v>
      </c>
      <c r="F74" s="3">
        <v>10456093</v>
      </c>
      <c r="G74" s="3">
        <v>8347003</v>
      </c>
      <c r="H74" s="3">
        <v>8347003</v>
      </c>
      <c r="I74" s="3">
        <v>8347003</v>
      </c>
      <c r="J74" s="3">
        <v>8347003</v>
      </c>
      <c r="K74" s="3">
        <v>8347003</v>
      </c>
      <c r="L74" s="3">
        <v>8347003</v>
      </c>
      <c r="M74" s="3">
        <v>7154667</v>
      </c>
      <c r="N74" s="3">
        <v>7154667</v>
      </c>
      <c r="O74" s="3">
        <v>7154667</v>
      </c>
      <c r="P74" s="3">
        <v>7154667</v>
      </c>
      <c r="Q74" s="3">
        <v>5206863</v>
      </c>
      <c r="R74" s="3">
        <v>5206863</v>
      </c>
      <c r="S74" s="3">
        <v>4195281</v>
      </c>
      <c r="T74" s="3">
        <v>4195281</v>
      </c>
      <c r="U74" s="8">
        <v>4195281</v>
      </c>
      <c r="V74" s="3">
        <v>4195281</v>
      </c>
      <c r="W74" s="8">
        <v>4195281</v>
      </c>
      <c r="X74" s="3">
        <v>4097648</v>
      </c>
    </row>
    <row r="75" spans="1:24" ht="16.5" x14ac:dyDescent="0.3">
      <c r="A75" s="14">
        <v>55200</v>
      </c>
      <c r="B75" s="4" t="s">
        <v>20</v>
      </c>
      <c r="C75" s="4" t="s">
        <v>93</v>
      </c>
      <c r="D75" s="4" t="s">
        <v>94</v>
      </c>
      <c r="E75" s="3">
        <v>1</v>
      </c>
      <c r="F75" s="3">
        <v>46460999</v>
      </c>
      <c r="G75" s="3">
        <v>21047850</v>
      </c>
      <c r="H75" s="3">
        <v>17032869</v>
      </c>
      <c r="I75" s="3">
        <v>16209575</v>
      </c>
      <c r="J75" s="3">
        <v>15271880</v>
      </c>
      <c r="K75" s="3">
        <v>14290241</v>
      </c>
      <c r="L75" s="3">
        <v>14046408</v>
      </c>
      <c r="M75" s="3">
        <v>12173178</v>
      </c>
      <c r="N75" s="3">
        <v>11783921</v>
      </c>
      <c r="O75" s="3">
        <v>10215948</v>
      </c>
      <c r="P75" s="3">
        <v>10215948</v>
      </c>
      <c r="Q75" s="3">
        <v>7130792</v>
      </c>
      <c r="R75" s="3">
        <v>7130792</v>
      </c>
      <c r="S75" s="3">
        <v>5772226</v>
      </c>
      <c r="T75" s="3">
        <v>5772226</v>
      </c>
      <c r="U75" s="8">
        <v>5039738</v>
      </c>
      <c r="V75" s="3">
        <v>5039738</v>
      </c>
      <c r="W75" s="8">
        <v>5039738</v>
      </c>
      <c r="X75" s="3">
        <v>4927146</v>
      </c>
    </row>
    <row r="76" spans="1:24" ht="16.5" x14ac:dyDescent="0.3">
      <c r="A76" s="14">
        <v>55200</v>
      </c>
      <c r="B76" s="4" t="s">
        <v>20</v>
      </c>
      <c r="C76" s="4" t="s">
        <v>93</v>
      </c>
      <c r="D76" s="4" t="s">
        <v>94</v>
      </c>
      <c r="E76" s="3">
        <v>2</v>
      </c>
      <c r="F76" s="3">
        <v>4232663</v>
      </c>
      <c r="G76" s="3">
        <v>4089243</v>
      </c>
      <c r="H76" s="3">
        <v>1881229</v>
      </c>
      <c r="I76" s="3">
        <v>1881229</v>
      </c>
      <c r="J76" s="3">
        <v>1881229</v>
      </c>
      <c r="K76" s="3">
        <v>1881229</v>
      </c>
      <c r="L76" s="3">
        <v>1881229</v>
      </c>
      <c r="M76" s="3">
        <v>1881229</v>
      </c>
      <c r="N76" s="3">
        <v>1881229</v>
      </c>
      <c r="O76" s="3">
        <v>1881229</v>
      </c>
      <c r="P76" s="3">
        <v>1881229</v>
      </c>
      <c r="Q76" s="3">
        <v>1881229</v>
      </c>
      <c r="R76" s="3">
        <v>1881229</v>
      </c>
      <c r="S76" s="3">
        <v>1881229</v>
      </c>
      <c r="T76" s="3">
        <v>1881229</v>
      </c>
      <c r="U76" s="8">
        <v>1881229</v>
      </c>
      <c r="V76" s="3">
        <v>1881229</v>
      </c>
      <c r="W76" s="8">
        <v>1881229</v>
      </c>
      <c r="X76" s="3">
        <v>1881229</v>
      </c>
    </row>
    <row r="77" spans="1:24" ht="16.5" x14ac:dyDescent="0.3">
      <c r="A77" s="14">
        <v>55200</v>
      </c>
      <c r="B77" s="4" t="s">
        <v>20</v>
      </c>
      <c r="C77" s="4" t="s">
        <v>95</v>
      </c>
      <c r="D77" s="4" t="s">
        <v>96</v>
      </c>
      <c r="E77" s="3">
        <v>1</v>
      </c>
      <c r="F77" s="3">
        <v>24356603</v>
      </c>
      <c r="G77" s="3">
        <v>15761550</v>
      </c>
      <c r="H77" s="3">
        <v>14368539</v>
      </c>
      <c r="I77" s="3">
        <v>13401567</v>
      </c>
      <c r="J77" s="3">
        <v>13401567</v>
      </c>
      <c r="K77" s="3">
        <v>13145230</v>
      </c>
      <c r="L77" s="3">
        <v>12614452</v>
      </c>
      <c r="M77" s="3">
        <v>10246346</v>
      </c>
      <c r="N77" s="3">
        <v>10181036</v>
      </c>
      <c r="O77" s="3">
        <v>9430557</v>
      </c>
      <c r="P77" s="3">
        <v>9430557</v>
      </c>
      <c r="Q77" s="3">
        <v>7086548</v>
      </c>
      <c r="R77" s="3">
        <v>7033965</v>
      </c>
      <c r="S77" s="3">
        <v>6322744</v>
      </c>
      <c r="T77" s="3">
        <v>6322744</v>
      </c>
      <c r="U77" s="8">
        <v>5327589</v>
      </c>
      <c r="V77" s="3">
        <v>4913610</v>
      </c>
      <c r="W77" s="8">
        <v>4913610</v>
      </c>
      <c r="X77" s="3">
        <v>4520729</v>
      </c>
    </row>
    <row r="78" spans="1:24" ht="16.5" x14ac:dyDescent="0.3">
      <c r="A78" s="14">
        <v>55200</v>
      </c>
      <c r="B78" s="4" t="s">
        <v>20</v>
      </c>
      <c r="C78" s="4" t="s">
        <v>95</v>
      </c>
      <c r="D78" s="4" t="s">
        <v>96</v>
      </c>
      <c r="E78" s="3">
        <v>2</v>
      </c>
      <c r="F78" s="3">
        <v>2868441</v>
      </c>
      <c r="G78" s="3">
        <v>2868441</v>
      </c>
      <c r="H78" s="3">
        <v>2735228</v>
      </c>
      <c r="I78" s="3">
        <v>2735228</v>
      </c>
      <c r="J78" s="3">
        <v>2735228</v>
      </c>
      <c r="K78" s="3">
        <v>2590718</v>
      </c>
      <c r="L78" s="3">
        <v>2590718</v>
      </c>
      <c r="M78" s="3">
        <v>2590718</v>
      </c>
      <c r="N78" s="3">
        <v>2590718</v>
      </c>
      <c r="O78" s="3">
        <v>2590718</v>
      </c>
      <c r="P78" s="3">
        <v>2590718</v>
      </c>
      <c r="Q78" s="3">
        <v>2590718</v>
      </c>
      <c r="R78" s="3">
        <v>2590718</v>
      </c>
      <c r="S78" s="3">
        <v>2114661</v>
      </c>
      <c r="T78" s="3">
        <v>2114661</v>
      </c>
      <c r="U78" s="8">
        <v>1993428</v>
      </c>
      <c r="V78" s="3">
        <v>1993428</v>
      </c>
      <c r="W78" s="8">
        <v>1993428</v>
      </c>
      <c r="X78" s="3">
        <v>1993428</v>
      </c>
    </row>
    <row r="79" spans="1:24" ht="16.5" x14ac:dyDescent="0.3">
      <c r="A79" s="14">
        <v>55200</v>
      </c>
      <c r="B79" s="4" t="s">
        <v>20</v>
      </c>
      <c r="C79" s="4" t="s">
        <v>97</v>
      </c>
      <c r="D79" s="4" t="s">
        <v>98</v>
      </c>
      <c r="E79" s="3">
        <v>1</v>
      </c>
      <c r="F79" s="3">
        <v>28645537</v>
      </c>
      <c r="G79" s="3">
        <v>21680457</v>
      </c>
      <c r="H79" s="3">
        <v>19854720</v>
      </c>
      <c r="I79" s="3">
        <v>18932012</v>
      </c>
      <c r="J79" s="3">
        <v>18866361</v>
      </c>
      <c r="K79" s="3">
        <v>18708720</v>
      </c>
      <c r="L79" s="3">
        <v>18667027</v>
      </c>
      <c r="M79" s="3">
        <v>17166653</v>
      </c>
      <c r="N79" s="3">
        <v>17166653</v>
      </c>
      <c r="O79" s="3">
        <v>13474987</v>
      </c>
      <c r="P79" s="3">
        <v>13368840</v>
      </c>
      <c r="Q79" s="3">
        <v>12465902</v>
      </c>
      <c r="R79" s="3">
        <v>12465902</v>
      </c>
      <c r="S79" s="3">
        <v>11843313</v>
      </c>
      <c r="T79" s="3">
        <v>11351973</v>
      </c>
      <c r="U79" s="8">
        <v>10519104</v>
      </c>
      <c r="V79" s="3">
        <v>8331641</v>
      </c>
      <c r="W79" s="8">
        <v>8331641</v>
      </c>
      <c r="X79" s="3">
        <v>7330157</v>
      </c>
    </row>
    <row r="80" spans="1:24" ht="16.5" x14ac:dyDescent="0.3">
      <c r="A80" s="14">
        <v>55200</v>
      </c>
      <c r="B80" s="4" t="s">
        <v>20</v>
      </c>
      <c r="C80" s="4" t="s">
        <v>97</v>
      </c>
      <c r="D80" s="4" t="s">
        <v>98</v>
      </c>
      <c r="E80" s="3">
        <v>2</v>
      </c>
      <c r="F80" s="3">
        <v>1279799</v>
      </c>
      <c r="G80" s="3">
        <v>863418</v>
      </c>
      <c r="H80" s="3">
        <v>692800</v>
      </c>
      <c r="I80" s="3">
        <v>692800</v>
      </c>
      <c r="J80" s="3">
        <v>692800</v>
      </c>
      <c r="K80" s="3">
        <v>633639</v>
      </c>
      <c r="L80" s="3">
        <v>633639</v>
      </c>
      <c r="M80" s="3">
        <v>505872</v>
      </c>
      <c r="N80" s="3">
        <v>505872</v>
      </c>
      <c r="O80" s="3">
        <v>505872</v>
      </c>
      <c r="P80" s="3">
        <v>505872</v>
      </c>
      <c r="Q80" s="3">
        <v>404647</v>
      </c>
      <c r="R80" s="3">
        <v>404647</v>
      </c>
      <c r="S80" s="3">
        <v>404647</v>
      </c>
      <c r="T80" s="3">
        <v>404647</v>
      </c>
      <c r="U80" s="8">
        <v>404647</v>
      </c>
      <c r="V80" s="3">
        <v>404647</v>
      </c>
      <c r="W80" s="8">
        <v>404647</v>
      </c>
      <c r="X80" s="3">
        <v>404647</v>
      </c>
    </row>
    <row r="81" spans="1:24" ht="16.5" x14ac:dyDescent="0.3">
      <c r="A81" s="14">
        <v>55200</v>
      </c>
      <c r="B81" s="4" t="s">
        <v>20</v>
      </c>
      <c r="C81" s="4" t="s">
        <v>99</v>
      </c>
      <c r="D81" s="4" t="s">
        <v>100</v>
      </c>
      <c r="E81" s="3">
        <v>1</v>
      </c>
      <c r="F81" s="3">
        <v>39923711</v>
      </c>
      <c r="G81" s="3">
        <v>26474142</v>
      </c>
      <c r="H81" s="3">
        <v>23635455</v>
      </c>
      <c r="I81" s="3">
        <v>22160762</v>
      </c>
      <c r="J81" s="3">
        <v>22160762</v>
      </c>
      <c r="K81" s="3">
        <v>22141196</v>
      </c>
      <c r="L81" s="3">
        <v>22062818</v>
      </c>
      <c r="M81" s="3">
        <v>18937100</v>
      </c>
      <c r="N81" s="3">
        <v>18937100</v>
      </c>
      <c r="O81" s="3">
        <v>17642793</v>
      </c>
      <c r="P81" s="3">
        <v>17642793</v>
      </c>
      <c r="Q81" s="3">
        <v>15505356</v>
      </c>
      <c r="R81" s="3">
        <v>15505356</v>
      </c>
      <c r="S81" s="3">
        <v>13727590</v>
      </c>
      <c r="T81" s="3">
        <v>13727590</v>
      </c>
      <c r="U81" s="8">
        <v>9518042</v>
      </c>
      <c r="V81" s="3">
        <v>9518042</v>
      </c>
      <c r="W81" s="8">
        <v>9518042</v>
      </c>
      <c r="X81" s="3">
        <v>8761794</v>
      </c>
    </row>
    <row r="82" spans="1:24" ht="16.5" x14ac:dyDescent="0.3">
      <c r="A82" s="14">
        <v>55200</v>
      </c>
      <c r="B82" s="4" t="s">
        <v>20</v>
      </c>
      <c r="C82" s="4" t="s">
        <v>99</v>
      </c>
      <c r="D82" s="4" t="s">
        <v>100</v>
      </c>
      <c r="E82" s="3">
        <v>2</v>
      </c>
      <c r="F82" s="3">
        <v>4538881</v>
      </c>
      <c r="G82" s="3">
        <v>3625891</v>
      </c>
      <c r="H82" s="3">
        <v>3156492</v>
      </c>
      <c r="I82" s="3">
        <v>3156492</v>
      </c>
      <c r="J82" s="3">
        <v>3156492</v>
      </c>
      <c r="K82" s="3">
        <v>3156492</v>
      </c>
      <c r="L82" s="3">
        <v>3156492</v>
      </c>
      <c r="M82" s="3">
        <v>3156492</v>
      </c>
      <c r="N82" s="3">
        <v>3156492</v>
      </c>
      <c r="O82" s="3">
        <v>2275954</v>
      </c>
      <c r="P82" s="3">
        <v>2275954</v>
      </c>
      <c r="Q82" s="3">
        <v>2275954</v>
      </c>
      <c r="R82" s="3">
        <v>2275954</v>
      </c>
      <c r="S82" s="3">
        <v>2089925</v>
      </c>
      <c r="T82" s="3">
        <v>2089925</v>
      </c>
      <c r="U82" s="8">
        <v>1631323</v>
      </c>
      <c r="V82" s="3">
        <v>1631323</v>
      </c>
      <c r="W82" s="8">
        <v>1631323</v>
      </c>
      <c r="X82" s="3">
        <v>1468301</v>
      </c>
    </row>
    <row r="83" spans="1:24" ht="16.5" x14ac:dyDescent="0.3">
      <c r="A83" s="14">
        <v>55200</v>
      </c>
      <c r="B83" s="4" t="s">
        <v>20</v>
      </c>
      <c r="C83" s="4" t="s">
        <v>101</v>
      </c>
      <c r="D83" s="4" t="s">
        <v>102</v>
      </c>
      <c r="E83" s="3">
        <v>1</v>
      </c>
      <c r="F83" s="3">
        <v>67887159</v>
      </c>
      <c r="G83" s="3">
        <v>42300073</v>
      </c>
      <c r="H83" s="3">
        <v>37470157</v>
      </c>
      <c r="I83" s="3">
        <v>34997790</v>
      </c>
      <c r="J83" s="3">
        <v>34915456</v>
      </c>
      <c r="K83" s="3">
        <v>32370545</v>
      </c>
      <c r="L83" s="3">
        <v>32370545</v>
      </c>
      <c r="M83" s="3">
        <v>27289703</v>
      </c>
      <c r="N83" s="3">
        <v>27028905</v>
      </c>
      <c r="O83" s="3">
        <v>23331523</v>
      </c>
      <c r="P83" s="3">
        <v>23223906</v>
      </c>
      <c r="Q83" s="3">
        <v>22438854</v>
      </c>
      <c r="R83" s="3">
        <v>22262826</v>
      </c>
      <c r="S83" s="3">
        <v>20737240</v>
      </c>
      <c r="T83" s="3">
        <v>20737240</v>
      </c>
      <c r="U83" s="8">
        <v>15442724</v>
      </c>
      <c r="V83" s="3">
        <v>15442724</v>
      </c>
      <c r="W83" s="8">
        <v>15442724</v>
      </c>
      <c r="X83" s="3">
        <v>14321277</v>
      </c>
    </row>
    <row r="84" spans="1:24" ht="16.5" x14ac:dyDescent="0.3">
      <c r="A84" s="14">
        <v>55200</v>
      </c>
      <c r="B84" s="4" t="s">
        <v>20</v>
      </c>
      <c r="C84" s="4" t="s">
        <v>101</v>
      </c>
      <c r="D84" s="4" t="s">
        <v>102</v>
      </c>
      <c r="E84" s="3">
        <v>2</v>
      </c>
      <c r="F84" s="3">
        <v>13281565</v>
      </c>
      <c r="G84" s="3">
        <v>13123443</v>
      </c>
      <c r="H84" s="3">
        <v>8878228</v>
      </c>
      <c r="I84" s="3">
        <v>8878228</v>
      </c>
      <c r="J84" s="3">
        <v>5497571</v>
      </c>
      <c r="K84" s="3">
        <v>5497571</v>
      </c>
      <c r="L84" s="3">
        <v>5497571</v>
      </c>
      <c r="M84" s="3">
        <v>5141034</v>
      </c>
      <c r="N84" s="3">
        <v>5141034</v>
      </c>
      <c r="O84" s="3">
        <v>4981278</v>
      </c>
      <c r="P84" s="3">
        <v>4981278</v>
      </c>
      <c r="Q84" s="3">
        <v>3602465</v>
      </c>
      <c r="R84" s="3">
        <v>3602465</v>
      </c>
      <c r="S84" s="3">
        <v>3480280</v>
      </c>
      <c r="T84" s="3">
        <v>3480280</v>
      </c>
      <c r="U84" s="8">
        <v>3480280</v>
      </c>
      <c r="V84" s="3">
        <v>3480280</v>
      </c>
      <c r="W84" s="8">
        <v>3480280</v>
      </c>
      <c r="X84" s="3">
        <v>3196923</v>
      </c>
    </row>
    <row r="85" spans="1:24" ht="16.5" x14ac:dyDescent="0.3">
      <c r="A85" s="14">
        <v>55200</v>
      </c>
      <c r="B85" s="4" t="s">
        <v>20</v>
      </c>
      <c r="C85" s="4" t="s">
        <v>103</v>
      </c>
      <c r="D85" s="4" t="s">
        <v>104</v>
      </c>
      <c r="E85" s="3">
        <v>1</v>
      </c>
      <c r="F85" s="3">
        <v>46994312</v>
      </c>
      <c r="G85" s="3">
        <v>23879804</v>
      </c>
      <c r="H85" s="3">
        <v>17697130</v>
      </c>
      <c r="I85" s="3">
        <v>14012058</v>
      </c>
      <c r="J85" s="3">
        <v>13764690</v>
      </c>
      <c r="K85" s="3">
        <v>11947360</v>
      </c>
      <c r="L85" s="3">
        <v>11947360</v>
      </c>
      <c r="M85" s="3">
        <v>9368926</v>
      </c>
      <c r="N85" s="3">
        <v>9231432</v>
      </c>
      <c r="O85" s="3">
        <v>8462737</v>
      </c>
      <c r="P85" s="3">
        <v>8367076</v>
      </c>
      <c r="Q85" s="3">
        <v>7141149</v>
      </c>
      <c r="R85" s="3">
        <v>7141149</v>
      </c>
      <c r="S85" s="3">
        <v>5003451</v>
      </c>
      <c r="T85" s="3">
        <v>5003451</v>
      </c>
      <c r="U85" s="8">
        <v>4570803</v>
      </c>
      <c r="V85" s="3">
        <v>4570803</v>
      </c>
      <c r="W85" s="8">
        <v>4570803</v>
      </c>
      <c r="X85" s="3">
        <v>3347807</v>
      </c>
    </row>
    <row r="86" spans="1:24" ht="16.5" x14ac:dyDescent="0.3">
      <c r="A86" s="14">
        <v>55200</v>
      </c>
      <c r="B86" s="4" t="s">
        <v>20</v>
      </c>
      <c r="C86" s="4" t="s">
        <v>103</v>
      </c>
      <c r="D86" s="4" t="s">
        <v>104</v>
      </c>
      <c r="E86" s="3">
        <v>2</v>
      </c>
      <c r="F86" s="3">
        <v>1618881</v>
      </c>
      <c r="G86" s="3">
        <v>1329942</v>
      </c>
      <c r="H86" s="3">
        <v>1329942</v>
      </c>
      <c r="I86" s="3">
        <v>1329942</v>
      </c>
      <c r="J86" s="3">
        <v>1329942</v>
      </c>
      <c r="K86" s="3">
        <v>1329942</v>
      </c>
      <c r="L86" s="3">
        <v>1329942</v>
      </c>
      <c r="M86" s="3">
        <v>1329942</v>
      </c>
      <c r="N86" s="3">
        <v>1329942</v>
      </c>
      <c r="O86" s="3">
        <v>1329942</v>
      </c>
      <c r="P86" s="3">
        <v>1329942</v>
      </c>
      <c r="Q86" s="3">
        <v>1329942</v>
      </c>
      <c r="R86" s="3">
        <v>1329942</v>
      </c>
      <c r="S86" s="3">
        <v>1329942</v>
      </c>
      <c r="T86" s="3">
        <v>1329942</v>
      </c>
      <c r="U86" s="8">
        <v>1329942</v>
      </c>
      <c r="V86" s="3">
        <v>1329942</v>
      </c>
      <c r="W86" s="8">
        <v>1329942</v>
      </c>
      <c r="X86" s="3">
        <v>1329942</v>
      </c>
    </row>
    <row r="87" spans="1:24" ht="16.5" x14ac:dyDescent="0.3">
      <c r="A87" s="14">
        <v>55200</v>
      </c>
      <c r="B87" s="4" t="s">
        <v>20</v>
      </c>
      <c r="C87" s="4" t="s">
        <v>105</v>
      </c>
      <c r="D87" s="4" t="s">
        <v>106</v>
      </c>
      <c r="E87" s="3">
        <v>1</v>
      </c>
      <c r="F87" s="3">
        <v>72656689</v>
      </c>
      <c r="G87" s="3">
        <v>29623892</v>
      </c>
      <c r="H87" s="3">
        <v>17563288</v>
      </c>
      <c r="I87" s="3">
        <v>16280556</v>
      </c>
      <c r="J87" s="3">
        <v>16192581</v>
      </c>
      <c r="K87" s="3">
        <v>15976050</v>
      </c>
      <c r="L87" s="3">
        <v>15976050</v>
      </c>
      <c r="M87" s="3">
        <v>11822821</v>
      </c>
      <c r="N87" s="3">
        <v>11576895</v>
      </c>
      <c r="O87" s="3">
        <v>9462701</v>
      </c>
      <c r="P87" s="3">
        <v>9462701</v>
      </c>
      <c r="Q87" s="3">
        <v>8646236</v>
      </c>
      <c r="R87" s="3">
        <v>8646236</v>
      </c>
      <c r="S87" s="3">
        <v>7739175</v>
      </c>
      <c r="T87" s="3">
        <v>7739175</v>
      </c>
      <c r="U87" s="8">
        <v>3805119</v>
      </c>
      <c r="V87" s="3">
        <v>3805119</v>
      </c>
      <c r="W87" s="8">
        <v>3805119</v>
      </c>
      <c r="X87" s="3">
        <v>3760159</v>
      </c>
    </row>
    <row r="88" spans="1:24" ht="16.5" x14ac:dyDescent="0.3">
      <c r="A88" s="14">
        <v>55200</v>
      </c>
      <c r="B88" s="4" t="s">
        <v>20</v>
      </c>
      <c r="C88" s="4" t="s">
        <v>105</v>
      </c>
      <c r="D88" s="4" t="s">
        <v>106</v>
      </c>
      <c r="E88" s="3">
        <v>2</v>
      </c>
      <c r="F88" s="3">
        <v>6853896</v>
      </c>
      <c r="G88" s="3">
        <v>6759343</v>
      </c>
      <c r="H88" s="3">
        <v>6438743</v>
      </c>
      <c r="I88" s="3">
        <v>6438743</v>
      </c>
      <c r="J88" s="3">
        <v>6438743</v>
      </c>
      <c r="K88" s="3">
        <v>6438743</v>
      </c>
      <c r="L88" s="3">
        <v>6438743</v>
      </c>
      <c r="M88" s="3">
        <v>6438743</v>
      </c>
      <c r="N88" s="3">
        <v>6438743</v>
      </c>
      <c r="O88" s="3">
        <v>6438743</v>
      </c>
      <c r="P88" s="3">
        <v>6438743</v>
      </c>
      <c r="Q88" s="3">
        <v>6074256</v>
      </c>
      <c r="R88" s="3">
        <v>6074256</v>
      </c>
      <c r="S88" s="3">
        <v>6074256</v>
      </c>
      <c r="T88" s="3">
        <v>6074256</v>
      </c>
      <c r="U88" s="8">
        <v>6074256</v>
      </c>
      <c r="V88" s="3">
        <v>6074256</v>
      </c>
      <c r="W88" s="8">
        <v>6074256</v>
      </c>
      <c r="X88" s="3">
        <v>6074256</v>
      </c>
    </row>
    <row r="89" spans="1:24" ht="16.5" x14ac:dyDescent="0.3">
      <c r="A89" s="14">
        <v>55210</v>
      </c>
      <c r="B89" s="4" t="s">
        <v>107</v>
      </c>
      <c r="C89" s="4" t="s">
        <v>108</v>
      </c>
      <c r="D89" s="4" t="s">
        <v>109</v>
      </c>
      <c r="E89" s="3">
        <v>1</v>
      </c>
      <c r="F89" s="3">
        <v>4882538</v>
      </c>
      <c r="G89" s="3">
        <v>4073819</v>
      </c>
      <c r="H89" s="3">
        <v>3176667</v>
      </c>
      <c r="I89" s="3">
        <v>3032979</v>
      </c>
      <c r="J89" s="3">
        <v>3032979</v>
      </c>
      <c r="K89" s="3">
        <v>2171123</v>
      </c>
      <c r="L89" s="3">
        <v>2171123</v>
      </c>
      <c r="M89" s="3">
        <v>2067982</v>
      </c>
      <c r="N89" s="3">
        <v>2014651</v>
      </c>
      <c r="O89" s="3">
        <v>1398809</v>
      </c>
      <c r="P89" s="3">
        <v>1398809</v>
      </c>
      <c r="Q89" s="3">
        <v>1288852</v>
      </c>
      <c r="R89" s="3">
        <v>1288852</v>
      </c>
      <c r="S89" s="3">
        <v>1248091</v>
      </c>
      <c r="T89" s="3">
        <v>1248091</v>
      </c>
      <c r="U89" s="8">
        <v>831858</v>
      </c>
      <c r="V89" s="3">
        <v>363314</v>
      </c>
      <c r="W89" s="8">
        <v>363314</v>
      </c>
      <c r="X89" s="3">
        <v>363314</v>
      </c>
    </row>
    <row r="90" spans="1:24" ht="16.5" x14ac:dyDescent="0.3">
      <c r="A90" s="14">
        <v>55210</v>
      </c>
      <c r="B90" s="4" t="s">
        <v>107</v>
      </c>
      <c r="C90" s="4" t="s">
        <v>110</v>
      </c>
      <c r="D90" s="4" t="s">
        <v>111</v>
      </c>
      <c r="E90" s="3">
        <v>1</v>
      </c>
      <c r="F90" s="3">
        <v>35667128</v>
      </c>
      <c r="G90" s="3">
        <v>32595067</v>
      </c>
      <c r="H90" s="3">
        <v>28941489</v>
      </c>
      <c r="I90" s="3">
        <v>26971518</v>
      </c>
      <c r="J90" s="3">
        <v>26971518</v>
      </c>
      <c r="K90" s="3">
        <v>25121071</v>
      </c>
      <c r="L90" s="3">
        <v>21675845</v>
      </c>
      <c r="M90" s="3">
        <v>20993153</v>
      </c>
      <c r="N90" s="3">
        <v>20868498</v>
      </c>
      <c r="O90" s="3">
        <v>20423258</v>
      </c>
      <c r="P90" s="3">
        <v>20423258</v>
      </c>
      <c r="Q90" s="3">
        <v>20342815</v>
      </c>
      <c r="R90" s="3">
        <v>20342815</v>
      </c>
      <c r="S90" s="3">
        <v>10022585</v>
      </c>
      <c r="T90" s="3">
        <v>4948652</v>
      </c>
      <c r="U90" s="8">
        <v>3779109</v>
      </c>
      <c r="V90" s="3">
        <v>3002341</v>
      </c>
      <c r="W90" s="8">
        <v>3002341</v>
      </c>
      <c r="X90" s="3">
        <v>3002341</v>
      </c>
    </row>
    <row r="91" spans="1:24" ht="16.5" x14ac:dyDescent="0.3">
      <c r="A91" s="14">
        <v>55210</v>
      </c>
      <c r="B91" s="4" t="s">
        <v>107</v>
      </c>
      <c r="C91" s="4" t="s">
        <v>112</v>
      </c>
      <c r="D91" s="4" t="s">
        <v>113</v>
      </c>
      <c r="E91" s="3">
        <v>1</v>
      </c>
      <c r="F91" s="3">
        <v>5990938</v>
      </c>
      <c r="G91" s="3">
        <v>4468513</v>
      </c>
      <c r="H91" s="3">
        <v>3672139</v>
      </c>
      <c r="I91" s="3">
        <v>2947476</v>
      </c>
      <c r="J91" s="3">
        <v>2947476</v>
      </c>
      <c r="K91" s="3">
        <v>2920485</v>
      </c>
      <c r="L91" s="3">
        <v>2920485</v>
      </c>
      <c r="M91" s="3">
        <v>2726272</v>
      </c>
      <c r="N91" s="3">
        <v>2726272</v>
      </c>
      <c r="O91" s="3">
        <v>2726272</v>
      </c>
      <c r="P91" s="3">
        <v>1427820</v>
      </c>
      <c r="Q91" s="3">
        <v>663179</v>
      </c>
      <c r="R91" s="3">
        <v>663179</v>
      </c>
      <c r="S91" s="3">
        <v>627476</v>
      </c>
      <c r="T91" s="3">
        <v>500110</v>
      </c>
      <c r="U91" s="8">
        <v>203379</v>
      </c>
      <c r="V91" s="3">
        <v>96143</v>
      </c>
      <c r="W91" s="8">
        <v>96143</v>
      </c>
      <c r="X91" s="3">
        <v>96143</v>
      </c>
    </row>
    <row r="92" spans="1:24" ht="16.5" x14ac:dyDescent="0.3">
      <c r="A92" s="14">
        <v>55210</v>
      </c>
      <c r="B92" s="4" t="s">
        <v>107</v>
      </c>
      <c r="C92" s="4" t="s">
        <v>114</v>
      </c>
      <c r="D92" s="4" t="s">
        <v>115</v>
      </c>
      <c r="E92" s="3">
        <v>1</v>
      </c>
      <c r="F92" s="3">
        <v>49452366</v>
      </c>
      <c r="G92" s="3">
        <v>8008798</v>
      </c>
      <c r="H92" s="3">
        <v>6722149</v>
      </c>
      <c r="I92" s="3">
        <v>6291723</v>
      </c>
      <c r="J92" s="3">
        <v>6291723</v>
      </c>
      <c r="K92" s="3">
        <v>6291723</v>
      </c>
      <c r="L92" s="3">
        <v>6160763</v>
      </c>
      <c r="M92" s="3">
        <v>4672941</v>
      </c>
      <c r="N92" s="3">
        <v>4652979</v>
      </c>
      <c r="O92" s="3">
        <v>3055641</v>
      </c>
      <c r="P92" s="3">
        <v>2998392</v>
      </c>
      <c r="Q92" s="3">
        <v>2294911</v>
      </c>
      <c r="R92" s="3">
        <v>2294911</v>
      </c>
      <c r="S92" s="3">
        <v>2238858</v>
      </c>
      <c r="T92" s="3">
        <v>2238858</v>
      </c>
      <c r="U92" s="8">
        <v>1105355</v>
      </c>
      <c r="V92" s="3">
        <v>1036437</v>
      </c>
      <c r="W92" s="8">
        <v>1036437</v>
      </c>
      <c r="X92" s="3">
        <v>567267</v>
      </c>
    </row>
    <row r="93" spans="1:24" ht="16.5" x14ac:dyDescent="0.3">
      <c r="A93" s="14">
        <v>55210</v>
      </c>
      <c r="B93" s="4" t="s">
        <v>107</v>
      </c>
      <c r="C93" s="4" t="s">
        <v>114</v>
      </c>
      <c r="D93" s="4" t="s">
        <v>115</v>
      </c>
      <c r="E93" s="3">
        <v>2</v>
      </c>
      <c r="F93" s="3">
        <v>4840042</v>
      </c>
      <c r="G93" s="3">
        <v>1400381</v>
      </c>
      <c r="H93" s="3">
        <v>1400381</v>
      </c>
      <c r="I93" s="3">
        <v>1400381</v>
      </c>
      <c r="J93" s="3">
        <v>1400381</v>
      </c>
      <c r="K93" s="3">
        <v>1400381</v>
      </c>
      <c r="L93" s="3">
        <v>1400381</v>
      </c>
      <c r="M93" s="3">
        <v>1325974</v>
      </c>
      <c r="N93" s="3">
        <v>1325974</v>
      </c>
      <c r="O93" s="3">
        <v>1325974</v>
      </c>
      <c r="P93" s="3">
        <v>1325974</v>
      </c>
      <c r="Q93" s="3">
        <v>1325974</v>
      </c>
      <c r="R93" s="3">
        <v>1325974</v>
      </c>
      <c r="S93" s="3">
        <v>1325974</v>
      </c>
      <c r="T93" s="3">
        <v>1325974</v>
      </c>
      <c r="U93" s="8">
        <v>1325974</v>
      </c>
      <c r="V93" s="3">
        <v>1325974</v>
      </c>
      <c r="W93" s="8">
        <v>1325974</v>
      </c>
      <c r="X93" s="3">
        <v>1325974</v>
      </c>
    </row>
    <row r="94" spans="1:24" ht="16.5" x14ac:dyDescent="0.3">
      <c r="A94" s="14">
        <v>55210</v>
      </c>
      <c r="B94" s="4" t="s">
        <v>107</v>
      </c>
      <c r="C94" s="4" t="s">
        <v>116</v>
      </c>
      <c r="D94" s="4" t="s">
        <v>117</v>
      </c>
      <c r="E94" s="3">
        <v>1</v>
      </c>
      <c r="F94" s="3">
        <v>14187876</v>
      </c>
      <c r="G94" s="3">
        <v>9451210</v>
      </c>
      <c r="H94" s="3">
        <v>7832169</v>
      </c>
      <c r="I94" s="3">
        <v>7567796</v>
      </c>
      <c r="J94" s="3">
        <v>7514160</v>
      </c>
      <c r="K94" s="3">
        <v>6725627</v>
      </c>
      <c r="L94" s="3">
        <v>6725627</v>
      </c>
      <c r="M94" s="3">
        <v>5773606</v>
      </c>
      <c r="N94" s="3">
        <v>5773606</v>
      </c>
      <c r="O94" s="3">
        <v>4282011</v>
      </c>
      <c r="P94" s="3">
        <v>4282011</v>
      </c>
      <c r="Q94" s="3">
        <v>3608460</v>
      </c>
      <c r="R94" s="3">
        <v>3608460</v>
      </c>
      <c r="S94" s="3">
        <v>2784553</v>
      </c>
      <c r="T94" s="3">
        <v>2784553</v>
      </c>
      <c r="U94" s="8">
        <v>2195414</v>
      </c>
      <c r="V94" s="3">
        <v>2041585</v>
      </c>
      <c r="W94" s="8">
        <v>2041585</v>
      </c>
      <c r="X94" s="3">
        <v>1942954</v>
      </c>
    </row>
    <row r="95" spans="1:24" ht="16.5" x14ac:dyDescent="0.3">
      <c r="A95" s="14">
        <v>55210</v>
      </c>
      <c r="B95" s="4" t="s">
        <v>107</v>
      </c>
      <c r="C95" s="4" t="s">
        <v>116</v>
      </c>
      <c r="D95" s="4" t="s">
        <v>117</v>
      </c>
      <c r="E95" s="3">
        <v>2</v>
      </c>
      <c r="F95" s="3">
        <v>264247</v>
      </c>
      <c r="G95" s="3">
        <v>264247</v>
      </c>
      <c r="H95" s="3">
        <v>264247</v>
      </c>
      <c r="I95" s="3">
        <v>264247</v>
      </c>
      <c r="J95" s="3">
        <v>264247</v>
      </c>
      <c r="K95" s="3">
        <v>264247</v>
      </c>
      <c r="L95" s="3">
        <v>264247</v>
      </c>
      <c r="M95" s="3">
        <v>264247</v>
      </c>
      <c r="N95" s="3">
        <v>264247</v>
      </c>
      <c r="O95" s="3">
        <v>264247</v>
      </c>
      <c r="P95" s="3">
        <v>264247</v>
      </c>
      <c r="Q95" s="3">
        <v>147369</v>
      </c>
      <c r="R95" s="3">
        <v>147369</v>
      </c>
      <c r="S95" s="5"/>
      <c r="T95" s="5"/>
      <c r="U95" s="10"/>
      <c r="V95" s="5"/>
      <c r="W95" s="10"/>
      <c r="X95" s="5"/>
    </row>
    <row r="96" spans="1:24" ht="16.5" x14ac:dyDescent="0.3">
      <c r="A96" s="14">
        <v>55210</v>
      </c>
      <c r="B96" s="4" t="s">
        <v>107</v>
      </c>
      <c r="C96" s="4" t="s">
        <v>118</v>
      </c>
      <c r="D96" s="4" t="s">
        <v>119</v>
      </c>
      <c r="E96" s="3">
        <v>1</v>
      </c>
      <c r="F96" s="3">
        <v>18541008</v>
      </c>
      <c r="G96" s="3">
        <v>11455997</v>
      </c>
      <c r="H96" s="3">
        <v>9600041</v>
      </c>
      <c r="I96" s="3">
        <v>8935344</v>
      </c>
      <c r="J96" s="3">
        <v>8935344</v>
      </c>
      <c r="K96" s="3">
        <v>8935344</v>
      </c>
      <c r="L96" s="3">
        <v>8935344</v>
      </c>
      <c r="M96" s="3">
        <v>5381247</v>
      </c>
      <c r="N96" s="3">
        <v>5381247</v>
      </c>
      <c r="O96" s="3">
        <v>4951474</v>
      </c>
      <c r="P96" s="3">
        <v>4951474</v>
      </c>
      <c r="Q96" s="3">
        <v>3814289</v>
      </c>
      <c r="R96" s="3">
        <v>3814289</v>
      </c>
      <c r="S96" s="3">
        <v>3554831</v>
      </c>
      <c r="T96" s="3">
        <v>3554831</v>
      </c>
      <c r="U96" s="8">
        <v>2351900</v>
      </c>
      <c r="V96" s="3">
        <v>1949212</v>
      </c>
      <c r="W96" s="8">
        <v>1949212</v>
      </c>
      <c r="X96" s="3">
        <v>1148620</v>
      </c>
    </row>
    <row r="97" spans="1:24" ht="16.5" x14ac:dyDescent="0.3">
      <c r="A97" s="14">
        <v>55210</v>
      </c>
      <c r="B97" s="4" t="s">
        <v>107</v>
      </c>
      <c r="C97" s="4" t="s">
        <v>120</v>
      </c>
      <c r="D97" s="4" t="s">
        <v>121</v>
      </c>
      <c r="E97" s="3">
        <v>1</v>
      </c>
      <c r="F97" s="3">
        <v>23511171</v>
      </c>
      <c r="G97" s="3">
        <v>17594200</v>
      </c>
      <c r="H97" s="3">
        <v>14340112</v>
      </c>
      <c r="I97" s="3">
        <v>13632215</v>
      </c>
      <c r="J97" s="3">
        <v>13241995</v>
      </c>
      <c r="K97" s="3">
        <v>13065871</v>
      </c>
      <c r="L97" s="3">
        <v>12979504</v>
      </c>
      <c r="M97" s="3">
        <v>11651941</v>
      </c>
      <c r="N97" s="3">
        <v>11452714</v>
      </c>
      <c r="O97" s="3">
        <v>5660151</v>
      </c>
      <c r="P97" s="3">
        <v>5539847</v>
      </c>
      <c r="Q97" s="3">
        <v>4892192</v>
      </c>
      <c r="R97" s="3">
        <v>4892192</v>
      </c>
      <c r="S97" s="3">
        <v>4763550</v>
      </c>
      <c r="T97" s="3">
        <v>4763550</v>
      </c>
      <c r="U97" s="8">
        <v>3210752</v>
      </c>
      <c r="V97" s="3">
        <v>3210752</v>
      </c>
      <c r="W97" s="8">
        <v>3210752</v>
      </c>
      <c r="X97" s="3">
        <v>3210752</v>
      </c>
    </row>
    <row r="98" spans="1:24" ht="16.5" x14ac:dyDescent="0.3">
      <c r="A98" s="14">
        <v>55210</v>
      </c>
      <c r="B98" s="4" t="s">
        <v>107</v>
      </c>
      <c r="C98" s="4" t="s">
        <v>120</v>
      </c>
      <c r="D98" s="4" t="s">
        <v>121</v>
      </c>
      <c r="E98" s="3">
        <v>2</v>
      </c>
      <c r="F98" s="3">
        <v>93299</v>
      </c>
      <c r="G98" s="3">
        <v>93299</v>
      </c>
      <c r="H98" s="3">
        <v>93299</v>
      </c>
      <c r="I98" s="3">
        <v>93299</v>
      </c>
      <c r="J98" s="3">
        <v>93299</v>
      </c>
      <c r="K98" s="3">
        <v>93299</v>
      </c>
      <c r="L98" s="3">
        <v>93299</v>
      </c>
      <c r="M98" s="3">
        <v>93299</v>
      </c>
      <c r="N98" s="3">
        <v>93299</v>
      </c>
      <c r="O98" s="3">
        <v>93299</v>
      </c>
      <c r="P98" s="3">
        <v>93299</v>
      </c>
      <c r="Q98" s="3">
        <v>70248</v>
      </c>
      <c r="R98" s="3">
        <v>70248</v>
      </c>
      <c r="S98" s="3">
        <v>70248</v>
      </c>
      <c r="T98" s="3">
        <v>70248</v>
      </c>
      <c r="U98" s="8">
        <v>70248</v>
      </c>
      <c r="V98" s="3">
        <v>70248</v>
      </c>
      <c r="W98" s="8">
        <v>70248</v>
      </c>
      <c r="X98" s="3">
        <v>70248</v>
      </c>
    </row>
    <row r="99" spans="1:24" ht="16.5" x14ac:dyDescent="0.3">
      <c r="A99" s="14">
        <v>55210</v>
      </c>
      <c r="B99" s="4" t="s">
        <v>107</v>
      </c>
      <c r="C99" s="4" t="s">
        <v>122</v>
      </c>
      <c r="D99" s="4" t="s">
        <v>123</v>
      </c>
      <c r="E99" s="3">
        <v>1</v>
      </c>
      <c r="F99" s="3">
        <v>9939346</v>
      </c>
      <c r="G99" s="3">
        <v>7454890</v>
      </c>
      <c r="H99" s="3">
        <v>5268543</v>
      </c>
      <c r="I99" s="3">
        <v>4841993</v>
      </c>
      <c r="J99" s="3">
        <v>4807379</v>
      </c>
      <c r="K99" s="3">
        <v>4745823</v>
      </c>
      <c r="L99" s="3">
        <v>4693581</v>
      </c>
      <c r="M99" s="3">
        <v>4284805</v>
      </c>
      <c r="N99" s="3">
        <v>4284805</v>
      </c>
      <c r="O99" s="3">
        <v>4188148</v>
      </c>
      <c r="P99" s="3">
        <v>4188148</v>
      </c>
      <c r="Q99" s="3">
        <v>3828316</v>
      </c>
      <c r="R99" s="3">
        <v>3828316</v>
      </c>
      <c r="S99" s="3">
        <v>3745823</v>
      </c>
      <c r="T99" s="3">
        <v>3745823</v>
      </c>
      <c r="U99" s="8">
        <v>1827874</v>
      </c>
      <c r="V99" s="3">
        <v>1827874</v>
      </c>
      <c r="W99" s="8">
        <v>1827874</v>
      </c>
      <c r="X99" s="3">
        <v>979848</v>
      </c>
    </row>
    <row r="100" spans="1:24" ht="16.5" x14ac:dyDescent="0.3">
      <c r="A100" s="14">
        <v>55210</v>
      </c>
      <c r="B100" s="4" t="s">
        <v>107</v>
      </c>
      <c r="C100" s="4" t="s">
        <v>122</v>
      </c>
      <c r="D100" s="4" t="s">
        <v>123</v>
      </c>
      <c r="E100" s="3">
        <v>2</v>
      </c>
      <c r="F100" s="3">
        <v>321420</v>
      </c>
      <c r="G100" s="3">
        <v>321420</v>
      </c>
      <c r="H100" s="3">
        <v>321420</v>
      </c>
      <c r="I100" s="3">
        <v>321420</v>
      </c>
      <c r="J100" s="3">
        <v>321420</v>
      </c>
      <c r="K100" s="3">
        <v>321420</v>
      </c>
      <c r="L100" s="3">
        <v>321420</v>
      </c>
      <c r="M100" s="3">
        <v>321420</v>
      </c>
      <c r="N100" s="3">
        <v>321420</v>
      </c>
      <c r="O100" s="3">
        <v>211076</v>
      </c>
      <c r="P100" s="3">
        <v>211076</v>
      </c>
      <c r="Q100" s="5"/>
      <c r="R100" s="5"/>
      <c r="S100" s="5"/>
      <c r="T100" s="5"/>
      <c r="U100" s="10"/>
      <c r="V100" s="5"/>
      <c r="W100" s="10"/>
      <c r="X100" s="5"/>
    </row>
    <row r="101" spans="1:24" ht="16.5" x14ac:dyDescent="0.3">
      <c r="A101" s="14">
        <v>55210</v>
      </c>
      <c r="B101" s="4" t="s">
        <v>107</v>
      </c>
      <c r="C101" s="4" t="s">
        <v>124</v>
      </c>
      <c r="D101" s="4" t="s">
        <v>125</v>
      </c>
      <c r="E101" s="3">
        <v>1</v>
      </c>
      <c r="F101" s="3">
        <v>28917550</v>
      </c>
      <c r="G101" s="3">
        <v>22290418</v>
      </c>
      <c r="H101" s="3">
        <v>18697793</v>
      </c>
      <c r="I101" s="3">
        <v>17892902</v>
      </c>
      <c r="J101" s="3">
        <v>17892902</v>
      </c>
      <c r="K101" s="3">
        <v>17658045</v>
      </c>
      <c r="L101" s="3">
        <v>17658045</v>
      </c>
      <c r="M101" s="3">
        <v>14727828</v>
      </c>
      <c r="N101" s="3">
        <v>14461276</v>
      </c>
      <c r="O101" s="3">
        <v>8944513</v>
      </c>
      <c r="P101" s="3">
        <v>8913215</v>
      </c>
      <c r="Q101" s="3">
        <v>6895829</v>
      </c>
      <c r="R101" s="3">
        <v>6895829</v>
      </c>
      <c r="S101" s="3">
        <v>5339825</v>
      </c>
      <c r="T101" s="3">
        <v>5227688</v>
      </c>
      <c r="U101" s="8">
        <v>4233238</v>
      </c>
      <c r="V101" s="3">
        <v>4013692</v>
      </c>
      <c r="W101" s="8">
        <v>4013692</v>
      </c>
      <c r="X101" s="3">
        <v>3755974</v>
      </c>
    </row>
    <row r="102" spans="1:24" ht="16.5" x14ac:dyDescent="0.3">
      <c r="A102" s="14">
        <v>55210</v>
      </c>
      <c r="B102" s="4" t="s">
        <v>107</v>
      </c>
      <c r="C102" s="4" t="s">
        <v>124</v>
      </c>
      <c r="D102" s="4" t="s">
        <v>125</v>
      </c>
      <c r="E102" s="3">
        <v>2</v>
      </c>
      <c r="F102" s="3">
        <v>117858</v>
      </c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10"/>
      <c r="V102" s="5"/>
      <c r="W102" s="10"/>
      <c r="X102" s="5"/>
    </row>
    <row r="103" spans="1:24" ht="16.5" x14ac:dyDescent="0.3">
      <c r="A103" s="14">
        <v>55210</v>
      </c>
      <c r="B103" s="4" t="s">
        <v>107</v>
      </c>
      <c r="C103" s="4" t="s">
        <v>126</v>
      </c>
      <c r="D103" s="4" t="s">
        <v>127</v>
      </c>
      <c r="E103" s="3">
        <v>1</v>
      </c>
      <c r="F103" s="3">
        <v>24404548</v>
      </c>
      <c r="G103" s="3">
        <v>15345629</v>
      </c>
      <c r="H103" s="3">
        <v>12118644</v>
      </c>
      <c r="I103" s="3">
        <v>12014958</v>
      </c>
      <c r="J103" s="3">
        <v>11422291</v>
      </c>
      <c r="K103" s="3">
        <v>11358070</v>
      </c>
      <c r="L103" s="3">
        <v>11245933</v>
      </c>
      <c r="M103" s="3">
        <v>10311899</v>
      </c>
      <c r="N103" s="3">
        <v>10311899</v>
      </c>
      <c r="O103" s="3">
        <v>8461747</v>
      </c>
      <c r="P103" s="3">
        <v>8461747</v>
      </c>
      <c r="Q103" s="3">
        <v>6765169</v>
      </c>
      <c r="R103" s="3">
        <v>6765169</v>
      </c>
      <c r="S103" s="3">
        <v>4891839</v>
      </c>
      <c r="T103" s="3">
        <v>4891839</v>
      </c>
      <c r="U103" s="8">
        <v>4432902</v>
      </c>
      <c r="V103" s="3">
        <v>3410119</v>
      </c>
      <c r="W103" s="8">
        <v>3410119</v>
      </c>
      <c r="X103" s="3">
        <v>3319452</v>
      </c>
    </row>
    <row r="104" spans="1:24" ht="16.5" x14ac:dyDescent="0.3">
      <c r="A104" s="14">
        <v>55210</v>
      </c>
      <c r="B104" s="4" t="s">
        <v>107</v>
      </c>
      <c r="C104" s="4" t="s">
        <v>126</v>
      </c>
      <c r="D104" s="4" t="s">
        <v>127</v>
      </c>
      <c r="E104" s="3">
        <v>2</v>
      </c>
      <c r="F104" s="3">
        <v>1992047</v>
      </c>
      <c r="G104" s="3">
        <v>1168162</v>
      </c>
      <c r="H104" s="3">
        <v>1168162</v>
      </c>
      <c r="I104" s="3">
        <v>1168162</v>
      </c>
      <c r="J104" s="3">
        <v>1168162</v>
      </c>
      <c r="K104" s="3">
        <v>1168162</v>
      </c>
      <c r="L104" s="3">
        <v>1168162</v>
      </c>
      <c r="M104" s="3">
        <v>1168162</v>
      </c>
      <c r="N104" s="3">
        <v>1168162</v>
      </c>
      <c r="O104" s="3">
        <v>1168162</v>
      </c>
      <c r="P104" s="3">
        <v>1168162</v>
      </c>
      <c r="Q104" s="3">
        <v>1168162</v>
      </c>
      <c r="R104" s="3">
        <v>1168162</v>
      </c>
      <c r="S104" s="3">
        <v>1168162</v>
      </c>
      <c r="T104" s="3">
        <v>1168162</v>
      </c>
      <c r="U104" s="8">
        <v>1168162</v>
      </c>
      <c r="V104" s="3">
        <v>1168162</v>
      </c>
      <c r="W104" s="8">
        <v>1168162</v>
      </c>
      <c r="X104" s="3">
        <v>1168162</v>
      </c>
    </row>
    <row r="105" spans="1:24" ht="16.5" x14ac:dyDescent="0.3">
      <c r="A105" s="14">
        <v>55210</v>
      </c>
      <c r="B105" s="4" t="s">
        <v>107</v>
      </c>
      <c r="C105" s="4" t="s">
        <v>128</v>
      </c>
      <c r="D105" s="4" t="s">
        <v>129</v>
      </c>
      <c r="E105" s="3">
        <v>1</v>
      </c>
      <c r="F105" s="3">
        <v>18022297</v>
      </c>
      <c r="G105" s="3">
        <v>9950225</v>
      </c>
      <c r="H105" s="3">
        <v>8999553</v>
      </c>
      <c r="I105" s="3">
        <v>8709494</v>
      </c>
      <c r="J105" s="3">
        <v>8709494</v>
      </c>
      <c r="K105" s="3">
        <v>8663990</v>
      </c>
      <c r="L105" s="3">
        <v>8641652</v>
      </c>
      <c r="M105" s="3">
        <v>6142126</v>
      </c>
      <c r="N105" s="3">
        <v>6122560</v>
      </c>
      <c r="O105" s="3">
        <v>4321783</v>
      </c>
      <c r="P105" s="3">
        <v>4321783</v>
      </c>
      <c r="Q105" s="3">
        <v>2899920</v>
      </c>
      <c r="R105" s="3">
        <v>2899920</v>
      </c>
      <c r="S105" s="3">
        <v>2740406</v>
      </c>
      <c r="T105" s="3">
        <v>2740406</v>
      </c>
      <c r="U105" s="8">
        <v>1062693</v>
      </c>
      <c r="V105" s="3">
        <v>1062693</v>
      </c>
      <c r="W105" s="8">
        <v>1062693</v>
      </c>
      <c r="X105" s="3">
        <v>1010655</v>
      </c>
    </row>
    <row r="106" spans="1:24" ht="16.5" x14ac:dyDescent="0.3">
      <c r="A106" s="14">
        <v>55210</v>
      </c>
      <c r="B106" s="4" t="s">
        <v>107</v>
      </c>
      <c r="C106" s="4" t="s">
        <v>128</v>
      </c>
      <c r="D106" s="4" t="s">
        <v>129</v>
      </c>
      <c r="E106" s="3">
        <v>2</v>
      </c>
      <c r="F106" s="3">
        <v>398278</v>
      </c>
      <c r="G106" s="3">
        <v>303038</v>
      </c>
      <c r="H106" s="3">
        <v>303038</v>
      </c>
      <c r="I106" s="3">
        <v>303038</v>
      </c>
      <c r="J106" s="3">
        <v>303038</v>
      </c>
      <c r="K106" s="3">
        <v>303038</v>
      </c>
      <c r="L106" s="3">
        <v>303038</v>
      </c>
      <c r="M106" s="3">
        <v>50718</v>
      </c>
      <c r="N106" s="3">
        <v>50718</v>
      </c>
      <c r="O106" s="3">
        <v>50718</v>
      </c>
      <c r="P106" s="3">
        <v>50718</v>
      </c>
      <c r="Q106" s="3">
        <v>50718</v>
      </c>
      <c r="R106" s="3">
        <v>50718</v>
      </c>
      <c r="S106" s="5"/>
      <c r="T106" s="5"/>
      <c r="U106" s="10"/>
      <c r="V106" s="5"/>
      <c r="W106" s="10"/>
      <c r="X106" s="5"/>
    </row>
    <row r="107" spans="1:24" ht="16.5" x14ac:dyDescent="0.3">
      <c r="A107" s="14">
        <v>55210</v>
      </c>
      <c r="B107" s="4" t="s">
        <v>107</v>
      </c>
      <c r="C107" s="4" t="s">
        <v>130</v>
      </c>
      <c r="D107" s="4" t="s">
        <v>131</v>
      </c>
      <c r="E107" s="3">
        <v>1</v>
      </c>
      <c r="F107" s="3">
        <v>25217078</v>
      </c>
      <c r="G107" s="3">
        <v>17010604</v>
      </c>
      <c r="H107" s="3">
        <v>14434817</v>
      </c>
      <c r="I107" s="3">
        <v>13250665</v>
      </c>
      <c r="J107" s="3">
        <v>13208109</v>
      </c>
      <c r="K107" s="3">
        <v>13104918</v>
      </c>
      <c r="L107" s="3">
        <v>13104918</v>
      </c>
      <c r="M107" s="3">
        <v>10766505</v>
      </c>
      <c r="N107" s="3">
        <v>10735702</v>
      </c>
      <c r="O107" s="3">
        <v>10444868</v>
      </c>
      <c r="P107" s="3">
        <v>10444868</v>
      </c>
      <c r="Q107" s="3">
        <v>6860624</v>
      </c>
      <c r="R107" s="3">
        <v>6860624</v>
      </c>
      <c r="S107" s="3">
        <v>5944527</v>
      </c>
      <c r="T107" s="3">
        <v>5944527</v>
      </c>
      <c r="U107" s="8">
        <v>2909386</v>
      </c>
      <c r="V107" s="3">
        <v>2216601</v>
      </c>
      <c r="W107" s="8">
        <v>2216601</v>
      </c>
      <c r="X107" s="3">
        <v>2136045</v>
      </c>
    </row>
    <row r="108" spans="1:24" ht="16.5" x14ac:dyDescent="0.3">
      <c r="A108" s="14">
        <v>55210</v>
      </c>
      <c r="B108" s="4" t="s">
        <v>107</v>
      </c>
      <c r="C108" s="4" t="s">
        <v>130</v>
      </c>
      <c r="D108" s="4" t="s">
        <v>131</v>
      </c>
      <c r="E108" s="3">
        <v>2</v>
      </c>
      <c r="F108" s="3">
        <v>298691</v>
      </c>
      <c r="G108" s="3">
        <v>279115</v>
      </c>
      <c r="H108" s="3">
        <v>279115</v>
      </c>
      <c r="I108" s="3">
        <v>279115</v>
      </c>
      <c r="J108" s="3">
        <v>279115</v>
      </c>
      <c r="K108" s="3">
        <v>279115</v>
      </c>
      <c r="L108" s="3">
        <v>279115</v>
      </c>
      <c r="M108" s="3">
        <v>279115</v>
      </c>
      <c r="N108" s="3">
        <v>279115</v>
      </c>
      <c r="O108" s="3">
        <v>279115</v>
      </c>
      <c r="P108" s="3">
        <v>279115</v>
      </c>
      <c r="Q108" s="3">
        <v>279115</v>
      </c>
      <c r="R108" s="3">
        <v>279115</v>
      </c>
      <c r="S108" s="3">
        <v>91539</v>
      </c>
      <c r="T108" s="3">
        <v>91539</v>
      </c>
      <c r="U108" s="8">
        <v>91539</v>
      </c>
      <c r="V108" s="5"/>
      <c r="W108" s="10"/>
      <c r="X108" s="5"/>
    </row>
    <row r="109" spans="1:24" ht="16.5" x14ac:dyDescent="0.3">
      <c r="A109" s="14">
        <v>55210</v>
      </c>
      <c r="B109" s="4" t="s">
        <v>107</v>
      </c>
      <c r="C109" s="4" t="s">
        <v>132</v>
      </c>
      <c r="D109" s="4" t="s">
        <v>133</v>
      </c>
      <c r="E109" s="3">
        <v>1</v>
      </c>
      <c r="F109" s="3">
        <v>10962662</v>
      </c>
      <c r="G109" s="3">
        <v>6705762</v>
      </c>
      <c r="H109" s="3">
        <v>4094379</v>
      </c>
      <c r="I109" s="3">
        <v>3176114</v>
      </c>
      <c r="J109" s="3">
        <v>3114071</v>
      </c>
      <c r="K109" s="3">
        <v>3041683</v>
      </c>
      <c r="L109" s="3">
        <v>3041683</v>
      </c>
      <c r="M109" s="3">
        <v>1847940</v>
      </c>
      <c r="N109" s="3">
        <v>1847940</v>
      </c>
      <c r="O109" s="3">
        <v>1180074</v>
      </c>
      <c r="P109" s="3">
        <v>1180074</v>
      </c>
      <c r="Q109" s="3">
        <v>936052</v>
      </c>
      <c r="R109" s="3">
        <v>936052</v>
      </c>
      <c r="S109" s="3">
        <v>409874</v>
      </c>
      <c r="T109" s="3">
        <v>409874</v>
      </c>
      <c r="U109" s="8">
        <v>346338</v>
      </c>
      <c r="V109" s="3">
        <v>323538</v>
      </c>
      <c r="W109" s="8">
        <v>323538</v>
      </c>
      <c r="X109" s="3">
        <v>222121</v>
      </c>
    </row>
    <row r="110" spans="1:24" ht="16.5" x14ac:dyDescent="0.3">
      <c r="A110" s="14">
        <v>55210</v>
      </c>
      <c r="B110" s="4" t="s">
        <v>107</v>
      </c>
      <c r="C110" s="4" t="s">
        <v>132</v>
      </c>
      <c r="D110" s="4" t="s">
        <v>133</v>
      </c>
      <c r="E110" s="3">
        <v>2</v>
      </c>
      <c r="F110" s="3">
        <v>646166</v>
      </c>
      <c r="G110" s="3">
        <v>134213</v>
      </c>
      <c r="H110" s="3">
        <v>134213</v>
      </c>
      <c r="I110" s="3">
        <v>134213</v>
      </c>
      <c r="J110" s="3">
        <v>134213</v>
      </c>
      <c r="K110" s="3">
        <v>134213</v>
      </c>
      <c r="L110" s="3">
        <v>134213</v>
      </c>
      <c r="M110" s="3">
        <v>134213</v>
      </c>
      <c r="N110" s="3">
        <v>134213</v>
      </c>
      <c r="O110" s="3">
        <v>108002</v>
      </c>
      <c r="P110" s="3">
        <v>108002</v>
      </c>
      <c r="Q110" s="3">
        <v>108002</v>
      </c>
      <c r="R110" s="3">
        <v>108002</v>
      </c>
      <c r="S110" s="3">
        <v>108002</v>
      </c>
      <c r="T110" s="3">
        <v>108002</v>
      </c>
      <c r="U110" s="8">
        <v>19890</v>
      </c>
      <c r="V110" s="3">
        <v>19890</v>
      </c>
      <c r="W110" s="8">
        <v>19890</v>
      </c>
      <c r="X110" s="3">
        <v>19890</v>
      </c>
    </row>
    <row r="111" spans="1:24" ht="16.5" x14ac:dyDescent="0.3">
      <c r="A111" s="14">
        <v>55210</v>
      </c>
      <c r="B111" s="4" t="s">
        <v>107</v>
      </c>
      <c r="C111" s="4" t="s">
        <v>134</v>
      </c>
      <c r="D111" s="4" t="s">
        <v>135</v>
      </c>
      <c r="E111" s="3">
        <v>1</v>
      </c>
      <c r="F111" s="3">
        <v>19911829</v>
      </c>
      <c r="G111" s="3">
        <v>14102375</v>
      </c>
      <c r="H111" s="3">
        <v>11767060</v>
      </c>
      <c r="I111" s="3">
        <v>10459248</v>
      </c>
      <c r="J111" s="3">
        <v>10249178</v>
      </c>
      <c r="K111" s="3">
        <v>9924072</v>
      </c>
      <c r="L111" s="3">
        <v>9724853</v>
      </c>
      <c r="M111" s="3">
        <v>9136046</v>
      </c>
      <c r="N111" s="3">
        <v>9136046</v>
      </c>
      <c r="O111" s="3">
        <v>8127358</v>
      </c>
      <c r="P111" s="3">
        <v>8127358</v>
      </c>
      <c r="Q111" s="3">
        <v>5656643</v>
      </c>
      <c r="R111" s="3">
        <v>5656643</v>
      </c>
      <c r="S111" s="3">
        <v>5547229</v>
      </c>
      <c r="T111" s="3">
        <v>5547229</v>
      </c>
      <c r="U111" s="8">
        <v>4115543</v>
      </c>
      <c r="V111" s="3">
        <v>2866200</v>
      </c>
      <c r="W111" s="8">
        <v>2866200</v>
      </c>
      <c r="X111" s="3">
        <v>2445692</v>
      </c>
    </row>
    <row r="112" spans="1:24" ht="16.5" x14ac:dyDescent="0.3">
      <c r="A112" s="14">
        <v>55210</v>
      </c>
      <c r="B112" s="4" t="s">
        <v>107</v>
      </c>
      <c r="C112" s="4" t="s">
        <v>134</v>
      </c>
      <c r="D112" s="4" t="s">
        <v>135</v>
      </c>
      <c r="E112" s="3">
        <v>2</v>
      </c>
      <c r="F112" s="3">
        <v>1307149</v>
      </c>
      <c r="G112" s="3">
        <v>495382</v>
      </c>
      <c r="H112" s="3">
        <v>367112</v>
      </c>
      <c r="I112" s="3">
        <v>367112</v>
      </c>
      <c r="J112" s="3">
        <v>367112</v>
      </c>
      <c r="K112" s="3">
        <v>367112</v>
      </c>
      <c r="L112" s="3">
        <v>367112</v>
      </c>
      <c r="M112" s="3">
        <v>367112</v>
      </c>
      <c r="N112" s="3">
        <v>367112</v>
      </c>
      <c r="O112" s="3">
        <v>339042</v>
      </c>
      <c r="P112" s="3">
        <v>339042</v>
      </c>
      <c r="Q112" s="3">
        <v>295722</v>
      </c>
      <c r="R112" s="3">
        <v>295722</v>
      </c>
      <c r="S112" s="3">
        <v>106149</v>
      </c>
      <c r="T112" s="3">
        <v>106149</v>
      </c>
      <c r="U112" s="8">
        <v>106149</v>
      </c>
      <c r="V112" s="3">
        <v>106149</v>
      </c>
      <c r="W112" s="8">
        <v>106149</v>
      </c>
      <c r="X112" s="3">
        <v>106149</v>
      </c>
    </row>
    <row r="113" spans="1:24" ht="16.5" x14ac:dyDescent="0.3">
      <c r="A113" s="14">
        <v>55210</v>
      </c>
      <c r="B113" s="4" t="s">
        <v>107</v>
      </c>
      <c r="C113" s="4" t="s">
        <v>136</v>
      </c>
      <c r="D113" s="4" t="s">
        <v>137</v>
      </c>
      <c r="E113" s="3">
        <v>1</v>
      </c>
      <c r="F113" s="3">
        <v>26076467</v>
      </c>
      <c r="G113" s="3">
        <v>21311808</v>
      </c>
      <c r="H113" s="3">
        <v>12227060</v>
      </c>
      <c r="I113" s="3">
        <v>12108673</v>
      </c>
      <c r="J113" s="3">
        <v>12085543</v>
      </c>
      <c r="K113" s="3">
        <v>11976673</v>
      </c>
      <c r="L113" s="3">
        <v>11976673</v>
      </c>
      <c r="M113" s="3">
        <v>9363135</v>
      </c>
      <c r="N113" s="3">
        <v>9046276</v>
      </c>
      <c r="O113" s="3">
        <v>8442423</v>
      </c>
      <c r="P113" s="3">
        <v>8442423</v>
      </c>
      <c r="Q113" s="3">
        <v>8126448</v>
      </c>
      <c r="R113" s="3">
        <v>8126448</v>
      </c>
      <c r="S113" s="3">
        <v>7887958</v>
      </c>
      <c r="T113" s="3">
        <v>7887958</v>
      </c>
      <c r="U113" s="8">
        <v>7009769</v>
      </c>
      <c r="V113" s="3">
        <v>6860378</v>
      </c>
      <c r="W113" s="8">
        <v>6860378</v>
      </c>
      <c r="X113" s="3">
        <v>6523567</v>
      </c>
    </row>
    <row r="114" spans="1:24" ht="16.5" x14ac:dyDescent="0.3">
      <c r="A114" s="14">
        <v>55210</v>
      </c>
      <c r="B114" s="4" t="s">
        <v>107</v>
      </c>
      <c r="C114" s="4" t="s">
        <v>136</v>
      </c>
      <c r="D114" s="4" t="s">
        <v>137</v>
      </c>
      <c r="E114" s="3">
        <v>2</v>
      </c>
      <c r="F114" s="3">
        <v>1187467</v>
      </c>
      <c r="G114" s="3">
        <v>471881</v>
      </c>
      <c r="H114" s="3">
        <v>418809</v>
      </c>
      <c r="I114" s="3">
        <v>396689</v>
      </c>
      <c r="J114" s="3">
        <v>396689</v>
      </c>
      <c r="K114" s="3">
        <v>396689</v>
      </c>
      <c r="L114" s="3">
        <v>396689</v>
      </c>
      <c r="M114" s="3">
        <v>21192</v>
      </c>
      <c r="N114" s="3">
        <v>21192</v>
      </c>
      <c r="O114" s="3">
        <v>21192</v>
      </c>
      <c r="P114" s="3">
        <v>21192</v>
      </c>
      <c r="Q114" s="3">
        <v>21192</v>
      </c>
      <c r="R114" s="3">
        <v>21192</v>
      </c>
      <c r="S114" s="3">
        <v>21192</v>
      </c>
      <c r="T114" s="3">
        <v>21192</v>
      </c>
      <c r="U114" s="8">
        <v>21192</v>
      </c>
      <c r="V114" s="3">
        <v>21192</v>
      </c>
      <c r="W114" s="8">
        <v>21192</v>
      </c>
      <c r="X114" s="3">
        <v>21192</v>
      </c>
    </row>
    <row r="115" spans="1:24" ht="16.5" x14ac:dyDescent="0.3">
      <c r="A115" s="14">
        <v>55220</v>
      </c>
      <c r="B115" s="4" t="s">
        <v>138</v>
      </c>
      <c r="C115" s="4" t="s">
        <v>139</v>
      </c>
      <c r="D115" s="4" t="s">
        <v>140</v>
      </c>
      <c r="E115" s="3">
        <v>1</v>
      </c>
      <c r="F115" s="3">
        <v>28369172</v>
      </c>
      <c r="G115" s="3">
        <v>20667818</v>
      </c>
      <c r="H115" s="3">
        <v>18777217</v>
      </c>
      <c r="I115" s="3">
        <v>17253697</v>
      </c>
      <c r="J115" s="3">
        <v>17112702</v>
      </c>
      <c r="K115" s="3">
        <v>16273999</v>
      </c>
      <c r="L115" s="3">
        <v>16223391</v>
      </c>
      <c r="M115" s="3">
        <v>13468220</v>
      </c>
      <c r="N115" s="3">
        <v>13164576</v>
      </c>
      <c r="O115" s="3">
        <v>11975882</v>
      </c>
      <c r="P115" s="3">
        <v>11975882</v>
      </c>
      <c r="Q115" s="3">
        <v>10775691</v>
      </c>
      <c r="R115" s="3">
        <v>10775691</v>
      </c>
      <c r="S115" s="3">
        <v>9327570</v>
      </c>
      <c r="T115" s="3">
        <v>9327570</v>
      </c>
      <c r="U115" s="8">
        <v>7181099</v>
      </c>
      <c r="V115" s="3">
        <v>4061770</v>
      </c>
      <c r="W115" s="8">
        <v>4061770</v>
      </c>
      <c r="X115" s="3">
        <v>3764627</v>
      </c>
    </row>
    <row r="116" spans="1:24" ht="16.5" x14ac:dyDescent="0.3">
      <c r="A116" s="14">
        <v>55220</v>
      </c>
      <c r="B116" s="4" t="s">
        <v>138</v>
      </c>
      <c r="C116" s="4" t="s">
        <v>141</v>
      </c>
      <c r="D116" s="4" t="s">
        <v>142</v>
      </c>
      <c r="E116" s="3">
        <v>1</v>
      </c>
      <c r="F116" s="3">
        <v>12391531</v>
      </c>
      <c r="G116" s="3">
        <v>11159972</v>
      </c>
      <c r="H116" s="3">
        <v>10529883</v>
      </c>
      <c r="I116" s="3">
        <v>5653051</v>
      </c>
      <c r="J116" s="3">
        <v>5653051</v>
      </c>
      <c r="K116" s="3">
        <v>5617029</v>
      </c>
      <c r="L116" s="3">
        <v>5617029</v>
      </c>
      <c r="M116" s="3">
        <v>5189577</v>
      </c>
      <c r="N116" s="3">
        <v>5189577</v>
      </c>
      <c r="O116" s="3">
        <v>4457829</v>
      </c>
      <c r="P116" s="3">
        <v>3975630</v>
      </c>
      <c r="Q116" s="3">
        <v>3804759</v>
      </c>
      <c r="R116" s="3">
        <v>3804759</v>
      </c>
      <c r="S116" s="3">
        <v>3678603</v>
      </c>
      <c r="T116" s="3">
        <v>3678603</v>
      </c>
      <c r="U116" s="8">
        <v>2403899</v>
      </c>
      <c r="V116" s="3">
        <v>2369664</v>
      </c>
      <c r="W116" s="8">
        <v>2369664</v>
      </c>
      <c r="X116" s="3">
        <v>2111386</v>
      </c>
    </row>
    <row r="117" spans="1:24" ht="16.5" x14ac:dyDescent="0.3">
      <c r="A117" s="14">
        <v>55220</v>
      </c>
      <c r="B117" s="4" t="s">
        <v>138</v>
      </c>
      <c r="C117" s="4" t="s">
        <v>143</v>
      </c>
      <c r="D117" s="4" t="s">
        <v>144</v>
      </c>
      <c r="E117" s="3">
        <v>1</v>
      </c>
      <c r="F117" s="3">
        <v>19466172</v>
      </c>
      <c r="G117" s="3">
        <v>12204143</v>
      </c>
      <c r="H117" s="3">
        <v>11269489</v>
      </c>
      <c r="I117" s="3">
        <v>10942034</v>
      </c>
      <c r="J117" s="3">
        <v>10917320</v>
      </c>
      <c r="K117" s="3">
        <v>10840910</v>
      </c>
      <c r="L117" s="3">
        <v>10718428</v>
      </c>
      <c r="M117" s="3">
        <v>6728183</v>
      </c>
      <c r="N117" s="3">
        <v>6579595</v>
      </c>
      <c r="O117" s="3">
        <v>5518525</v>
      </c>
      <c r="P117" s="3">
        <v>5518525</v>
      </c>
      <c r="Q117" s="3">
        <v>4182074</v>
      </c>
      <c r="R117" s="3">
        <v>4182074</v>
      </c>
      <c r="S117" s="3">
        <v>3364760</v>
      </c>
      <c r="T117" s="3">
        <v>3364760</v>
      </c>
      <c r="U117" s="8">
        <v>2434284</v>
      </c>
      <c r="V117" s="3">
        <v>2434284</v>
      </c>
      <c r="W117" s="8">
        <v>2434284</v>
      </c>
      <c r="X117" s="3">
        <v>1696039</v>
      </c>
    </row>
    <row r="118" spans="1:24" ht="16.5" x14ac:dyDescent="0.3">
      <c r="A118" s="14">
        <v>55220</v>
      </c>
      <c r="B118" s="4" t="s">
        <v>138</v>
      </c>
      <c r="C118" s="4" t="s">
        <v>145</v>
      </c>
      <c r="D118" s="4" t="s">
        <v>146</v>
      </c>
      <c r="E118" s="3">
        <v>1</v>
      </c>
      <c r="F118" s="3">
        <v>6548604</v>
      </c>
      <c r="G118" s="3">
        <v>4772040</v>
      </c>
      <c r="H118" s="3">
        <v>4517536</v>
      </c>
      <c r="I118" s="3">
        <v>4506302</v>
      </c>
      <c r="J118" s="3">
        <v>4457531</v>
      </c>
      <c r="K118" s="3">
        <v>4457531</v>
      </c>
      <c r="L118" s="3">
        <v>4378268</v>
      </c>
      <c r="M118" s="3">
        <v>4066616</v>
      </c>
      <c r="N118" s="3">
        <v>4066616</v>
      </c>
      <c r="O118" s="3">
        <v>3997495</v>
      </c>
      <c r="P118" s="3">
        <v>3997495</v>
      </c>
      <c r="Q118" s="3">
        <v>3753619</v>
      </c>
      <c r="R118" s="3">
        <v>3753619</v>
      </c>
      <c r="S118" s="3">
        <v>3710293</v>
      </c>
      <c r="T118" s="3">
        <v>3710293</v>
      </c>
      <c r="U118" s="8">
        <v>3675534</v>
      </c>
      <c r="V118" s="3">
        <v>3675534</v>
      </c>
      <c r="W118" s="8">
        <v>3675534</v>
      </c>
      <c r="X118" s="3">
        <v>2718843</v>
      </c>
    </row>
    <row r="119" spans="1:24" ht="16.5" x14ac:dyDescent="0.3">
      <c r="A119" s="14">
        <v>55220</v>
      </c>
      <c r="B119" s="4" t="s">
        <v>138</v>
      </c>
      <c r="C119" s="4" t="s">
        <v>147</v>
      </c>
      <c r="D119" s="4" t="s">
        <v>148</v>
      </c>
      <c r="E119" s="3">
        <v>1</v>
      </c>
      <c r="F119" s="3">
        <v>17573415</v>
      </c>
      <c r="G119" s="3">
        <v>10187239</v>
      </c>
      <c r="H119" s="3">
        <v>8123498</v>
      </c>
      <c r="I119" s="3">
        <v>7677800</v>
      </c>
      <c r="J119" s="3">
        <v>7093780</v>
      </c>
      <c r="K119" s="3">
        <v>7053176</v>
      </c>
      <c r="L119" s="3">
        <v>4203941</v>
      </c>
      <c r="M119" s="3">
        <v>3480632</v>
      </c>
      <c r="N119" s="3">
        <v>3480632</v>
      </c>
      <c r="O119" s="3">
        <v>3094278</v>
      </c>
      <c r="P119" s="3">
        <v>1324324</v>
      </c>
      <c r="Q119" s="5"/>
      <c r="R119" s="5"/>
      <c r="S119" s="5"/>
      <c r="T119" s="5"/>
      <c r="U119" s="10"/>
      <c r="V119" s="5"/>
      <c r="W119" s="10"/>
      <c r="X119" s="5"/>
    </row>
    <row r="120" spans="1:24" ht="16.5" x14ac:dyDescent="0.3">
      <c r="A120" s="14">
        <v>55220</v>
      </c>
      <c r="B120" s="4" t="s">
        <v>138</v>
      </c>
      <c r="C120" s="4" t="s">
        <v>149</v>
      </c>
      <c r="D120" s="4" t="s">
        <v>150</v>
      </c>
      <c r="E120" s="3">
        <v>1</v>
      </c>
      <c r="F120" s="3">
        <v>16430104</v>
      </c>
      <c r="G120" s="3">
        <v>10961932</v>
      </c>
      <c r="H120" s="3">
        <v>10498280</v>
      </c>
      <c r="I120" s="3">
        <v>10148192</v>
      </c>
      <c r="J120" s="3">
        <v>10148192</v>
      </c>
      <c r="K120" s="3">
        <v>10148192</v>
      </c>
      <c r="L120" s="3">
        <v>10134170</v>
      </c>
      <c r="M120" s="3">
        <v>8805032</v>
      </c>
      <c r="N120" s="3">
        <v>8805032</v>
      </c>
      <c r="O120" s="3">
        <v>7535416</v>
      </c>
      <c r="P120" s="3">
        <v>7535416</v>
      </c>
      <c r="Q120" s="3">
        <v>5364694</v>
      </c>
      <c r="R120" s="3">
        <v>5364694</v>
      </c>
      <c r="S120" s="3">
        <v>4592713</v>
      </c>
      <c r="T120" s="3">
        <v>4592713</v>
      </c>
      <c r="U120" s="8">
        <v>3901613</v>
      </c>
      <c r="V120" s="3">
        <v>2952147</v>
      </c>
      <c r="W120" s="8">
        <v>2943702</v>
      </c>
      <c r="X120" s="3">
        <v>1978254</v>
      </c>
    </row>
    <row r="121" spans="1:24" ht="16.5" x14ac:dyDescent="0.3">
      <c r="A121" s="14">
        <v>55220</v>
      </c>
      <c r="B121" s="4" t="s">
        <v>138</v>
      </c>
      <c r="C121" s="4" t="s">
        <v>151</v>
      </c>
      <c r="D121" s="4" t="s">
        <v>152</v>
      </c>
      <c r="E121" s="3">
        <v>1</v>
      </c>
      <c r="F121" s="3">
        <v>18734966</v>
      </c>
      <c r="G121" s="3">
        <v>9010946</v>
      </c>
      <c r="H121" s="3">
        <v>8395279</v>
      </c>
      <c r="I121" s="3">
        <v>7284243</v>
      </c>
      <c r="J121" s="3">
        <v>7101728</v>
      </c>
      <c r="K121" s="3">
        <v>7044245</v>
      </c>
      <c r="L121" s="3">
        <v>6970116</v>
      </c>
      <c r="M121" s="3">
        <v>6643785</v>
      </c>
      <c r="N121" s="3">
        <v>6446154</v>
      </c>
      <c r="O121" s="3">
        <v>6173706</v>
      </c>
      <c r="P121" s="3">
        <v>6173706</v>
      </c>
      <c r="Q121" s="3">
        <v>6015610</v>
      </c>
      <c r="R121" s="3">
        <v>6015610</v>
      </c>
      <c r="S121" s="3">
        <v>5924101</v>
      </c>
      <c r="T121" s="3">
        <v>5924101</v>
      </c>
      <c r="U121" s="8">
        <v>932108</v>
      </c>
      <c r="V121" s="3">
        <v>932108</v>
      </c>
      <c r="W121" s="8">
        <v>932108</v>
      </c>
      <c r="X121" s="3">
        <v>834362</v>
      </c>
    </row>
    <row r="122" spans="1:24" ht="16.5" x14ac:dyDescent="0.3">
      <c r="A122" s="14">
        <v>55220</v>
      </c>
      <c r="B122" s="4" t="s">
        <v>138</v>
      </c>
      <c r="C122" s="4" t="s">
        <v>153</v>
      </c>
      <c r="D122" s="4" t="s">
        <v>154</v>
      </c>
      <c r="E122" s="3">
        <v>1</v>
      </c>
      <c r="F122" s="3">
        <v>6634045</v>
      </c>
      <c r="G122" s="3">
        <v>4902030</v>
      </c>
      <c r="H122" s="3">
        <v>4460145</v>
      </c>
      <c r="I122" s="3">
        <v>4154403</v>
      </c>
      <c r="J122" s="3">
        <v>4154403</v>
      </c>
      <c r="K122" s="3">
        <v>4154403</v>
      </c>
      <c r="L122" s="3">
        <v>3611613</v>
      </c>
      <c r="M122" s="3">
        <v>2512375</v>
      </c>
      <c r="N122" s="3">
        <v>2263474</v>
      </c>
      <c r="O122" s="3">
        <v>2198404</v>
      </c>
      <c r="P122" s="3">
        <v>1402195</v>
      </c>
      <c r="Q122" s="3">
        <v>1175199</v>
      </c>
      <c r="R122" s="3">
        <v>1175199</v>
      </c>
      <c r="S122" s="3">
        <v>1175199</v>
      </c>
      <c r="T122" s="3">
        <v>1175199</v>
      </c>
      <c r="U122" s="8">
        <v>1046037</v>
      </c>
      <c r="V122" s="3">
        <v>915759</v>
      </c>
      <c r="W122" s="8">
        <v>915759</v>
      </c>
      <c r="X122" s="3">
        <v>776403</v>
      </c>
    </row>
    <row r="123" spans="1:24" ht="16.5" x14ac:dyDescent="0.3">
      <c r="A123" s="14">
        <v>55220</v>
      </c>
      <c r="B123" s="4" t="s">
        <v>138</v>
      </c>
      <c r="C123" s="4" t="s">
        <v>155</v>
      </c>
      <c r="D123" s="4" t="s">
        <v>156</v>
      </c>
      <c r="E123" s="3">
        <v>1</v>
      </c>
      <c r="F123" s="3">
        <v>48505192</v>
      </c>
      <c r="G123" s="3">
        <v>38411509</v>
      </c>
      <c r="H123" s="3">
        <v>32937765</v>
      </c>
      <c r="I123" s="3">
        <v>31738763</v>
      </c>
      <c r="J123" s="3">
        <v>31503159</v>
      </c>
      <c r="K123" s="3">
        <v>31111969</v>
      </c>
      <c r="L123" s="3">
        <v>31111969</v>
      </c>
      <c r="M123" s="3">
        <v>29489780</v>
      </c>
      <c r="N123" s="3">
        <v>29413028</v>
      </c>
      <c r="O123" s="3">
        <v>27155219</v>
      </c>
      <c r="P123" s="3">
        <v>27155219</v>
      </c>
      <c r="Q123" s="3">
        <v>24210473</v>
      </c>
      <c r="R123" s="3">
        <v>24210473</v>
      </c>
      <c r="S123" s="3">
        <v>20247836</v>
      </c>
      <c r="T123" s="3">
        <v>20247836</v>
      </c>
      <c r="U123" s="8">
        <v>18353265</v>
      </c>
      <c r="V123" s="3">
        <v>16834329</v>
      </c>
      <c r="W123" s="8">
        <v>16834329</v>
      </c>
      <c r="X123" s="3">
        <v>16417363</v>
      </c>
    </row>
    <row r="124" spans="1:24" ht="16.5" x14ac:dyDescent="0.3">
      <c r="A124" s="14">
        <v>55220</v>
      </c>
      <c r="B124" s="4" t="s">
        <v>138</v>
      </c>
      <c r="C124" s="4" t="s">
        <v>157</v>
      </c>
      <c r="D124" s="4" t="s">
        <v>158</v>
      </c>
      <c r="E124" s="3">
        <v>1</v>
      </c>
      <c r="F124" s="3">
        <v>6908810</v>
      </c>
      <c r="G124" s="3">
        <v>4481240</v>
      </c>
      <c r="H124" s="3">
        <v>3378984</v>
      </c>
      <c r="I124" s="3">
        <v>3290805</v>
      </c>
      <c r="J124" s="3">
        <v>3107410</v>
      </c>
      <c r="K124" s="3">
        <v>2928300</v>
      </c>
      <c r="L124" s="3">
        <v>2849169</v>
      </c>
      <c r="M124" s="3">
        <v>2663525</v>
      </c>
      <c r="N124" s="3">
        <v>2581191</v>
      </c>
      <c r="O124" s="3">
        <v>1958360</v>
      </c>
      <c r="P124" s="3">
        <v>1958360</v>
      </c>
      <c r="Q124" s="3">
        <v>1505841</v>
      </c>
      <c r="R124" s="3">
        <v>1505841</v>
      </c>
      <c r="S124" s="3">
        <v>629650</v>
      </c>
      <c r="T124" s="3">
        <v>629650</v>
      </c>
      <c r="U124" s="8">
        <v>629650</v>
      </c>
      <c r="V124" s="3">
        <v>629650</v>
      </c>
      <c r="W124" s="8">
        <v>629650</v>
      </c>
      <c r="X124" s="3">
        <v>629650</v>
      </c>
    </row>
    <row r="125" spans="1:24" ht="16.5" x14ac:dyDescent="0.3">
      <c r="A125" s="14">
        <v>55220</v>
      </c>
      <c r="B125" s="4" t="s">
        <v>138</v>
      </c>
      <c r="C125" s="4" t="s">
        <v>159</v>
      </c>
      <c r="D125" s="4" t="s">
        <v>160</v>
      </c>
      <c r="E125" s="3">
        <v>1</v>
      </c>
      <c r="F125" s="3">
        <v>7081482</v>
      </c>
      <c r="G125" s="3">
        <v>4956363</v>
      </c>
      <c r="H125" s="3">
        <v>4376704</v>
      </c>
      <c r="I125" s="3">
        <v>3561381</v>
      </c>
      <c r="J125" s="3">
        <v>3561381</v>
      </c>
      <c r="K125" s="3">
        <v>3541023</v>
      </c>
      <c r="L125" s="3">
        <v>3541023</v>
      </c>
      <c r="M125" s="3">
        <v>3541023</v>
      </c>
      <c r="N125" s="3">
        <v>3541023</v>
      </c>
      <c r="O125" s="3">
        <v>3541023</v>
      </c>
      <c r="P125" s="3">
        <v>3541023</v>
      </c>
      <c r="Q125" s="3">
        <v>3541023</v>
      </c>
      <c r="R125" s="3">
        <v>3541023</v>
      </c>
      <c r="S125" s="3">
        <v>3541023</v>
      </c>
      <c r="T125" s="3">
        <v>3541023</v>
      </c>
      <c r="U125" s="8">
        <v>2510037</v>
      </c>
      <c r="V125" s="3">
        <v>2510037</v>
      </c>
      <c r="W125" s="8">
        <v>2510037</v>
      </c>
      <c r="X125" s="3">
        <v>1623029</v>
      </c>
    </row>
    <row r="126" spans="1:24" ht="16.5" x14ac:dyDescent="0.3">
      <c r="A126" s="14">
        <v>55220</v>
      </c>
      <c r="B126" s="4" t="s">
        <v>138</v>
      </c>
      <c r="C126" s="4" t="s">
        <v>161</v>
      </c>
      <c r="D126" s="4" t="s">
        <v>162</v>
      </c>
      <c r="E126" s="3">
        <v>1</v>
      </c>
      <c r="F126" s="3">
        <v>23591667</v>
      </c>
      <c r="G126" s="3">
        <v>13474660</v>
      </c>
      <c r="H126" s="3">
        <v>13319113</v>
      </c>
      <c r="I126" s="3">
        <v>13319113</v>
      </c>
      <c r="J126" s="3">
        <v>13180529</v>
      </c>
      <c r="K126" s="3">
        <v>12836048</v>
      </c>
      <c r="L126" s="3">
        <v>12836048</v>
      </c>
      <c r="M126" s="3">
        <v>12701480</v>
      </c>
      <c r="N126" s="3">
        <v>12701480</v>
      </c>
      <c r="O126" s="3">
        <v>12084827</v>
      </c>
      <c r="P126" s="3">
        <v>12042590</v>
      </c>
      <c r="Q126" s="3">
        <v>12042590</v>
      </c>
      <c r="R126" s="3">
        <v>12042590</v>
      </c>
      <c r="S126" s="3">
        <v>10827841</v>
      </c>
      <c r="T126" s="3">
        <v>10827841</v>
      </c>
      <c r="U126" s="8">
        <v>1198791</v>
      </c>
      <c r="V126" s="3">
        <v>1198791</v>
      </c>
      <c r="W126" s="8">
        <v>1198791</v>
      </c>
      <c r="X126" s="3">
        <v>1198791</v>
      </c>
    </row>
    <row r="127" spans="1:24" ht="16.5" x14ac:dyDescent="0.3">
      <c r="A127" s="14">
        <v>55220</v>
      </c>
      <c r="B127" s="4" t="s">
        <v>138</v>
      </c>
      <c r="C127" s="4" t="s">
        <v>163</v>
      </c>
      <c r="D127" s="4" t="s">
        <v>164</v>
      </c>
      <c r="E127" s="3">
        <v>1</v>
      </c>
      <c r="F127" s="3">
        <v>12985906</v>
      </c>
      <c r="G127" s="3">
        <v>10264016</v>
      </c>
      <c r="H127" s="3">
        <v>6243620</v>
      </c>
      <c r="I127" s="3">
        <v>6001194</v>
      </c>
      <c r="J127" s="3">
        <v>6001194</v>
      </c>
      <c r="K127" s="3">
        <v>5627616</v>
      </c>
      <c r="L127" s="3">
        <v>5558154</v>
      </c>
      <c r="M127" s="3">
        <v>5262659</v>
      </c>
      <c r="N127" s="3">
        <v>5262659</v>
      </c>
      <c r="O127" s="3">
        <v>4940467</v>
      </c>
      <c r="P127" s="3">
        <v>4359690</v>
      </c>
      <c r="Q127" s="3">
        <v>4207349</v>
      </c>
      <c r="R127" s="3">
        <v>4207349</v>
      </c>
      <c r="S127" s="3">
        <v>4062969</v>
      </c>
      <c r="T127" s="3">
        <v>4062969</v>
      </c>
      <c r="U127" s="8">
        <v>2910028</v>
      </c>
      <c r="V127" s="3">
        <v>1031925</v>
      </c>
      <c r="W127" s="8">
        <v>1031925</v>
      </c>
      <c r="X127" s="3">
        <v>1031925</v>
      </c>
    </row>
    <row r="128" spans="1:24" ht="16.5" x14ac:dyDescent="0.3">
      <c r="A128" s="14">
        <v>55220</v>
      </c>
      <c r="B128" s="4" t="s">
        <v>138</v>
      </c>
      <c r="C128" s="4" t="s">
        <v>165</v>
      </c>
      <c r="D128" s="4" t="s">
        <v>166</v>
      </c>
      <c r="E128" s="3">
        <v>1</v>
      </c>
      <c r="F128" s="3">
        <v>11479923</v>
      </c>
      <c r="G128" s="3">
        <v>9062759</v>
      </c>
      <c r="H128" s="3">
        <v>7780684</v>
      </c>
      <c r="I128" s="3">
        <v>7508860</v>
      </c>
      <c r="J128" s="3">
        <v>7508860</v>
      </c>
      <c r="K128" s="3">
        <v>7499671</v>
      </c>
      <c r="L128" s="3">
        <v>7499671</v>
      </c>
      <c r="M128" s="3">
        <v>7233571</v>
      </c>
      <c r="N128" s="3">
        <v>7233571</v>
      </c>
      <c r="O128" s="3">
        <v>6477232</v>
      </c>
      <c r="P128" s="3">
        <v>6477232</v>
      </c>
      <c r="Q128" s="3">
        <v>6225963</v>
      </c>
      <c r="R128" s="3">
        <v>6225963</v>
      </c>
      <c r="S128" s="3">
        <v>2797299</v>
      </c>
      <c r="T128" s="3">
        <v>2797299</v>
      </c>
      <c r="U128" s="8">
        <v>2388962</v>
      </c>
      <c r="V128" s="3">
        <v>1663663</v>
      </c>
      <c r="W128" s="8">
        <v>1663663</v>
      </c>
      <c r="X128" s="3">
        <v>1663663</v>
      </c>
    </row>
    <row r="129" spans="1:24" ht="16.5" x14ac:dyDescent="0.3">
      <c r="A129" s="14">
        <v>55220</v>
      </c>
      <c r="B129" s="4" t="s">
        <v>138</v>
      </c>
      <c r="C129" s="4" t="s">
        <v>167</v>
      </c>
      <c r="D129" s="4" t="s">
        <v>168</v>
      </c>
      <c r="E129" s="3">
        <v>1</v>
      </c>
      <c r="F129" s="3">
        <v>16221119</v>
      </c>
      <c r="G129" s="3">
        <v>11784020</v>
      </c>
      <c r="H129" s="3">
        <v>11173490</v>
      </c>
      <c r="I129" s="3">
        <v>10243664</v>
      </c>
      <c r="J129" s="3">
        <v>10191626</v>
      </c>
      <c r="K129" s="3">
        <v>10191626</v>
      </c>
      <c r="L129" s="3">
        <v>10168100</v>
      </c>
      <c r="M129" s="3">
        <v>10069499</v>
      </c>
      <c r="N129" s="3">
        <v>10069499</v>
      </c>
      <c r="O129" s="3">
        <v>9319789</v>
      </c>
      <c r="P129" s="3">
        <v>9319789</v>
      </c>
      <c r="Q129" s="3">
        <v>9110761</v>
      </c>
      <c r="R129" s="3">
        <v>9110761</v>
      </c>
      <c r="S129" s="3">
        <v>8585395</v>
      </c>
      <c r="T129" s="3">
        <v>8585395</v>
      </c>
      <c r="U129" s="8">
        <v>8155229</v>
      </c>
      <c r="V129" s="3">
        <v>6019412</v>
      </c>
      <c r="W129" s="8">
        <v>6019412</v>
      </c>
      <c r="X129" s="3">
        <v>4517622</v>
      </c>
    </row>
    <row r="130" spans="1:24" ht="16.5" x14ac:dyDescent="0.3">
      <c r="A130" s="14">
        <v>55220</v>
      </c>
      <c r="B130" s="4" t="s">
        <v>138</v>
      </c>
      <c r="C130" s="4" t="s">
        <v>169</v>
      </c>
      <c r="D130" s="4" t="s">
        <v>170</v>
      </c>
      <c r="E130" s="3">
        <v>1</v>
      </c>
      <c r="F130" s="3">
        <v>5471951</v>
      </c>
      <c r="G130" s="3">
        <v>4383343</v>
      </c>
      <c r="H130" s="3">
        <v>4085825</v>
      </c>
      <c r="I130" s="3">
        <v>3716355</v>
      </c>
      <c r="J130" s="3">
        <v>3701541</v>
      </c>
      <c r="K130" s="3">
        <v>3670733</v>
      </c>
      <c r="L130" s="3">
        <v>3670733</v>
      </c>
      <c r="M130" s="3">
        <v>3408793</v>
      </c>
      <c r="N130" s="3">
        <v>3408793</v>
      </c>
      <c r="O130" s="3">
        <v>3359477</v>
      </c>
      <c r="P130" s="3">
        <v>3359477</v>
      </c>
      <c r="Q130" s="3">
        <v>3317177</v>
      </c>
      <c r="R130" s="3">
        <v>3317177</v>
      </c>
      <c r="S130" s="3">
        <v>3301967</v>
      </c>
      <c r="T130" s="3">
        <v>3301967</v>
      </c>
      <c r="U130" s="8">
        <v>3082720</v>
      </c>
      <c r="V130" s="3">
        <v>3082720</v>
      </c>
      <c r="W130" s="8">
        <v>3082720</v>
      </c>
      <c r="X130" s="3">
        <v>959595</v>
      </c>
    </row>
    <row r="131" spans="1:24" ht="16.5" x14ac:dyDescent="0.3">
      <c r="A131" s="14">
        <v>55230</v>
      </c>
      <c r="B131" s="4" t="s">
        <v>171</v>
      </c>
      <c r="C131" s="4" t="s">
        <v>172</v>
      </c>
      <c r="D131" s="4" t="s">
        <v>173</v>
      </c>
      <c r="E131" s="3">
        <v>1</v>
      </c>
      <c r="F131" s="3">
        <v>35982465</v>
      </c>
      <c r="G131" s="3">
        <v>23423543</v>
      </c>
      <c r="H131" s="3">
        <v>21940436</v>
      </c>
      <c r="I131" s="3">
        <v>20572051</v>
      </c>
      <c r="J131" s="3">
        <v>20197551</v>
      </c>
      <c r="K131" s="3">
        <v>20012857</v>
      </c>
      <c r="L131" s="3">
        <v>19931929</v>
      </c>
      <c r="M131" s="3">
        <v>11911840</v>
      </c>
      <c r="N131" s="3">
        <v>11793669</v>
      </c>
      <c r="O131" s="3">
        <v>10059527</v>
      </c>
      <c r="P131" s="3">
        <v>10059527</v>
      </c>
      <c r="Q131" s="3">
        <v>9020074</v>
      </c>
      <c r="R131" s="3">
        <v>9020074</v>
      </c>
      <c r="S131" s="3">
        <v>7556159</v>
      </c>
      <c r="T131" s="3">
        <v>7556159</v>
      </c>
      <c r="U131" s="8">
        <v>4527392</v>
      </c>
      <c r="V131" s="3">
        <v>2923262</v>
      </c>
      <c r="W131" s="8">
        <v>2923262</v>
      </c>
      <c r="X131" s="3">
        <v>2856078</v>
      </c>
    </row>
    <row r="132" spans="1:24" ht="16.5" x14ac:dyDescent="0.3">
      <c r="A132" s="14">
        <v>55230</v>
      </c>
      <c r="B132" s="4" t="s">
        <v>171</v>
      </c>
      <c r="C132" s="4" t="s">
        <v>172</v>
      </c>
      <c r="D132" s="4" t="s">
        <v>173</v>
      </c>
      <c r="E132" s="3">
        <v>2</v>
      </c>
      <c r="F132" s="3">
        <v>5276375</v>
      </c>
      <c r="G132" s="3">
        <v>5142376</v>
      </c>
      <c r="H132" s="3">
        <v>5142376</v>
      </c>
      <c r="I132" s="3">
        <v>5142376</v>
      </c>
      <c r="J132" s="3">
        <v>5142376</v>
      </c>
      <c r="K132" s="3">
        <v>5142376</v>
      </c>
      <c r="L132" s="3">
        <v>5142376</v>
      </c>
      <c r="M132" s="3">
        <v>5142376</v>
      </c>
      <c r="N132" s="3">
        <v>5142376</v>
      </c>
      <c r="O132" s="3">
        <v>470904</v>
      </c>
      <c r="P132" s="3">
        <v>470904</v>
      </c>
      <c r="Q132" s="3">
        <v>470904</v>
      </c>
      <c r="R132" s="3">
        <v>470904</v>
      </c>
      <c r="S132" s="3">
        <v>248669</v>
      </c>
      <c r="T132" s="3">
        <v>248669</v>
      </c>
      <c r="U132" s="8">
        <v>248669</v>
      </c>
      <c r="V132" s="3">
        <v>248669</v>
      </c>
      <c r="W132" s="8">
        <v>248669</v>
      </c>
      <c r="X132" s="3">
        <v>248669</v>
      </c>
    </row>
    <row r="133" spans="1:24" ht="16.5" x14ac:dyDescent="0.3">
      <c r="A133" s="14">
        <v>55230</v>
      </c>
      <c r="B133" s="4" t="s">
        <v>171</v>
      </c>
      <c r="C133" s="4" t="s">
        <v>174</v>
      </c>
      <c r="D133" s="4" t="s">
        <v>175</v>
      </c>
      <c r="E133" s="3">
        <v>1</v>
      </c>
      <c r="F133" s="3">
        <v>12839318</v>
      </c>
      <c r="G133" s="3">
        <v>7443645</v>
      </c>
      <c r="H133" s="3">
        <v>5334883</v>
      </c>
      <c r="I133" s="3">
        <v>4156577</v>
      </c>
      <c r="J133" s="3">
        <v>4156577</v>
      </c>
      <c r="K133" s="3">
        <v>3975698</v>
      </c>
      <c r="L133" s="3">
        <v>3975698</v>
      </c>
      <c r="M133" s="3">
        <v>2671932</v>
      </c>
      <c r="N133" s="3">
        <v>2498659</v>
      </c>
      <c r="O133" s="3">
        <v>2498659</v>
      </c>
      <c r="P133" s="3">
        <v>2498659</v>
      </c>
      <c r="Q133" s="3">
        <v>761130</v>
      </c>
      <c r="R133" s="3">
        <v>761130</v>
      </c>
      <c r="S133" s="3">
        <v>447646</v>
      </c>
      <c r="T133" s="3">
        <v>447646</v>
      </c>
      <c r="U133" s="8">
        <v>447646</v>
      </c>
      <c r="V133" s="3">
        <v>173333</v>
      </c>
      <c r="W133" s="8">
        <v>173333</v>
      </c>
      <c r="X133" s="3">
        <v>173333</v>
      </c>
    </row>
    <row r="134" spans="1:24" ht="16.5" x14ac:dyDescent="0.3">
      <c r="A134" s="14">
        <v>55230</v>
      </c>
      <c r="B134" s="4" t="s">
        <v>171</v>
      </c>
      <c r="C134" s="4" t="s">
        <v>174</v>
      </c>
      <c r="D134" s="4" t="s">
        <v>175</v>
      </c>
      <c r="E134" s="3">
        <v>2</v>
      </c>
      <c r="F134" s="3">
        <v>158083</v>
      </c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10"/>
      <c r="V134" s="5"/>
      <c r="W134" s="10"/>
      <c r="X134" s="5"/>
    </row>
    <row r="135" spans="1:24" ht="16.5" x14ac:dyDescent="0.3">
      <c r="A135" s="14">
        <v>55230</v>
      </c>
      <c r="B135" s="4" t="s">
        <v>171</v>
      </c>
      <c r="C135" s="4" t="s">
        <v>176</v>
      </c>
      <c r="D135" s="4" t="s">
        <v>177</v>
      </c>
      <c r="E135" s="3">
        <v>1</v>
      </c>
      <c r="F135" s="3">
        <v>13404101</v>
      </c>
      <c r="G135" s="3">
        <v>7558305</v>
      </c>
      <c r="H135" s="3">
        <v>6936886</v>
      </c>
      <c r="I135" s="3">
        <v>5784285</v>
      </c>
      <c r="J135" s="3">
        <v>5725034</v>
      </c>
      <c r="K135" s="3">
        <v>5648857</v>
      </c>
      <c r="L135" s="3">
        <v>5648857</v>
      </c>
      <c r="M135" s="3">
        <v>5459743</v>
      </c>
      <c r="N135" s="3">
        <v>5459743</v>
      </c>
      <c r="O135" s="3">
        <v>4769349</v>
      </c>
      <c r="P135" s="3">
        <v>4769349</v>
      </c>
      <c r="Q135" s="3">
        <v>4183997</v>
      </c>
      <c r="R135" s="3">
        <v>4183997</v>
      </c>
      <c r="S135" s="3">
        <v>3904557</v>
      </c>
      <c r="T135" s="3">
        <v>3904557</v>
      </c>
      <c r="U135" s="8">
        <v>3904557</v>
      </c>
      <c r="V135" s="3">
        <v>3565122</v>
      </c>
      <c r="W135" s="8">
        <v>3565122</v>
      </c>
      <c r="X135" s="3">
        <v>3556776</v>
      </c>
    </row>
    <row r="136" spans="1:24" ht="16.5" x14ac:dyDescent="0.3">
      <c r="A136" s="14">
        <v>55230</v>
      </c>
      <c r="B136" s="4" t="s">
        <v>171</v>
      </c>
      <c r="C136" s="4" t="s">
        <v>176</v>
      </c>
      <c r="D136" s="4" t="s">
        <v>177</v>
      </c>
      <c r="E136" s="3">
        <v>2</v>
      </c>
      <c r="F136" s="3">
        <v>4030312</v>
      </c>
      <c r="G136" s="3">
        <v>3844318</v>
      </c>
      <c r="H136" s="3">
        <v>3228635</v>
      </c>
      <c r="I136" s="3">
        <v>3041037</v>
      </c>
      <c r="J136" s="3">
        <v>3041037</v>
      </c>
      <c r="K136" s="3">
        <v>3041037</v>
      </c>
      <c r="L136" s="3">
        <v>3041037</v>
      </c>
      <c r="M136" s="3">
        <v>2723690</v>
      </c>
      <c r="N136" s="3">
        <v>2723690</v>
      </c>
      <c r="O136" s="3">
        <v>2723690</v>
      </c>
      <c r="P136" s="3">
        <v>2723690</v>
      </c>
      <c r="Q136" s="3">
        <v>2723690</v>
      </c>
      <c r="R136" s="3">
        <v>2723690</v>
      </c>
      <c r="S136" s="3">
        <v>2450315</v>
      </c>
      <c r="T136" s="3">
        <v>2450315</v>
      </c>
      <c r="U136" s="8">
        <v>2450315</v>
      </c>
      <c r="V136" s="3">
        <v>2450315</v>
      </c>
      <c r="W136" s="8">
        <v>2450315</v>
      </c>
      <c r="X136" s="3">
        <v>2450315</v>
      </c>
    </row>
    <row r="137" spans="1:24" ht="16.5" x14ac:dyDescent="0.3">
      <c r="A137" s="14">
        <v>55230</v>
      </c>
      <c r="B137" s="4" t="s">
        <v>171</v>
      </c>
      <c r="C137" s="4" t="s">
        <v>178</v>
      </c>
      <c r="D137" s="4" t="s">
        <v>179</v>
      </c>
      <c r="E137" s="3">
        <v>1</v>
      </c>
      <c r="F137" s="3">
        <v>30264857</v>
      </c>
      <c r="G137" s="3">
        <v>21968084</v>
      </c>
      <c r="H137" s="3">
        <v>19043986</v>
      </c>
      <c r="I137" s="3">
        <v>18794734</v>
      </c>
      <c r="J137" s="3">
        <v>18794734</v>
      </c>
      <c r="K137" s="3">
        <v>14985844</v>
      </c>
      <c r="L137" s="3">
        <v>14985844</v>
      </c>
      <c r="M137" s="3">
        <v>11515577</v>
      </c>
      <c r="N137" s="3">
        <v>10331398</v>
      </c>
      <c r="O137" s="3">
        <v>10028956</v>
      </c>
      <c r="P137" s="3">
        <v>10028956</v>
      </c>
      <c r="Q137" s="3">
        <v>7617313</v>
      </c>
      <c r="R137" s="3">
        <v>7617313</v>
      </c>
      <c r="S137" s="3">
        <v>6262437</v>
      </c>
      <c r="T137" s="3">
        <v>6262437</v>
      </c>
      <c r="U137" s="8">
        <v>6006689</v>
      </c>
      <c r="V137" s="3">
        <v>6006689</v>
      </c>
      <c r="W137" s="8">
        <v>6006689</v>
      </c>
      <c r="X137" s="3">
        <v>5750909</v>
      </c>
    </row>
    <row r="138" spans="1:24" ht="16.5" x14ac:dyDescent="0.3">
      <c r="A138" s="14">
        <v>55230</v>
      </c>
      <c r="B138" s="4" t="s">
        <v>171</v>
      </c>
      <c r="C138" s="4" t="s">
        <v>180</v>
      </c>
      <c r="D138" s="4" t="s">
        <v>181</v>
      </c>
      <c r="E138" s="3">
        <v>1</v>
      </c>
      <c r="F138" s="3">
        <v>13427350</v>
      </c>
      <c r="G138" s="3">
        <v>9425709</v>
      </c>
      <c r="H138" s="3">
        <v>8601215</v>
      </c>
      <c r="I138" s="3">
        <v>7911547</v>
      </c>
      <c r="J138" s="3">
        <v>7911547</v>
      </c>
      <c r="K138" s="3">
        <v>7903201</v>
      </c>
      <c r="L138" s="3">
        <v>7903201</v>
      </c>
      <c r="M138" s="3">
        <v>6345931</v>
      </c>
      <c r="N138" s="3">
        <v>6345931</v>
      </c>
      <c r="O138" s="3">
        <v>6274159</v>
      </c>
      <c r="P138" s="3">
        <v>6274159</v>
      </c>
      <c r="Q138" s="3">
        <v>5776376</v>
      </c>
      <c r="R138" s="3">
        <v>5776376</v>
      </c>
      <c r="S138" s="3">
        <v>5676202</v>
      </c>
      <c r="T138" s="3">
        <v>5676202</v>
      </c>
      <c r="U138" s="8">
        <v>5483173</v>
      </c>
      <c r="V138" s="3">
        <v>5483173</v>
      </c>
      <c r="W138" s="8">
        <v>5483173</v>
      </c>
      <c r="X138" s="3">
        <v>5460733</v>
      </c>
    </row>
    <row r="139" spans="1:24" ht="16.5" x14ac:dyDescent="0.3">
      <c r="A139" s="14">
        <v>55230</v>
      </c>
      <c r="B139" s="4" t="s">
        <v>171</v>
      </c>
      <c r="C139" s="4" t="s">
        <v>182</v>
      </c>
      <c r="D139" s="4" t="s">
        <v>183</v>
      </c>
      <c r="E139" s="3">
        <v>1</v>
      </c>
      <c r="F139" s="3">
        <v>13817529</v>
      </c>
      <c r="G139" s="3">
        <v>8542078</v>
      </c>
      <c r="H139" s="3">
        <v>6405709</v>
      </c>
      <c r="I139" s="3">
        <v>6016036</v>
      </c>
      <c r="J139" s="3">
        <v>6016036</v>
      </c>
      <c r="K139" s="3">
        <v>5622313</v>
      </c>
      <c r="L139" s="3">
        <v>5622313</v>
      </c>
      <c r="M139" s="3">
        <v>5099044</v>
      </c>
      <c r="N139" s="3">
        <v>5021702</v>
      </c>
      <c r="O139" s="3">
        <v>3173998</v>
      </c>
      <c r="P139" s="3">
        <v>3173998</v>
      </c>
      <c r="Q139" s="3">
        <v>2802680</v>
      </c>
      <c r="R139" s="3">
        <v>2802680</v>
      </c>
      <c r="S139" s="3">
        <v>2625351</v>
      </c>
      <c r="T139" s="3">
        <v>2625351</v>
      </c>
      <c r="U139" s="8">
        <v>2160388</v>
      </c>
      <c r="V139" s="3">
        <v>1883232</v>
      </c>
      <c r="W139" s="8">
        <v>1883232</v>
      </c>
      <c r="X139" s="3">
        <v>1883232</v>
      </c>
    </row>
    <row r="140" spans="1:24" ht="16.5" x14ac:dyDescent="0.3">
      <c r="A140" s="14">
        <v>55230</v>
      </c>
      <c r="B140" s="4" t="s">
        <v>171</v>
      </c>
      <c r="C140" s="4" t="s">
        <v>182</v>
      </c>
      <c r="D140" s="4" t="s">
        <v>183</v>
      </c>
      <c r="E140" s="3">
        <v>2</v>
      </c>
      <c r="F140" s="3">
        <v>96740</v>
      </c>
      <c r="G140" s="3">
        <v>96740</v>
      </c>
      <c r="H140" s="3">
        <v>96740</v>
      </c>
      <c r="I140" s="3">
        <v>96740</v>
      </c>
      <c r="J140" s="3">
        <v>96740</v>
      </c>
      <c r="K140" s="3">
        <v>96740</v>
      </c>
      <c r="L140" s="3">
        <v>96740</v>
      </c>
      <c r="M140" s="3">
        <v>96740</v>
      </c>
      <c r="N140" s="3">
        <v>96740</v>
      </c>
      <c r="O140" s="3">
        <v>96740</v>
      </c>
      <c r="P140" s="3">
        <v>96740</v>
      </c>
      <c r="Q140" s="3">
        <v>96740</v>
      </c>
      <c r="R140" s="3">
        <v>96740</v>
      </c>
      <c r="S140" s="3">
        <v>96740</v>
      </c>
      <c r="T140" s="3">
        <v>96740</v>
      </c>
      <c r="U140" s="8">
        <v>96740</v>
      </c>
      <c r="V140" s="3">
        <v>19692</v>
      </c>
      <c r="W140" s="8">
        <v>19692</v>
      </c>
      <c r="X140" s="3">
        <v>19692</v>
      </c>
    </row>
    <row r="141" spans="1:24" ht="16.5" x14ac:dyDescent="0.3">
      <c r="A141" s="14">
        <v>55230</v>
      </c>
      <c r="B141" s="4" t="s">
        <v>171</v>
      </c>
      <c r="C141" s="4" t="s">
        <v>184</v>
      </c>
      <c r="D141" s="4" t="s">
        <v>185</v>
      </c>
      <c r="E141" s="3">
        <v>1</v>
      </c>
      <c r="F141" s="3">
        <v>20708407</v>
      </c>
      <c r="G141" s="3">
        <v>16287972</v>
      </c>
      <c r="H141" s="3">
        <v>13933051</v>
      </c>
      <c r="I141" s="3">
        <v>11422316</v>
      </c>
      <c r="J141" s="3">
        <v>11291290</v>
      </c>
      <c r="K141" s="3">
        <v>9949160</v>
      </c>
      <c r="L141" s="3">
        <v>9071735</v>
      </c>
      <c r="M141" s="3">
        <v>8399118</v>
      </c>
      <c r="N141" s="3">
        <v>6952347</v>
      </c>
      <c r="O141" s="3">
        <v>5956903</v>
      </c>
      <c r="P141" s="3">
        <v>5956903</v>
      </c>
      <c r="Q141" s="3">
        <v>5581021</v>
      </c>
      <c r="R141" s="3">
        <v>5581021</v>
      </c>
      <c r="S141" s="3">
        <v>4217565</v>
      </c>
      <c r="T141" s="3">
        <v>4217565</v>
      </c>
      <c r="U141" s="8">
        <v>2754487</v>
      </c>
      <c r="V141" s="3">
        <v>2754487</v>
      </c>
      <c r="W141" s="8">
        <v>2754487</v>
      </c>
      <c r="X141" s="3">
        <v>2689441</v>
      </c>
    </row>
    <row r="142" spans="1:24" ht="16.5" x14ac:dyDescent="0.3">
      <c r="A142" s="14">
        <v>55230</v>
      </c>
      <c r="B142" s="4" t="s">
        <v>171</v>
      </c>
      <c r="C142" s="4" t="s">
        <v>184</v>
      </c>
      <c r="D142" s="4" t="s">
        <v>185</v>
      </c>
      <c r="E142" s="3">
        <v>2</v>
      </c>
      <c r="F142" s="3">
        <v>693103</v>
      </c>
      <c r="G142" s="3">
        <v>693103</v>
      </c>
      <c r="H142" s="3">
        <v>693103</v>
      </c>
      <c r="I142" s="3">
        <v>693103</v>
      </c>
      <c r="J142" s="3">
        <v>693103</v>
      </c>
      <c r="K142" s="3">
        <v>390451</v>
      </c>
      <c r="L142" s="3">
        <v>390451</v>
      </c>
      <c r="M142" s="3">
        <v>390451</v>
      </c>
      <c r="N142" s="3">
        <v>390451</v>
      </c>
      <c r="O142" s="3">
        <v>390451</v>
      </c>
      <c r="P142" s="3">
        <v>390451</v>
      </c>
      <c r="Q142" s="3">
        <v>390451</v>
      </c>
      <c r="R142" s="3">
        <v>390451</v>
      </c>
      <c r="S142" s="3">
        <v>390451</v>
      </c>
      <c r="T142" s="3">
        <v>390451</v>
      </c>
      <c r="U142" s="8">
        <v>390451</v>
      </c>
      <c r="V142" s="3">
        <v>390451</v>
      </c>
      <c r="W142" s="8">
        <v>390451</v>
      </c>
      <c r="X142" s="3">
        <v>390451</v>
      </c>
    </row>
    <row r="143" spans="1:24" ht="16.5" x14ac:dyDescent="0.3">
      <c r="A143" s="14">
        <v>55230</v>
      </c>
      <c r="B143" s="4" t="s">
        <v>171</v>
      </c>
      <c r="C143" s="4" t="s">
        <v>186</v>
      </c>
      <c r="D143" s="4" t="s">
        <v>187</v>
      </c>
      <c r="E143" s="3">
        <v>1</v>
      </c>
      <c r="F143" s="3">
        <v>15810746</v>
      </c>
      <c r="G143" s="3">
        <v>11617471</v>
      </c>
      <c r="H143" s="3">
        <v>10860505</v>
      </c>
      <c r="I143" s="3">
        <v>10565866</v>
      </c>
      <c r="J143" s="3">
        <v>10565866</v>
      </c>
      <c r="K143" s="3">
        <v>10565866</v>
      </c>
      <c r="L143" s="3">
        <v>10473890</v>
      </c>
      <c r="M143" s="3">
        <v>9648647</v>
      </c>
      <c r="N143" s="3">
        <v>9648647</v>
      </c>
      <c r="O143" s="3">
        <v>9269774</v>
      </c>
      <c r="P143" s="3">
        <v>9269774</v>
      </c>
      <c r="Q143" s="3">
        <v>7610167</v>
      </c>
      <c r="R143" s="3">
        <v>7610167</v>
      </c>
      <c r="S143" s="3">
        <v>7090277</v>
      </c>
      <c r="T143" s="3">
        <v>7090277</v>
      </c>
      <c r="U143" s="8">
        <v>6477282</v>
      </c>
      <c r="V143" s="3">
        <v>6076221</v>
      </c>
      <c r="W143" s="8">
        <v>6076221</v>
      </c>
      <c r="X143" s="3">
        <v>5953997</v>
      </c>
    </row>
    <row r="144" spans="1:24" ht="16.5" x14ac:dyDescent="0.3">
      <c r="A144" s="14">
        <v>55230</v>
      </c>
      <c r="B144" s="4" t="s">
        <v>171</v>
      </c>
      <c r="C144" s="4" t="s">
        <v>186</v>
      </c>
      <c r="D144" s="4" t="s">
        <v>187</v>
      </c>
      <c r="E144" s="3">
        <v>2</v>
      </c>
      <c r="F144" s="3">
        <v>1518481</v>
      </c>
      <c r="G144" s="3">
        <v>1138478</v>
      </c>
      <c r="H144" s="3">
        <v>1138478</v>
      </c>
      <c r="I144" s="3">
        <v>1138478</v>
      </c>
      <c r="J144" s="3">
        <v>1138478</v>
      </c>
      <c r="K144" s="3">
        <v>1138478</v>
      </c>
      <c r="L144" s="3">
        <v>1138478</v>
      </c>
      <c r="M144" s="3">
        <v>1138478</v>
      </c>
      <c r="N144" s="3">
        <v>1138478</v>
      </c>
      <c r="O144" s="3">
        <v>1010820</v>
      </c>
      <c r="P144" s="3">
        <v>1010820</v>
      </c>
      <c r="Q144" s="3">
        <v>820661</v>
      </c>
      <c r="R144" s="3">
        <v>820661</v>
      </c>
      <c r="S144" s="3">
        <v>820661</v>
      </c>
      <c r="T144" s="3">
        <v>820661</v>
      </c>
      <c r="U144" s="8">
        <v>820661</v>
      </c>
      <c r="V144" s="3">
        <v>820661</v>
      </c>
      <c r="W144" s="8">
        <v>820661</v>
      </c>
      <c r="X144" s="3">
        <v>820661</v>
      </c>
    </row>
    <row r="145" spans="1:24" ht="16.5" x14ac:dyDescent="0.3">
      <c r="A145" s="14">
        <v>55230</v>
      </c>
      <c r="B145" s="4" t="s">
        <v>171</v>
      </c>
      <c r="C145" s="4" t="s">
        <v>188</v>
      </c>
      <c r="D145" s="4" t="s">
        <v>189</v>
      </c>
      <c r="E145" s="3">
        <v>1</v>
      </c>
      <c r="F145" s="3">
        <v>20582630</v>
      </c>
      <c r="G145" s="3">
        <v>13459158</v>
      </c>
      <c r="H145" s="3">
        <v>12489504</v>
      </c>
      <c r="I145" s="3">
        <v>11887832</v>
      </c>
      <c r="J145" s="3">
        <v>11887832</v>
      </c>
      <c r="K145" s="3">
        <v>11320421</v>
      </c>
      <c r="L145" s="3">
        <v>11320421</v>
      </c>
      <c r="M145" s="3">
        <v>10641268</v>
      </c>
      <c r="N145" s="3">
        <v>10472730</v>
      </c>
      <c r="O145" s="3">
        <v>10404825</v>
      </c>
      <c r="P145" s="3">
        <v>10185080</v>
      </c>
      <c r="Q145" s="3">
        <v>9477086</v>
      </c>
      <c r="R145" s="3">
        <v>9477086</v>
      </c>
      <c r="S145" s="3">
        <v>9228323</v>
      </c>
      <c r="T145" s="3">
        <v>9228323</v>
      </c>
      <c r="U145" s="8">
        <v>6558349</v>
      </c>
      <c r="V145" s="3">
        <v>6144072</v>
      </c>
      <c r="W145" s="8">
        <v>6144072</v>
      </c>
      <c r="X145" s="3">
        <v>6144072</v>
      </c>
    </row>
    <row r="146" spans="1:24" ht="16.5" x14ac:dyDescent="0.3">
      <c r="A146" s="14">
        <v>55230</v>
      </c>
      <c r="B146" s="4" t="s">
        <v>171</v>
      </c>
      <c r="C146" s="4" t="s">
        <v>188</v>
      </c>
      <c r="D146" s="4" t="s">
        <v>189</v>
      </c>
      <c r="E146" s="3">
        <v>2</v>
      </c>
      <c r="F146" s="3">
        <v>479127</v>
      </c>
      <c r="G146" s="3">
        <v>479127</v>
      </c>
      <c r="H146" s="3">
        <v>479127</v>
      </c>
      <c r="I146" s="3">
        <v>479127</v>
      </c>
      <c r="J146" s="3">
        <v>479127</v>
      </c>
      <c r="K146" s="3">
        <v>479127</v>
      </c>
      <c r="L146" s="3">
        <v>479127</v>
      </c>
      <c r="M146" s="3">
        <v>479127</v>
      </c>
      <c r="N146" s="3">
        <v>479127</v>
      </c>
      <c r="O146" s="3">
        <v>386205</v>
      </c>
      <c r="P146" s="3">
        <v>386205</v>
      </c>
      <c r="Q146" s="3">
        <v>386205</v>
      </c>
      <c r="R146" s="3">
        <v>386205</v>
      </c>
      <c r="S146" s="3">
        <v>386205</v>
      </c>
      <c r="T146" s="3">
        <v>386205</v>
      </c>
      <c r="U146" s="8">
        <v>386205</v>
      </c>
      <c r="V146" s="3">
        <v>386205</v>
      </c>
      <c r="W146" s="8">
        <v>386205</v>
      </c>
      <c r="X146" s="3">
        <v>386205</v>
      </c>
    </row>
    <row r="147" spans="1:24" ht="16.5" x14ac:dyDescent="0.3">
      <c r="A147" s="14">
        <v>55230</v>
      </c>
      <c r="B147" s="4" t="s">
        <v>171</v>
      </c>
      <c r="C147" s="4" t="s">
        <v>190</v>
      </c>
      <c r="D147" s="4" t="s">
        <v>191</v>
      </c>
      <c r="E147" s="3">
        <v>1</v>
      </c>
      <c r="F147" s="3">
        <v>12388548</v>
      </c>
      <c r="G147" s="3">
        <v>9819440</v>
      </c>
      <c r="H147" s="3">
        <v>8727573</v>
      </c>
      <c r="I147" s="3">
        <v>8004879</v>
      </c>
      <c r="J147" s="3">
        <v>8004879</v>
      </c>
      <c r="K147" s="3">
        <v>7869066</v>
      </c>
      <c r="L147" s="3">
        <v>7869066</v>
      </c>
      <c r="M147" s="3">
        <v>6075028</v>
      </c>
      <c r="N147" s="3">
        <v>6075028</v>
      </c>
      <c r="O147" s="3">
        <v>5489188</v>
      </c>
      <c r="P147" s="3">
        <v>5489188</v>
      </c>
      <c r="Q147" s="3">
        <v>4891299</v>
      </c>
      <c r="R147" s="3">
        <v>4891299</v>
      </c>
      <c r="S147" s="3">
        <v>4629434</v>
      </c>
      <c r="T147" s="3">
        <v>4629434</v>
      </c>
      <c r="U147" s="8">
        <v>4407706</v>
      </c>
      <c r="V147" s="3">
        <v>4386886</v>
      </c>
      <c r="W147" s="8">
        <v>4386886</v>
      </c>
      <c r="X147" s="3">
        <v>3974410</v>
      </c>
    </row>
    <row r="148" spans="1:24" ht="16.5" x14ac:dyDescent="0.3">
      <c r="A148" s="14">
        <v>55230</v>
      </c>
      <c r="B148" s="4" t="s">
        <v>171</v>
      </c>
      <c r="C148" s="4" t="s">
        <v>190</v>
      </c>
      <c r="D148" s="4" t="s">
        <v>191</v>
      </c>
      <c r="E148" s="3">
        <v>2</v>
      </c>
      <c r="F148" s="3">
        <v>647064</v>
      </c>
      <c r="G148" s="3">
        <v>529552</v>
      </c>
      <c r="H148" s="3">
        <v>127212</v>
      </c>
      <c r="I148" s="3">
        <v>127212</v>
      </c>
      <c r="J148" s="3">
        <v>127212</v>
      </c>
      <c r="K148" s="3">
        <v>127212</v>
      </c>
      <c r="L148" s="3">
        <v>127212</v>
      </c>
      <c r="M148" s="3">
        <v>127212</v>
      </c>
      <c r="N148" s="3">
        <v>127212</v>
      </c>
      <c r="O148" s="3">
        <v>127212</v>
      </c>
      <c r="P148" s="3">
        <v>127212</v>
      </c>
      <c r="Q148" s="3">
        <v>127212</v>
      </c>
      <c r="R148" s="3">
        <v>127212</v>
      </c>
      <c r="S148" s="3">
        <v>127212</v>
      </c>
      <c r="T148" s="3">
        <v>127212</v>
      </c>
      <c r="U148" s="8">
        <v>127212</v>
      </c>
      <c r="V148" s="3">
        <v>127212</v>
      </c>
      <c r="W148" s="8">
        <v>127212</v>
      </c>
      <c r="X148" s="3">
        <v>127212</v>
      </c>
    </row>
    <row r="149" spans="1:24" ht="16.5" x14ac:dyDescent="0.3">
      <c r="A149" s="14">
        <v>55230</v>
      </c>
      <c r="B149" s="4" t="s">
        <v>171</v>
      </c>
      <c r="C149" s="4" t="s">
        <v>192</v>
      </c>
      <c r="D149" s="4" t="s">
        <v>193</v>
      </c>
      <c r="E149" s="3">
        <v>1</v>
      </c>
      <c r="F149" s="3">
        <v>63338447</v>
      </c>
      <c r="G149" s="3">
        <v>45882376</v>
      </c>
      <c r="H149" s="3">
        <v>36256980</v>
      </c>
      <c r="I149" s="3">
        <v>30746413</v>
      </c>
      <c r="J149" s="3">
        <v>30700251</v>
      </c>
      <c r="K149" s="3">
        <v>30678032</v>
      </c>
      <c r="L149" s="3">
        <v>30231984</v>
      </c>
      <c r="M149" s="3">
        <v>28618453</v>
      </c>
      <c r="N149" s="3">
        <v>26059606</v>
      </c>
      <c r="O149" s="3">
        <v>25000990</v>
      </c>
      <c r="P149" s="3">
        <v>24442720</v>
      </c>
      <c r="Q149" s="3">
        <v>23376837</v>
      </c>
      <c r="R149" s="3">
        <v>23376837</v>
      </c>
      <c r="S149" s="3">
        <v>17017867</v>
      </c>
      <c r="T149" s="3">
        <v>17017867</v>
      </c>
      <c r="U149" s="8">
        <v>15981157</v>
      </c>
      <c r="V149" s="3">
        <v>11886801</v>
      </c>
      <c r="W149" s="8">
        <v>11886801</v>
      </c>
      <c r="X149" s="3">
        <v>11864815</v>
      </c>
    </row>
    <row r="150" spans="1:24" ht="16.5" x14ac:dyDescent="0.3">
      <c r="A150" s="14">
        <v>55230</v>
      </c>
      <c r="B150" s="4" t="s">
        <v>171</v>
      </c>
      <c r="C150" s="4" t="s">
        <v>192</v>
      </c>
      <c r="D150" s="4" t="s">
        <v>193</v>
      </c>
      <c r="E150" s="3">
        <v>2</v>
      </c>
      <c r="F150" s="3">
        <v>28487650</v>
      </c>
      <c r="G150" s="3">
        <v>26996292</v>
      </c>
      <c r="H150" s="3">
        <v>26802391</v>
      </c>
      <c r="I150" s="3">
        <v>26704048</v>
      </c>
      <c r="J150" s="3">
        <v>26612655</v>
      </c>
      <c r="K150" s="3">
        <v>26612655</v>
      </c>
      <c r="L150" s="3">
        <v>26612655</v>
      </c>
      <c r="M150" s="3">
        <v>25314283</v>
      </c>
      <c r="N150" s="3">
        <v>25270810</v>
      </c>
      <c r="O150" s="3">
        <v>25142236</v>
      </c>
      <c r="P150" s="3">
        <v>25142236</v>
      </c>
      <c r="Q150" s="3">
        <v>25098373</v>
      </c>
      <c r="R150" s="3">
        <v>25098373</v>
      </c>
      <c r="S150" s="3">
        <v>17527389</v>
      </c>
      <c r="T150" s="3">
        <v>17527389</v>
      </c>
      <c r="U150" s="8">
        <v>17353827</v>
      </c>
      <c r="V150" s="3">
        <v>17240735</v>
      </c>
      <c r="W150" s="8">
        <v>17240735</v>
      </c>
      <c r="X150" s="3">
        <v>16951140</v>
      </c>
    </row>
    <row r="151" spans="1:24" ht="16.5" x14ac:dyDescent="0.3">
      <c r="A151" s="14">
        <v>55230</v>
      </c>
      <c r="B151" s="4" t="s">
        <v>171</v>
      </c>
      <c r="C151" s="4" t="s">
        <v>194</v>
      </c>
      <c r="D151" s="4" t="s">
        <v>195</v>
      </c>
      <c r="E151" s="3">
        <v>1</v>
      </c>
      <c r="F151" s="3">
        <v>16926562</v>
      </c>
      <c r="G151" s="3">
        <v>11048363</v>
      </c>
      <c r="H151" s="3">
        <v>10221480</v>
      </c>
      <c r="I151" s="3">
        <v>5550001</v>
      </c>
      <c r="J151" s="3">
        <v>5477219</v>
      </c>
      <c r="K151" s="3">
        <v>5437834</v>
      </c>
      <c r="L151" s="3">
        <v>5437834</v>
      </c>
      <c r="M151" s="3">
        <v>3338732</v>
      </c>
      <c r="N151" s="3">
        <v>3270279</v>
      </c>
      <c r="O151" s="3">
        <v>3175096</v>
      </c>
      <c r="P151" s="3">
        <v>3175096</v>
      </c>
      <c r="Q151" s="3">
        <v>1444683</v>
      </c>
      <c r="R151" s="3">
        <v>1444683</v>
      </c>
      <c r="S151" s="3">
        <v>806904</v>
      </c>
      <c r="T151" s="3">
        <v>806904</v>
      </c>
      <c r="U151" s="8">
        <v>37363</v>
      </c>
      <c r="V151" s="3">
        <v>37363</v>
      </c>
      <c r="W151" s="8">
        <v>37363</v>
      </c>
      <c r="X151" s="5"/>
    </row>
    <row r="152" spans="1:24" ht="16.5" x14ac:dyDescent="0.3">
      <c r="A152" s="14">
        <v>55230</v>
      </c>
      <c r="B152" s="4" t="s">
        <v>171</v>
      </c>
      <c r="C152" s="4" t="s">
        <v>196</v>
      </c>
      <c r="D152" s="4" t="s">
        <v>197</v>
      </c>
      <c r="E152" s="3">
        <v>1</v>
      </c>
      <c r="F152" s="3">
        <v>26321997</v>
      </c>
      <c r="G152" s="3">
        <v>20344628</v>
      </c>
      <c r="H152" s="3">
        <v>18990557</v>
      </c>
      <c r="I152" s="3">
        <v>18474947</v>
      </c>
      <c r="J152" s="3">
        <v>18474947</v>
      </c>
      <c r="K152" s="3">
        <v>18364298</v>
      </c>
      <c r="L152" s="3">
        <v>18338812</v>
      </c>
      <c r="M152" s="3">
        <v>17901279</v>
      </c>
      <c r="N152" s="3">
        <v>15676216</v>
      </c>
      <c r="O152" s="3">
        <v>13353318</v>
      </c>
      <c r="P152" s="3">
        <v>12391775</v>
      </c>
      <c r="Q152" s="3">
        <v>11636394</v>
      </c>
      <c r="R152" s="3">
        <v>11636394</v>
      </c>
      <c r="S152" s="3">
        <v>8600137</v>
      </c>
      <c r="T152" s="3">
        <v>8600137</v>
      </c>
      <c r="U152" s="8">
        <v>8600137</v>
      </c>
      <c r="V152" s="3">
        <v>7392576</v>
      </c>
      <c r="W152" s="8">
        <v>7392576</v>
      </c>
      <c r="X152" s="3">
        <v>7392576</v>
      </c>
    </row>
    <row r="153" spans="1:24" ht="16.5" x14ac:dyDescent="0.3">
      <c r="A153" s="14">
        <v>55230</v>
      </c>
      <c r="B153" s="4" t="s">
        <v>171</v>
      </c>
      <c r="C153" s="4" t="s">
        <v>196</v>
      </c>
      <c r="D153" s="4" t="s">
        <v>197</v>
      </c>
      <c r="E153" s="3">
        <v>2</v>
      </c>
      <c r="F153" s="3">
        <v>4488048</v>
      </c>
      <c r="G153" s="3">
        <v>3918766</v>
      </c>
      <c r="H153" s="3">
        <v>3273285</v>
      </c>
      <c r="I153" s="3">
        <v>3273285</v>
      </c>
      <c r="J153" s="3">
        <v>3273285</v>
      </c>
      <c r="K153" s="3">
        <v>3273285</v>
      </c>
      <c r="L153" s="3">
        <v>3273285</v>
      </c>
      <c r="M153" s="3">
        <v>2366991</v>
      </c>
      <c r="N153" s="3">
        <v>2366991</v>
      </c>
      <c r="O153" s="3">
        <v>2208908</v>
      </c>
      <c r="P153" s="3">
        <v>2208908</v>
      </c>
      <c r="Q153" s="3">
        <v>2208908</v>
      </c>
      <c r="R153" s="3">
        <v>2208908</v>
      </c>
      <c r="S153" s="3">
        <v>2208908</v>
      </c>
      <c r="T153" s="3">
        <v>2208908</v>
      </c>
      <c r="U153" s="8">
        <v>2208908</v>
      </c>
      <c r="V153" s="3">
        <v>2208908</v>
      </c>
      <c r="W153" s="8">
        <v>2208908</v>
      </c>
      <c r="X153" s="3">
        <v>2044810</v>
      </c>
    </row>
    <row r="154" spans="1:24" ht="16.5" x14ac:dyDescent="0.3">
      <c r="A154" s="14">
        <v>55230</v>
      </c>
      <c r="B154" s="4" t="s">
        <v>171</v>
      </c>
      <c r="C154" s="4" t="s">
        <v>198</v>
      </c>
      <c r="D154" s="4" t="s">
        <v>199</v>
      </c>
      <c r="E154" s="3">
        <v>1</v>
      </c>
      <c r="F154" s="3">
        <v>22715136</v>
      </c>
      <c r="G154" s="3">
        <v>14499700</v>
      </c>
      <c r="H154" s="3">
        <v>13488906</v>
      </c>
      <c r="I154" s="3">
        <v>13216873</v>
      </c>
      <c r="J154" s="3">
        <v>13216873</v>
      </c>
      <c r="K154" s="3">
        <v>10003292</v>
      </c>
      <c r="L154" s="3">
        <v>10003292</v>
      </c>
      <c r="M154" s="3">
        <v>9610335</v>
      </c>
      <c r="N154" s="3">
        <v>9491124</v>
      </c>
      <c r="O154" s="3">
        <v>7745378</v>
      </c>
      <c r="P154" s="3">
        <v>7745378</v>
      </c>
      <c r="Q154" s="3">
        <v>7572318</v>
      </c>
      <c r="R154" s="3">
        <v>7572318</v>
      </c>
      <c r="S154" s="3">
        <v>6532106</v>
      </c>
      <c r="T154" s="3">
        <v>6532106</v>
      </c>
      <c r="U154" s="8">
        <v>6456543</v>
      </c>
      <c r="V154" s="3">
        <v>6272616</v>
      </c>
      <c r="W154" s="8">
        <v>6272616</v>
      </c>
      <c r="X154" s="3">
        <v>5318328</v>
      </c>
    </row>
    <row r="155" spans="1:24" ht="16.5" x14ac:dyDescent="0.3">
      <c r="A155" s="14">
        <v>55230</v>
      </c>
      <c r="B155" s="4" t="s">
        <v>171</v>
      </c>
      <c r="C155" s="4" t="s">
        <v>198</v>
      </c>
      <c r="D155" s="4" t="s">
        <v>199</v>
      </c>
      <c r="E155" s="3">
        <v>2</v>
      </c>
      <c r="F155" s="3">
        <v>1595530</v>
      </c>
      <c r="G155" s="3">
        <v>1595530</v>
      </c>
      <c r="H155" s="3">
        <v>1595530</v>
      </c>
      <c r="I155" s="3">
        <v>1595530</v>
      </c>
      <c r="J155" s="3">
        <v>1595530</v>
      </c>
      <c r="K155" s="3">
        <v>1595530</v>
      </c>
      <c r="L155" s="3">
        <v>1595530</v>
      </c>
      <c r="M155" s="3">
        <v>1595530</v>
      </c>
      <c r="N155" s="3">
        <v>1595530</v>
      </c>
      <c r="O155" s="3">
        <v>1595530</v>
      </c>
      <c r="P155" s="3">
        <v>1595530</v>
      </c>
      <c r="Q155" s="3">
        <v>1595530</v>
      </c>
      <c r="R155" s="3">
        <v>1595530</v>
      </c>
      <c r="S155" s="3">
        <v>1595530</v>
      </c>
      <c r="T155" s="3">
        <v>1595530</v>
      </c>
      <c r="U155" s="8">
        <v>1595530</v>
      </c>
      <c r="V155" s="3">
        <v>1595530</v>
      </c>
      <c r="W155" s="8">
        <v>1595530</v>
      </c>
      <c r="X155" s="3">
        <v>1595530</v>
      </c>
    </row>
    <row r="156" spans="1:24" ht="16.5" x14ac:dyDescent="0.3">
      <c r="A156" s="14">
        <v>55230</v>
      </c>
      <c r="B156" s="4" t="s">
        <v>171</v>
      </c>
      <c r="C156" s="4" t="s">
        <v>200</v>
      </c>
      <c r="D156" s="4" t="s">
        <v>201</v>
      </c>
      <c r="E156" s="3">
        <v>1</v>
      </c>
      <c r="F156" s="3">
        <v>35458678</v>
      </c>
      <c r="G156" s="3">
        <v>28476899</v>
      </c>
      <c r="H156" s="3">
        <v>24348891</v>
      </c>
      <c r="I156" s="3">
        <v>23926823</v>
      </c>
      <c r="J156" s="3">
        <v>23453436</v>
      </c>
      <c r="K156" s="3">
        <v>23160593</v>
      </c>
      <c r="L156" s="3">
        <v>22774533</v>
      </c>
      <c r="M156" s="3">
        <v>19943448</v>
      </c>
      <c r="N156" s="3">
        <v>19864594</v>
      </c>
      <c r="O156" s="3">
        <v>19429555</v>
      </c>
      <c r="P156" s="3">
        <v>18464037</v>
      </c>
      <c r="Q156" s="3">
        <v>17952582</v>
      </c>
      <c r="R156" s="3">
        <v>17144470</v>
      </c>
      <c r="S156" s="3">
        <v>15903959</v>
      </c>
      <c r="T156" s="3">
        <v>14901881</v>
      </c>
      <c r="U156" s="8">
        <v>14637754</v>
      </c>
      <c r="V156" s="3">
        <v>14637754</v>
      </c>
      <c r="W156" s="8">
        <v>14498015</v>
      </c>
      <c r="X156" s="3">
        <v>14386551</v>
      </c>
    </row>
    <row r="157" spans="1:24" ht="16.5" x14ac:dyDescent="0.3">
      <c r="A157" s="14">
        <v>55230</v>
      </c>
      <c r="B157" s="4" t="s">
        <v>171</v>
      </c>
      <c r="C157" s="4" t="s">
        <v>200</v>
      </c>
      <c r="D157" s="4" t="s">
        <v>201</v>
      </c>
      <c r="E157" s="3">
        <v>2</v>
      </c>
      <c r="F157" s="3">
        <v>7725870</v>
      </c>
      <c r="G157" s="3">
        <v>6372478</v>
      </c>
      <c r="H157" s="3">
        <v>6267720</v>
      </c>
      <c r="I157" s="3">
        <v>5952827</v>
      </c>
      <c r="J157" s="3">
        <v>5577972</v>
      </c>
      <c r="K157" s="3">
        <v>5577972</v>
      </c>
      <c r="L157" s="3">
        <v>5577972</v>
      </c>
      <c r="M157" s="3">
        <v>5298558</v>
      </c>
      <c r="N157" s="3">
        <v>4762723</v>
      </c>
      <c r="O157" s="3">
        <v>4595867</v>
      </c>
      <c r="P157" s="3">
        <v>4595867</v>
      </c>
      <c r="Q157" s="3">
        <v>3403818</v>
      </c>
      <c r="R157" s="3">
        <v>3403818</v>
      </c>
      <c r="S157" s="3">
        <v>2404093</v>
      </c>
      <c r="T157" s="3">
        <v>2404093</v>
      </c>
      <c r="U157" s="8">
        <v>2404093</v>
      </c>
      <c r="V157" s="3">
        <v>2404093</v>
      </c>
      <c r="W157" s="8">
        <v>2404093</v>
      </c>
      <c r="X157" s="3">
        <v>2404093</v>
      </c>
    </row>
    <row r="158" spans="1:24" ht="16.5" x14ac:dyDescent="0.3">
      <c r="A158" s="14">
        <v>55230</v>
      </c>
      <c r="B158" s="4" t="s">
        <v>171</v>
      </c>
      <c r="C158" s="4" t="s">
        <v>202</v>
      </c>
      <c r="D158" s="4" t="s">
        <v>203</v>
      </c>
      <c r="E158" s="3">
        <v>1</v>
      </c>
      <c r="F158" s="3">
        <v>12694485</v>
      </c>
      <c r="G158" s="3">
        <v>10025064</v>
      </c>
      <c r="H158" s="3">
        <v>9538699</v>
      </c>
      <c r="I158" s="3">
        <v>9519434</v>
      </c>
      <c r="J158" s="3">
        <v>9401263</v>
      </c>
      <c r="K158" s="3">
        <v>8979419</v>
      </c>
      <c r="L158" s="3">
        <v>8979419</v>
      </c>
      <c r="M158" s="3">
        <v>8762993</v>
      </c>
      <c r="N158" s="3">
        <v>8762993</v>
      </c>
      <c r="O158" s="3">
        <v>8630660</v>
      </c>
      <c r="P158" s="3">
        <v>3104375</v>
      </c>
      <c r="Q158" s="3">
        <v>2711745</v>
      </c>
      <c r="R158" s="3">
        <v>2711745</v>
      </c>
      <c r="S158" s="3">
        <v>2543137</v>
      </c>
      <c r="T158" s="3">
        <v>2543137</v>
      </c>
      <c r="U158" s="8">
        <v>2543137</v>
      </c>
      <c r="V158" s="3">
        <v>2543137</v>
      </c>
      <c r="W158" s="8">
        <v>2543137</v>
      </c>
      <c r="X158" s="3">
        <v>706215</v>
      </c>
    </row>
    <row r="159" spans="1:24" ht="16.5" x14ac:dyDescent="0.3">
      <c r="A159" s="14">
        <v>55230</v>
      </c>
      <c r="B159" s="4" t="s">
        <v>171</v>
      </c>
      <c r="C159" s="4" t="s">
        <v>202</v>
      </c>
      <c r="D159" s="4" t="s">
        <v>203</v>
      </c>
      <c r="E159" s="3">
        <v>2</v>
      </c>
      <c r="F159" s="3">
        <v>467312</v>
      </c>
      <c r="G159" s="3">
        <v>467312</v>
      </c>
      <c r="H159" s="3">
        <v>467312</v>
      </c>
      <c r="I159" s="3">
        <v>467312</v>
      </c>
      <c r="J159" s="3">
        <v>467312</v>
      </c>
      <c r="K159" s="3">
        <v>467312</v>
      </c>
      <c r="L159" s="3">
        <v>467312</v>
      </c>
      <c r="M159" s="3">
        <v>56822</v>
      </c>
      <c r="N159" s="3">
        <v>56822</v>
      </c>
      <c r="O159" s="3">
        <v>56822</v>
      </c>
      <c r="P159" s="3">
        <v>56822</v>
      </c>
      <c r="Q159" s="3">
        <v>56822</v>
      </c>
      <c r="R159" s="3">
        <v>56822</v>
      </c>
      <c r="S159" s="3">
        <v>56822</v>
      </c>
      <c r="T159" s="3">
        <v>56822</v>
      </c>
      <c r="U159" s="8">
        <v>56822</v>
      </c>
      <c r="V159" s="3">
        <v>56822</v>
      </c>
      <c r="W159" s="8">
        <v>56822</v>
      </c>
      <c r="X159" s="3">
        <v>56822</v>
      </c>
    </row>
    <row r="160" spans="1:24" ht="16.5" x14ac:dyDescent="0.3">
      <c r="A160" s="14">
        <v>55230</v>
      </c>
      <c r="B160" s="4" t="s">
        <v>171</v>
      </c>
      <c r="C160" s="4" t="s">
        <v>204</v>
      </c>
      <c r="D160" s="4" t="s">
        <v>205</v>
      </c>
      <c r="E160" s="3">
        <v>1</v>
      </c>
      <c r="F160" s="3">
        <v>66711535</v>
      </c>
      <c r="G160" s="3">
        <v>36799189</v>
      </c>
      <c r="H160" s="3">
        <v>29949241</v>
      </c>
      <c r="I160" s="3">
        <v>29313736</v>
      </c>
      <c r="J160" s="3">
        <v>28430251</v>
      </c>
      <c r="K160" s="3">
        <v>27312209</v>
      </c>
      <c r="L160" s="3">
        <v>26793153</v>
      </c>
      <c r="M160" s="3">
        <v>25751941</v>
      </c>
      <c r="N160" s="3">
        <v>19316127</v>
      </c>
      <c r="O160" s="3">
        <v>19152579</v>
      </c>
      <c r="P160" s="3">
        <v>18848844</v>
      </c>
      <c r="Q160" s="3">
        <v>18210271</v>
      </c>
      <c r="R160" s="3">
        <v>18210271</v>
      </c>
      <c r="S160" s="3">
        <v>17707330</v>
      </c>
      <c r="T160" s="3">
        <v>17446802</v>
      </c>
      <c r="U160" s="8">
        <v>10488383</v>
      </c>
      <c r="V160" s="3">
        <v>9828492</v>
      </c>
      <c r="W160" s="8">
        <v>9828492</v>
      </c>
      <c r="X160" s="3">
        <v>9728497</v>
      </c>
    </row>
    <row r="161" spans="1:24" ht="16.5" x14ac:dyDescent="0.3">
      <c r="A161" s="14">
        <v>55230</v>
      </c>
      <c r="B161" s="4" t="s">
        <v>171</v>
      </c>
      <c r="C161" s="4" t="s">
        <v>204</v>
      </c>
      <c r="D161" s="4" t="s">
        <v>205</v>
      </c>
      <c r="E161" s="3">
        <v>2</v>
      </c>
      <c r="F161" s="3">
        <v>15547535</v>
      </c>
      <c r="G161" s="3">
        <v>10262743</v>
      </c>
      <c r="H161" s="3">
        <v>10262743</v>
      </c>
      <c r="I161" s="3">
        <v>10262743</v>
      </c>
      <c r="J161" s="3">
        <v>10262743</v>
      </c>
      <c r="K161" s="3">
        <v>10262743</v>
      </c>
      <c r="L161" s="3">
        <v>10262743</v>
      </c>
      <c r="M161" s="3">
        <v>10262743</v>
      </c>
      <c r="N161" s="3">
        <v>10262743</v>
      </c>
      <c r="O161" s="3">
        <v>10262743</v>
      </c>
      <c r="P161" s="3">
        <v>10262743</v>
      </c>
      <c r="Q161" s="3">
        <v>10262743</v>
      </c>
      <c r="R161" s="3">
        <v>10262743</v>
      </c>
      <c r="S161" s="3">
        <v>10262743</v>
      </c>
      <c r="T161" s="3">
        <v>10262743</v>
      </c>
      <c r="U161" s="8">
        <v>9945709</v>
      </c>
      <c r="V161" s="3">
        <v>9945709</v>
      </c>
      <c r="W161" s="8">
        <v>9945709</v>
      </c>
      <c r="X161" s="3">
        <v>3819520</v>
      </c>
    </row>
    <row r="162" spans="1:24" ht="16.5" x14ac:dyDescent="0.3">
      <c r="A162" s="14">
        <v>55230</v>
      </c>
      <c r="B162" s="4" t="s">
        <v>171</v>
      </c>
      <c r="C162" s="4" t="s">
        <v>206</v>
      </c>
      <c r="D162" s="4" t="s">
        <v>207</v>
      </c>
      <c r="E162" s="3">
        <v>1</v>
      </c>
      <c r="F162" s="3">
        <v>28887953</v>
      </c>
      <c r="G162" s="3">
        <v>18951286</v>
      </c>
      <c r="H162" s="3">
        <v>18255820</v>
      </c>
      <c r="I162" s="3">
        <v>17235619</v>
      </c>
      <c r="J162" s="3">
        <v>17235619</v>
      </c>
      <c r="K162" s="3">
        <v>17090306</v>
      </c>
      <c r="L162" s="3">
        <v>17090306</v>
      </c>
      <c r="M162" s="3">
        <v>16080309</v>
      </c>
      <c r="N162" s="3">
        <v>16010044</v>
      </c>
      <c r="O162" s="3">
        <v>15896529</v>
      </c>
      <c r="P162" s="3">
        <v>15841106</v>
      </c>
      <c r="Q162" s="3">
        <v>14359886</v>
      </c>
      <c r="R162" s="3">
        <v>14359886</v>
      </c>
      <c r="S162" s="3">
        <v>12353402</v>
      </c>
      <c r="T162" s="3">
        <v>12353402</v>
      </c>
      <c r="U162" s="8">
        <v>11988398</v>
      </c>
      <c r="V162" s="3">
        <v>7046699</v>
      </c>
      <c r="W162" s="8">
        <v>7046699</v>
      </c>
      <c r="X162" s="3">
        <v>6904447</v>
      </c>
    </row>
    <row r="163" spans="1:24" ht="16.5" x14ac:dyDescent="0.3">
      <c r="A163" s="14">
        <v>55230</v>
      </c>
      <c r="B163" s="4" t="s">
        <v>171</v>
      </c>
      <c r="C163" s="4" t="s">
        <v>206</v>
      </c>
      <c r="D163" s="4" t="s">
        <v>207</v>
      </c>
      <c r="E163" s="3">
        <v>2</v>
      </c>
      <c r="F163" s="3">
        <v>2181873</v>
      </c>
      <c r="G163" s="3">
        <v>2181873</v>
      </c>
      <c r="H163" s="3">
        <v>2181873</v>
      </c>
      <c r="I163" s="3">
        <v>2110794</v>
      </c>
      <c r="J163" s="3">
        <v>2110794</v>
      </c>
      <c r="K163" s="3">
        <v>2110794</v>
      </c>
      <c r="L163" s="3">
        <v>2110794</v>
      </c>
      <c r="M163" s="3">
        <v>2110794</v>
      </c>
      <c r="N163" s="3">
        <v>2110794</v>
      </c>
      <c r="O163" s="3">
        <v>2110794</v>
      </c>
      <c r="P163" s="3">
        <v>2110794</v>
      </c>
      <c r="Q163" s="3">
        <v>2110794</v>
      </c>
      <c r="R163" s="3">
        <v>2110794</v>
      </c>
      <c r="S163" s="3">
        <v>2110794</v>
      </c>
      <c r="T163" s="3">
        <v>2110794</v>
      </c>
      <c r="U163" s="8">
        <v>2110794</v>
      </c>
      <c r="V163" s="3">
        <v>2110794</v>
      </c>
      <c r="W163" s="8">
        <v>2110794</v>
      </c>
      <c r="X163" s="3">
        <v>2110794</v>
      </c>
    </row>
    <row r="164" spans="1:24" ht="16.5" x14ac:dyDescent="0.3">
      <c r="A164" s="14">
        <v>55230</v>
      </c>
      <c r="B164" s="4" t="s">
        <v>171</v>
      </c>
      <c r="C164" s="4" t="s">
        <v>208</v>
      </c>
      <c r="D164" s="4" t="s">
        <v>209</v>
      </c>
      <c r="E164" s="3">
        <v>1</v>
      </c>
      <c r="F164" s="3">
        <v>16114365</v>
      </c>
      <c r="G164" s="3">
        <v>13143506</v>
      </c>
      <c r="H164" s="3">
        <v>10958267</v>
      </c>
      <c r="I164" s="3">
        <v>10556414</v>
      </c>
      <c r="J164" s="3">
        <v>10556414</v>
      </c>
      <c r="K164" s="3">
        <v>10556414</v>
      </c>
      <c r="L164" s="3">
        <v>10556414</v>
      </c>
      <c r="M164" s="3">
        <v>9977084</v>
      </c>
      <c r="N164" s="3">
        <v>9977084</v>
      </c>
      <c r="O164" s="3">
        <v>9752406</v>
      </c>
      <c r="P164" s="3">
        <v>9752406</v>
      </c>
      <c r="Q164" s="3">
        <v>8807605</v>
      </c>
      <c r="R164" s="3">
        <v>8807605</v>
      </c>
      <c r="S164" s="3">
        <v>6427019</v>
      </c>
      <c r="T164" s="3">
        <v>6427019</v>
      </c>
      <c r="U164" s="8">
        <v>6219881</v>
      </c>
      <c r="V164" s="3">
        <v>6219881</v>
      </c>
      <c r="W164" s="8">
        <v>6219881</v>
      </c>
      <c r="X164" s="3">
        <v>6178549</v>
      </c>
    </row>
    <row r="165" spans="1:24" ht="16.5" x14ac:dyDescent="0.3">
      <c r="A165" s="14">
        <v>55230</v>
      </c>
      <c r="B165" s="4" t="s">
        <v>171</v>
      </c>
      <c r="C165" s="4" t="s">
        <v>208</v>
      </c>
      <c r="D165" s="4" t="s">
        <v>209</v>
      </c>
      <c r="E165" s="3">
        <v>2</v>
      </c>
      <c r="F165" s="3">
        <v>4222136</v>
      </c>
      <c r="G165" s="3">
        <v>4075809</v>
      </c>
      <c r="H165" s="3">
        <v>4075809</v>
      </c>
      <c r="I165" s="3">
        <v>4075809</v>
      </c>
      <c r="J165" s="3">
        <v>4075809</v>
      </c>
      <c r="K165" s="3">
        <v>4075809</v>
      </c>
      <c r="L165" s="3">
        <v>4075809</v>
      </c>
      <c r="M165" s="3">
        <v>254035</v>
      </c>
      <c r="N165" s="3">
        <v>254035</v>
      </c>
      <c r="O165" s="3">
        <v>178146</v>
      </c>
      <c r="P165" s="3">
        <v>178146</v>
      </c>
      <c r="Q165" s="3">
        <v>178146</v>
      </c>
      <c r="R165" s="3">
        <v>178146</v>
      </c>
      <c r="S165" s="3">
        <v>120465</v>
      </c>
      <c r="T165" s="3">
        <v>120465</v>
      </c>
      <c r="U165" s="8">
        <v>82305</v>
      </c>
      <c r="V165" s="3">
        <v>82305</v>
      </c>
      <c r="W165" s="8">
        <v>82305</v>
      </c>
      <c r="X165" s="3">
        <v>82305</v>
      </c>
    </row>
    <row r="166" spans="1:24" ht="16.5" x14ac:dyDescent="0.3">
      <c r="A166" s="14">
        <v>55230</v>
      </c>
      <c r="B166" s="4" t="s">
        <v>171</v>
      </c>
      <c r="C166" s="4" t="s">
        <v>210</v>
      </c>
      <c r="D166" s="4" t="s">
        <v>211</v>
      </c>
      <c r="E166" s="3">
        <v>1</v>
      </c>
      <c r="F166" s="3">
        <v>18315523</v>
      </c>
      <c r="G166" s="3">
        <v>15533118</v>
      </c>
      <c r="H166" s="3">
        <v>15011176</v>
      </c>
      <c r="I166" s="3">
        <v>14795348</v>
      </c>
      <c r="J166" s="3">
        <v>14795348</v>
      </c>
      <c r="K166" s="3">
        <v>14708184</v>
      </c>
      <c r="L166" s="3">
        <v>14708184</v>
      </c>
      <c r="M166" s="3">
        <v>14373599</v>
      </c>
      <c r="N166" s="3">
        <v>14373599</v>
      </c>
      <c r="O166" s="3">
        <v>10606388</v>
      </c>
      <c r="P166" s="3">
        <v>10606388</v>
      </c>
      <c r="Q166" s="3">
        <v>7453056</v>
      </c>
      <c r="R166" s="3">
        <v>7453056</v>
      </c>
      <c r="S166" s="3">
        <v>4872651</v>
      </c>
      <c r="T166" s="3">
        <v>4872651</v>
      </c>
      <c r="U166" s="8">
        <v>1109543</v>
      </c>
      <c r="V166" s="3">
        <v>1109543</v>
      </c>
      <c r="W166" s="8">
        <v>1109543</v>
      </c>
      <c r="X166" s="3">
        <v>467943</v>
      </c>
    </row>
    <row r="167" spans="1:24" ht="16.5" x14ac:dyDescent="0.3">
      <c r="A167" s="14">
        <v>55230</v>
      </c>
      <c r="B167" s="4" t="s">
        <v>171</v>
      </c>
      <c r="C167" s="4" t="s">
        <v>210</v>
      </c>
      <c r="D167" s="4" t="s">
        <v>211</v>
      </c>
      <c r="E167" s="3">
        <v>2</v>
      </c>
      <c r="F167" s="3">
        <v>476854</v>
      </c>
      <c r="G167" s="3">
        <v>443648</v>
      </c>
      <c r="H167" s="3">
        <v>279549</v>
      </c>
      <c r="I167" s="3">
        <v>279549</v>
      </c>
      <c r="J167" s="3">
        <v>279549</v>
      </c>
      <c r="K167" s="3">
        <v>279549</v>
      </c>
      <c r="L167" s="3">
        <v>279549</v>
      </c>
      <c r="M167" s="3">
        <v>279549</v>
      </c>
      <c r="N167" s="3">
        <v>279549</v>
      </c>
      <c r="O167" s="3">
        <v>279549</v>
      </c>
      <c r="P167" s="3">
        <v>279549</v>
      </c>
      <c r="Q167" s="3">
        <v>215955</v>
      </c>
      <c r="R167" s="3">
        <v>215955</v>
      </c>
      <c r="S167" s="5"/>
      <c r="T167" s="5"/>
      <c r="U167" s="10"/>
      <c r="V167" s="5"/>
      <c r="W167" s="10"/>
      <c r="X167" s="5"/>
    </row>
    <row r="168" spans="1:24" ht="16.5" x14ac:dyDescent="0.3">
      <c r="A168" s="14">
        <v>55230</v>
      </c>
      <c r="B168" s="4" t="s">
        <v>171</v>
      </c>
      <c r="C168" s="4" t="s">
        <v>212</v>
      </c>
      <c r="D168" s="4" t="s">
        <v>213</v>
      </c>
      <c r="E168" s="3">
        <v>1</v>
      </c>
      <c r="F168" s="3">
        <v>26425941</v>
      </c>
      <c r="G168" s="3">
        <v>18720397</v>
      </c>
      <c r="H168" s="3">
        <v>17466601</v>
      </c>
      <c r="I168" s="3">
        <v>16943382</v>
      </c>
      <c r="J168" s="3">
        <v>16943382</v>
      </c>
      <c r="K168" s="3">
        <v>16764462</v>
      </c>
      <c r="L168" s="3">
        <v>16764462</v>
      </c>
      <c r="M168" s="3">
        <v>15303364</v>
      </c>
      <c r="N168" s="3">
        <v>15158581</v>
      </c>
      <c r="O168" s="3">
        <v>14748963</v>
      </c>
      <c r="P168" s="3">
        <v>14748963</v>
      </c>
      <c r="Q168" s="3">
        <v>14670727</v>
      </c>
      <c r="R168" s="3">
        <v>14670727</v>
      </c>
      <c r="S168" s="3">
        <v>9669575</v>
      </c>
      <c r="T168" s="3">
        <v>9669575</v>
      </c>
      <c r="U168" s="8">
        <v>9126505</v>
      </c>
      <c r="V168" s="3">
        <v>9099907</v>
      </c>
      <c r="W168" s="8">
        <v>9099907</v>
      </c>
      <c r="X168" s="3">
        <v>9017395</v>
      </c>
    </row>
    <row r="169" spans="1:24" ht="16.5" x14ac:dyDescent="0.3">
      <c r="A169" s="14">
        <v>55230</v>
      </c>
      <c r="B169" s="4" t="s">
        <v>171</v>
      </c>
      <c r="C169" s="4" t="s">
        <v>212</v>
      </c>
      <c r="D169" s="4" t="s">
        <v>213</v>
      </c>
      <c r="E169" s="3">
        <v>2</v>
      </c>
      <c r="F169" s="3">
        <v>7918120</v>
      </c>
      <c r="G169" s="3">
        <v>7473118</v>
      </c>
      <c r="H169" s="3">
        <v>6945672</v>
      </c>
      <c r="I169" s="3">
        <v>6586957</v>
      </c>
      <c r="J169" s="3">
        <v>6586957</v>
      </c>
      <c r="K169" s="3">
        <v>6368147</v>
      </c>
      <c r="L169" s="3">
        <v>6368147</v>
      </c>
      <c r="M169" s="3">
        <v>4213043</v>
      </c>
      <c r="N169" s="3">
        <v>4213043</v>
      </c>
      <c r="O169" s="3">
        <v>3968694</v>
      </c>
      <c r="P169" s="3">
        <v>3968694</v>
      </c>
      <c r="Q169" s="3">
        <v>3968694</v>
      </c>
      <c r="R169" s="3">
        <v>3968694</v>
      </c>
      <c r="S169" s="3">
        <v>3207095</v>
      </c>
      <c r="T169" s="3">
        <v>3137621</v>
      </c>
      <c r="U169" s="8">
        <v>2849630</v>
      </c>
      <c r="V169" s="3">
        <v>2849630</v>
      </c>
      <c r="W169" s="8">
        <v>2849630</v>
      </c>
      <c r="X169" s="3">
        <v>2849630</v>
      </c>
    </row>
    <row r="170" spans="1:24" ht="16.5" x14ac:dyDescent="0.3">
      <c r="A170" s="14">
        <v>55230</v>
      </c>
      <c r="B170" s="4" t="s">
        <v>171</v>
      </c>
      <c r="C170" s="4" t="s">
        <v>214</v>
      </c>
      <c r="D170" s="4" t="s">
        <v>215</v>
      </c>
      <c r="E170" s="3">
        <v>1</v>
      </c>
      <c r="F170" s="3">
        <v>16221244</v>
      </c>
      <c r="G170" s="3">
        <v>14275079</v>
      </c>
      <c r="H170" s="3">
        <v>13520223</v>
      </c>
      <c r="I170" s="3">
        <v>13346963</v>
      </c>
      <c r="J170" s="3">
        <v>13233069</v>
      </c>
      <c r="K170" s="3">
        <v>13233069</v>
      </c>
      <c r="L170" s="3">
        <v>13233069</v>
      </c>
      <c r="M170" s="3">
        <v>12967893</v>
      </c>
      <c r="N170" s="3">
        <v>12967893</v>
      </c>
      <c r="O170" s="3">
        <v>6010755</v>
      </c>
      <c r="P170" s="3">
        <v>6010755</v>
      </c>
      <c r="Q170" s="3">
        <v>3724234</v>
      </c>
      <c r="R170" s="3">
        <v>3724234</v>
      </c>
      <c r="S170" s="3">
        <v>2864265</v>
      </c>
      <c r="T170" s="3">
        <v>2864265</v>
      </c>
      <c r="U170" s="8">
        <v>1859139</v>
      </c>
      <c r="V170" s="3">
        <v>1859139</v>
      </c>
      <c r="W170" s="8">
        <v>1859139</v>
      </c>
      <c r="X170" s="3">
        <v>1024934</v>
      </c>
    </row>
    <row r="171" spans="1:24" ht="16.5" x14ac:dyDescent="0.3">
      <c r="A171" s="14">
        <v>55230</v>
      </c>
      <c r="B171" s="4" t="s">
        <v>171</v>
      </c>
      <c r="C171" s="4" t="s">
        <v>214</v>
      </c>
      <c r="D171" s="4" t="s">
        <v>215</v>
      </c>
      <c r="E171" s="3">
        <v>2</v>
      </c>
      <c r="F171" s="3">
        <v>294932</v>
      </c>
      <c r="G171" s="3">
        <v>294932</v>
      </c>
      <c r="H171" s="3">
        <v>294932</v>
      </c>
      <c r="I171" s="3">
        <v>294932</v>
      </c>
      <c r="J171" s="3">
        <v>294932</v>
      </c>
      <c r="K171" s="3">
        <v>294932</v>
      </c>
      <c r="L171" s="3">
        <v>294932</v>
      </c>
      <c r="M171" s="3">
        <v>294932</v>
      </c>
      <c r="N171" s="3">
        <v>294932</v>
      </c>
      <c r="O171" s="3">
        <v>260012</v>
      </c>
      <c r="P171" s="3">
        <v>260012</v>
      </c>
      <c r="Q171" s="3">
        <v>69853</v>
      </c>
      <c r="R171" s="3">
        <v>69853</v>
      </c>
      <c r="S171" s="5"/>
      <c r="T171" s="5"/>
      <c r="U171" s="10"/>
      <c r="V171" s="5"/>
      <c r="W171" s="10"/>
      <c r="X171" s="5"/>
    </row>
    <row r="172" spans="1:24" ht="16.5" x14ac:dyDescent="0.3">
      <c r="A172" s="14">
        <v>55230</v>
      </c>
      <c r="B172" s="4" t="s">
        <v>171</v>
      </c>
      <c r="C172" s="4" t="s">
        <v>216</v>
      </c>
      <c r="D172" s="4" t="s">
        <v>217</v>
      </c>
      <c r="E172" s="3">
        <v>1</v>
      </c>
      <c r="F172" s="3">
        <v>16415707</v>
      </c>
      <c r="G172" s="3">
        <v>11154603</v>
      </c>
      <c r="H172" s="3">
        <v>10659028</v>
      </c>
      <c r="I172" s="3">
        <v>9381360</v>
      </c>
      <c r="J172" s="3">
        <v>9352495</v>
      </c>
      <c r="K172" s="3">
        <v>9294933</v>
      </c>
      <c r="L172" s="3">
        <v>9294933</v>
      </c>
      <c r="M172" s="3">
        <v>8185809</v>
      </c>
      <c r="N172" s="3">
        <v>8185809</v>
      </c>
      <c r="O172" s="3">
        <v>7646388</v>
      </c>
      <c r="P172" s="3">
        <v>7646388</v>
      </c>
      <c r="Q172" s="3">
        <v>7220870</v>
      </c>
      <c r="R172" s="3">
        <v>7220870</v>
      </c>
      <c r="S172" s="3">
        <v>6771440</v>
      </c>
      <c r="T172" s="3">
        <v>6771440</v>
      </c>
      <c r="U172" s="8">
        <v>6083270</v>
      </c>
      <c r="V172" s="3">
        <v>5334967</v>
      </c>
      <c r="W172" s="8">
        <v>5334967</v>
      </c>
      <c r="X172" s="3">
        <v>5315313</v>
      </c>
    </row>
    <row r="173" spans="1:24" ht="16.5" x14ac:dyDescent="0.3">
      <c r="A173" s="14">
        <v>55230</v>
      </c>
      <c r="B173" s="4" t="s">
        <v>171</v>
      </c>
      <c r="C173" s="4" t="s">
        <v>216</v>
      </c>
      <c r="D173" s="4" t="s">
        <v>217</v>
      </c>
      <c r="E173" s="3">
        <v>2</v>
      </c>
      <c r="F173" s="3">
        <v>6778898</v>
      </c>
      <c r="G173" s="3">
        <v>6578488</v>
      </c>
      <c r="H173" s="3">
        <v>6095855</v>
      </c>
      <c r="I173" s="3">
        <v>6095855</v>
      </c>
      <c r="J173" s="3">
        <v>6095855</v>
      </c>
      <c r="K173" s="3">
        <v>6095855</v>
      </c>
      <c r="L173" s="3">
        <v>6095855</v>
      </c>
      <c r="M173" s="3">
        <v>6095855</v>
      </c>
      <c r="N173" s="3">
        <v>6095855</v>
      </c>
      <c r="O173" s="3">
        <v>6095855</v>
      </c>
      <c r="P173" s="3">
        <v>6095855</v>
      </c>
      <c r="Q173" s="3">
        <v>6095855</v>
      </c>
      <c r="R173" s="3">
        <v>6095855</v>
      </c>
      <c r="S173" s="3">
        <v>5625305</v>
      </c>
      <c r="T173" s="3">
        <v>5625305</v>
      </c>
      <c r="U173" s="8">
        <v>5625305</v>
      </c>
      <c r="V173" s="3">
        <v>5625305</v>
      </c>
      <c r="W173" s="8">
        <v>5625305</v>
      </c>
      <c r="X173" s="3">
        <v>5625305</v>
      </c>
    </row>
    <row r="174" spans="1:24" ht="16.5" x14ac:dyDescent="0.3">
      <c r="A174" s="14">
        <v>55230</v>
      </c>
      <c r="B174" s="4" t="s">
        <v>171</v>
      </c>
      <c r="C174" s="4" t="s">
        <v>218</v>
      </c>
      <c r="D174" s="4" t="s">
        <v>219</v>
      </c>
      <c r="E174" s="3">
        <v>1</v>
      </c>
      <c r="F174" s="3">
        <v>6911315</v>
      </c>
      <c r="G174" s="3">
        <v>3741976</v>
      </c>
      <c r="H174" s="3">
        <v>1643382</v>
      </c>
      <c r="I174" s="3">
        <v>1259744</v>
      </c>
      <c r="J174" s="3">
        <v>1259744</v>
      </c>
      <c r="K174" s="3">
        <v>1259744</v>
      </c>
      <c r="L174" s="3">
        <v>1259744</v>
      </c>
      <c r="M174" s="3">
        <v>422670</v>
      </c>
      <c r="N174" s="3">
        <v>422670</v>
      </c>
      <c r="O174" s="3">
        <v>329622</v>
      </c>
      <c r="P174" s="3">
        <v>329622</v>
      </c>
      <c r="Q174" s="3">
        <v>13639</v>
      </c>
      <c r="R174" s="3">
        <v>13639</v>
      </c>
      <c r="S174" s="3">
        <v>13639</v>
      </c>
      <c r="T174" s="3">
        <v>13639</v>
      </c>
      <c r="U174" s="10"/>
      <c r="V174" s="5"/>
      <c r="W174" s="10"/>
      <c r="X174" s="5"/>
    </row>
    <row r="175" spans="1:24" ht="16.5" x14ac:dyDescent="0.3">
      <c r="A175" s="14">
        <v>55230</v>
      </c>
      <c r="B175" s="4" t="s">
        <v>171</v>
      </c>
      <c r="C175" s="4" t="s">
        <v>218</v>
      </c>
      <c r="D175" s="4" t="s">
        <v>219</v>
      </c>
      <c r="E175" s="3">
        <v>2</v>
      </c>
      <c r="F175" s="3">
        <v>304029</v>
      </c>
      <c r="G175" s="3">
        <v>304029</v>
      </c>
      <c r="H175" s="3">
        <v>304029</v>
      </c>
      <c r="I175" s="3">
        <v>304029</v>
      </c>
      <c r="J175" s="3">
        <v>304029</v>
      </c>
      <c r="K175" s="3">
        <v>304029</v>
      </c>
      <c r="L175" s="3">
        <v>304029</v>
      </c>
      <c r="M175" s="3">
        <v>304029</v>
      </c>
      <c r="N175" s="3">
        <v>304029</v>
      </c>
      <c r="O175" s="3">
        <v>304029</v>
      </c>
      <c r="P175" s="3">
        <v>304029</v>
      </c>
      <c r="Q175" s="3">
        <v>304029</v>
      </c>
      <c r="R175" s="3">
        <v>304029</v>
      </c>
      <c r="S175" s="5"/>
      <c r="T175" s="5"/>
      <c r="U175" s="10"/>
      <c r="V175" s="5"/>
      <c r="W175" s="10"/>
      <c r="X175" s="5"/>
    </row>
    <row r="176" spans="1:24" ht="16.5" x14ac:dyDescent="0.3">
      <c r="A176" s="14">
        <v>55230</v>
      </c>
      <c r="B176" s="4" t="s">
        <v>171</v>
      </c>
      <c r="C176" s="4" t="s">
        <v>220</v>
      </c>
      <c r="D176" s="4" t="s">
        <v>221</v>
      </c>
      <c r="E176" s="3">
        <v>1</v>
      </c>
      <c r="F176" s="3">
        <v>28268398</v>
      </c>
      <c r="G176" s="3">
        <v>20527557</v>
      </c>
      <c r="H176" s="3">
        <v>17858969</v>
      </c>
      <c r="I176" s="3">
        <v>16050909</v>
      </c>
      <c r="J176" s="3">
        <v>15920977</v>
      </c>
      <c r="K176" s="3">
        <v>15882661</v>
      </c>
      <c r="L176" s="3">
        <v>15882661</v>
      </c>
      <c r="M176" s="3">
        <v>11740272</v>
      </c>
      <c r="N176" s="3">
        <v>11632482</v>
      </c>
      <c r="O176" s="3">
        <v>9970336</v>
      </c>
      <c r="P176" s="3">
        <v>9970336</v>
      </c>
      <c r="Q176" s="3">
        <v>8882808</v>
      </c>
      <c r="R176" s="3">
        <v>8882808</v>
      </c>
      <c r="S176" s="3">
        <v>7024391</v>
      </c>
      <c r="T176" s="3">
        <v>7024391</v>
      </c>
      <c r="U176" s="8">
        <v>5212021</v>
      </c>
      <c r="V176" s="3">
        <v>5212021</v>
      </c>
      <c r="W176" s="8">
        <v>5212021</v>
      </c>
      <c r="X176" s="3">
        <v>4468312</v>
      </c>
    </row>
    <row r="177" spans="1:24" ht="16.5" x14ac:dyDescent="0.3">
      <c r="A177" s="14">
        <v>55230</v>
      </c>
      <c r="B177" s="4" t="s">
        <v>171</v>
      </c>
      <c r="C177" s="4" t="s">
        <v>220</v>
      </c>
      <c r="D177" s="4" t="s">
        <v>221</v>
      </c>
      <c r="E177" s="3">
        <v>2</v>
      </c>
      <c r="F177" s="3">
        <v>2947698</v>
      </c>
      <c r="G177" s="3">
        <v>1399038</v>
      </c>
      <c r="H177" s="3">
        <v>1399038</v>
      </c>
      <c r="I177" s="3">
        <v>1399038</v>
      </c>
      <c r="J177" s="3">
        <v>1399038</v>
      </c>
      <c r="K177" s="3">
        <v>1399038</v>
      </c>
      <c r="L177" s="3">
        <v>1399038</v>
      </c>
      <c r="M177" s="3">
        <v>805655</v>
      </c>
      <c r="N177" s="3">
        <v>805655</v>
      </c>
      <c r="O177" s="3">
        <v>805655</v>
      </c>
      <c r="P177" s="3">
        <v>805655</v>
      </c>
      <c r="Q177" s="3">
        <v>805655</v>
      </c>
      <c r="R177" s="3">
        <v>805655</v>
      </c>
      <c r="S177" s="3">
        <v>482915</v>
      </c>
      <c r="T177" s="3">
        <v>482915</v>
      </c>
      <c r="U177" s="8">
        <v>244131</v>
      </c>
      <c r="V177" s="3">
        <v>244131</v>
      </c>
      <c r="W177" s="8">
        <v>244131</v>
      </c>
      <c r="X177" s="3">
        <v>244131</v>
      </c>
    </row>
    <row r="178" spans="1:24" ht="16.5" x14ac:dyDescent="0.3">
      <c r="A178" s="14">
        <v>55230</v>
      </c>
      <c r="B178" s="4" t="s">
        <v>171</v>
      </c>
      <c r="C178" s="4" t="s">
        <v>222</v>
      </c>
      <c r="D178" s="4" t="s">
        <v>223</v>
      </c>
      <c r="E178" s="3">
        <v>1</v>
      </c>
      <c r="F178" s="3">
        <v>9239667</v>
      </c>
      <c r="G178" s="3">
        <v>7052267</v>
      </c>
      <c r="H178" s="3">
        <v>5578317</v>
      </c>
      <c r="I178" s="3">
        <v>4993285</v>
      </c>
      <c r="J178" s="3">
        <v>4993285</v>
      </c>
      <c r="K178" s="3">
        <v>4881389</v>
      </c>
      <c r="L178" s="3">
        <v>4881389</v>
      </c>
      <c r="M178" s="3">
        <v>4348192</v>
      </c>
      <c r="N178" s="3">
        <v>4348192</v>
      </c>
      <c r="O178" s="3">
        <v>4205035</v>
      </c>
      <c r="P178" s="3">
        <v>4205035</v>
      </c>
      <c r="Q178" s="3">
        <v>3627344</v>
      </c>
      <c r="R178" s="3">
        <v>3627344</v>
      </c>
      <c r="S178" s="3">
        <v>3168475</v>
      </c>
      <c r="T178" s="3">
        <v>3168475</v>
      </c>
      <c r="U178" s="8">
        <v>2893045</v>
      </c>
      <c r="V178" s="3">
        <v>1967651</v>
      </c>
      <c r="W178" s="8">
        <v>1967651</v>
      </c>
      <c r="X178" s="3">
        <v>1935375</v>
      </c>
    </row>
    <row r="179" spans="1:24" ht="16.5" x14ac:dyDescent="0.3">
      <c r="A179" s="14">
        <v>55230</v>
      </c>
      <c r="B179" s="4" t="s">
        <v>171</v>
      </c>
      <c r="C179" s="4" t="s">
        <v>222</v>
      </c>
      <c r="D179" s="4" t="s">
        <v>223</v>
      </c>
      <c r="E179" s="3">
        <v>2</v>
      </c>
      <c r="F179" s="3">
        <v>912644</v>
      </c>
      <c r="G179" s="3">
        <v>912644</v>
      </c>
      <c r="H179" s="3">
        <v>912644</v>
      </c>
      <c r="I179" s="3">
        <v>912644</v>
      </c>
      <c r="J179" s="3">
        <v>912644</v>
      </c>
      <c r="K179" s="3">
        <v>912644</v>
      </c>
      <c r="L179" s="3">
        <v>912644</v>
      </c>
      <c r="M179" s="3">
        <v>912644</v>
      </c>
      <c r="N179" s="3">
        <v>912644</v>
      </c>
      <c r="O179" s="3">
        <v>849050</v>
      </c>
      <c r="P179" s="3">
        <v>849050</v>
      </c>
      <c r="Q179" s="3">
        <v>767814</v>
      </c>
      <c r="R179" s="3">
        <v>767814</v>
      </c>
      <c r="S179" s="3">
        <v>720064</v>
      </c>
      <c r="T179" s="3">
        <v>720064</v>
      </c>
      <c r="U179" s="8">
        <v>654502</v>
      </c>
      <c r="V179" s="3">
        <v>586096</v>
      </c>
      <c r="W179" s="8">
        <v>586096</v>
      </c>
      <c r="X179" s="3">
        <v>212034</v>
      </c>
    </row>
    <row r="180" spans="1:24" ht="16.5" x14ac:dyDescent="0.3">
      <c r="A180" s="14">
        <v>55230</v>
      </c>
      <c r="B180" s="4" t="s">
        <v>171</v>
      </c>
      <c r="C180" s="4" t="s">
        <v>224</v>
      </c>
      <c r="D180" s="4" t="s">
        <v>225</v>
      </c>
      <c r="E180" s="3">
        <v>1</v>
      </c>
      <c r="F180" s="3">
        <v>7994581</v>
      </c>
      <c r="G180" s="3">
        <v>5647815</v>
      </c>
      <c r="H180" s="3">
        <v>5550868</v>
      </c>
      <c r="I180" s="3">
        <v>5550868</v>
      </c>
      <c r="J180" s="3">
        <v>5550868</v>
      </c>
      <c r="K180" s="3">
        <v>5497583</v>
      </c>
      <c r="L180" s="3">
        <v>5497583</v>
      </c>
      <c r="M180" s="3">
        <v>5431643</v>
      </c>
      <c r="N180" s="3">
        <v>5431643</v>
      </c>
      <c r="O180" s="3">
        <v>5431643</v>
      </c>
      <c r="P180" s="3">
        <v>5431643</v>
      </c>
      <c r="Q180" s="3">
        <v>5355934</v>
      </c>
      <c r="R180" s="3">
        <v>5355934</v>
      </c>
      <c r="S180" s="3">
        <v>2898876</v>
      </c>
      <c r="T180" s="3">
        <v>2898876</v>
      </c>
      <c r="U180" s="8">
        <v>2297796</v>
      </c>
      <c r="V180" s="3">
        <v>1704556</v>
      </c>
      <c r="W180" s="8">
        <v>1704556</v>
      </c>
      <c r="X180" s="3">
        <v>1624007</v>
      </c>
    </row>
    <row r="181" spans="1:24" ht="16.5" x14ac:dyDescent="0.3">
      <c r="A181" s="14">
        <v>55230</v>
      </c>
      <c r="B181" s="4" t="s">
        <v>171</v>
      </c>
      <c r="C181" s="4" t="s">
        <v>226</v>
      </c>
      <c r="D181" s="4" t="s">
        <v>227</v>
      </c>
      <c r="E181" s="3">
        <v>1</v>
      </c>
      <c r="F181" s="3">
        <v>58026350</v>
      </c>
      <c r="G181" s="3">
        <v>37282378</v>
      </c>
      <c r="H181" s="3">
        <v>25020065</v>
      </c>
      <c r="I181" s="3">
        <v>24657365</v>
      </c>
      <c r="J181" s="3">
        <v>24611030</v>
      </c>
      <c r="K181" s="3">
        <v>24464394</v>
      </c>
      <c r="L181" s="3">
        <v>24464394</v>
      </c>
      <c r="M181" s="3">
        <v>24101206</v>
      </c>
      <c r="N181" s="3">
        <v>24080775</v>
      </c>
      <c r="O181" s="3">
        <v>23899137</v>
      </c>
      <c r="P181" s="3">
        <v>23899137</v>
      </c>
      <c r="Q181" s="3">
        <v>20700061</v>
      </c>
      <c r="R181" s="3">
        <v>20700061</v>
      </c>
      <c r="S181" s="3">
        <v>19443068</v>
      </c>
      <c r="T181" s="3">
        <v>19443068</v>
      </c>
      <c r="U181" s="8">
        <v>6391943</v>
      </c>
      <c r="V181" s="3">
        <v>6231835</v>
      </c>
      <c r="W181" s="8">
        <v>6231835</v>
      </c>
      <c r="X181" s="3">
        <v>5530759</v>
      </c>
    </row>
    <row r="182" spans="1:24" ht="16.5" x14ac:dyDescent="0.3">
      <c r="A182" s="14">
        <v>55230</v>
      </c>
      <c r="B182" s="4" t="s">
        <v>171</v>
      </c>
      <c r="C182" s="4" t="s">
        <v>226</v>
      </c>
      <c r="D182" s="4" t="s">
        <v>227</v>
      </c>
      <c r="E182" s="3">
        <v>2</v>
      </c>
      <c r="F182" s="3">
        <v>266332</v>
      </c>
      <c r="G182" s="3">
        <v>266332</v>
      </c>
      <c r="H182" s="3">
        <v>266332</v>
      </c>
      <c r="I182" s="3">
        <v>266332</v>
      </c>
      <c r="J182" s="3">
        <v>266332</v>
      </c>
      <c r="K182" s="3">
        <v>266332</v>
      </c>
      <c r="L182" s="3">
        <v>266332</v>
      </c>
      <c r="M182" s="3">
        <v>266332</v>
      </c>
      <c r="N182" s="3">
        <v>266332</v>
      </c>
      <c r="O182" s="3">
        <v>266332</v>
      </c>
      <c r="P182" s="3">
        <v>266332</v>
      </c>
      <c r="Q182" s="3">
        <v>266332</v>
      </c>
      <c r="R182" s="3">
        <v>266332</v>
      </c>
      <c r="S182" s="3">
        <v>266332</v>
      </c>
      <c r="T182" s="3">
        <v>266332</v>
      </c>
      <c r="U182" s="8">
        <v>215860</v>
      </c>
      <c r="V182" s="3">
        <v>215860</v>
      </c>
      <c r="W182" s="8">
        <v>215860</v>
      </c>
      <c r="X182" s="3">
        <v>215860</v>
      </c>
    </row>
    <row r="183" spans="1:24" ht="16.5" x14ac:dyDescent="0.3">
      <c r="A183" s="14">
        <v>55230</v>
      </c>
      <c r="B183" s="4" t="s">
        <v>171</v>
      </c>
      <c r="C183" s="4" t="s">
        <v>228</v>
      </c>
      <c r="D183" s="4" t="s">
        <v>229</v>
      </c>
      <c r="E183" s="3">
        <v>1</v>
      </c>
      <c r="F183" s="3">
        <v>8759788</v>
      </c>
      <c r="G183" s="3">
        <v>6220795</v>
      </c>
      <c r="H183" s="3">
        <v>5510414</v>
      </c>
      <c r="I183" s="3">
        <v>5058917</v>
      </c>
      <c r="J183" s="3">
        <v>5047103</v>
      </c>
      <c r="K183" s="3">
        <v>4977580</v>
      </c>
      <c r="L183" s="3">
        <v>4977580</v>
      </c>
      <c r="M183" s="3">
        <v>4404078</v>
      </c>
      <c r="N183" s="3">
        <v>4404078</v>
      </c>
      <c r="O183" s="3">
        <v>3892196</v>
      </c>
      <c r="P183" s="3">
        <v>3858691</v>
      </c>
      <c r="Q183" s="3">
        <v>3566461</v>
      </c>
      <c r="R183" s="3">
        <v>3566461</v>
      </c>
      <c r="S183" s="3">
        <v>3084029</v>
      </c>
      <c r="T183" s="3">
        <v>3084029</v>
      </c>
      <c r="U183" s="8">
        <v>2271867</v>
      </c>
      <c r="V183" s="3">
        <v>2271867</v>
      </c>
      <c r="W183" s="8">
        <v>2271867</v>
      </c>
      <c r="X183" s="3">
        <v>1791560</v>
      </c>
    </row>
    <row r="184" spans="1:24" ht="16.5" x14ac:dyDescent="0.3">
      <c r="A184" s="14">
        <v>55230</v>
      </c>
      <c r="B184" s="4" t="s">
        <v>171</v>
      </c>
      <c r="C184" s="4" t="s">
        <v>228</v>
      </c>
      <c r="D184" s="4" t="s">
        <v>229</v>
      </c>
      <c r="E184" s="3">
        <v>2</v>
      </c>
      <c r="F184" s="3">
        <v>169852</v>
      </c>
      <c r="G184" s="3">
        <v>48139</v>
      </c>
      <c r="H184" s="3">
        <v>48139</v>
      </c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10"/>
      <c r="V184" s="5"/>
      <c r="W184" s="10"/>
      <c r="X184" s="5"/>
    </row>
    <row r="185" spans="1:24" ht="16.5" x14ac:dyDescent="0.3">
      <c r="A185" s="14">
        <v>55230</v>
      </c>
      <c r="B185" s="4" t="s">
        <v>171</v>
      </c>
      <c r="C185" s="4" t="s">
        <v>230</v>
      </c>
      <c r="D185" s="4" t="s">
        <v>231</v>
      </c>
      <c r="E185" s="3">
        <v>1</v>
      </c>
      <c r="F185" s="3">
        <v>18146291</v>
      </c>
      <c r="G185" s="3">
        <v>12361962</v>
      </c>
      <c r="H185" s="3">
        <v>11499700</v>
      </c>
      <c r="I185" s="3">
        <v>11274716</v>
      </c>
      <c r="J185" s="3">
        <v>11010484</v>
      </c>
      <c r="K185" s="3">
        <v>11010484</v>
      </c>
      <c r="L185" s="3">
        <v>10872975</v>
      </c>
      <c r="M185" s="3">
        <v>10160010</v>
      </c>
      <c r="N185" s="3">
        <v>10160010</v>
      </c>
      <c r="O185" s="3">
        <v>9449876</v>
      </c>
      <c r="P185" s="3">
        <v>9025473</v>
      </c>
      <c r="Q185" s="3">
        <v>3768511</v>
      </c>
      <c r="R185" s="3">
        <v>3768511</v>
      </c>
      <c r="S185" s="3">
        <v>3647524</v>
      </c>
      <c r="T185" s="3">
        <v>3647524</v>
      </c>
      <c r="U185" s="8">
        <v>2259092</v>
      </c>
      <c r="V185" s="3">
        <v>537941</v>
      </c>
      <c r="W185" s="8">
        <v>537941</v>
      </c>
      <c r="X185" s="3">
        <v>537941</v>
      </c>
    </row>
    <row r="186" spans="1:24" ht="16.5" x14ac:dyDescent="0.3">
      <c r="A186" s="14">
        <v>55230</v>
      </c>
      <c r="B186" s="4" t="s">
        <v>171</v>
      </c>
      <c r="C186" s="4" t="s">
        <v>230</v>
      </c>
      <c r="D186" s="4" t="s">
        <v>231</v>
      </c>
      <c r="E186" s="3">
        <v>2</v>
      </c>
      <c r="F186" s="3">
        <v>143194</v>
      </c>
      <c r="G186" s="3">
        <v>143194</v>
      </c>
      <c r="H186" s="3">
        <v>143194</v>
      </c>
      <c r="I186" s="3">
        <v>143194</v>
      </c>
      <c r="J186" s="3">
        <v>143194</v>
      </c>
      <c r="K186" s="3">
        <v>143194</v>
      </c>
      <c r="L186" s="3">
        <v>143194</v>
      </c>
      <c r="M186" s="3">
        <v>143194</v>
      </c>
      <c r="N186" s="3">
        <v>143194</v>
      </c>
      <c r="O186" s="3">
        <v>143194</v>
      </c>
      <c r="P186" s="3">
        <v>143194</v>
      </c>
      <c r="Q186" s="3">
        <v>143194</v>
      </c>
      <c r="R186" s="3">
        <v>143194</v>
      </c>
      <c r="S186" s="3">
        <v>143194</v>
      </c>
      <c r="T186" s="3">
        <v>143194</v>
      </c>
      <c r="U186" s="8">
        <v>143194</v>
      </c>
      <c r="V186" s="3">
        <v>143194</v>
      </c>
      <c r="W186" s="8">
        <v>143194</v>
      </c>
      <c r="X186" s="3">
        <v>143194</v>
      </c>
    </row>
    <row r="187" spans="1:24" ht="16.5" x14ac:dyDescent="0.3">
      <c r="A187" s="14">
        <v>55230</v>
      </c>
      <c r="B187" s="4" t="s">
        <v>171</v>
      </c>
      <c r="C187" s="4" t="s">
        <v>232</v>
      </c>
      <c r="D187" s="4" t="s">
        <v>233</v>
      </c>
      <c r="E187" s="3">
        <v>1</v>
      </c>
      <c r="F187" s="3">
        <v>6189564</v>
      </c>
      <c r="G187" s="3">
        <v>4384530</v>
      </c>
      <c r="H187" s="3">
        <v>3766938</v>
      </c>
      <c r="I187" s="3">
        <v>3684472</v>
      </c>
      <c r="J187" s="3">
        <v>3671746</v>
      </c>
      <c r="K187" s="3">
        <v>3649371</v>
      </c>
      <c r="L187" s="3">
        <v>3598225</v>
      </c>
      <c r="M187" s="3">
        <v>2921992</v>
      </c>
      <c r="N187" s="3">
        <v>2921992</v>
      </c>
      <c r="O187" s="3">
        <v>2811480</v>
      </c>
      <c r="P187" s="3">
        <v>2811480</v>
      </c>
      <c r="Q187" s="3">
        <v>2781718</v>
      </c>
      <c r="R187" s="3">
        <v>2781718</v>
      </c>
      <c r="S187" s="3">
        <v>2781718</v>
      </c>
      <c r="T187" s="3">
        <v>2781718</v>
      </c>
      <c r="U187" s="8">
        <v>1981595</v>
      </c>
      <c r="V187" s="3">
        <v>1981595</v>
      </c>
      <c r="W187" s="8">
        <v>1981595</v>
      </c>
      <c r="X187" s="3">
        <v>1981595</v>
      </c>
    </row>
    <row r="188" spans="1:24" ht="16.5" x14ac:dyDescent="0.3">
      <c r="A188" s="14">
        <v>55230</v>
      </c>
      <c r="B188" s="4" t="s">
        <v>171</v>
      </c>
      <c r="C188" s="4" t="s">
        <v>232</v>
      </c>
      <c r="D188" s="4" t="s">
        <v>233</v>
      </c>
      <c r="E188" s="3">
        <v>2</v>
      </c>
      <c r="F188" s="3">
        <v>808909</v>
      </c>
      <c r="G188" s="3">
        <v>808909</v>
      </c>
      <c r="H188" s="3">
        <v>808909</v>
      </c>
      <c r="I188" s="3">
        <v>808909</v>
      </c>
      <c r="J188" s="3">
        <v>808909</v>
      </c>
      <c r="K188" s="3">
        <v>808909</v>
      </c>
      <c r="L188" s="3">
        <v>808909</v>
      </c>
      <c r="M188" s="3">
        <v>808909</v>
      </c>
      <c r="N188" s="3">
        <v>808909</v>
      </c>
      <c r="O188" s="3">
        <v>808909</v>
      </c>
      <c r="P188" s="3">
        <v>808909</v>
      </c>
      <c r="Q188" s="3">
        <v>752508</v>
      </c>
      <c r="R188" s="3">
        <v>752508</v>
      </c>
      <c r="S188" s="3">
        <v>655769</v>
      </c>
      <c r="T188" s="3">
        <v>655769</v>
      </c>
      <c r="U188" s="8">
        <v>655769</v>
      </c>
      <c r="V188" s="3">
        <v>369382</v>
      </c>
      <c r="W188" s="8">
        <v>369382</v>
      </c>
      <c r="X188" s="3">
        <v>369382</v>
      </c>
    </row>
    <row r="191" spans="1:24" x14ac:dyDescent="0.25">
      <c r="A191" s="2"/>
    </row>
    <row r="192" spans="1:24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  <row r="199" spans="1:1" x14ac:dyDescent="0.25">
      <c r="A199" s="2"/>
    </row>
    <row r="200" spans="1:1" x14ac:dyDescent="0.25">
      <c r="A200" s="2"/>
    </row>
    <row r="201" spans="1:1" x14ac:dyDescent="0.25">
      <c r="A201" s="2"/>
    </row>
    <row r="202" spans="1:1" x14ac:dyDescent="0.25">
      <c r="A202" s="2"/>
    </row>
    <row r="203" spans="1:1" x14ac:dyDescent="0.25">
      <c r="A203" s="2"/>
    </row>
    <row r="204" spans="1:1" x14ac:dyDescent="0.25">
      <c r="A204" s="2"/>
    </row>
    <row r="205" spans="1:1" x14ac:dyDescent="0.25">
      <c r="A205" s="2"/>
    </row>
    <row r="206" spans="1:1" x14ac:dyDescent="0.25">
      <c r="A206" s="2"/>
    </row>
    <row r="207" spans="1:1" x14ac:dyDescent="0.25">
      <c r="A207" s="2"/>
    </row>
    <row r="208" spans="1:1" x14ac:dyDescent="0.25">
      <c r="A208" s="2"/>
    </row>
    <row r="209" spans="1:1" x14ac:dyDescent="0.25">
      <c r="A209" s="2"/>
    </row>
    <row r="210" spans="1:1" x14ac:dyDescent="0.25">
      <c r="A210" s="2"/>
    </row>
    <row r="211" spans="1:1" x14ac:dyDescent="0.25">
      <c r="A211" s="2"/>
    </row>
    <row r="212" spans="1:1" x14ac:dyDescent="0.25">
      <c r="A212" s="2"/>
    </row>
    <row r="213" spans="1:1" x14ac:dyDescent="0.25">
      <c r="A213" s="2"/>
    </row>
    <row r="214" spans="1:1" x14ac:dyDescent="0.25">
      <c r="A214" s="2"/>
    </row>
    <row r="215" spans="1:1" x14ac:dyDescent="0.25">
      <c r="A215" s="2"/>
    </row>
    <row r="216" spans="1:1" x14ac:dyDescent="0.25">
      <c r="A216" s="2"/>
    </row>
    <row r="217" spans="1:1" x14ac:dyDescent="0.25">
      <c r="A217" s="2"/>
    </row>
    <row r="218" spans="1:1" x14ac:dyDescent="0.25">
      <c r="A218" s="2"/>
    </row>
    <row r="219" spans="1:1" x14ac:dyDescent="0.25">
      <c r="A219" s="2"/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  <row r="316" spans="1:1" x14ac:dyDescent="0.25">
      <c r="A316" s="2"/>
    </row>
    <row r="317" spans="1:1" x14ac:dyDescent="0.25">
      <c r="A317" s="2"/>
    </row>
    <row r="318" spans="1:1" x14ac:dyDescent="0.25">
      <c r="A318" s="2"/>
    </row>
    <row r="319" spans="1:1" x14ac:dyDescent="0.25">
      <c r="A319" s="2"/>
    </row>
    <row r="320" spans="1:1" x14ac:dyDescent="0.25">
      <c r="A320" s="2"/>
    </row>
    <row r="321" spans="1:1" x14ac:dyDescent="0.25">
      <c r="A321" s="2"/>
    </row>
    <row r="322" spans="1:1" x14ac:dyDescent="0.25">
      <c r="A322" s="2"/>
    </row>
    <row r="323" spans="1:1" x14ac:dyDescent="0.25">
      <c r="A323" s="2"/>
    </row>
    <row r="324" spans="1:1" x14ac:dyDescent="0.25">
      <c r="A324" s="2"/>
    </row>
    <row r="325" spans="1:1" x14ac:dyDescent="0.25">
      <c r="A325" s="2"/>
    </row>
    <row r="326" spans="1:1" x14ac:dyDescent="0.25">
      <c r="A326" s="2"/>
    </row>
    <row r="327" spans="1:1" x14ac:dyDescent="0.25">
      <c r="A327" s="2"/>
    </row>
    <row r="328" spans="1:1" x14ac:dyDescent="0.25">
      <c r="A328" s="2"/>
    </row>
    <row r="329" spans="1:1" x14ac:dyDescent="0.25">
      <c r="A329" s="2"/>
    </row>
    <row r="330" spans="1:1" x14ac:dyDescent="0.25">
      <c r="A330" s="2"/>
    </row>
    <row r="331" spans="1:1" x14ac:dyDescent="0.25">
      <c r="A331" s="2"/>
    </row>
    <row r="332" spans="1:1" x14ac:dyDescent="0.25">
      <c r="A332" s="2"/>
    </row>
    <row r="333" spans="1:1" x14ac:dyDescent="0.25">
      <c r="A333" s="2"/>
    </row>
    <row r="334" spans="1:1" x14ac:dyDescent="0.25">
      <c r="A334" s="2"/>
    </row>
    <row r="335" spans="1:1" x14ac:dyDescent="0.25">
      <c r="A335" s="2"/>
    </row>
    <row r="336" spans="1:1" x14ac:dyDescent="0.25">
      <c r="A336" s="2"/>
    </row>
    <row r="337" spans="1:1" x14ac:dyDescent="0.25">
      <c r="A337" s="2"/>
    </row>
    <row r="338" spans="1:1" x14ac:dyDescent="0.25">
      <c r="A338" s="2"/>
    </row>
    <row r="339" spans="1:1" x14ac:dyDescent="0.25">
      <c r="A339" s="2"/>
    </row>
    <row r="340" spans="1:1" x14ac:dyDescent="0.25">
      <c r="A340" s="2"/>
    </row>
    <row r="341" spans="1:1" x14ac:dyDescent="0.25">
      <c r="A341" s="2"/>
    </row>
    <row r="342" spans="1:1" x14ac:dyDescent="0.25">
      <c r="A342" s="2"/>
    </row>
    <row r="343" spans="1:1" x14ac:dyDescent="0.25">
      <c r="A343" s="2"/>
    </row>
    <row r="344" spans="1:1" x14ac:dyDescent="0.25">
      <c r="A344" s="2"/>
    </row>
    <row r="345" spans="1:1" x14ac:dyDescent="0.25">
      <c r="A345" s="2"/>
    </row>
    <row r="346" spans="1:1" x14ac:dyDescent="0.25">
      <c r="A346" s="2"/>
    </row>
    <row r="347" spans="1:1" x14ac:dyDescent="0.25">
      <c r="A347" s="2"/>
    </row>
    <row r="348" spans="1:1" x14ac:dyDescent="0.25">
      <c r="A348" s="2"/>
    </row>
    <row r="349" spans="1:1" x14ac:dyDescent="0.25">
      <c r="A349" s="2"/>
    </row>
    <row r="350" spans="1:1" x14ac:dyDescent="0.25">
      <c r="A350" s="2"/>
    </row>
    <row r="351" spans="1:1" x14ac:dyDescent="0.25">
      <c r="A351" s="2"/>
    </row>
    <row r="352" spans="1:1" x14ac:dyDescent="0.25">
      <c r="A352" s="2"/>
    </row>
    <row r="353" spans="1:1" x14ac:dyDescent="0.25">
      <c r="A353" s="2"/>
    </row>
    <row r="354" spans="1:1" x14ac:dyDescent="0.25">
      <c r="A354" s="2"/>
    </row>
    <row r="355" spans="1:1" x14ac:dyDescent="0.25">
      <c r="A355" s="2"/>
    </row>
    <row r="356" spans="1:1" x14ac:dyDescent="0.25">
      <c r="A356" s="2"/>
    </row>
    <row r="357" spans="1:1" x14ac:dyDescent="0.25">
      <c r="A357" s="2"/>
    </row>
    <row r="358" spans="1:1" x14ac:dyDescent="0.25">
      <c r="A358" s="2"/>
    </row>
    <row r="359" spans="1:1" x14ac:dyDescent="0.25">
      <c r="A359" s="2"/>
    </row>
    <row r="360" spans="1:1" x14ac:dyDescent="0.25">
      <c r="A360" s="2"/>
    </row>
    <row r="361" spans="1:1" x14ac:dyDescent="0.25">
      <c r="A361" s="2"/>
    </row>
    <row r="362" spans="1:1" x14ac:dyDescent="0.25">
      <c r="A362" s="2"/>
    </row>
    <row r="363" spans="1:1" x14ac:dyDescent="0.25">
      <c r="A363" s="2"/>
    </row>
    <row r="364" spans="1:1" x14ac:dyDescent="0.25">
      <c r="A364" s="2"/>
    </row>
    <row r="365" spans="1:1" x14ac:dyDescent="0.25">
      <c r="A365" s="2"/>
    </row>
    <row r="366" spans="1:1" x14ac:dyDescent="0.25">
      <c r="A366" s="2"/>
    </row>
    <row r="367" spans="1:1" x14ac:dyDescent="0.25">
      <c r="A367" s="2"/>
    </row>
    <row r="368" spans="1:1" x14ac:dyDescent="0.25">
      <c r="A368" s="2"/>
    </row>
    <row r="369" spans="1:1" x14ac:dyDescent="0.25">
      <c r="A369" s="2"/>
    </row>
    <row r="370" spans="1:1" x14ac:dyDescent="0.25">
      <c r="A370" s="2"/>
    </row>
    <row r="371" spans="1:1" x14ac:dyDescent="0.25">
      <c r="A371" s="2"/>
    </row>
    <row r="372" spans="1:1" x14ac:dyDescent="0.25">
      <c r="A372" s="2"/>
    </row>
    <row r="373" spans="1:1" x14ac:dyDescent="0.25">
      <c r="A373" s="2"/>
    </row>
    <row r="374" spans="1:1" x14ac:dyDescent="0.25">
      <c r="A374" s="2"/>
    </row>
    <row r="375" spans="1:1" x14ac:dyDescent="0.25">
      <c r="A375" s="2"/>
    </row>
    <row r="376" spans="1:1" x14ac:dyDescent="0.25">
      <c r="A376" s="2"/>
    </row>
    <row r="377" spans="1:1" x14ac:dyDescent="0.25">
      <c r="A377" s="2"/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Lembar3"/>
  <dimension ref="A1:X187"/>
  <sheetViews>
    <sheetView workbookViewId="0">
      <pane xSplit="5" ySplit="4" topLeftCell="U5" activePane="bottomRight" state="frozen"/>
      <selection pane="topRight" activeCell="F1" sqref="F1"/>
      <selection pane="bottomLeft" activeCell="A5" sqref="A5"/>
      <selection pane="bottomRight" activeCell="X4" sqref="X4"/>
    </sheetView>
  </sheetViews>
  <sheetFormatPr defaultRowHeight="15" x14ac:dyDescent="0.25"/>
  <cols>
    <col min="4" max="4" width="25.5703125" customWidth="1"/>
    <col min="21" max="21" width="9.140625" style="43"/>
  </cols>
  <sheetData>
    <row r="1" spans="1:24" x14ac:dyDescent="0.25">
      <c r="A1" s="12" t="s">
        <v>236</v>
      </c>
    </row>
    <row r="2" spans="1:24" x14ac:dyDescent="0.25">
      <c r="A2" s="12" t="s">
        <v>235</v>
      </c>
    </row>
    <row r="4" spans="1:24" ht="16.5" x14ac:dyDescent="0.3">
      <c r="A4" s="15" t="s">
        <v>0</v>
      </c>
      <c r="B4" s="7" t="s">
        <v>1</v>
      </c>
      <c r="C4" s="7" t="s">
        <v>2</v>
      </c>
      <c r="D4" s="7" t="s">
        <v>3</v>
      </c>
      <c r="E4" s="7" t="s">
        <v>4</v>
      </c>
      <c r="F4" s="7" t="s">
        <v>5</v>
      </c>
      <c r="G4" s="7" t="s">
        <v>6</v>
      </c>
      <c r="H4" s="7" t="s">
        <v>7</v>
      </c>
      <c r="I4" s="7" t="s">
        <v>8</v>
      </c>
      <c r="J4" s="7" t="s">
        <v>9</v>
      </c>
      <c r="K4" s="7" t="s">
        <v>10</v>
      </c>
      <c r="L4" s="7" t="s">
        <v>11</v>
      </c>
      <c r="M4" s="7" t="s">
        <v>12</v>
      </c>
      <c r="N4" s="7" t="s">
        <v>13</v>
      </c>
      <c r="O4" s="7" t="s">
        <v>14</v>
      </c>
      <c r="P4" s="7" t="s">
        <v>15</v>
      </c>
      <c r="Q4" s="7" t="s">
        <v>16</v>
      </c>
      <c r="R4" s="7" t="s">
        <v>17</v>
      </c>
      <c r="S4" s="7" t="s">
        <v>18</v>
      </c>
      <c r="T4" s="7" t="s">
        <v>19</v>
      </c>
      <c r="U4" s="44" t="s">
        <v>252</v>
      </c>
      <c r="V4" s="48" t="s">
        <v>253</v>
      </c>
      <c r="W4" s="1" t="s">
        <v>254</v>
      </c>
      <c r="X4" s="44" t="s">
        <v>255</v>
      </c>
    </row>
    <row r="5" spans="1:24" ht="16.5" x14ac:dyDescent="0.3">
      <c r="A5" s="16">
        <v>55200</v>
      </c>
      <c r="B5" s="9" t="s">
        <v>20</v>
      </c>
      <c r="C5" s="9" t="s">
        <v>21</v>
      </c>
      <c r="D5" s="9" t="s">
        <v>22</v>
      </c>
      <c r="E5" s="8">
        <v>1</v>
      </c>
      <c r="F5" s="8">
        <v>188</v>
      </c>
      <c r="G5" s="8">
        <v>118</v>
      </c>
      <c r="H5" s="8">
        <v>62</v>
      </c>
      <c r="I5" s="8">
        <v>55</v>
      </c>
      <c r="J5" s="8">
        <v>55</v>
      </c>
      <c r="K5" s="8">
        <v>54</v>
      </c>
      <c r="L5" s="8">
        <v>50</v>
      </c>
      <c r="M5" s="8">
        <v>42</v>
      </c>
      <c r="N5" s="8">
        <v>36</v>
      </c>
      <c r="O5" s="8">
        <v>28</v>
      </c>
      <c r="P5" s="8">
        <v>27</v>
      </c>
      <c r="Q5" s="8">
        <v>13</v>
      </c>
      <c r="R5" s="8">
        <v>13</v>
      </c>
      <c r="S5" s="8">
        <v>9</v>
      </c>
      <c r="T5" s="8">
        <v>9</v>
      </c>
      <c r="U5" s="45">
        <v>5</v>
      </c>
      <c r="V5" s="49">
        <v>3</v>
      </c>
      <c r="W5" s="3">
        <v>3</v>
      </c>
      <c r="X5" s="45">
        <v>3</v>
      </c>
    </row>
    <row r="6" spans="1:24" ht="16.5" x14ac:dyDescent="0.3">
      <c r="A6" s="16">
        <v>55200</v>
      </c>
      <c r="B6" s="9" t="s">
        <v>20</v>
      </c>
      <c r="C6" s="9" t="s">
        <v>21</v>
      </c>
      <c r="D6" s="9" t="s">
        <v>22</v>
      </c>
      <c r="E6" s="8">
        <v>2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45">
        <v>1</v>
      </c>
      <c r="V6" s="49">
        <v>1</v>
      </c>
      <c r="W6" s="3">
        <v>1</v>
      </c>
      <c r="X6" s="45">
        <v>1</v>
      </c>
    </row>
    <row r="7" spans="1:24" ht="16.5" x14ac:dyDescent="0.3">
      <c r="A7" s="16">
        <v>55200</v>
      </c>
      <c r="B7" s="9" t="s">
        <v>20</v>
      </c>
      <c r="C7" s="9" t="s">
        <v>23</v>
      </c>
      <c r="D7" s="9" t="s">
        <v>24</v>
      </c>
      <c r="E7" s="8">
        <v>1</v>
      </c>
      <c r="F7" s="8">
        <v>262</v>
      </c>
      <c r="G7" s="8">
        <v>196</v>
      </c>
      <c r="H7" s="8">
        <v>182</v>
      </c>
      <c r="I7" s="8">
        <v>173</v>
      </c>
      <c r="J7" s="8">
        <v>173</v>
      </c>
      <c r="K7" s="8">
        <v>172</v>
      </c>
      <c r="L7" s="8">
        <v>170</v>
      </c>
      <c r="M7" s="8">
        <v>153</v>
      </c>
      <c r="N7" s="8">
        <v>152</v>
      </c>
      <c r="O7" s="8">
        <v>141</v>
      </c>
      <c r="P7" s="8">
        <v>141</v>
      </c>
      <c r="Q7" s="8">
        <v>134</v>
      </c>
      <c r="R7" s="8">
        <v>134</v>
      </c>
      <c r="S7" s="8">
        <v>127</v>
      </c>
      <c r="T7" s="8">
        <v>127</v>
      </c>
      <c r="U7" s="45">
        <v>116</v>
      </c>
      <c r="V7" s="49">
        <v>98</v>
      </c>
      <c r="W7" s="3">
        <v>98</v>
      </c>
      <c r="X7" s="45">
        <v>94</v>
      </c>
    </row>
    <row r="8" spans="1:24" ht="16.5" x14ac:dyDescent="0.3">
      <c r="A8" s="16">
        <v>55200</v>
      </c>
      <c r="B8" s="9" t="s">
        <v>20</v>
      </c>
      <c r="C8" s="9" t="s">
        <v>23</v>
      </c>
      <c r="D8" s="9" t="s">
        <v>24</v>
      </c>
      <c r="E8" s="8">
        <v>2</v>
      </c>
      <c r="F8" s="8">
        <v>22</v>
      </c>
      <c r="G8" s="8">
        <v>20</v>
      </c>
      <c r="H8" s="8">
        <v>18</v>
      </c>
      <c r="I8" s="8">
        <v>18</v>
      </c>
      <c r="J8" s="8">
        <v>18</v>
      </c>
      <c r="K8" s="8">
        <v>18</v>
      </c>
      <c r="L8" s="8">
        <v>18</v>
      </c>
      <c r="M8" s="8">
        <v>17</v>
      </c>
      <c r="N8" s="8">
        <v>17</v>
      </c>
      <c r="O8" s="8">
        <v>17</v>
      </c>
      <c r="P8" s="8">
        <v>17</v>
      </c>
      <c r="Q8" s="8">
        <v>13</v>
      </c>
      <c r="R8" s="8">
        <v>13</v>
      </c>
      <c r="S8" s="8">
        <v>13</v>
      </c>
      <c r="T8" s="8">
        <v>13</v>
      </c>
      <c r="U8" s="45">
        <v>12</v>
      </c>
      <c r="V8" s="49">
        <v>8</v>
      </c>
      <c r="W8" s="3">
        <v>8</v>
      </c>
      <c r="X8" s="45">
        <v>7</v>
      </c>
    </row>
    <row r="9" spans="1:24" ht="16.5" x14ac:dyDescent="0.3">
      <c r="A9" s="16">
        <v>55200</v>
      </c>
      <c r="B9" s="9" t="s">
        <v>20</v>
      </c>
      <c r="C9" s="9" t="s">
        <v>25</v>
      </c>
      <c r="D9" s="9" t="s">
        <v>26</v>
      </c>
      <c r="E9" s="8">
        <v>1</v>
      </c>
      <c r="F9" s="8">
        <v>140</v>
      </c>
      <c r="G9" s="8">
        <v>93</v>
      </c>
      <c r="H9" s="8">
        <v>75</v>
      </c>
      <c r="I9" s="8">
        <v>72</v>
      </c>
      <c r="J9" s="8">
        <v>71</v>
      </c>
      <c r="K9" s="8">
        <v>71</v>
      </c>
      <c r="L9" s="8">
        <v>70</v>
      </c>
      <c r="M9" s="8">
        <v>59</v>
      </c>
      <c r="N9" s="8">
        <v>58</v>
      </c>
      <c r="O9" s="8">
        <v>50</v>
      </c>
      <c r="P9" s="8">
        <v>50</v>
      </c>
      <c r="Q9" s="8">
        <v>41</v>
      </c>
      <c r="R9" s="8">
        <v>41</v>
      </c>
      <c r="S9" s="8">
        <v>36</v>
      </c>
      <c r="T9" s="8">
        <v>36</v>
      </c>
      <c r="U9" s="45">
        <v>16</v>
      </c>
      <c r="V9" s="49">
        <v>16</v>
      </c>
      <c r="W9" s="3">
        <v>16</v>
      </c>
      <c r="X9" s="45">
        <v>14</v>
      </c>
    </row>
    <row r="10" spans="1:24" ht="16.5" x14ac:dyDescent="0.3">
      <c r="A10" s="16">
        <v>55200</v>
      </c>
      <c r="B10" s="9" t="s">
        <v>20</v>
      </c>
      <c r="C10" s="9" t="s">
        <v>25</v>
      </c>
      <c r="D10" s="9" t="s">
        <v>26</v>
      </c>
      <c r="E10" s="8">
        <v>2</v>
      </c>
      <c r="F10" s="8">
        <v>6</v>
      </c>
      <c r="G10" s="8">
        <v>5</v>
      </c>
      <c r="H10" s="8">
        <v>5</v>
      </c>
      <c r="I10" s="8">
        <v>5</v>
      </c>
      <c r="J10" s="8">
        <v>5</v>
      </c>
      <c r="K10" s="8">
        <v>5</v>
      </c>
      <c r="L10" s="8">
        <v>5</v>
      </c>
      <c r="M10" s="8">
        <v>5</v>
      </c>
      <c r="N10" s="8">
        <v>5</v>
      </c>
      <c r="O10" s="8">
        <v>5</v>
      </c>
      <c r="P10" s="8">
        <v>5</v>
      </c>
      <c r="Q10" s="8">
        <v>5</v>
      </c>
      <c r="R10" s="8">
        <v>5</v>
      </c>
      <c r="S10" s="8">
        <v>4</v>
      </c>
      <c r="T10" s="8">
        <v>4</v>
      </c>
      <c r="U10" s="45">
        <v>3</v>
      </c>
      <c r="V10" s="49">
        <v>3</v>
      </c>
      <c r="W10" s="3">
        <v>3</v>
      </c>
      <c r="X10" s="45">
        <v>3</v>
      </c>
    </row>
    <row r="11" spans="1:24" ht="16.5" x14ac:dyDescent="0.3">
      <c r="A11" s="16">
        <v>55200</v>
      </c>
      <c r="B11" s="9" t="s">
        <v>20</v>
      </c>
      <c r="C11" s="9" t="s">
        <v>27</v>
      </c>
      <c r="D11" s="9" t="s">
        <v>28</v>
      </c>
      <c r="E11" s="8">
        <v>1</v>
      </c>
      <c r="F11" s="8">
        <v>105</v>
      </c>
      <c r="G11" s="8">
        <v>59</v>
      </c>
      <c r="H11" s="8">
        <v>52</v>
      </c>
      <c r="I11" s="8">
        <v>47</v>
      </c>
      <c r="J11" s="8">
        <v>47</v>
      </c>
      <c r="K11" s="8">
        <v>46</v>
      </c>
      <c r="L11" s="8">
        <v>46</v>
      </c>
      <c r="M11" s="8">
        <v>36</v>
      </c>
      <c r="N11" s="8">
        <v>36</v>
      </c>
      <c r="O11" s="8">
        <v>30</v>
      </c>
      <c r="P11" s="8">
        <v>29</v>
      </c>
      <c r="Q11" s="8">
        <v>23</v>
      </c>
      <c r="R11" s="8">
        <v>23</v>
      </c>
      <c r="S11" s="8">
        <v>21</v>
      </c>
      <c r="T11" s="8">
        <v>21</v>
      </c>
      <c r="U11" s="45">
        <v>18</v>
      </c>
      <c r="V11" s="49">
        <v>18</v>
      </c>
      <c r="W11" s="3">
        <v>18</v>
      </c>
      <c r="X11" s="45">
        <v>17</v>
      </c>
    </row>
    <row r="12" spans="1:24" ht="16.5" x14ac:dyDescent="0.3">
      <c r="A12" s="16">
        <v>55200</v>
      </c>
      <c r="B12" s="9" t="s">
        <v>20</v>
      </c>
      <c r="C12" s="9" t="s">
        <v>27</v>
      </c>
      <c r="D12" s="9" t="s">
        <v>28</v>
      </c>
      <c r="E12" s="8">
        <v>2</v>
      </c>
      <c r="F12" s="8">
        <v>4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10"/>
      <c r="N12" s="10"/>
      <c r="O12" s="10"/>
      <c r="P12" s="10"/>
      <c r="Q12" s="10"/>
      <c r="R12" s="10"/>
      <c r="S12" s="10"/>
      <c r="T12" s="10"/>
      <c r="U12" s="46"/>
      <c r="V12" s="50"/>
      <c r="W12" s="5"/>
      <c r="X12" s="46"/>
    </row>
    <row r="13" spans="1:24" ht="16.5" x14ac:dyDescent="0.3">
      <c r="A13" s="16">
        <v>55200</v>
      </c>
      <c r="B13" s="9" t="s">
        <v>20</v>
      </c>
      <c r="C13" s="9" t="s">
        <v>29</v>
      </c>
      <c r="D13" s="9" t="s">
        <v>30</v>
      </c>
      <c r="E13" s="8">
        <v>1</v>
      </c>
      <c r="F13" s="8">
        <v>225</v>
      </c>
      <c r="G13" s="8">
        <v>182</v>
      </c>
      <c r="H13" s="8">
        <v>155</v>
      </c>
      <c r="I13" s="8">
        <v>137</v>
      </c>
      <c r="J13" s="8">
        <v>137</v>
      </c>
      <c r="K13" s="8">
        <v>122</v>
      </c>
      <c r="L13" s="8">
        <v>122</v>
      </c>
      <c r="M13" s="8">
        <v>109</v>
      </c>
      <c r="N13" s="8">
        <v>105</v>
      </c>
      <c r="O13" s="8">
        <v>87</v>
      </c>
      <c r="P13" s="8">
        <v>84</v>
      </c>
      <c r="Q13" s="8">
        <v>67</v>
      </c>
      <c r="R13" s="8">
        <v>67</v>
      </c>
      <c r="S13" s="8">
        <v>52</v>
      </c>
      <c r="T13" s="8">
        <v>52</v>
      </c>
      <c r="U13" s="45">
        <v>44</v>
      </c>
      <c r="V13" s="49">
        <v>43</v>
      </c>
      <c r="W13" s="3">
        <v>43</v>
      </c>
      <c r="X13" s="45">
        <v>40</v>
      </c>
    </row>
    <row r="14" spans="1:24" ht="16.5" x14ac:dyDescent="0.3">
      <c r="A14" s="16">
        <v>55200</v>
      </c>
      <c r="B14" s="9" t="s">
        <v>20</v>
      </c>
      <c r="C14" s="9" t="s">
        <v>29</v>
      </c>
      <c r="D14" s="9" t="s">
        <v>30</v>
      </c>
      <c r="E14" s="8">
        <v>2</v>
      </c>
      <c r="F14" s="8">
        <v>11</v>
      </c>
      <c r="G14" s="8">
        <v>8</v>
      </c>
      <c r="H14" s="8">
        <v>8</v>
      </c>
      <c r="I14" s="8">
        <v>7</v>
      </c>
      <c r="J14" s="8">
        <v>7</v>
      </c>
      <c r="K14" s="8">
        <v>6</v>
      </c>
      <c r="L14" s="8">
        <v>6</v>
      </c>
      <c r="M14" s="8">
        <v>5</v>
      </c>
      <c r="N14" s="8">
        <v>5</v>
      </c>
      <c r="O14" s="8">
        <v>5</v>
      </c>
      <c r="P14" s="8">
        <v>5</v>
      </c>
      <c r="Q14" s="8">
        <v>5</v>
      </c>
      <c r="R14" s="8">
        <v>5</v>
      </c>
      <c r="S14" s="8">
        <v>5</v>
      </c>
      <c r="T14" s="8">
        <v>5</v>
      </c>
      <c r="U14" s="45">
        <v>4</v>
      </c>
      <c r="V14" s="49">
        <v>4</v>
      </c>
      <c r="W14" s="3">
        <v>4</v>
      </c>
      <c r="X14" s="45">
        <v>4</v>
      </c>
    </row>
    <row r="15" spans="1:24" ht="16.5" x14ac:dyDescent="0.3">
      <c r="A15" s="16">
        <v>55200</v>
      </c>
      <c r="B15" s="9" t="s">
        <v>20</v>
      </c>
      <c r="C15" s="9" t="s">
        <v>31</v>
      </c>
      <c r="D15" s="9" t="s">
        <v>32</v>
      </c>
      <c r="E15" s="8">
        <v>1</v>
      </c>
      <c r="F15" s="8">
        <v>216</v>
      </c>
      <c r="G15" s="8">
        <v>196</v>
      </c>
      <c r="H15" s="8">
        <v>162</v>
      </c>
      <c r="I15" s="8">
        <v>134</v>
      </c>
      <c r="J15" s="8">
        <v>134</v>
      </c>
      <c r="K15" s="8">
        <v>134</v>
      </c>
      <c r="L15" s="8">
        <v>134</v>
      </c>
      <c r="M15" s="8">
        <v>113</v>
      </c>
      <c r="N15" s="8">
        <v>113</v>
      </c>
      <c r="O15" s="8">
        <v>87</v>
      </c>
      <c r="P15" s="8">
        <v>87</v>
      </c>
      <c r="Q15" s="8">
        <v>76</v>
      </c>
      <c r="R15" s="8">
        <v>76</v>
      </c>
      <c r="S15" s="8">
        <v>76</v>
      </c>
      <c r="T15" s="8">
        <v>76</v>
      </c>
      <c r="U15" s="45">
        <v>56</v>
      </c>
      <c r="V15" s="49">
        <v>47</v>
      </c>
      <c r="W15" s="3">
        <v>47</v>
      </c>
      <c r="X15" s="45">
        <v>44</v>
      </c>
    </row>
    <row r="16" spans="1:24" ht="16.5" x14ac:dyDescent="0.3">
      <c r="A16" s="16">
        <v>55200</v>
      </c>
      <c r="B16" s="9" t="s">
        <v>20</v>
      </c>
      <c r="C16" s="9" t="s">
        <v>31</v>
      </c>
      <c r="D16" s="9" t="s">
        <v>32</v>
      </c>
      <c r="E16" s="8">
        <v>2</v>
      </c>
      <c r="F16" s="8">
        <v>12</v>
      </c>
      <c r="G16" s="8">
        <v>12</v>
      </c>
      <c r="H16" s="8">
        <v>11</v>
      </c>
      <c r="I16" s="8">
        <v>9</v>
      </c>
      <c r="J16" s="8">
        <v>9</v>
      </c>
      <c r="K16" s="8">
        <v>9</v>
      </c>
      <c r="L16" s="8">
        <v>9</v>
      </c>
      <c r="M16" s="8">
        <v>9</v>
      </c>
      <c r="N16" s="8">
        <v>9</v>
      </c>
      <c r="O16" s="8">
        <v>8</v>
      </c>
      <c r="P16" s="8">
        <v>8</v>
      </c>
      <c r="Q16" s="8">
        <v>7</v>
      </c>
      <c r="R16" s="8">
        <v>7</v>
      </c>
      <c r="S16" s="8">
        <v>7</v>
      </c>
      <c r="T16" s="8">
        <v>7</v>
      </c>
      <c r="U16" s="45">
        <v>7</v>
      </c>
      <c r="V16" s="49">
        <v>6</v>
      </c>
      <c r="W16" s="3">
        <v>6</v>
      </c>
      <c r="X16" s="45">
        <v>6</v>
      </c>
    </row>
    <row r="17" spans="1:24" ht="16.5" x14ac:dyDescent="0.3">
      <c r="A17" s="16">
        <v>55200</v>
      </c>
      <c r="B17" s="9" t="s">
        <v>20</v>
      </c>
      <c r="C17" s="9" t="s">
        <v>33</v>
      </c>
      <c r="D17" s="9" t="s">
        <v>34</v>
      </c>
      <c r="E17" s="8">
        <v>1</v>
      </c>
      <c r="F17" s="8">
        <v>278</v>
      </c>
      <c r="G17" s="8">
        <v>227</v>
      </c>
      <c r="H17" s="8">
        <v>171</v>
      </c>
      <c r="I17" s="8">
        <v>163</v>
      </c>
      <c r="J17" s="8">
        <v>163</v>
      </c>
      <c r="K17" s="8">
        <v>163</v>
      </c>
      <c r="L17" s="8">
        <v>163</v>
      </c>
      <c r="M17" s="8">
        <v>136</v>
      </c>
      <c r="N17" s="8">
        <v>136</v>
      </c>
      <c r="O17" s="8">
        <v>119</v>
      </c>
      <c r="P17" s="8">
        <v>119</v>
      </c>
      <c r="Q17" s="8">
        <v>96</v>
      </c>
      <c r="R17" s="8">
        <v>96</v>
      </c>
      <c r="S17" s="8">
        <v>73</v>
      </c>
      <c r="T17" s="8">
        <v>73</v>
      </c>
      <c r="U17" s="45">
        <v>60</v>
      </c>
      <c r="V17" s="49">
        <v>45</v>
      </c>
      <c r="W17" s="3">
        <v>45</v>
      </c>
      <c r="X17" s="45">
        <v>33</v>
      </c>
    </row>
    <row r="18" spans="1:24" ht="16.5" x14ac:dyDescent="0.3">
      <c r="A18" s="16">
        <v>55200</v>
      </c>
      <c r="B18" s="9" t="s">
        <v>20</v>
      </c>
      <c r="C18" s="9" t="s">
        <v>33</v>
      </c>
      <c r="D18" s="9" t="s">
        <v>34</v>
      </c>
      <c r="E18" s="8">
        <v>2</v>
      </c>
      <c r="F18" s="8">
        <v>6</v>
      </c>
      <c r="G18" s="8">
        <v>3</v>
      </c>
      <c r="H18" s="8">
        <v>1</v>
      </c>
      <c r="I18" s="8">
        <v>1</v>
      </c>
      <c r="J18" s="8">
        <v>1</v>
      </c>
      <c r="K18" s="8">
        <v>1</v>
      </c>
      <c r="L18" s="8">
        <v>1</v>
      </c>
      <c r="M18" s="8">
        <v>1</v>
      </c>
      <c r="N18" s="8">
        <v>1</v>
      </c>
      <c r="O18" s="8">
        <v>1</v>
      </c>
      <c r="P18" s="8">
        <v>1</v>
      </c>
      <c r="Q18" s="8">
        <v>1</v>
      </c>
      <c r="R18" s="8">
        <v>1</v>
      </c>
      <c r="S18" s="8">
        <v>1</v>
      </c>
      <c r="T18" s="8">
        <v>1</v>
      </c>
      <c r="U18" s="45">
        <v>1</v>
      </c>
      <c r="V18" s="49">
        <v>1</v>
      </c>
      <c r="W18" s="3">
        <v>1</v>
      </c>
      <c r="X18" s="45">
        <v>1</v>
      </c>
    </row>
    <row r="19" spans="1:24" ht="16.5" x14ac:dyDescent="0.3">
      <c r="A19" s="16">
        <v>55200</v>
      </c>
      <c r="B19" s="9" t="s">
        <v>20</v>
      </c>
      <c r="C19" s="9" t="s">
        <v>35</v>
      </c>
      <c r="D19" s="9" t="s">
        <v>36</v>
      </c>
      <c r="E19" s="8">
        <v>1</v>
      </c>
      <c r="F19" s="8">
        <v>207</v>
      </c>
      <c r="G19" s="8">
        <v>144</v>
      </c>
      <c r="H19" s="8">
        <v>118</v>
      </c>
      <c r="I19" s="8">
        <v>110</v>
      </c>
      <c r="J19" s="8">
        <v>110</v>
      </c>
      <c r="K19" s="8">
        <v>108</v>
      </c>
      <c r="L19" s="8">
        <v>108</v>
      </c>
      <c r="M19" s="8">
        <v>94</v>
      </c>
      <c r="N19" s="8">
        <v>90</v>
      </c>
      <c r="O19" s="8">
        <v>82</v>
      </c>
      <c r="P19" s="8">
        <v>79</v>
      </c>
      <c r="Q19" s="8">
        <v>66</v>
      </c>
      <c r="R19" s="8">
        <v>65</v>
      </c>
      <c r="S19" s="8">
        <v>53</v>
      </c>
      <c r="T19" s="8">
        <v>53</v>
      </c>
      <c r="U19" s="45">
        <v>51</v>
      </c>
      <c r="V19" s="49">
        <v>48</v>
      </c>
      <c r="W19" s="3">
        <v>48</v>
      </c>
      <c r="X19" s="45">
        <v>47</v>
      </c>
    </row>
    <row r="20" spans="1:24" ht="16.5" x14ac:dyDescent="0.3">
      <c r="A20" s="16">
        <v>55200</v>
      </c>
      <c r="B20" s="9" t="s">
        <v>20</v>
      </c>
      <c r="C20" s="9" t="s">
        <v>35</v>
      </c>
      <c r="D20" s="9" t="s">
        <v>36</v>
      </c>
      <c r="E20" s="8">
        <v>2</v>
      </c>
      <c r="F20" s="8">
        <v>6</v>
      </c>
      <c r="G20" s="8">
        <v>5</v>
      </c>
      <c r="H20" s="8">
        <v>5</v>
      </c>
      <c r="I20" s="8">
        <v>4</v>
      </c>
      <c r="J20" s="8">
        <v>4</v>
      </c>
      <c r="K20" s="8">
        <v>4</v>
      </c>
      <c r="L20" s="8">
        <v>4</v>
      </c>
      <c r="M20" s="8">
        <v>4</v>
      </c>
      <c r="N20" s="8">
        <v>4</v>
      </c>
      <c r="O20" s="8">
        <v>4</v>
      </c>
      <c r="P20" s="8">
        <v>4</v>
      </c>
      <c r="Q20" s="8">
        <v>3</v>
      </c>
      <c r="R20" s="8">
        <v>3</v>
      </c>
      <c r="S20" s="8">
        <v>3</v>
      </c>
      <c r="T20" s="8">
        <v>3</v>
      </c>
      <c r="U20" s="45">
        <v>3</v>
      </c>
      <c r="V20" s="49">
        <v>3</v>
      </c>
      <c r="W20" s="3">
        <v>3</v>
      </c>
      <c r="X20" s="45">
        <v>3</v>
      </c>
    </row>
    <row r="21" spans="1:24" ht="16.5" x14ac:dyDescent="0.3">
      <c r="A21" s="16">
        <v>55200</v>
      </c>
      <c r="B21" s="9" t="s">
        <v>20</v>
      </c>
      <c r="C21" s="9" t="s">
        <v>37</v>
      </c>
      <c r="D21" s="9" t="s">
        <v>38</v>
      </c>
      <c r="E21" s="8">
        <v>1</v>
      </c>
      <c r="F21" s="8">
        <v>253</v>
      </c>
      <c r="G21" s="8">
        <v>177</v>
      </c>
      <c r="H21" s="8">
        <v>152</v>
      </c>
      <c r="I21" s="8">
        <v>131</v>
      </c>
      <c r="J21" s="8">
        <v>131</v>
      </c>
      <c r="K21" s="8">
        <v>127</v>
      </c>
      <c r="L21" s="8">
        <v>127</v>
      </c>
      <c r="M21" s="8">
        <v>98</v>
      </c>
      <c r="N21" s="8">
        <v>97</v>
      </c>
      <c r="O21" s="8">
        <v>87</v>
      </c>
      <c r="P21" s="8">
        <v>87</v>
      </c>
      <c r="Q21" s="8">
        <v>76</v>
      </c>
      <c r="R21" s="8">
        <v>76</v>
      </c>
      <c r="S21" s="8">
        <v>72</v>
      </c>
      <c r="T21" s="8">
        <v>72</v>
      </c>
      <c r="U21" s="45">
        <v>38</v>
      </c>
      <c r="V21" s="49">
        <v>12</v>
      </c>
      <c r="W21" s="3">
        <v>12</v>
      </c>
      <c r="X21" s="45">
        <v>9</v>
      </c>
    </row>
    <row r="22" spans="1:24" ht="16.5" x14ac:dyDescent="0.3">
      <c r="A22" s="16">
        <v>55200</v>
      </c>
      <c r="B22" s="9" t="s">
        <v>20</v>
      </c>
      <c r="C22" s="9" t="s">
        <v>39</v>
      </c>
      <c r="D22" s="9" t="s">
        <v>40</v>
      </c>
      <c r="E22" s="8">
        <v>1</v>
      </c>
      <c r="F22" s="8">
        <v>285</v>
      </c>
      <c r="G22" s="8">
        <v>200</v>
      </c>
      <c r="H22" s="8">
        <v>172</v>
      </c>
      <c r="I22" s="8">
        <v>156</v>
      </c>
      <c r="J22" s="8">
        <v>153</v>
      </c>
      <c r="K22" s="8">
        <v>151</v>
      </c>
      <c r="L22" s="8">
        <v>150</v>
      </c>
      <c r="M22" s="8">
        <v>145</v>
      </c>
      <c r="N22" s="8">
        <v>144</v>
      </c>
      <c r="O22" s="8">
        <v>99</v>
      </c>
      <c r="P22" s="8">
        <v>98</v>
      </c>
      <c r="Q22" s="8">
        <v>90</v>
      </c>
      <c r="R22" s="8">
        <v>90</v>
      </c>
      <c r="S22" s="8">
        <v>83</v>
      </c>
      <c r="T22" s="8">
        <v>82</v>
      </c>
      <c r="U22" s="45">
        <v>58</v>
      </c>
      <c r="V22" s="49">
        <v>56</v>
      </c>
      <c r="W22" s="3">
        <v>56</v>
      </c>
      <c r="X22" s="45">
        <v>55</v>
      </c>
    </row>
    <row r="23" spans="1:24" ht="16.5" x14ac:dyDescent="0.3">
      <c r="A23" s="16">
        <v>55200</v>
      </c>
      <c r="B23" s="9" t="s">
        <v>20</v>
      </c>
      <c r="C23" s="9" t="s">
        <v>39</v>
      </c>
      <c r="D23" s="9" t="s">
        <v>40</v>
      </c>
      <c r="E23" s="8">
        <v>2</v>
      </c>
      <c r="F23" s="8">
        <v>18</v>
      </c>
      <c r="G23" s="8">
        <v>17</v>
      </c>
      <c r="H23" s="8">
        <v>14</v>
      </c>
      <c r="I23" s="8">
        <v>12</v>
      </c>
      <c r="J23" s="8">
        <v>11</v>
      </c>
      <c r="K23" s="8">
        <v>11</v>
      </c>
      <c r="L23" s="8">
        <v>11</v>
      </c>
      <c r="M23" s="8">
        <v>10</v>
      </c>
      <c r="N23" s="8">
        <v>10</v>
      </c>
      <c r="O23" s="8">
        <v>8</v>
      </c>
      <c r="P23" s="8">
        <v>8</v>
      </c>
      <c r="Q23" s="8">
        <v>7</v>
      </c>
      <c r="R23" s="8">
        <v>7</v>
      </c>
      <c r="S23" s="8">
        <v>6</v>
      </c>
      <c r="T23" s="8">
        <v>6</v>
      </c>
      <c r="U23" s="45">
        <v>2</v>
      </c>
      <c r="V23" s="49">
        <v>2</v>
      </c>
      <c r="W23" s="3">
        <v>2</v>
      </c>
      <c r="X23" s="45">
        <v>2</v>
      </c>
    </row>
    <row r="24" spans="1:24" ht="16.5" x14ac:dyDescent="0.3">
      <c r="A24" s="16">
        <v>55200</v>
      </c>
      <c r="B24" s="9" t="s">
        <v>20</v>
      </c>
      <c r="C24" s="9" t="s">
        <v>41</v>
      </c>
      <c r="D24" s="9" t="s">
        <v>42</v>
      </c>
      <c r="E24" s="8">
        <v>1</v>
      </c>
      <c r="F24" s="8">
        <v>349</v>
      </c>
      <c r="G24" s="8">
        <v>272</v>
      </c>
      <c r="H24" s="8">
        <v>225</v>
      </c>
      <c r="I24" s="8">
        <v>201</v>
      </c>
      <c r="J24" s="8">
        <v>198</v>
      </c>
      <c r="K24" s="8">
        <v>194</v>
      </c>
      <c r="L24" s="8">
        <v>189</v>
      </c>
      <c r="M24" s="8">
        <v>157</v>
      </c>
      <c r="N24" s="8">
        <v>151</v>
      </c>
      <c r="O24" s="8">
        <v>146</v>
      </c>
      <c r="P24" s="8">
        <v>144</v>
      </c>
      <c r="Q24" s="8">
        <v>126</v>
      </c>
      <c r="R24" s="8">
        <v>126</v>
      </c>
      <c r="S24" s="8">
        <v>66</v>
      </c>
      <c r="T24" s="8">
        <v>66</v>
      </c>
      <c r="U24" s="45">
        <v>51</v>
      </c>
      <c r="V24" s="49">
        <v>46</v>
      </c>
      <c r="W24" s="3">
        <v>46</v>
      </c>
      <c r="X24" s="45">
        <v>43</v>
      </c>
    </row>
    <row r="25" spans="1:24" ht="16.5" x14ac:dyDescent="0.3">
      <c r="A25" s="16">
        <v>55200</v>
      </c>
      <c r="B25" s="9" t="s">
        <v>20</v>
      </c>
      <c r="C25" s="9" t="s">
        <v>41</v>
      </c>
      <c r="D25" s="9" t="s">
        <v>42</v>
      </c>
      <c r="E25" s="8">
        <v>2</v>
      </c>
      <c r="F25" s="8">
        <v>5</v>
      </c>
      <c r="G25" s="8">
        <v>5</v>
      </c>
      <c r="H25" s="8">
        <v>5</v>
      </c>
      <c r="I25" s="8">
        <v>5</v>
      </c>
      <c r="J25" s="8">
        <v>5</v>
      </c>
      <c r="K25" s="8">
        <v>5</v>
      </c>
      <c r="L25" s="8">
        <v>5</v>
      </c>
      <c r="M25" s="8">
        <v>5</v>
      </c>
      <c r="N25" s="8">
        <v>5</v>
      </c>
      <c r="O25" s="8">
        <v>5</v>
      </c>
      <c r="P25" s="8">
        <v>5</v>
      </c>
      <c r="Q25" s="8">
        <v>5</v>
      </c>
      <c r="R25" s="8">
        <v>5</v>
      </c>
      <c r="S25" s="8">
        <v>4</v>
      </c>
      <c r="T25" s="8">
        <v>4</v>
      </c>
      <c r="U25" s="45">
        <v>4</v>
      </c>
      <c r="V25" s="49">
        <v>4</v>
      </c>
      <c r="W25" s="3">
        <v>4</v>
      </c>
      <c r="X25" s="45">
        <v>4</v>
      </c>
    </row>
    <row r="26" spans="1:24" ht="16.5" x14ac:dyDescent="0.3">
      <c r="A26" s="16">
        <v>55200</v>
      </c>
      <c r="B26" s="9" t="s">
        <v>20</v>
      </c>
      <c r="C26" s="9" t="s">
        <v>43</v>
      </c>
      <c r="D26" s="9" t="s">
        <v>44</v>
      </c>
      <c r="E26" s="8">
        <v>1</v>
      </c>
      <c r="F26" s="8">
        <v>177</v>
      </c>
      <c r="G26" s="8">
        <v>88</v>
      </c>
      <c r="H26" s="8">
        <v>63</v>
      </c>
      <c r="I26" s="8">
        <v>54</v>
      </c>
      <c r="J26" s="8">
        <v>54</v>
      </c>
      <c r="K26" s="8">
        <v>54</v>
      </c>
      <c r="L26" s="8">
        <v>54</v>
      </c>
      <c r="M26" s="8">
        <v>45</v>
      </c>
      <c r="N26" s="8">
        <v>45</v>
      </c>
      <c r="O26" s="8">
        <v>40</v>
      </c>
      <c r="P26" s="8">
        <v>40</v>
      </c>
      <c r="Q26" s="8">
        <v>29</v>
      </c>
      <c r="R26" s="8">
        <v>29</v>
      </c>
      <c r="S26" s="8">
        <v>25</v>
      </c>
      <c r="T26" s="8">
        <v>25</v>
      </c>
      <c r="U26" s="45">
        <v>22</v>
      </c>
      <c r="V26" s="49">
        <v>21</v>
      </c>
      <c r="W26" s="3">
        <v>21</v>
      </c>
      <c r="X26" s="45">
        <v>18</v>
      </c>
    </row>
    <row r="27" spans="1:24" ht="16.5" x14ac:dyDescent="0.3">
      <c r="A27" s="16">
        <v>55200</v>
      </c>
      <c r="B27" s="9" t="s">
        <v>20</v>
      </c>
      <c r="C27" s="9" t="s">
        <v>43</v>
      </c>
      <c r="D27" s="9" t="s">
        <v>44</v>
      </c>
      <c r="E27" s="8">
        <v>2</v>
      </c>
      <c r="F27" s="8">
        <v>7</v>
      </c>
      <c r="G27" s="8">
        <v>5</v>
      </c>
      <c r="H27" s="8">
        <v>4</v>
      </c>
      <c r="I27" s="8">
        <v>4</v>
      </c>
      <c r="J27" s="8">
        <v>4</v>
      </c>
      <c r="K27" s="8">
        <v>4</v>
      </c>
      <c r="L27" s="8">
        <v>4</v>
      </c>
      <c r="M27" s="8">
        <v>3</v>
      </c>
      <c r="N27" s="8">
        <v>3</v>
      </c>
      <c r="O27" s="8">
        <v>2</v>
      </c>
      <c r="P27" s="8">
        <v>2</v>
      </c>
      <c r="Q27" s="8">
        <v>2</v>
      </c>
      <c r="R27" s="8">
        <v>2</v>
      </c>
      <c r="S27" s="8">
        <v>2</v>
      </c>
      <c r="T27" s="8">
        <v>2</v>
      </c>
      <c r="U27" s="45">
        <v>2</v>
      </c>
      <c r="V27" s="49">
        <v>2</v>
      </c>
      <c r="W27" s="3">
        <v>2</v>
      </c>
      <c r="X27" s="45">
        <v>2</v>
      </c>
    </row>
    <row r="28" spans="1:24" ht="16.5" x14ac:dyDescent="0.3">
      <c r="A28" s="16">
        <v>55200</v>
      </c>
      <c r="B28" s="9" t="s">
        <v>20</v>
      </c>
      <c r="C28" s="9" t="s">
        <v>45</v>
      </c>
      <c r="D28" s="9" t="s">
        <v>46</v>
      </c>
      <c r="E28" s="8">
        <v>1</v>
      </c>
      <c r="F28" s="8">
        <v>206</v>
      </c>
      <c r="G28" s="8">
        <v>92</v>
      </c>
      <c r="H28" s="8">
        <v>33</v>
      </c>
      <c r="I28" s="8">
        <v>27</v>
      </c>
      <c r="J28" s="8">
        <v>27</v>
      </c>
      <c r="K28" s="8">
        <v>26</v>
      </c>
      <c r="L28" s="8">
        <v>26</v>
      </c>
      <c r="M28" s="8">
        <v>13</v>
      </c>
      <c r="N28" s="8">
        <v>13</v>
      </c>
      <c r="O28" s="8">
        <v>12</v>
      </c>
      <c r="P28" s="8">
        <v>11</v>
      </c>
      <c r="Q28" s="8">
        <v>4</v>
      </c>
      <c r="R28" s="8">
        <v>4</v>
      </c>
      <c r="S28" s="8">
        <v>2</v>
      </c>
      <c r="T28" s="8">
        <v>2</v>
      </c>
      <c r="U28" s="45">
        <v>1</v>
      </c>
      <c r="V28" s="49">
        <v>1</v>
      </c>
      <c r="W28" s="3">
        <v>1</v>
      </c>
      <c r="X28" s="45">
        <v>1</v>
      </c>
    </row>
    <row r="29" spans="1:24" ht="16.5" x14ac:dyDescent="0.3">
      <c r="A29" s="16">
        <v>55200</v>
      </c>
      <c r="B29" s="9" t="s">
        <v>20</v>
      </c>
      <c r="C29" s="9" t="s">
        <v>47</v>
      </c>
      <c r="D29" s="9" t="s">
        <v>48</v>
      </c>
      <c r="E29" s="8">
        <v>1</v>
      </c>
      <c r="F29" s="8">
        <v>236</v>
      </c>
      <c r="G29" s="8">
        <v>144</v>
      </c>
      <c r="H29" s="8">
        <v>118</v>
      </c>
      <c r="I29" s="8">
        <v>105</v>
      </c>
      <c r="J29" s="8">
        <v>101</v>
      </c>
      <c r="K29" s="8">
        <v>100</v>
      </c>
      <c r="L29" s="8">
        <v>100</v>
      </c>
      <c r="M29" s="8">
        <v>73</v>
      </c>
      <c r="N29" s="8">
        <v>71</v>
      </c>
      <c r="O29" s="8">
        <v>53</v>
      </c>
      <c r="P29" s="8">
        <v>53</v>
      </c>
      <c r="Q29" s="8">
        <v>50</v>
      </c>
      <c r="R29" s="8">
        <v>50</v>
      </c>
      <c r="S29" s="8">
        <v>43</v>
      </c>
      <c r="T29" s="8">
        <v>43</v>
      </c>
      <c r="U29" s="45">
        <v>34</v>
      </c>
      <c r="V29" s="49">
        <v>31</v>
      </c>
      <c r="W29" s="3">
        <v>30</v>
      </c>
      <c r="X29" s="45">
        <v>28</v>
      </c>
    </row>
    <row r="30" spans="1:24" ht="16.5" x14ac:dyDescent="0.3">
      <c r="A30" s="16">
        <v>55200</v>
      </c>
      <c r="B30" s="9" t="s">
        <v>20</v>
      </c>
      <c r="C30" s="9" t="s">
        <v>47</v>
      </c>
      <c r="D30" s="9" t="s">
        <v>48</v>
      </c>
      <c r="E30" s="8">
        <v>2</v>
      </c>
      <c r="F30" s="8">
        <v>11</v>
      </c>
      <c r="G30" s="8">
        <v>9</v>
      </c>
      <c r="H30" s="8">
        <v>7</v>
      </c>
      <c r="I30" s="8">
        <v>7</v>
      </c>
      <c r="J30" s="8">
        <v>7</v>
      </c>
      <c r="K30" s="8">
        <v>7</v>
      </c>
      <c r="L30" s="8">
        <v>7</v>
      </c>
      <c r="M30" s="8">
        <v>7</v>
      </c>
      <c r="N30" s="8">
        <v>7</v>
      </c>
      <c r="O30" s="8">
        <v>7</v>
      </c>
      <c r="P30" s="8">
        <v>7</v>
      </c>
      <c r="Q30" s="8">
        <v>7</v>
      </c>
      <c r="R30" s="8">
        <v>7</v>
      </c>
      <c r="S30" s="8">
        <v>7</v>
      </c>
      <c r="T30" s="8">
        <v>7</v>
      </c>
      <c r="U30" s="45">
        <v>7</v>
      </c>
      <c r="V30" s="49">
        <v>7</v>
      </c>
      <c r="W30" s="3">
        <v>7</v>
      </c>
      <c r="X30" s="45">
        <v>7</v>
      </c>
    </row>
    <row r="31" spans="1:24" ht="16.5" x14ac:dyDescent="0.3">
      <c r="A31" s="16">
        <v>55200</v>
      </c>
      <c r="B31" s="9" t="s">
        <v>20</v>
      </c>
      <c r="C31" s="9" t="s">
        <v>49</v>
      </c>
      <c r="D31" s="9" t="s">
        <v>50</v>
      </c>
      <c r="E31" s="8">
        <v>1</v>
      </c>
      <c r="F31" s="8">
        <v>268</v>
      </c>
      <c r="G31" s="8">
        <v>200</v>
      </c>
      <c r="H31" s="8">
        <v>184</v>
      </c>
      <c r="I31" s="8">
        <v>170</v>
      </c>
      <c r="J31" s="8">
        <v>166</v>
      </c>
      <c r="K31" s="8">
        <v>158</v>
      </c>
      <c r="L31" s="8">
        <v>157</v>
      </c>
      <c r="M31" s="8">
        <v>143</v>
      </c>
      <c r="N31" s="8">
        <v>138</v>
      </c>
      <c r="O31" s="8">
        <v>111</v>
      </c>
      <c r="P31" s="8">
        <v>108</v>
      </c>
      <c r="Q31" s="8">
        <v>97</v>
      </c>
      <c r="R31" s="8">
        <v>97</v>
      </c>
      <c r="S31" s="8">
        <v>76</v>
      </c>
      <c r="T31" s="8">
        <v>76</v>
      </c>
      <c r="U31" s="45">
        <v>46</v>
      </c>
      <c r="V31" s="49">
        <v>44</v>
      </c>
      <c r="W31" s="3">
        <v>43</v>
      </c>
      <c r="X31" s="45">
        <v>36</v>
      </c>
    </row>
    <row r="32" spans="1:24" ht="16.5" x14ac:dyDescent="0.3">
      <c r="A32" s="16">
        <v>55200</v>
      </c>
      <c r="B32" s="9" t="s">
        <v>20</v>
      </c>
      <c r="C32" s="9" t="s">
        <v>49</v>
      </c>
      <c r="D32" s="9" t="s">
        <v>50</v>
      </c>
      <c r="E32" s="8">
        <v>2</v>
      </c>
      <c r="F32" s="8">
        <v>4</v>
      </c>
      <c r="G32" s="8">
        <v>4</v>
      </c>
      <c r="H32" s="8">
        <v>4</v>
      </c>
      <c r="I32" s="8">
        <v>4</v>
      </c>
      <c r="J32" s="8">
        <v>4</v>
      </c>
      <c r="K32" s="8">
        <v>4</v>
      </c>
      <c r="L32" s="8">
        <v>4</v>
      </c>
      <c r="M32" s="8">
        <v>4</v>
      </c>
      <c r="N32" s="8">
        <v>4</v>
      </c>
      <c r="O32" s="8">
        <v>3</v>
      </c>
      <c r="P32" s="8">
        <v>3</v>
      </c>
      <c r="Q32" s="8">
        <v>2</v>
      </c>
      <c r="R32" s="8">
        <v>2</v>
      </c>
      <c r="S32" s="8">
        <v>2</v>
      </c>
      <c r="T32" s="8">
        <v>2</v>
      </c>
      <c r="U32" s="45">
        <v>2</v>
      </c>
      <c r="V32" s="49">
        <v>2</v>
      </c>
      <c r="W32" s="3">
        <v>2</v>
      </c>
      <c r="X32" s="45">
        <v>2</v>
      </c>
    </row>
    <row r="33" spans="1:24" ht="16.5" x14ac:dyDescent="0.3">
      <c r="A33" s="16">
        <v>55200</v>
      </c>
      <c r="B33" s="9" t="s">
        <v>20</v>
      </c>
      <c r="C33" s="9" t="s">
        <v>51</v>
      </c>
      <c r="D33" s="9" t="s">
        <v>52</v>
      </c>
      <c r="E33" s="8">
        <v>1</v>
      </c>
      <c r="F33" s="8">
        <v>125</v>
      </c>
      <c r="G33" s="8">
        <v>111</v>
      </c>
      <c r="H33" s="8">
        <v>107</v>
      </c>
      <c r="I33" s="8">
        <v>102</v>
      </c>
      <c r="J33" s="8">
        <v>102</v>
      </c>
      <c r="K33" s="8">
        <v>99</v>
      </c>
      <c r="L33" s="8">
        <v>99</v>
      </c>
      <c r="M33" s="8">
        <v>88</v>
      </c>
      <c r="N33" s="8">
        <v>88</v>
      </c>
      <c r="O33" s="8">
        <v>82</v>
      </c>
      <c r="P33" s="8">
        <v>82</v>
      </c>
      <c r="Q33" s="8">
        <v>80</v>
      </c>
      <c r="R33" s="8">
        <v>80</v>
      </c>
      <c r="S33" s="8">
        <v>75</v>
      </c>
      <c r="T33" s="8">
        <v>75</v>
      </c>
      <c r="U33" s="45">
        <v>43</v>
      </c>
      <c r="V33" s="49">
        <v>43</v>
      </c>
      <c r="W33" s="3">
        <v>43</v>
      </c>
      <c r="X33" s="45">
        <v>40</v>
      </c>
    </row>
    <row r="34" spans="1:24" ht="16.5" x14ac:dyDescent="0.3">
      <c r="A34" s="16">
        <v>55200</v>
      </c>
      <c r="B34" s="9" t="s">
        <v>20</v>
      </c>
      <c r="C34" s="9" t="s">
        <v>51</v>
      </c>
      <c r="D34" s="9" t="s">
        <v>52</v>
      </c>
      <c r="E34" s="8">
        <v>2</v>
      </c>
      <c r="F34" s="8">
        <v>9</v>
      </c>
      <c r="G34" s="8">
        <v>8</v>
      </c>
      <c r="H34" s="8">
        <v>8</v>
      </c>
      <c r="I34" s="8">
        <v>7</v>
      </c>
      <c r="J34" s="8">
        <v>7</v>
      </c>
      <c r="K34" s="8">
        <v>7</v>
      </c>
      <c r="L34" s="8">
        <v>7</v>
      </c>
      <c r="M34" s="8">
        <v>7</v>
      </c>
      <c r="N34" s="8">
        <v>7</v>
      </c>
      <c r="O34" s="8">
        <v>6</v>
      </c>
      <c r="P34" s="8">
        <v>6</v>
      </c>
      <c r="Q34" s="8">
        <v>6</v>
      </c>
      <c r="R34" s="8">
        <v>6</v>
      </c>
      <c r="S34" s="8">
        <v>6</v>
      </c>
      <c r="T34" s="8">
        <v>6</v>
      </c>
      <c r="U34" s="45">
        <v>6</v>
      </c>
      <c r="V34" s="49">
        <v>6</v>
      </c>
      <c r="W34" s="3">
        <v>6</v>
      </c>
      <c r="X34" s="45">
        <v>6</v>
      </c>
    </row>
    <row r="35" spans="1:24" ht="16.5" x14ac:dyDescent="0.3">
      <c r="A35" s="16">
        <v>55200</v>
      </c>
      <c r="B35" s="9" t="s">
        <v>20</v>
      </c>
      <c r="C35" s="9" t="s">
        <v>53</v>
      </c>
      <c r="D35" s="9" t="s">
        <v>54</v>
      </c>
      <c r="E35" s="8">
        <v>1</v>
      </c>
      <c r="F35" s="8">
        <v>48</v>
      </c>
      <c r="G35" s="8">
        <v>15</v>
      </c>
      <c r="H35" s="8">
        <v>8</v>
      </c>
      <c r="I35" s="8">
        <v>8</v>
      </c>
      <c r="J35" s="8">
        <v>8</v>
      </c>
      <c r="K35" s="8">
        <v>7</v>
      </c>
      <c r="L35" s="8">
        <v>7</v>
      </c>
      <c r="M35" s="8">
        <v>5</v>
      </c>
      <c r="N35" s="8">
        <v>5</v>
      </c>
      <c r="O35" s="8">
        <v>4</v>
      </c>
      <c r="P35" s="8">
        <v>4</v>
      </c>
      <c r="Q35" s="8">
        <v>2</v>
      </c>
      <c r="R35" s="8">
        <v>2</v>
      </c>
      <c r="S35" s="8">
        <v>2</v>
      </c>
      <c r="T35" s="8">
        <v>2</v>
      </c>
      <c r="U35" s="45">
        <v>2</v>
      </c>
      <c r="V35" s="49">
        <v>2</v>
      </c>
      <c r="W35" s="3">
        <v>2</v>
      </c>
      <c r="X35" s="45">
        <v>1</v>
      </c>
    </row>
    <row r="36" spans="1:24" ht="16.5" x14ac:dyDescent="0.3">
      <c r="A36" s="16">
        <v>55200</v>
      </c>
      <c r="B36" s="9" t="s">
        <v>20</v>
      </c>
      <c r="C36" s="9" t="s">
        <v>55</v>
      </c>
      <c r="D36" s="9" t="s">
        <v>56</v>
      </c>
      <c r="E36" s="8">
        <v>1</v>
      </c>
      <c r="F36" s="8">
        <v>265</v>
      </c>
      <c r="G36" s="8">
        <v>159</v>
      </c>
      <c r="H36" s="8">
        <v>122</v>
      </c>
      <c r="I36" s="8">
        <v>116</v>
      </c>
      <c r="J36" s="8">
        <v>115</v>
      </c>
      <c r="K36" s="8">
        <v>113</v>
      </c>
      <c r="L36" s="8">
        <v>111</v>
      </c>
      <c r="M36" s="8">
        <v>80</v>
      </c>
      <c r="N36" s="8">
        <v>79</v>
      </c>
      <c r="O36" s="8">
        <v>78</v>
      </c>
      <c r="P36" s="8">
        <v>76</v>
      </c>
      <c r="Q36" s="8">
        <v>55</v>
      </c>
      <c r="R36" s="8">
        <v>55</v>
      </c>
      <c r="S36" s="8">
        <v>43</v>
      </c>
      <c r="T36" s="8">
        <v>43</v>
      </c>
      <c r="U36" s="45">
        <v>31</v>
      </c>
      <c r="V36" s="49">
        <v>31</v>
      </c>
      <c r="W36" s="3">
        <v>31</v>
      </c>
      <c r="X36" s="45">
        <v>31</v>
      </c>
    </row>
    <row r="37" spans="1:24" ht="16.5" x14ac:dyDescent="0.3">
      <c r="A37" s="16">
        <v>55200</v>
      </c>
      <c r="B37" s="9" t="s">
        <v>20</v>
      </c>
      <c r="C37" s="9" t="s">
        <v>55</v>
      </c>
      <c r="D37" s="9" t="s">
        <v>56</v>
      </c>
      <c r="E37" s="8">
        <v>2</v>
      </c>
      <c r="F37" s="8">
        <v>7</v>
      </c>
      <c r="G37" s="8">
        <v>4</v>
      </c>
      <c r="H37" s="8">
        <v>4</v>
      </c>
      <c r="I37" s="8">
        <v>4</v>
      </c>
      <c r="J37" s="8">
        <v>4</v>
      </c>
      <c r="K37" s="8">
        <v>4</v>
      </c>
      <c r="L37" s="8">
        <v>4</v>
      </c>
      <c r="M37" s="8">
        <v>4</v>
      </c>
      <c r="N37" s="8">
        <v>4</v>
      </c>
      <c r="O37" s="8">
        <v>4</v>
      </c>
      <c r="P37" s="8">
        <v>4</v>
      </c>
      <c r="Q37" s="8">
        <v>3</v>
      </c>
      <c r="R37" s="8">
        <v>3</v>
      </c>
      <c r="S37" s="8">
        <v>3</v>
      </c>
      <c r="T37" s="8">
        <v>3</v>
      </c>
      <c r="U37" s="45">
        <v>3</v>
      </c>
      <c r="V37" s="49">
        <v>3</v>
      </c>
      <c r="W37" s="3">
        <v>3</v>
      </c>
      <c r="X37" s="45">
        <v>2</v>
      </c>
    </row>
    <row r="38" spans="1:24" ht="16.5" x14ac:dyDescent="0.3">
      <c r="A38" s="16">
        <v>55200</v>
      </c>
      <c r="B38" s="9" t="s">
        <v>20</v>
      </c>
      <c r="C38" s="9" t="s">
        <v>57</v>
      </c>
      <c r="D38" s="9" t="s">
        <v>58</v>
      </c>
      <c r="E38" s="8">
        <v>1</v>
      </c>
      <c r="F38" s="8">
        <v>232</v>
      </c>
      <c r="G38" s="8">
        <v>160</v>
      </c>
      <c r="H38" s="8">
        <v>132</v>
      </c>
      <c r="I38" s="8">
        <v>123</v>
      </c>
      <c r="J38" s="8">
        <v>120</v>
      </c>
      <c r="K38" s="8">
        <v>119</v>
      </c>
      <c r="L38" s="8">
        <v>118</v>
      </c>
      <c r="M38" s="8">
        <v>100</v>
      </c>
      <c r="N38" s="8">
        <v>98</v>
      </c>
      <c r="O38" s="8">
        <v>89</v>
      </c>
      <c r="P38" s="8">
        <v>89</v>
      </c>
      <c r="Q38" s="8">
        <v>80</v>
      </c>
      <c r="R38" s="8">
        <v>80</v>
      </c>
      <c r="S38" s="8">
        <v>69</v>
      </c>
      <c r="T38" s="8">
        <v>69</v>
      </c>
      <c r="U38" s="45">
        <v>59</v>
      </c>
      <c r="V38" s="49">
        <v>59</v>
      </c>
      <c r="W38" s="3">
        <v>59</v>
      </c>
      <c r="X38" s="45">
        <v>58</v>
      </c>
    </row>
    <row r="39" spans="1:24" ht="16.5" x14ac:dyDescent="0.3">
      <c r="A39" s="16">
        <v>55200</v>
      </c>
      <c r="B39" s="9" t="s">
        <v>20</v>
      </c>
      <c r="C39" s="9" t="s">
        <v>57</v>
      </c>
      <c r="D39" s="9" t="s">
        <v>58</v>
      </c>
      <c r="E39" s="8">
        <v>2</v>
      </c>
      <c r="F39" s="8">
        <v>13</v>
      </c>
      <c r="G39" s="8">
        <v>8</v>
      </c>
      <c r="H39" s="8">
        <v>7</v>
      </c>
      <c r="I39" s="8">
        <v>6</v>
      </c>
      <c r="J39" s="8">
        <v>6</v>
      </c>
      <c r="K39" s="8">
        <v>6</v>
      </c>
      <c r="L39" s="8">
        <v>5</v>
      </c>
      <c r="M39" s="8">
        <v>4</v>
      </c>
      <c r="N39" s="8">
        <v>3</v>
      </c>
      <c r="O39" s="8">
        <v>3</v>
      </c>
      <c r="P39" s="8">
        <v>3</v>
      </c>
      <c r="Q39" s="8">
        <v>3</v>
      </c>
      <c r="R39" s="8">
        <v>3</v>
      </c>
      <c r="S39" s="8">
        <v>3</v>
      </c>
      <c r="T39" s="8">
        <v>3</v>
      </c>
      <c r="U39" s="45">
        <v>3</v>
      </c>
      <c r="V39" s="49">
        <v>3</v>
      </c>
      <c r="W39" s="3">
        <v>3</v>
      </c>
      <c r="X39" s="45">
        <v>3</v>
      </c>
    </row>
    <row r="40" spans="1:24" ht="16.5" x14ac:dyDescent="0.3">
      <c r="A40" s="16">
        <v>55200</v>
      </c>
      <c r="B40" s="9" t="s">
        <v>20</v>
      </c>
      <c r="C40" s="9" t="s">
        <v>59</v>
      </c>
      <c r="D40" s="9" t="s">
        <v>60</v>
      </c>
      <c r="E40" s="8">
        <v>1</v>
      </c>
      <c r="F40" s="8">
        <v>231</v>
      </c>
      <c r="G40" s="8">
        <v>163</v>
      </c>
      <c r="H40" s="8">
        <v>152</v>
      </c>
      <c r="I40" s="8">
        <v>141</v>
      </c>
      <c r="J40" s="8">
        <v>140</v>
      </c>
      <c r="K40" s="8">
        <v>140</v>
      </c>
      <c r="L40" s="8">
        <v>140</v>
      </c>
      <c r="M40" s="8">
        <v>118</v>
      </c>
      <c r="N40" s="8">
        <v>118</v>
      </c>
      <c r="O40" s="8">
        <v>100</v>
      </c>
      <c r="P40" s="8">
        <v>99</v>
      </c>
      <c r="Q40" s="8">
        <v>96</v>
      </c>
      <c r="R40" s="8">
        <v>96</v>
      </c>
      <c r="S40" s="8">
        <v>91</v>
      </c>
      <c r="T40" s="8">
        <v>91</v>
      </c>
      <c r="U40" s="45">
        <v>73</v>
      </c>
      <c r="V40" s="49">
        <v>73</v>
      </c>
      <c r="W40" s="3">
        <v>73</v>
      </c>
      <c r="X40" s="45">
        <v>68</v>
      </c>
    </row>
    <row r="41" spans="1:24" ht="16.5" x14ac:dyDescent="0.3">
      <c r="A41" s="16">
        <v>55200</v>
      </c>
      <c r="B41" s="9" t="s">
        <v>20</v>
      </c>
      <c r="C41" s="9" t="s">
        <v>59</v>
      </c>
      <c r="D41" s="9" t="s">
        <v>60</v>
      </c>
      <c r="E41" s="8">
        <v>2</v>
      </c>
      <c r="F41" s="8">
        <v>27</v>
      </c>
      <c r="G41" s="8">
        <v>26</v>
      </c>
      <c r="H41" s="8">
        <v>26</v>
      </c>
      <c r="I41" s="8">
        <v>26</v>
      </c>
      <c r="J41" s="8">
        <v>26</v>
      </c>
      <c r="K41" s="8">
        <v>26</v>
      </c>
      <c r="L41" s="8">
        <v>26</v>
      </c>
      <c r="M41" s="8">
        <v>25</v>
      </c>
      <c r="N41" s="8">
        <v>25</v>
      </c>
      <c r="O41" s="8">
        <v>23</v>
      </c>
      <c r="P41" s="8">
        <v>23</v>
      </c>
      <c r="Q41" s="8">
        <v>20</v>
      </c>
      <c r="R41" s="8">
        <v>20</v>
      </c>
      <c r="S41" s="8">
        <v>20</v>
      </c>
      <c r="T41" s="8">
        <v>20</v>
      </c>
      <c r="U41" s="45">
        <v>18</v>
      </c>
      <c r="V41" s="49">
        <v>18</v>
      </c>
      <c r="W41" s="3">
        <v>18</v>
      </c>
      <c r="X41" s="45">
        <v>17</v>
      </c>
    </row>
    <row r="42" spans="1:24" ht="16.5" x14ac:dyDescent="0.3">
      <c r="A42" s="16">
        <v>55200</v>
      </c>
      <c r="B42" s="9" t="s">
        <v>20</v>
      </c>
      <c r="C42" s="9" t="s">
        <v>61</v>
      </c>
      <c r="D42" s="9" t="s">
        <v>62</v>
      </c>
      <c r="E42" s="8">
        <v>1</v>
      </c>
      <c r="F42" s="8">
        <v>190</v>
      </c>
      <c r="G42" s="8">
        <v>136</v>
      </c>
      <c r="H42" s="8">
        <v>125</v>
      </c>
      <c r="I42" s="8">
        <v>100</v>
      </c>
      <c r="J42" s="8">
        <v>100</v>
      </c>
      <c r="K42" s="8">
        <v>100</v>
      </c>
      <c r="L42" s="8">
        <v>100</v>
      </c>
      <c r="M42" s="8">
        <v>90</v>
      </c>
      <c r="N42" s="8">
        <v>90</v>
      </c>
      <c r="O42" s="8">
        <v>88</v>
      </c>
      <c r="P42" s="8">
        <v>88</v>
      </c>
      <c r="Q42" s="8">
        <v>83</v>
      </c>
      <c r="R42" s="8">
        <v>83</v>
      </c>
      <c r="S42" s="8">
        <v>48</v>
      </c>
      <c r="T42" s="8">
        <v>48</v>
      </c>
      <c r="U42" s="45">
        <v>46</v>
      </c>
      <c r="V42" s="49">
        <v>45</v>
      </c>
      <c r="W42" s="3">
        <v>45</v>
      </c>
      <c r="X42" s="45">
        <v>42</v>
      </c>
    </row>
    <row r="43" spans="1:24" ht="16.5" x14ac:dyDescent="0.3">
      <c r="A43" s="16">
        <v>55200</v>
      </c>
      <c r="B43" s="9" t="s">
        <v>20</v>
      </c>
      <c r="C43" s="9" t="s">
        <v>61</v>
      </c>
      <c r="D43" s="9" t="s">
        <v>62</v>
      </c>
      <c r="E43" s="8">
        <v>2</v>
      </c>
      <c r="F43" s="8">
        <v>11</v>
      </c>
      <c r="G43" s="8">
        <v>10</v>
      </c>
      <c r="H43" s="8">
        <v>9</v>
      </c>
      <c r="I43" s="8">
        <v>9</v>
      </c>
      <c r="J43" s="8">
        <v>9</v>
      </c>
      <c r="K43" s="8">
        <v>9</v>
      </c>
      <c r="L43" s="8">
        <v>9</v>
      </c>
      <c r="M43" s="8">
        <v>7</v>
      </c>
      <c r="N43" s="8">
        <v>7</v>
      </c>
      <c r="O43" s="8">
        <v>7</v>
      </c>
      <c r="P43" s="8">
        <v>7</v>
      </c>
      <c r="Q43" s="8">
        <v>6</v>
      </c>
      <c r="R43" s="8">
        <v>6</v>
      </c>
      <c r="S43" s="8">
        <v>6</v>
      </c>
      <c r="T43" s="8">
        <v>6</v>
      </c>
      <c r="U43" s="45">
        <v>5</v>
      </c>
      <c r="V43" s="49">
        <v>5</v>
      </c>
      <c r="W43" s="3">
        <v>5</v>
      </c>
      <c r="X43" s="45">
        <v>5</v>
      </c>
    </row>
    <row r="44" spans="1:24" ht="16.5" x14ac:dyDescent="0.3">
      <c r="A44" s="16">
        <v>55200</v>
      </c>
      <c r="B44" s="9" t="s">
        <v>20</v>
      </c>
      <c r="C44" s="9" t="s">
        <v>63</v>
      </c>
      <c r="D44" s="9" t="s">
        <v>64</v>
      </c>
      <c r="E44" s="8">
        <v>1</v>
      </c>
      <c r="F44" s="8">
        <v>385</v>
      </c>
      <c r="G44" s="8">
        <v>290</v>
      </c>
      <c r="H44" s="8">
        <v>251</v>
      </c>
      <c r="I44" s="8">
        <v>230</v>
      </c>
      <c r="J44" s="8">
        <v>230</v>
      </c>
      <c r="K44" s="8">
        <v>229</v>
      </c>
      <c r="L44" s="8">
        <v>229</v>
      </c>
      <c r="M44" s="8">
        <v>194</v>
      </c>
      <c r="N44" s="8">
        <v>194</v>
      </c>
      <c r="O44" s="8">
        <v>169</v>
      </c>
      <c r="P44" s="8">
        <v>169</v>
      </c>
      <c r="Q44" s="8">
        <v>157</v>
      </c>
      <c r="R44" s="8">
        <v>157</v>
      </c>
      <c r="S44" s="8">
        <v>119</v>
      </c>
      <c r="T44" s="8">
        <v>119</v>
      </c>
      <c r="U44" s="45">
        <v>93</v>
      </c>
      <c r="V44" s="49">
        <v>92</v>
      </c>
      <c r="W44" s="3">
        <v>92</v>
      </c>
      <c r="X44" s="45">
        <v>86</v>
      </c>
    </row>
    <row r="45" spans="1:24" ht="16.5" x14ac:dyDescent="0.3">
      <c r="A45" s="16">
        <v>55200</v>
      </c>
      <c r="B45" s="9" t="s">
        <v>20</v>
      </c>
      <c r="C45" s="9" t="s">
        <v>63</v>
      </c>
      <c r="D45" s="9" t="s">
        <v>64</v>
      </c>
      <c r="E45" s="8">
        <v>2</v>
      </c>
      <c r="F45" s="8">
        <v>14</v>
      </c>
      <c r="G45" s="8">
        <v>11</v>
      </c>
      <c r="H45" s="8">
        <v>11</v>
      </c>
      <c r="I45" s="8">
        <v>11</v>
      </c>
      <c r="J45" s="8">
        <v>11</v>
      </c>
      <c r="K45" s="8">
        <v>11</v>
      </c>
      <c r="L45" s="8">
        <v>11</v>
      </c>
      <c r="M45" s="8">
        <v>11</v>
      </c>
      <c r="N45" s="8">
        <v>11</v>
      </c>
      <c r="O45" s="8">
        <v>8</v>
      </c>
      <c r="P45" s="8">
        <v>8</v>
      </c>
      <c r="Q45" s="8">
        <v>7</v>
      </c>
      <c r="R45" s="8">
        <v>7</v>
      </c>
      <c r="S45" s="8">
        <v>7</v>
      </c>
      <c r="T45" s="8">
        <v>7</v>
      </c>
      <c r="U45" s="45">
        <v>6</v>
      </c>
      <c r="V45" s="49">
        <v>6</v>
      </c>
      <c r="W45" s="3">
        <v>6</v>
      </c>
      <c r="X45" s="45">
        <v>4</v>
      </c>
    </row>
    <row r="46" spans="1:24" ht="16.5" x14ac:dyDescent="0.3">
      <c r="A46" s="16">
        <v>55200</v>
      </c>
      <c r="B46" s="9" t="s">
        <v>20</v>
      </c>
      <c r="C46" s="9" t="s">
        <v>65</v>
      </c>
      <c r="D46" s="9" t="s">
        <v>66</v>
      </c>
      <c r="E46" s="8">
        <v>1</v>
      </c>
      <c r="F46" s="8">
        <v>309</v>
      </c>
      <c r="G46" s="8">
        <v>235</v>
      </c>
      <c r="H46" s="8">
        <v>207</v>
      </c>
      <c r="I46" s="8">
        <v>195</v>
      </c>
      <c r="J46" s="8">
        <v>192</v>
      </c>
      <c r="K46" s="8">
        <v>189</v>
      </c>
      <c r="L46" s="8">
        <v>186</v>
      </c>
      <c r="M46" s="8">
        <v>164</v>
      </c>
      <c r="N46" s="8">
        <v>162</v>
      </c>
      <c r="O46" s="8">
        <v>157</v>
      </c>
      <c r="P46" s="8">
        <v>153</v>
      </c>
      <c r="Q46" s="8">
        <v>136</v>
      </c>
      <c r="R46" s="8">
        <v>136</v>
      </c>
      <c r="S46" s="8">
        <v>124</v>
      </c>
      <c r="T46" s="8">
        <v>121</v>
      </c>
      <c r="U46" s="45">
        <v>108</v>
      </c>
      <c r="V46" s="49">
        <v>105</v>
      </c>
      <c r="W46" s="3">
        <v>105</v>
      </c>
      <c r="X46" s="45">
        <v>102</v>
      </c>
    </row>
    <row r="47" spans="1:24" ht="16.5" x14ac:dyDescent="0.3">
      <c r="A47" s="16">
        <v>55200</v>
      </c>
      <c r="B47" s="9" t="s">
        <v>20</v>
      </c>
      <c r="C47" s="9" t="s">
        <v>65</v>
      </c>
      <c r="D47" s="9" t="s">
        <v>66</v>
      </c>
      <c r="E47" s="8">
        <v>2</v>
      </c>
      <c r="F47" s="8">
        <v>36</v>
      </c>
      <c r="G47" s="8">
        <v>29</v>
      </c>
      <c r="H47" s="8">
        <v>28</v>
      </c>
      <c r="I47" s="8">
        <v>28</v>
      </c>
      <c r="J47" s="8">
        <v>28</v>
      </c>
      <c r="K47" s="8">
        <v>28</v>
      </c>
      <c r="L47" s="8">
        <v>28</v>
      </c>
      <c r="M47" s="8">
        <v>26</v>
      </c>
      <c r="N47" s="8">
        <v>26</v>
      </c>
      <c r="O47" s="8">
        <v>24</v>
      </c>
      <c r="P47" s="8">
        <v>23</v>
      </c>
      <c r="Q47" s="8">
        <v>23</v>
      </c>
      <c r="R47" s="8">
        <v>23</v>
      </c>
      <c r="S47" s="8">
        <v>19</v>
      </c>
      <c r="T47" s="8">
        <v>19</v>
      </c>
      <c r="U47" s="45">
        <v>18</v>
      </c>
      <c r="V47" s="49">
        <v>18</v>
      </c>
      <c r="W47" s="3">
        <v>18</v>
      </c>
      <c r="X47" s="45">
        <v>16</v>
      </c>
    </row>
    <row r="48" spans="1:24" ht="16.5" x14ac:dyDescent="0.3">
      <c r="A48" s="16">
        <v>55200</v>
      </c>
      <c r="B48" s="9" t="s">
        <v>20</v>
      </c>
      <c r="C48" s="9" t="s">
        <v>67</v>
      </c>
      <c r="D48" s="9" t="s">
        <v>68</v>
      </c>
      <c r="E48" s="8">
        <v>1</v>
      </c>
      <c r="F48" s="8">
        <v>151</v>
      </c>
      <c r="G48" s="8">
        <v>103</v>
      </c>
      <c r="H48" s="8">
        <v>67</v>
      </c>
      <c r="I48" s="8">
        <v>65</v>
      </c>
      <c r="J48" s="8">
        <v>65</v>
      </c>
      <c r="K48" s="8">
        <v>64</v>
      </c>
      <c r="L48" s="8">
        <v>63</v>
      </c>
      <c r="M48" s="8">
        <v>45</v>
      </c>
      <c r="N48" s="8">
        <v>45</v>
      </c>
      <c r="O48" s="8">
        <v>42</v>
      </c>
      <c r="P48" s="8">
        <v>42</v>
      </c>
      <c r="Q48" s="8">
        <v>40</v>
      </c>
      <c r="R48" s="8">
        <v>40</v>
      </c>
      <c r="S48" s="8">
        <v>28</v>
      </c>
      <c r="T48" s="8">
        <v>28</v>
      </c>
      <c r="U48" s="45">
        <v>25</v>
      </c>
      <c r="V48" s="49">
        <v>25</v>
      </c>
      <c r="W48" s="3">
        <v>25</v>
      </c>
      <c r="X48" s="45">
        <v>23</v>
      </c>
    </row>
    <row r="49" spans="1:24" ht="16.5" x14ac:dyDescent="0.3">
      <c r="A49" s="16">
        <v>55200</v>
      </c>
      <c r="B49" s="9" t="s">
        <v>20</v>
      </c>
      <c r="C49" s="9" t="s">
        <v>67</v>
      </c>
      <c r="D49" s="9" t="s">
        <v>68</v>
      </c>
      <c r="E49" s="8">
        <v>2</v>
      </c>
      <c r="F49" s="8">
        <v>2</v>
      </c>
      <c r="G49" s="8">
        <v>2</v>
      </c>
      <c r="H49" s="8">
        <v>2</v>
      </c>
      <c r="I49" s="8">
        <v>2</v>
      </c>
      <c r="J49" s="8">
        <v>2</v>
      </c>
      <c r="K49" s="8">
        <v>2</v>
      </c>
      <c r="L49" s="8">
        <v>2</v>
      </c>
      <c r="M49" s="8">
        <v>2</v>
      </c>
      <c r="N49" s="8">
        <v>2</v>
      </c>
      <c r="O49" s="8">
        <v>2</v>
      </c>
      <c r="P49" s="8">
        <v>2</v>
      </c>
      <c r="Q49" s="8">
        <v>2</v>
      </c>
      <c r="R49" s="8">
        <v>2</v>
      </c>
      <c r="S49" s="8">
        <v>2</v>
      </c>
      <c r="T49" s="8">
        <v>2</v>
      </c>
      <c r="U49" s="45">
        <v>2</v>
      </c>
      <c r="V49" s="49">
        <v>2</v>
      </c>
      <c r="W49" s="3">
        <v>2</v>
      </c>
      <c r="X49" s="45">
        <v>2</v>
      </c>
    </row>
    <row r="50" spans="1:24" ht="16.5" x14ac:dyDescent="0.3">
      <c r="A50" s="16">
        <v>55200</v>
      </c>
      <c r="B50" s="9" t="s">
        <v>20</v>
      </c>
      <c r="C50" s="9" t="s">
        <v>69</v>
      </c>
      <c r="D50" s="9" t="s">
        <v>70</v>
      </c>
      <c r="E50" s="8">
        <v>1</v>
      </c>
      <c r="F50" s="8">
        <v>341</v>
      </c>
      <c r="G50" s="8">
        <v>222</v>
      </c>
      <c r="H50" s="8">
        <v>209</v>
      </c>
      <c r="I50" s="8">
        <v>194</v>
      </c>
      <c r="J50" s="8">
        <v>194</v>
      </c>
      <c r="K50" s="8">
        <v>194</v>
      </c>
      <c r="L50" s="8">
        <v>194</v>
      </c>
      <c r="M50" s="8">
        <v>170</v>
      </c>
      <c r="N50" s="8">
        <v>170</v>
      </c>
      <c r="O50" s="8">
        <v>124</v>
      </c>
      <c r="P50" s="8">
        <v>124</v>
      </c>
      <c r="Q50" s="8">
        <v>105</v>
      </c>
      <c r="R50" s="8">
        <v>105</v>
      </c>
      <c r="S50" s="8">
        <v>74</v>
      </c>
      <c r="T50" s="8">
        <v>74</v>
      </c>
      <c r="U50" s="45">
        <v>64</v>
      </c>
      <c r="V50" s="49">
        <v>64</v>
      </c>
      <c r="W50" s="3">
        <v>64</v>
      </c>
      <c r="X50" s="45">
        <v>60</v>
      </c>
    </row>
    <row r="51" spans="1:24" ht="16.5" x14ac:dyDescent="0.3">
      <c r="A51" s="16">
        <v>55200</v>
      </c>
      <c r="B51" s="9" t="s">
        <v>20</v>
      </c>
      <c r="C51" s="9" t="s">
        <v>69</v>
      </c>
      <c r="D51" s="9" t="s">
        <v>70</v>
      </c>
      <c r="E51" s="8">
        <v>2</v>
      </c>
      <c r="F51" s="8">
        <v>43</v>
      </c>
      <c r="G51" s="8">
        <v>38</v>
      </c>
      <c r="H51" s="8">
        <v>38</v>
      </c>
      <c r="I51" s="8">
        <v>37</v>
      </c>
      <c r="J51" s="8">
        <v>37</v>
      </c>
      <c r="K51" s="8">
        <v>37</v>
      </c>
      <c r="L51" s="8">
        <v>37</v>
      </c>
      <c r="M51" s="8">
        <v>36</v>
      </c>
      <c r="N51" s="8">
        <v>36</v>
      </c>
      <c r="O51" s="8">
        <v>31</v>
      </c>
      <c r="P51" s="8">
        <v>31</v>
      </c>
      <c r="Q51" s="8">
        <v>30</v>
      </c>
      <c r="R51" s="8">
        <v>30</v>
      </c>
      <c r="S51" s="8">
        <v>22</v>
      </c>
      <c r="T51" s="8">
        <v>22</v>
      </c>
      <c r="U51" s="45">
        <v>20</v>
      </c>
      <c r="V51" s="49">
        <v>20</v>
      </c>
      <c r="W51" s="3">
        <v>20</v>
      </c>
      <c r="X51" s="45">
        <v>18</v>
      </c>
    </row>
    <row r="52" spans="1:24" ht="16.5" x14ac:dyDescent="0.3">
      <c r="A52" s="16">
        <v>55200</v>
      </c>
      <c r="B52" s="9" t="s">
        <v>20</v>
      </c>
      <c r="C52" s="9" t="s">
        <v>71</v>
      </c>
      <c r="D52" s="9" t="s">
        <v>72</v>
      </c>
      <c r="E52" s="8">
        <v>1</v>
      </c>
      <c r="F52" s="8">
        <v>324</v>
      </c>
      <c r="G52" s="8">
        <v>230</v>
      </c>
      <c r="H52" s="8">
        <v>201</v>
      </c>
      <c r="I52" s="8">
        <v>175</v>
      </c>
      <c r="J52" s="8">
        <v>173</v>
      </c>
      <c r="K52" s="8">
        <v>171</v>
      </c>
      <c r="L52" s="8">
        <v>171</v>
      </c>
      <c r="M52" s="8">
        <v>127</v>
      </c>
      <c r="N52" s="8">
        <v>127</v>
      </c>
      <c r="O52" s="8">
        <v>106</v>
      </c>
      <c r="P52" s="8">
        <v>106</v>
      </c>
      <c r="Q52" s="8">
        <v>81</v>
      </c>
      <c r="R52" s="8">
        <v>81</v>
      </c>
      <c r="S52" s="8">
        <v>60</v>
      </c>
      <c r="T52" s="8">
        <v>60</v>
      </c>
      <c r="U52" s="45">
        <v>48</v>
      </c>
      <c r="V52" s="49">
        <v>47</v>
      </c>
      <c r="W52" s="3">
        <v>47</v>
      </c>
      <c r="X52" s="45">
        <v>41</v>
      </c>
    </row>
    <row r="53" spans="1:24" ht="16.5" x14ac:dyDescent="0.3">
      <c r="A53" s="16">
        <v>55200</v>
      </c>
      <c r="B53" s="9" t="s">
        <v>20</v>
      </c>
      <c r="C53" s="9" t="s">
        <v>71</v>
      </c>
      <c r="D53" s="9" t="s">
        <v>72</v>
      </c>
      <c r="E53" s="8">
        <v>2</v>
      </c>
      <c r="F53" s="8">
        <v>7</v>
      </c>
      <c r="G53" s="8">
        <v>7</v>
      </c>
      <c r="H53" s="8">
        <v>7</v>
      </c>
      <c r="I53" s="8">
        <v>7</v>
      </c>
      <c r="J53" s="8">
        <v>7</v>
      </c>
      <c r="K53" s="8">
        <v>7</v>
      </c>
      <c r="L53" s="8">
        <v>7</v>
      </c>
      <c r="M53" s="8">
        <v>7</v>
      </c>
      <c r="N53" s="8">
        <v>7</v>
      </c>
      <c r="O53" s="8">
        <v>5</v>
      </c>
      <c r="P53" s="8">
        <v>5</v>
      </c>
      <c r="Q53" s="8">
        <v>4</v>
      </c>
      <c r="R53" s="8">
        <v>4</v>
      </c>
      <c r="S53" s="8">
        <v>3</v>
      </c>
      <c r="T53" s="8">
        <v>3</v>
      </c>
      <c r="U53" s="45">
        <v>2</v>
      </c>
      <c r="V53" s="49">
        <v>2</v>
      </c>
      <c r="W53" s="3">
        <v>2</v>
      </c>
      <c r="X53" s="45">
        <v>2</v>
      </c>
    </row>
    <row r="54" spans="1:24" ht="16.5" x14ac:dyDescent="0.3">
      <c r="A54" s="16">
        <v>55200</v>
      </c>
      <c r="B54" s="9" t="s">
        <v>20</v>
      </c>
      <c r="C54" s="9" t="s">
        <v>73</v>
      </c>
      <c r="D54" s="9" t="s">
        <v>74</v>
      </c>
      <c r="E54" s="8">
        <v>1</v>
      </c>
      <c r="F54" s="8">
        <v>214</v>
      </c>
      <c r="G54" s="8">
        <v>126</v>
      </c>
      <c r="H54" s="8">
        <v>111</v>
      </c>
      <c r="I54" s="8">
        <v>96</v>
      </c>
      <c r="J54" s="8">
        <v>96</v>
      </c>
      <c r="K54" s="8">
        <v>86</v>
      </c>
      <c r="L54" s="8">
        <v>86</v>
      </c>
      <c r="M54" s="8">
        <v>66</v>
      </c>
      <c r="N54" s="8">
        <v>66</v>
      </c>
      <c r="O54" s="8">
        <v>51</v>
      </c>
      <c r="P54" s="8">
        <v>51</v>
      </c>
      <c r="Q54" s="8">
        <v>37</v>
      </c>
      <c r="R54" s="8">
        <v>36</v>
      </c>
      <c r="S54" s="8">
        <v>25</v>
      </c>
      <c r="T54" s="8">
        <v>25</v>
      </c>
      <c r="U54" s="45">
        <v>15</v>
      </c>
      <c r="V54" s="49">
        <v>15</v>
      </c>
      <c r="W54" s="3">
        <v>15</v>
      </c>
      <c r="X54" s="45">
        <v>13</v>
      </c>
    </row>
    <row r="55" spans="1:24" ht="16.5" x14ac:dyDescent="0.3">
      <c r="A55" s="16">
        <v>55200</v>
      </c>
      <c r="B55" s="9" t="s">
        <v>20</v>
      </c>
      <c r="C55" s="9" t="s">
        <v>73</v>
      </c>
      <c r="D55" s="9" t="s">
        <v>74</v>
      </c>
      <c r="E55" s="8">
        <v>2</v>
      </c>
      <c r="F55" s="8">
        <v>1</v>
      </c>
      <c r="G55" s="8">
        <v>1</v>
      </c>
      <c r="H55" s="8">
        <v>1</v>
      </c>
      <c r="I55" s="8">
        <v>1</v>
      </c>
      <c r="J55" s="8">
        <v>1</v>
      </c>
      <c r="K55" s="8">
        <v>1</v>
      </c>
      <c r="L55" s="8">
        <v>1</v>
      </c>
      <c r="M55" s="8">
        <v>1</v>
      </c>
      <c r="N55" s="8">
        <v>1</v>
      </c>
      <c r="O55" s="10"/>
      <c r="P55" s="10"/>
      <c r="Q55" s="10"/>
      <c r="R55" s="10"/>
      <c r="S55" s="10"/>
      <c r="T55" s="10"/>
      <c r="U55" s="46"/>
      <c r="V55" s="50"/>
      <c r="W55" s="5"/>
      <c r="X55" s="46"/>
    </row>
    <row r="56" spans="1:24" ht="16.5" x14ac:dyDescent="0.3">
      <c r="A56" s="16">
        <v>55200</v>
      </c>
      <c r="B56" s="9" t="s">
        <v>20</v>
      </c>
      <c r="C56" s="9" t="s">
        <v>75</v>
      </c>
      <c r="D56" s="9" t="s">
        <v>76</v>
      </c>
      <c r="E56" s="8">
        <v>1</v>
      </c>
      <c r="F56" s="8">
        <v>359</v>
      </c>
      <c r="G56" s="8">
        <v>257</v>
      </c>
      <c r="H56" s="8">
        <v>224</v>
      </c>
      <c r="I56" s="8">
        <v>202</v>
      </c>
      <c r="J56" s="8">
        <v>202</v>
      </c>
      <c r="K56" s="8">
        <v>199</v>
      </c>
      <c r="L56" s="8">
        <v>198</v>
      </c>
      <c r="M56" s="8">
        <v>170</v>
      </c>
      <c r="N56" s="8">
        <v>169</v>
      </c>
      <c r="O56" s="8">
        <v>129</v>
      </c>
      <c r="P56" s="8">
        <v>127</v>
      </c>
      <c r="Q56" s="8">
        <v>112</v>
      </c>
      <c r="R56" s="8">
        <v>112</v>
      </c>
      <c r="S56" s="8">
        <v>97</v>
      </c>
      <c r="T56" s="8">
        <v>95</v>
      </c>
      <c r="U56" s="45">
        <v>82</v>
      </c>
      <c r="V56" s="49">
        <v>74</v>
      </c>
      <c r="W56" s="3">
        <v>67</v>
      </c>
      <c r="X56" s="45">
        <v>61</v>
      </c>
    </row>
    <row r="57" spans="1:24" ht="16.5" x14ac:dyDescent="0.3">
      <c r="A57" s="16">
        <v>55200</v>
      </c>
      <c r="B57" s="9" t="s">
        <v>20</v>
      </c>
      <c r="C57" s="9" t="s">
        <v>75</v>
      </c>
      <c r="D57" s="9" t="s">
        <v>76</v>
      </c>
      <c r="E57" s="8">
        <v>2</v>
      </c>
      <c r="F57" s="8">
        <v>3</v>
      </c>
      <c r="G57" s="8">
        <v>1</v>
      </c>
      <c r="H57" s="8">
        <v>1</v>
      </c>
      <c r="I57" s="8">
        <v>1</v>
      </c>
      <c r="J57" s="8">
        <v>1</v>
      </c>
      <c r="K57" s="8">
        <v>1</v>
      </c>
      <c r="L57" s="8">
        <v>1</v>
      </c>
      <c r="M57" s="8">
        <v>1</v>
      </c>
      <c r="N57" s="8">
        <v>1</v>
      </c>
      <c r="O57" s="8">
        <v>1</v>
      </c>
      <c r="P57" s="8">
        <v>1</v>
      </c>
      <c r="Q57" s="8">
        <v>1</v>
      </c>
      <c r="R57" s="8">
        <v>1</v>
      </c>
      <c r="S57" s="8">
        <v>1</v>
      </c>
      <c r="T57" s="8">
        <v>1</v>
      </c>
      <c r="U57" s="45">
        <v>1</v>
      </c>
      <c r="V57" s="49">
        <v>1</v>
      </c>
      <c r="W57" s="3">
        <v>1</v>
      </c>
      <c r="X57" s="45">
        <v>1</v>
      </c>
    </row>
    <row r="58" spans="1:24" ht="16.5" x14ac:dyDescent="0.3">
      <c r="A58" s="16">
        <v>55200</v>
      </c>
      <c r="B58" s="9" t="s">
        <v>20</v>
      </c>
      <c r="C58" s="9" t="s">
        <v>77</v>
      </c>
      <c r="D58" s="9" t="s">
        <v>78</v>
      </c>
      <c r="E58" s="8">
        <v>1</v>
      </c>
      <c r="F58" s="8">
        <v>145</v>
      </c>
      <c r="G58" s="8">
        <v>103</v>
      </c>
      <c r="H58" s="8">
        <v>97</v>
      </c>
      <c r="I58" s="8">
        <v>94</v>
      </c>
      <c r="J58" s="8">
        <v>92</v>
      </c>
      <c r="K58" s="8">
        <v>92</v>
      </c>
      <c r="L58" s="8">
        <v>92</v>
      </c>
      <c r="M58" s="8">
        <v>85</v>
      </c>
      <c r="N58" s="8">
        <v>85</v>
      </c>
      <c r="O58" s="8">
        <v>82</v>
      </c>
      <c r="P58" s="8">
        <v>82</v>
      </c>
      <c r="Q58" s="8">
        <v>75</v>
      </c>
      <c r="R58" s="8">
        <v>75</v>
      </c>
      <c r="S58" s="8">
        <v>72</v>
      </c>
      <c r="T58" s="8">
        <v>72</v>
      </c>
      <c r="U58" s="45">
        <v>65</v>
      </c>
      <c r="V58" s="49">
        <v>64</v>
      </c>
      <c r="W58" s="3">
        <v>15</v>
      </c>
      <c r="X58" s="45">
        <v>10</v>
      </c>
    </row>
    <row r="59" spans="1:24" ht="16.5" x14ac:dyDescent="0.3">
      <c r="A59" s="16">
        <v>55200</v>
      </c>
      <c r="B59" s="9" t="s">
        <v>20</v>
      </c>
      <c r="C59" s="9" t="s">
        <v>77</v>
      </c>
      <c r="D59" s="9" t="s">
        <v>78</v>
      </c>
      <c r="E59" s="8">
        <v>2</v>
      </c>
      <c r="F59" s="8">
        <v>2</v>
      </c>
      <c r="G59" s="8">
        <v>1</v>
      </c>
      <c r="H59" s="8">
        <v>1</v>
      </c>
      <c r="I59" s="8">
        <v>1</v>
      </c>
      <c r="J59" s="8">
        <v>1</v>
      </c>
      <c r="K59" s="8">
        <v>1</v>
      </c>
      <c r="L59" s="8">
        <v>1</v>
      </c>
      <c r="M59" s="8">
        <v>1</v>
      </c>
      <c r="N59" s="8">
        <v>1</v>
      </c>
      <c r="O59" s="8">
        <v>1</v>
      </c>
      <c r="P59" s="8">
        <v>1</v>
      </c>
      <c r="Q59" s="8">
        <v>1</v>
      </c>
      <c r="R59" s="8">
        <v>1</v>
      </c>
      <c r="S59" s="8">
        <v>1</v>
      </c>
      <c r="T59" s="8">
        <v>1</v>
      </c>
      <c r="U59" s="45">
        <v>1</v>
      </c>
      <c r="V59" s="49">
        <v>1</v>
      </c>
      <c r="W59" s="3">
        <v>1</v>
      </c>
      <c r="X59" s="45">
        <v>1</v>
      </c>
    </row>
    <row r="60" spans="1:24" ht="16.5" x14ac:dyDescent="0.3">
      <c r="A60" s="16">
        <v>55200</v>
      </c>
      <c r="B60" s="9" t="s">
        <v>20</v>
      </c>
      <c r="C60" s="9" t="s">
        <v>79</v>
      </c>
      <c r="D60" s="9" t="s">
        <v>80</v>
      </c>
      <c r="E60" s="8">
        <v>1</v>
      </c>
      <c r="F60" s="8">
        <v>302</v>
      </c>
      <c r="G60" s="8">
        <v>183</v>
      </c>
      <c r="H60" s="8">
        <v>138</v>
      </c>
      <c r="I60" s="8">
        <v>136</v>
      </c>
      <c r="J60" s="8">
        <v>133</v>
      </c>
      <c r="K60" s="8">
        <v>127</v>
      </c>
      <c r="L60" s="8">
        <v>126</v>
      </c>
      <c r="M60" s="8">
        <v>102</v>
      </c>
      <c r="N60" s="8">
        <v>101</v>
      </c>
      <c r="O60" s="8">
        <v>95</v>
      </c>
      <c r="P60" s="8">
        <v>94</v>
      </c>
      <c r="Q60" s="8">
        <v>72</v>
      </c>
      <c r="R60" s="8">
        <v>72</v>
      </c>
      <c r="S60" s="8">
        <v>60</v>
      </c>
      <c r="T60" s="8">
        <v>59</v>
      </c>
      <c r="U60" s="45">
        <v>52</v>
      </c>
      <c r="V60" s="49">
        <v>50</v>
      </c>
      <c r="W60" s="3">
        <v>50</v>
      </c>
      <c r="X60" s="45">
        <v>47</v>
      </c>
    </row>
    <row r="61" spans="1:24" ht="16.5" x14ac:dyDescent="0.3">
      <c r="A61" s="16">
        <v>55200</v>
      </c>
      <c r="B61" s="9" t="s">
        <v>20</v>
      </c>
      <c r="C61" s="9" t="s">
        <v>79</v>
      </c>
      <c r="D61" s="9" t="s">
        <v>80</v>
      </c>
      <c r="E61" s="8">
        <v>2</v>
      </c>
      <c r="F61" s="8">
        <v>9</v>
      </c>
      <c r="G61" s="8">
        <v>6</v>
      </c>
      <c r="H61" s="8">
        <v>5</v>
      </c>
      <c r="I61" s="8">
        <v>5</v>
      </c>
      <c r="J61" s="8">
        <v>5</v>
      </c>
      <c r="K61" s="8">
        <v>5</v>
      </c>
      <c r="L61" s="8">
        <v>5</v>
      </c>
      <c r="M61" s="8">
        <v>5</v>
      </c>
      <c r="N61" s="8">
        <v>5</v>
      </c>
      <c r="O61" s="8">
        <v>3</v>
      </c>
      <c r="P61" s="8">
        <v>3</v>
      </c>
      <c r="Q61" s="8">
        <v>3</v>
      </c>
      <c r="R61" s="8">
        <v>3</v>
      </c>
      <c r="S61" s="8">
        <v>3</v>
      </c>
      <c r="T61" s="8">
        <v>3</v>
      </c>
      <c r="U61" s="45">
        <v>3</v>
      </c>
      <c r="V61" s="49">
        <v>3</v>
      </c>
      <c r="W61" s="3">
        <v>3</v>
      </c>
      <c r="X61" s="45">
        <v>3</v>
      </c>
    </row>
    <row r="62" spans="1:24" ht="16.5" x14ac:dyDescent="0.3">
      <c r="A62" s="16">
        <v>55200</v>
      </c>
      <c r="B62" s="9" t="s">
        <v>20</v>
      </c>
      <c r="C62" s="9" t="s">
        <v>81</v>
      </c>
      <c r="D62" s="9" t="s">
        <v>82</v>
      </c>
      <c r="E62" s="8">
        <v>1</v>
      </c>
      <c r="F62" s="8">
        <v>332</v>
      </c>
      <c r="G62" s="8">
        <v>247</v>
      </c>
      <c r="H62" s="8">
        <v>214</v>
      </c>
      <c r="I62" s="8">
        <v>204</v>
      </c>
      <c r="J62" s="8">
        <v>203</v>
      </c>
      <c r="K62" s="8">
        <v>201</v>
      </c>
      <c r="L62" s="8">
        <v>201</v>
      </c>
      <c r="M62" s="8">
        <v>183</v>
      </c>
      <c r="N62" s="8">
        <v>183</v>
      </c>
      <c r="O62" s="8">
        <v>162</v>
      </c>
      <c r="P62" s="8">
        <v>161</v>
      </c>
      <c r="Q62" s="8">
        <v>116</v>
      </c>
      <c r="R62" s="8">
        <v>115</v>
      </c>
      <c r="S62" s="8">
        <v>98</v>
      </c>
      <c r="T62" s="8">
        <v>95</v>
      </c>
      <c r="U62" s="45">
        <v>84</v>
      </c>
      <c r="V62" s="49">
        <v>82</v>
      </c>
      <c r="W62" s="3">
        <v>82</v>
      </c>
      <c r="X62" s="45">
        <v>76</v>
      </c>
    </row>
    <row r="63" spans="1:24" ht="16.5" x14ac:dyDescent="0.3">
      <c r="A63" s="16">
        <v>55200</v>
      </c>
      <c r="B63" s="9" t="s">
        <v>20</v>
      </c>
      <c r="C63" s="9" t="s">
        <v>81</v>
      </c>
      <c r="D63" s="9" t="s">
        <v>82</v>
      </c>
      <c r="E63" s="8">
        <v>2</v>
      </c>
      <c r="F63" s="8">
        <v>5</v>
      </c>
      <c r="G63" s="8">
        <v>4</v>
      </c>
      <c r="H63" s="8">
        <v>4</v>
      </c>
      <c r="I63" s="8">
        <v>4</v>
      </c>
      <c r="J63" s="8">
        <v>4</v>
      </c>
      <c r="K63" s="8">
        <v>4</v>
      </c>
      <c r="L63" s="8">
        <v>4</v>
      </c>
      <c r="M63" s="8">
        <v>4</v>
      </c>
      <c r="N63" s="8">
        <v>4</v>
      </c>
      <c r="O63" s="8">
        <v>4</v>
      </c>
      <c r="P63" s="8">
        <v>4</v>
      </c>
      <c r="Q63" s="8">
        <v>4</v>
      </c>
      <c r="R63" s="8">
        <v>4</v>
      </c>
      <c r="S63" s="8">
        <v>4</v>
      </c>
      <c r="T63" s="8">
        <v>4</v>
      </c>
      <c r="U63" s="45">
        <v>4</v>
      </c>
      <c r="V63" s="49">
        <v>4</v>
      </c>
      <c r="W63" s="3">
        <v>4</v>
      </c>
      <c r="X63" s="45">
        <v>4</v>
      </c>
    </row>
    <row r="64" spans="1:24" ht="16.5" x14ac:dyDescent="0.3">
      <c r="A64" s="16">
        <v>55200</v>
      </c>
      <c r="B64" s="9" t="s">
        <v>20</v>
      </c>
      <c r="C64" s="9" t="s">
        <v>83</v>
      </c>
      <c r="D64" s="9" t="s">
        <v>84</v>
      </c>
      <c r="E64" s="8">
        <v>1</v>
      </c>
      <c r="F64" s="8">
        <v>67</v>
      </c>
      <c r="G64" s="8">
        <v>17</v>
      </c>
      <c r="H64" s="8">
        <v>6</v>
      </c>
      <c r="I64" s="8">
        <v>2</v>
      </c>
      <c r="J64" s="8">
        <v>2</v>
      </c>
      <c r="K64" s="8">
        <v>2</v>
      </c>
      <c r="L64" s="8">
        <v>2</v>
      </c>
      <c r="M64" s="8">
        <v>1</v>
      </c>
      <c r="N64" s="8">
        <v>1</v>
      </c>
      <c r="O64" s="8">
        <v>1</v>
      </c>
      <c r="P64" s="8">
        <v>1</v>
      </c>
      <c r="Q64" s="8">
        <v>1</v>
      </c>
      <c r="R64" s="8">
        <v>1</v>
      </c>
      <c r="S64" s="8">
        <v>1</v>
      </c>
      <c r="T64" s="8">
        <v>1</v>
      </c>
      <c r="U64" s="45">
        <v>1</v>
      </c>
      <c r="V64" s="49">
        <v>1</v>
      </c>
      <c r="W64" s="3">
        <v>1</v>
      </c>
      <c r="X64" s="45">
        <v>1</v>
      </c>
    </row>
    <row r="65" spans="1:24" ht="16.5" x14ac:dyDescent="0.3">
      <c r="A65" s="16">
        <v>55200</v>
      </c>
      <c r="B65" s="9" t="s">
        <v>20</v>
      </c>
      <c r="C65" s="9" t="s">
        <v>83</v>
      </c>
      <c r="D65" s="9" t="s">
        <v>84</v>
      </c>
      <c r="E65" s="8">
        <v>2</v>
      </c>
      <c r="F65" s="8">
        <v>1</v>
      </c>
      <c r="G65" s="8">
        <v>1</v>
      </c>
      <c r="H65" s="8">
        <v>1</v>
      </c>
      <c r="I65" s="8">
        <v>1</v>
      </c>
      <c r="J65" s="8">
        <v>1</v>
      </c>
      <c r="K65" s="8">
        <v>1</v>
      </c>
      <c r="L65" s="8">
        <v>1</v>
      </c>
      <c r="M65" s="8">
        <v>1</v>
      </c>
      <c r="N65" s="8">
        <v>1</v>
      </c>
      <c r="O65" s="8">
        <v>1</v>
      </c>
      <c r="P65" s="8">
        <v>1</v>
      </c>
      <c r="Q65" s="8">
        <v>1</v>
      </c>
      <c r="R65" s="8">
        <v>1</v>
      </c>
      <c r="S65" s="8">
        <v>1</v>
      </c>
      <c r="T65" s="8">
        <v>1</v>
      </c>
      <c r="U65" s="45">
        <v>1</v>
      </c>
      <c r="V65" s="49">
        <v>1</v>
      </c>
      <c r="W65" s="3">
        <v>1</v>
      </c>
      <c r="X65" s="45">
        <v>1</v>
      </c>
    </row>
    <row r="66" spans="1:24" ht="16.5" x14ac:dyDescent="0.3">
      <c r="A66" s="16">
        <v>55200</v>
      </c>
      <c r="B66" s="9" t="s">
        <v>20</v>
      </c>
      <c r="C66" s="9" t="s">
        <v>85</v>
      </c>
      <c r="D66" s="9" t="s">
        <v>86</v>
      </c>
      <c r="E66" s="8">
        <v>1</v>
      </c>
      <c r="F66" s="8">
        <v>427</v>
      </c>
      <c r="G66" s="8">
        <v>229</v>
      </c>
      <c r="H66" s="8">
        <v>171</v>
      </c>
      <c r="I66" s="8">
        <v>168</v>
      </c>
      <c r="J66" s="8">
        <v>168</v>
      </c>
      <c r="K66" s="8">
        <v>168</v>
      </c>
      <c r="L66" s="8">
        <v>141</v>
      </c>
      <c r="M66" s="8">
        <v>117</v>
      </c>
      <c r="N66" s="8">
        <v>116</v>
      </c>
      <c r="O66" s="8">
        <v>104</v>
      </c>
      <c r="P66" s="8">
        <v>87</v>
      </c>
      <c r="Q66" s="8">
        <v>76</v>
      </c>
      <c r="R66" s="8">
        <v>76</v>
      </c>
      <c r="S66" s="8">
        <v>71</v>
      </c>
      <c r="T66" s="8">
        <v>71</v>
      </c>
      <c r="U66" s="45">
        <v>67</v>
      </c>
      <c r="V66" s="49">
        <v>58</v>
      </c>
      <c r="W66" s="3">
        <v>58</v>
      </c>
      <c r="X66" s="45">
        <v>55</v>
      </c>
    </row>
    <row r="67" spans="1:24" ht="16.5" x14ac:dyDescent="0.3">
      <c r="A67" s="16">
        <v>55200</v>
      </c>
      <c r="B67" s="9" t="s">
        <v>20</v>
      </c>
      <c r="C67" s="9" t="s">
        <v>85</v>
      </c>
      <c r="D67" s="9" t="s">
        <v>86</v>
      </c>
      <c r="E67" s="8">
        <v>2</v>
      </c>
      <c r="F67" s="8">
        <v>2</v>
      </c>
      <c r="G67" s="8">
        <v>2</v>
      </c>
      <c r="H67" s="8">
        <v>2</v>
      </c>
      <c r="I67" s="8">
        <v>2</v>
      </c>
      <c r="J67" s="8">
        <v>2</v>
      </c>
      <c r="K67" s="8">
        <v>2</v>
      </c>
      <c r="L67" s="8">
        <v>1</v>
      </c>
      <c r="M67" s="8">
        <v>1</v>
      </c>
      <c r="N67" s="8">
        <v>1</v>
      </c>
      <c r="O67" s="8">
        <v>1</v>
      </c>
      <c r="P67" s="8">
        <v>1</v>
      </c>
      <c r="Q67" s="8">
        <v>1</v>
      </c>
      <c r="R67" s="8">
        <v>1</v>
      </c>
      <c r="S67" s="8">
        <v>1</v>
      </c>
      <c r="T67" s="8">
        <v>1</v>
      </c>
      <c r="U67" s="45">
        <v>1</v>
      </c>
      <c r="V67" s="49">
        <v>1</v>
      </c>
      <c r="W67" s="3">
        <v>1</v>
      </c>
      <c r="X67" s="45">
        <v>1</v>
      </c>
    </row>
    <row r="68" spans="1:24" ht="16.5" x14ac:dyDescent="0.3">
      <c r="A68" s="16">
        <v>55200</v>
      </c>
      <c r="B68" s="9" t="s">
        <v>20</v>
      </c>
      <c r="C68" s="9" t="s">
        <v>87</v>
      </c>
      <c r="D68" s="9" t="s">
        <v>88</v>
      </c>
      <c r="E68" s="8">
        <v>1</v>
      </c>
      <c r="F68" s="8">
        <v>319</v>
      </c>
      <c r="G68" s="8">
        <v>226</v>
      </c>
      <c r="H68" s="8">
        <v>210</v>
      </c>
      <c r="I68" s="8">
        <v>199</v>
      </c>
      <c r="J68" s="8">
        <v>198</v>
      </c>
      <c r="K68" s="8">
        <v>196</v>
      </c>
      <c r="L68" s="8">
        <v>195</v>
      </c>
      <c r="M68" s="8">
        <v>148</v>
      </c>
      <c r="N68" s="8">
        <v>142</v>
      </c>
      <c r="O68" s="8">
        <v>137</v>
      </c>
      <c r="P68" s="8">
        <v>137</v>
      </c>
      <c r="Q68" s="8">
        <v>114</v>
      </c>
      <c r="R68" s="8">
        <v>114</v>
      </c>
      <c r="S68" s="8">
        <v>106</v>
      </c>
      <c r="T68" s="8">
        <v>106</v>
      </c>
      <c r="U68" s="45">
        <v>86</v>
      </c>
      <c r="V68" s="49">
        <v>66</v>
      </c>
      <c r="W68" s="3">
        <v>66</v>
      </c>
      <c r="X68" s="45">
        <v>66</v>
      </c>
    </row>
    <row r="69" spans="1:24" ht="16.5" x14ac:dyDescent="0.3">
      <c r="A69" s="16">
        <v>55200</v>
      </c>
      <c r="B69" s="9" t="s">
        <v>20</v>
      </c>
      <c r="C69" s="9" t="s">
        <v>87</v>
      </c>
      <c r="D69" s="9" t="s">
        <v>88</v>
      </c>
      <c r="E69" s="8">
        <v>2</v>
      </c>
      <c r="F69" s="8">
        <v>34</v>
      </c>
      <c r="G69" s="8">
        <v>28</v>
      </c>
      <c r="H69" s="8">
        <v>27</v>
      </c>
      <c r="I69" s="8">
        <v>27</v>
      </c>
      <c r="J69" s="8">
        <v>27</v>
      </c>
      <c r="K69" s="8">
        <v>27</v>
      </c>
      <c r="L69" s="8">
        <v>27</v>
      </c>
      <c r="M69" s="8">
        <v>26</v>
      </c>
      <c r="N69" s="8">
        <v>25</v>
      </c>
      <c r="O69" s="8">
        <v>24</v>
      </c>
      <c r="P69" s="8">
        <v>23</v>
      </c>
      <c r="Q69" s="8">
        <v>18</v>
      </c>
      <c r="R69" s="8">
        <v>18</v>
      </c>
      <c r="S69" s="8">
        <v>17</v>
      </c>
      <c r="T69" s="8">
        <v>17</v>
      </c>
      <c r="U69" s="45">
        <v>16</v>
      </c>
      <c r="V69" s="49">
        <v>16</v>
      </c>
      <c r="W69" s="3">
        <v>16</v>
      </c>
      <c r="X69" s="45">
        <v>15</v>
      </c>
    </row>
    <row r="70" spans="1:24" ht="16.5" x14ac:dyDescent="0.3">
      <c r="A70" s="16">
        <v>55200</v>
      </c>
      <c r="B70" s="9" t="s">
        <v>20</v>
      </c>
      <c r="C70" s="9" t="s">
        <v>89</v>
      </c>
      <c r="D70" s="9" t="s">
        <v>90</v>
      </c>
      <c r="E70" s="8">
        <v>1</v>
      </c>
      <c r="F70" s="8">
        <v>176</v>
      </c>
      <c r="G70" s="8">
        <v>137</v>
      </c>
      <c r="H70" s="8">
        <v>118</v>
      </c>
      <c r="I70" s="8">
        <v>104</v>
      </c>
      <c r="J70" s="8">
        <v>102</v>
      </c>
      <c r="K70" s="8">
        <v>92</v>
      </c>
      <c r="L70" s="8">
        <v>91</v>
      </c>
      <c r="M70" s="8">
        <v>74</v>
      </c>
      <c r="N70" s="8">
        <v>73</v>
      </c>
      <c r="O70" s="8">
        <v>67</v>
      </c>
      <c r="P70" s="8">
        <v>67</v>
      </c>
      <c r="Q70" s="8">
        <v>59</v>
      </c>
      <c r="R70" s="8">
        <v>59</v>
      </c>
      <c r="S70" s="8">
        <v>54</v>
      </c>
      <c r="T70" s="8">
        <v>54</v>
      </c>
      <c r="U70" s="45">
        <v>38</v>
      </c>
      <c r="V70" s="49">
        <v>38</v>
      </c>
      <c r="W70" s="3">
        <v>38</v>
      </c>
      <c r="X70" s="45">
        <v>30</v>
      </c>
    </row>
    <row r="71" spans="1:24" ht="16.5" x14ac:dyDescent="0.3">
      <c r="A71" s="16">
        <v>55200</v>
      </c>
      <c r="B71" s="9" t="s">
        <v>20</v>
      </c>
      <c r="C71" s="9" t="s">
        <v>89</v>
      </c>
      <c r="D71" s="9" t="s">
        <v>90</v>
      </c>
      <c r="E71" s="8">
        <v>2</v>
      </c>
      <c r="F71" s="8">
        <v>13</v>
      </c>
      <c r="G71" s="8">
        <v>11</v>
      </c>
      <c r="H71" s="8">
        <v>10</v>
      </c>
      <c r="I71" s="8">
        <v>10</v>
      </c>
      <c r="J71" s="8">
        <v>10</v>
      </c>
      <c r="K71" s="8">
        <v>10</v>
      </c>
      <c r="L71" s="8">
        <v>10</v>
      </c>
      <c r="M71" s="8">
        <v>9</v>
      </c>
      <c r="N71" s="8">
        <v>9</v>
      </c>
      <c r="O71" s="8">
        <v>9</v>
      </c>
      <c r="P71" s="8">
        <v>9</v>
      </c>
      <c r="Q71" s="8">
        <v>9</v>
      </c>
      <c r="R71" s="8">
        <v>9</v>
      </c>
      <c r="S71" s="8">
        <v>9</v>
      </c>
      <c r="T71" s="8">
        <v>9</v>
      </c>
      <c r="U71" s="45">
        <v>4</v>
      </c>
      <c r="V71" s="49">
        <v>4</v>
      </c>
      <c r="W71" s="3">
        <v>4</v>
      </c>
      <c r="X71" s="45">
        <v>2</v>
      </c>
    </row>
    <row r="72" spans="1:24" ht="16.5" x14ac:dyDescent="0.3">
      <c r="A72" s="16">
        <v>55200</v>
      </c>
      <c r="B72" s="9" t="s">
        <v>20</v>
      </c>
      <c r="C72" s="9" t="s">
        <v>91</v>
      </c>
      <c r="D72" s="9" t="s">
        <v>92</v>
      </c>
      <c r="E72" s="8">
        <v>1</v>
      </c>
      <c r="F72" s="8">
        <v>291</v>
      </c>
      <c r="G72" s="8">
        <v>199</v>
      </c>
      <c r="H72" s="8">
        <v>163</v>
      </c>
      <c r="I72" s="8">
        <v>155</v>
      </c>
      <c r="J72" s="8">
        <v>154</v>
      </c>
      <c r="K72" s="8">
        <v>151</v>
      </c>
      <c r="L72" s="8">
        <v>151</v>
      </c>
      <c r="M72" s="8">
        <v>140</v>
      </c>
      <c r="N72" s="8">
        <v>138</v>
      </c>
      <c r="O72" s="8">
        <v>122</v>
      </c>
      <c r="P72" s="8">
        <v>121</v>
      </c>
      <c r="Q72" s="8">
        <v>101</v>
      </c>
      <c r="R72" s="8">
        <v>101</v>
      </c>
      <c r="S72" s="8">
        <v>89</v>
      </c>
      <c r="T72" s="8">
        <v>88</v>
      </c>
      <c r="U72" s="45">
        <v>70</v>
      </c>
      <c r="V72" s="49">
        <v>69</v>
      </c>
      <c r="W72" s="3">
        <v>68</v>
      </c>
      <c r="X72" s="45">
        <v>64</v>
      </c>
    </row>
    <row r="73" spans="1:24" ht="16.5" x14ac:dyDescent="0.3">
      <c r="A73" s="16">
        <v>55200</v>
      </c>
      <c r="B73" s="9" t="s">
        <v>20</v>
      </c>
      <c r="C73" s="9" t="s">
        <v>91</v>
      </c>
      <c r="D73" s="9" t="s">
        <v>92</v>
      </c>
      <c r="E73" s="8">
        <v>2</v>
      </c>
      <c r="F73" s="8">
        <v>27</v>
      </c>
      <c r="G73" s="8">
        <v>22</v>
      </c>
      <c r="H73" s="8">
        <v>22</v>
      </c>
      <c r="I73" s="8">
        <v>22</v>
      </c>
      <c r="J73" s="8">
        <v>22</v>
      </c>
      <c r="K73" s="8">
        <v>22</v>
      </c>
      <c r="L73" s="8">
        <v>22</v>
      </c>
      <c r="M73" s="8">
        <v>19</v>
      </c>
      <c r="N73" s="8">
        <v>19</v>
      </c>
      <c r="O73" s="8">
        <v>19</v>
      </c>
      <c r="P73" s="8">
        <v>19</v>
      </c>
      <c r="Q73" s="8">
        <v>12</v>
      </c>
      <c r="R73" s="8">
        <v>12</v>
      </c>
      <c r="S73" s="8">
        <v>10</v>
      </c>
      <c r="T73" s="8">
        <v>10</v>
      </c>
      <c r="U73" s="45">
        <v>10</v>
      </c>
      <c r="V73" s="49">
        <v>10</v>
      </c>
      <c r="W73" s="3">
        <v>10</v>
      </c>
      <c r="X73" s="45">
        <v>9</v>
      </c>
    </row>
    <row r="74" spans="1:24" ht="16.5" x14ac:dyDescent="0.3">
      <c r="A74" s="16">
        <v>55200</v>
      </c>
      <c r="B74" s="9" t="s">
        <v>20</v>
      </c>
      <c r="C74" s="9" t="s">
        <v>93</v>
      </c>
      <c r="D74" s="9" t="s">
        <v>94</v>
      </c>
      <c r="E74" s="8">
        <v>1</v>
      </c>
      <c r="F74" s="8">
        <v>270</v>
      </c>
      <c r="G74" s="8">
        <v>151</v>
      </c>
      <c r="H74" s="8">
        <v>120</v>
      </c>
      <c r="I74" s="8">
        <v>105</v>
      </c>
      <c r="J74" s="8">
        <v>103</v>
      </c>
      <c r="K74" s="8">
        <v>96</v>
      </c>
      <c r="L74" s="8">
        <v>94</v>
      </c>
      <c r="M74" s="8">
        <v>76</v>
      </c>
      <c r="N74" s="8">
        <v>72</v>
      </c>
      <c r="O74" s="8">
        <v>59</v>
      </c>
      <c r="P74" s="8">
        <v>59</v>
      </c>
      <c r="Q74" s="8">
        <v>45</v>
      </c>
      <c r="R74" s="8">
        <v>45</v>
      </c>
      <c r="S74" s="8">
        <v>36</v>
      </c>
      <c r="T74" s="8">
        <v>36</v>
      </c>
      <c r="U74" s="45">
        <v>31</v>
      </c>
      <c r="V74" s="49">
        <v>31</v>
      </c>
      <c r="W74" s="3">
        <v>31</v>
      </c>
      <c r="X74" s="45">
        <v>29</v>
      </c>
    </row>
    <row r="75" spans="1:24" ht="16.5" x14ac:dyDescent="0.3">
      <c r="A75" s="16">
        <v>55200</v>
      </c>
      <c r="B75" s="9" t="s">
        <v>20</v>
      </c>
      <c r="C75" s="9" t="s">
        <v>93</v>
      </c>
      <c r="D75" s="9" t="s">
        <v>94</v>
      </c>
      <c r="E75" s="8">
        <v>2</v>
      </c>
      <c r="F75" s="8">
        <v>6</v>
      </c>
      <c r="G75" s="8">
        <v>5</v>
      </c>
      <c r="H75" s="8">
        <v>3</v>
      </c>
      <c r="I75" s="8">
        <v>3</v>
      </c>
      <c r="J75" s="8">
        <v>3</v>
      </c>
      <c r="K75" s="8">
        <v>3</v>
      </c>
      <c r="L75" s="8">
        <v>3</v>
      </c>
      <c r="M75" s="8">
        <v>3</v>
      </c>
      <c r="N75" s="8">
        <v>3</v>
      </c>
      <c r="O75" s="8">
        <v>3</v>
      </c>
      <c r="P75" s="8">
        <v>3</v>
      </c>
      <c r="Q75" s="8">
        <v>3</v>
      </c>
      <c r="R75" s="8">
        <v>3</v>
      </c>
      <c r="S75" s="8">
        <v>3</v>
      </c>
      <c r="T75" s="8">
        <v>3</v>
      </c>
      <c r="U75" s="45">
        <v>3</v>
      </c>
      <c r="V75" s="49">
        <v>3</v>
      </c>
      <c r="W75" s="3">
        <v>3</v>
      </c>
      <c r="X75" s="45">
        <v>3</v>
      </c>
    </row>
    <row r="76" spans="1:24" ht="16.5" x14ac:dyDescent="0.3">
      <c r="A76" s="16">
        <v>55200</v>
      </c>
      <c r="B76" s="9" t="s">
        <v>20</v>
      </c>
      <c r="C76" s="9" t="s">
        <v>95</v>
      </c>
      <c r="D76" s="9" t="s">
        <v>96</v>
      </c>
      <c r="E76" s="8">
        <v>1</v>
      </c>
      <c r="F76" s="8">
        <v>196</v>
      </c>
      <c r="G76" s="8">
        <v>137</v>
      </c>
      <c r="H76" s="8">
        <v>120</v>
      </c>
      <c r="I76" s="8">
        <v>115</v>
      </c>
      <c r="J76" s="8">
        <v>115</v>
      </c>
      <c r="K76" s="8">
        <v>114</v>
      </c>
      <c r="L76" s="8">
        <v>110</v>
      </c>
      <c r="M76" s="8">
        <v>90</v>
      </c>
      <c r="N76" s="8">
        <v>89</v>
      </c>
      <c r="O76" s="8">
        <v>81</v>
      </c>
      <c r="P76" s="8">
        <v>81</v>
      </c>
      <c r="Q76" s="8">
        <v>70</v>
      </c>
      <c r="R76" s="8">
        <v>69</v>
      </c>
      <c r="S76" s="8">
        <v>59</v>
      </c>
      <c r="T76" s="8">
        <v>59</v>
      </c>
      <c r="U76" s="45">
        <v>54</v>
      </c>
      <c r="V76" s="49">
        <v>46</v>
      </c>
      <c r="W76" s="3">
        <v>46</v>
      </c>
      <c r="X76" s="45">
        <v>42</v>
      </c>
    </row>
    <row r="77" spans="1:24" ht="16.5" x14ac:dyDescent="0.3">
      <c r="A77" s="16">
        <v>55200</v>
      </c>
      <c r="B77" s="9" t="s">
        <v>20</v>
      </c>
      <c r="C77" s="9" t="s">
        <v>95</v>
      </c>
      <c r="D77" s="9" t="s">
        <v>96</v>
      </c>
      <c r="E77" s="8">
        <v>2</v>
      </c>
      <c r="F77" s="8">
        <v>8</v>
      </c>
      <c r="G77" s="8">
        <v>8</v>
      </c>
      <c r="H77" s="8">
        <v>7</v>
      </c>
      <c r="I77" s="8">
        <v>7</v>
      </c>
      <c r="J77" s="8">
        <v>7</v>
      </c>
      <c r="K77" s="8">
        <v>6</v>
      </c>
      <c r="L77" s="8">
        <v>6</v>
      </c>
      <c r="M77" s="8">
        <v>6</v>
      </c>
      <c r="N77" s="8">
        <v>6</v>
      </c>
      <c r="O77" s="8">
        <v>6</v>
      </c>
      <c r="P77" s="8">
        <v>6</v>
      </c>
      <c r="Q77" s="8">
        <v>6</v>
      </c>
      <c r="R77" s="8">
        <v>6</v>
      </c>
      <c r="S77" s="8">
        <v>5</v>
      </c>
      <c r="T77" s="8">
        <v>5</v>
      </c>
      <c r="U77" s="45">
        <v>4</v>
      </c>
      <c r="V77" s="49">
        <v>4</v>
      </c>
      <c r="W77" s="3">
        <v>4</v>
      </c>
      <c r="X77" s="45">
        <v>4</v>
      </c>
    </row>
    <row r="78" spans="1:24" ht="16.5" x14ac:dyDescent="0.3">
      <c r="A78" s="16">
        <v>55200</v>
      </c>
      <c r="B78" s="9" t="s">
        <v>20</v>
      </c>
      <c r="C78" s="9" t="s">
        <v>97</v>
      </c>
      <c r="D78" s="9" t="s">
        <v>98</v>
      </c>
      <c r="E78" s="8">
        <v>1</v>
      </c>
      <c r="F78" s="8">
        <v>362</v>
      </c>
      <c r="G78" s="8">
        <v>275</v>
      </c>
      <c r="H78" s="8">
        <v>254</v>
      </c>
      <c r="I78" s="8">
        <v>246</v>
      </c>
      <c r="J78" s="8">
        <v>245</v>
      </c>
      <c r="K78" s="8">
        <v>243</v>
      </c>
      <c r="L78" s="8">
        <v>242</v>
      </c>
      <c r="M78" s="8">
        <v>222</v>
      </c>
      <c r="N78" s="8">
        <v>222</v>
      </c>
      <c r="O78" s="8">
        <v>162</v>
      </c>
      <c r="P78" s="8">
        <v>161</v>
      </c>
      <c r="Q78" s="8">
        <v>155</v>
      </c>
      <c r="R78" s="8">
        <v>155</v>
      </c>
      <c r="S78" s="8">
        <v>147</v>
      </c>
      <c r="T78" s="8">
        <v>146</v>
      </c>
      <c r="U78" s="45">
        <v>139</v>
      </c>
      <c r="V78" s="49">
        <v>101</v>
      </c>
      <c r="W78" s="3">
        <v>101</v>
      </c>
      <c r="X78" s="45">
        <v>91</v>
      </c>
    </row>
    <row r="79" spans="1:24" ht="16.5" x14ac:dyDescent="0.3">
      <c r="A79" s="16">
        <v>55200</v>
      </c>
      <c r="B79" s="9" t="s">
        <v>20</v>
      </c>
      <c r="C79" s="9" t="s">
        <v>97</v>
      </c>
      <c r="D79" s="9" t="s">
        <v>98</v>
      </c>
      <c r="E79" s="8">
        <v>2</v>
      </c>
      <c r="F79" s="8">
        <v>8</v>
      </c>
      <c r="G79" s="8">
        <v>5</v>
      </c>
      <c r="H79" s="8">
        <v>4</v>
      </c>
      <c r="I79" s="8">
        <v>4</v>
      </c>
      <c r="J79" s="8">
        <v>4</v>
      </c>
      <c r="K79" s="8">
        <v>3</v>
      </c>
      <c r="L79" s="8">
        <v>3</v>
      </c>
      <c r="M79" s="8">
        <v>2</v>
      </c>
      <c r="N79" s="8">
        <v>2</v>
      </c>
      <c r="O79" s="8">
        <v>2</v>
      </c>
      <c r="P79" s="8">
        <v>2</v>
      </c>
      <c r="Q79" s="8">
        <v>1</v>
      </c>
      <c r="R79" s="8">
        <v>1</v>
      </c>
      <c r="S79" s="8">
        <v>1</v>
      </c>
      <c r="T79" s="8">
        <v>1</v>
      </c>
      <c r="U79" s="45">
        <v>1</v>
      </c>
      <c r="V79" s="49">
        <v>1</v>
      </c>
      <c r="W79" s="3">
        <v>1</v>
      </c>
      <c r="X79" s="45">
        <v>1</v>
      </c>
    </row>
    <row r="80" spans="1:24" ht="16.5" x14ac:dyDescent="0.3">
      <c r="A80" s="16">
        <v>55200</v>
      </c>
      <c r="B80" s="9" t="s">
        <v>20</v>
      </c>
      <c r="C80" s="9" t="s">
        <v>99</v>
      </c>
      <c r="D80" s="9" t="s">
        <v>100</v>
      </c>
      <c r="E80" s="8">
        <v>1</v>
      </c>
      <c r="F80" s="8">
        <v>371</v>
      </c>
      <c r="G80" s="8">
        <v>251</v>
      </c>
      <c r="H80" s="8">
        <v>227</v>
      </c>
      <c r="I80" s="8">
        <v>203</v>
      </c>
      <c r="J80" s="8">
        <v>203</v>
      </c>
      <c r="K80" s="8">
        <v>202</v>
      </c>
      <c r="L80" s="8">
        <v>201</v>
      </c>
      <c r="M80" s="8">
        <v>171</v>
      </c>
      <c r="N80" s="8">
        <v>171</v>
      </c>
      <c r="O80" s="8">
        <v>158</v>
      </c>
      <c r="P80" s="8">
        <v>158</v>
      </c>
      <c r="Q80" s="8">
        <v>133</v>
      </c>
      <c r="R80" s="8">
        <v>133</v>
      </c>
      <c r="S80" s="8">
        <v>120</v>
      </c>
      <c r="T80" s="8">
        <v>120</v>
      </c>
      <c r="U80" s="45">
        <v>83</v>
      </c>
      <c r="V80" s="49">
        <v>83</v>
      </c>
      <c r="W80" s="3">
        <v>83</v>
      </c>
      <c r="X80" s="45">
        <v>77</v>
      </c>
    </row>
    <row r="81" spans="1:24" ht="16.5" x14ac:dyDescent="0.3">
      <c r="A81" s="16">
        <v>55200</v>
      </c>
      <c r="B81" s="9" t="s">
        <v>20</v>
      </c>
      <c r="C81" s="9" t="s">
        <v>99</v>
      </c>
      <c r="D81" s="9" t="s">
        <v>100</v>
      </c>
      <c r="E81" s="8">
        <v>2</v>
      </c>
      <c r="F81" s="8">
        <v>24</v>
      </c>
      <c r="G81" s="8">
        <v>19</v>
      </c>
      <c r="H81" s="8">
        <v>17</v>
      </c>
      <c r="I81" s="8">
        <v>17</v>
      </c>
      <c r="J81" s="8">
        <v>17</v>
      </c>
      <c r="K81" s="8">
        <v>17</v>
      </c>
      <c r="L81" s="8">
        <v>17</v>
      </c>
      <c r="M81" s="8">
        <v>17</v>
      </c>
      <c r="N81" s="8">
        <v>17</v>
      </c>
      <c r="O81" s="8">
        <v>13</v>
      </c>
      <c r="P81" s="8">
        <v>13</v>
      </c>
      <c r="Q81" s="8">
        <v>13</v>
      </c>
      <c r="R81" s="8">
        <v>13</v>
      </c>
      <c r="S81" s="8">
        <v>12</v>
      </c>
      <c r="T81" s="8">
        <v>12</v>
      </c>
      <c r="U81" s="45">
        <v>9</v>
      </c>
      <c r="V81" s="49">
        <v>9</v>
      </c>
      <c r="W81" s="3">
        <v>9</v>
      </c>
      <c r="X81" s="45">
        <v>8</v>
      </c>
    </row>
    <row r="82" spans="1:24" ht="16.5" x14ac:dyDescent="0.3">
      <c r="A82" s="16">
        <v>55200</v>
      </c>
      <c r="B82" s="9" t="s">
        <v>20</v>
      </c>
      <c r="C82" s="9" t="s">
        <v>101</v>
      </c>
      <c r="D82" s="9" t="s">
        <v>102</v>
      </c>
      <c r="E82" s="8">
        <v>1</v>
      </c>
      <c r="F82" s="8">
        <v>253</v>
      </c>
      <c r="G82" s="8">
        <v>167</v>
      </c>
      <c r="H82" s="8">
        <v>144</v>
      </c>
      <c r="I82" s="8">
        <v>135</v>
      </c>
      <c r="J82" s="8">
        <v>134</v>
      </c>
      <c r="K82" s="8">
        <v>131</v>
      </c>
      <c r="L82" s="8">
        <v>131</v>
      </c>
      <c r="M82" s="8">
        <v>101</v>
      </c>
      <c r="N82" s="8">
        <v>100</v>
      </c>
      <c r="O82" s="8">
        <v>90</v>
      </c>
      <c r="P82" s="8">
        <v>89</v>
      </c>
      <c r="Q82" s="8">
        <v>84</v>
      </c>
      <c r="R82" s="8">
        <v>83</v>
      </c>
      <c r="S82" s="8">
        <v>76</v>
      </c>
      <c r="T82" s="8">
        <v>76</v>
      </c>
      <c r="U82" s="45">
        <v>53</v>
      </c>
      <c r="V82" s="49">
        <v>53</v>
      </c>
      <c r="W82" s="3">
        <v>53</v>
      </c>
      <c r="X82" s="45">
        <v>48</v>
      </c>
    </row>
    <row r="83" spans="1:24" ht="16.5" x14ac:dyDescent="0.3">
      <c r="A83" s="16">
        <v>55200</v>
      </c>
      <c r="B83" s="9" t="s">
        <v>20</v>
      </c>
      <c r="C83" s="9" t="s">
        <v>101</v>
      </c>
      <c r="D83" s="9" t="s">
        <v>102</v>
      </c>
      <c r="E83" s="8">
        <v>2</v>
      </c>
      <c r="F83" s="8">
        <v>18</v>
      </c>
      <c r="G83" s="8">
        <v>17</v>
      </c>
      <c r="H83" s="8">
        <v>14</v>
      </c>
      <c r="I83" s="8">
        <v>14</v>
      </c>
      <c r="J83" s="8">
        <v>11</v>
      </c>
      <c r="K83" s="8">
        <v>11</v>
      </c>
      <c r="L83" s="8">
        <v>11</v>
      </c>
      <c r="M83" s="8">
        <v>9</v>
      </c>
      <c r="N83" s="8">
        <v>9</v>
      </c>
      <c r="O83" s="8">
        <v>8</v>
      </c>
      <c r="P83" s="8">
        <v>8</v>
      </c>
      <c r="Q83" s="8">
        <v>7</v>
      </c>
      <c r="R83" s="8">
        <v>7</v>
      </c>
      <c r="S83" s="8">
        <v>6</v>
      </c>
      <c r="T83" s="8">
        <v>6</v>
      </c>
      <c r="U83" s="45">
        <v>6</v>
      </c>
      <c r="V83" s="49">
        <v>6</v>
      </c>
      <c r="W83" s="3">
        <v>6</v>
      </c>
      <c r="X83" s="45">
        <v>5</v>
      </c>
    </row>
    <row r="84" spans="1:24" ht="16.5" x14ac:dyDescent="0.3">
      <c r="A84" s="16">
        <v>55200</v>
      </c>
      <c r="B84" s="9" t="s">
        <v>20</v>
      </c>
      <c r="C84" s="9" t="s">
        <v>103</v>
      </c>
      <c r="D84" s="9" t="s">
        <v>104</v>
      </c>
      <c r="E84" s="8">
        <v>1</v>
      </c>
      <c r="F84" s="8">
        <v>224</v>
      </c>
      <c r="G84" s="8">
        <v>131</v>
      </c>
      <c r="H84" s="8">
        <v>104</v>
      </c>
      <c r="I84" s="8">
        <v>85</v>
      </c>
      <c r="J84" s="8">
        <v>83</v>
      </c>
      <c r="K84" s="8">
        <v>73</v>
      </c>
      <c r="L84" s="8">
        <v>73</v>
      </c>
      <c r="M84" s="8">
        <v>47</v>
      </c>
      <c r="N84" s="8">
        <v>45</v>
      </c>
      <c r="O84" s="8">
        <v>39</v>
      </c>
      <c r="P84" s="8">
        <v>37</v>
      </c>
      <c r="Q84" s="8">
        <v>27</v>
      </c>
      <c r="R84" s="8">
        <v>27</v>
      </c>
      <c r="S84" s="8">
        <v>22</v>
      </c>
      <c r="T84" s="8">
        <v>22</v>
      </c>
      <c r="U84" s="45">
        <v>18</v>
      </c>
      <c r="V84" s="49">
        <v>18</v>
      </c>
      <c r="W84" s="3">
        <v>18</v>
      </c>
      <c r="X84" s="45">
        <v>13</v>
      </c>
    </row>
    <row r="85" spans="1:24" ht="16.5" x14ac:dyDescent="0.3">
      <c r="A85" s="16">
        <v>55200</v>
      </c>
      <c r="B85" s="9" t="s">
        <v>20</v>
      </c>
      <c r="C85" s="9" t="s">
        <v>103</v>
      </c>
      <c r="D85" s="9" t="s">
        <v>104</v>
      </c>
      <c r="E85" s="8">
        <v>2</v>
      </c>
      <c r="F85" s="8">
        <v>4</v>
      </c>
      <c r="G85" s="8">
        <v>3</v>
      </c>
      <c r="H85" s="8">
        <v>3</v>
      </c>
      <c r="I85" s="8">
        <v>3</v>
      </c>
      <c r="J85" s="8">
        <v>3</v>
      </c>
      <c r="K85" s="8">
        <v>3</v>
      </c>
      <c r="L85" s="8">
        <v>3</v>
      </c>
      <c r="M85" s="8">
        <v>3</v>
      </c>
      <c r="N85" s="8">
        <v>3</v>
      </c>
      <c r="O85" s="8">
        <v>3</v>
      </c>
      <c r="P85" s="8">
        <v>3</v>
      </c>
      <c r="Q85" s="8">
        <v>3</v>
      </c>
      <c r="R85" s="8">
        <v>3</v>
      </c>
      <c r="S85" s="8">
        <v>3</v>
      </c>
      <c r="T85" s="8">
        <v>3</v>
      </c>
      <c r="U85" s="45">
        <v>3</v>
      </c>
      <c r="V85" s="49">
        <v>3</v>
      </c>
      <c r="W85" s="3">
        <v>3</v>
      </c>
      <c r="X85" s="45">
        <v>3</v>
      </c>
    </row>
    <row r="86" spans="1:24" ht="16.5" x14ac:dyDescent="0.3">
      <c r="A86" s="16">
        <v>55200</v>
      </c>
      <c r="B86" s="9" t="s">
        <v>20</v>
      </c>
      <c r="C86" s="9" t="s">
        <v>105</v>
      </c>
      <c r="D86" s="9" t="s">
        <v>106</v>
      </c>
      <c r="E86" s="8">
        <v>1</v>
      </c>
      <c r="F86" s="8">
        <v>245</v>
      </c>
      <c r="G86" s="8">
        <v>173</v>
      </c>
      <c r="H86" s="8">
        <v>137</v>
      </c>
      <c r="I86" s="8">
        <v>130</v>
      </c>
      <c r="J86" s="8">
        <v>129</v>
      </c>
      <c r="K86" s="8">
        <v>124</v>
      </c>
      <c r="L86" s="8">
        <v>124</v>
      </c>
      <c r="M86" s="8">
        <v>109</v>
      </c>
      <c r="N86" s="8">
        <v>108</v>
      </c>
      <c r="O86" s="8">
        <v>84</v>
      </c>
      <c r="P86" s="8">
        <v>84</v>
      </c>
      <c r="Q86" s="8">
        <v>72</v>
      </c>
      <c r="R86" s="8">
        <v>72</v>
      </c>
      <c r="S86" s="8">
        <v>66</v>
      </c>
      <c r="T86" s="8">
        <v>66</v>
      </c>
      <c r="U86" s="45">
        <v>42</v>
      </c>
      <c r="V86" s="49">
        <v>42</v>
      </c>
      <c r="W86" s="3">
        <v>42</v>
      </c>
      <c r="X86" s="45">
        <v>41</v>
      </c>
    </row>
    <row r="87" spans="1:24" ht="16.5" x14ac:dyDescent="0.3">
      <c r="A87" s="16">
        <v>55200</v>
      </c>
      <c r="B87" s="9" t="s">
        <v>20</v>
      </c>
      <c r="C87" s="9" t="s">
        <v>105</v>
      </c>
      <c r="D87" s="9" t="s">
        <v>106</v>
      </c>
      <c r="E87" s="8">
        <v>2</v>
      </c>
      <c r="F87" s="8">
        <v>10</v>
      </c>
      <c r="G87" s="8">
        <v>9</v>
      </c>
      <c r="H87" s="8">
        <v>7</v>
      </c>
      <c r="I87" s="8">
        <v>7</v>
      </c>
      <c r="J87" s="8">
        <v>7</v>
      </c>
      <c r="K87" s="8">
        <v>7</v>
      </c>
      <c r="L87" s="8">
        <v>7</v>
      </c>
      <c r="M87" s="8">
        <v>7</v>
      </c>
      <c r="N87" s="8">
        <v>7</v>
      </c>
      <c r="O87" s="8">
        <v>7</v>
      </c>
      <c r="P87" s="8">
        <v>7</v>
      </c>
      <c r="Q87" s="8">
        <v>6</v>
      </c>
      <c r="R87" s="8">
        <v>6</v>
      </c>
      <c r="S87" s="8">
        <v>6</v>
      </c>
      <c r="T87" s="8">
        <v>6</v>
      </c>
      <c r="U87" s="45">
        <v>6</v>
      </c>
      <c r="V87" s="49">
        <v>6</v>
      </c>
      <c r="W87" s="3">
        <v>6</v>
      </c>
      <c r="X87" s="45">
        <v>6</v>
      </c>
    </row>
    <row r="88" spans="1:24" ht="16.5" x14ac:dyDescent="0.3">
      <c r="A88" s="16">
        <v>55210</v>
      </c>
      <c r="B88" s="9" t="s">
        <v>107</v>
      </c>
      <c r="C88" s="9" t="s">
        <v>108</v>
      </c>
      <c r="D88" s="9" t="s">
        <v>109</v>
      </c>
      <c r="E88" s="8">
        <v>1</v>
      </c>
      <c r="F88" s="8">
        <v>75</v>
      </c>
      <c r="G88" s="8">
        <v>65</v>
      </c>
      <c r="H88" s="8">
        <v>62</v>
      </c>
      <c r="I88" s="8">
        <v>60</v>
      </c>
      <c r="J88" s="8">
        <v>60</v>
      </c>
      <c r="K88" s="8">
        <v>44</v>
      </c>
      <c r="L88" s="8">
        <v>44</v>
      </c>
      <c r="M88" s="8">
        <v>42</v>
      </c>
      <c r="N88" s="8">
        <v>41</v>
      </c>
      <c r="O88" s="8">
        <v>39</v>
      </c>
      <c r="P88" s="8">
        <v>39</v>
      </c>
      <c r="Q88" s="8">
        <v>37</v>
      </c>
      <c r="R88" s="8">
        <v>37</v>
      </c>
      <c r="S88" s="8">
        <v>36</v>
      </c>
      <c r="T88" s="8">
        <v>36</v>
      </c>
      <c r="U88" s="45">
        <v>25</v>
      </c>
      <c r="V88" s="49">
        <v>13</v>
      </c>
      <c r="W88" s="3">
        <v>13</v>
      </c>
      <c r="X88" s="45">
        <v>13</v>
      </c>
    </row>
    <row r="89" spans="1:24" ht="16.5" x14ac:dyDescent="0.3">
      <c r="A89" s="16">
        <v>55210</v>
      </c>
      <c r="B89" s="9" t="s">
        <v>107</v>
      </c>
      <c r="C89" s="9" t="s">
        <v>110</v>
      </c>
      <c r="D89" s="9" t="s">
        <v>111</v>
      </c>
      <c r="E89" s="8">
        <v>1</v>
      </c>
      <c r="F89" s="8">
        <v>257</v>
      </c>
      <c r="G89" s="8">
        <v>202</v>
      </c>
      <c r="H89" s="8">
        <v>172</v>
      </c>
      <c r="I89" s="8">
        <v>170</v>
      </c>
      <c r="J89" s="8">
        <v>170</v>
      </c>
      <c r="K89" s="8">
        <v>168</v>
      </c>
      <c r="L89" s="8">
        <v>132</v>
      </c>
      <c r="M89" s="8">
        <v>119</v>
      </c>
      <c r="N89" s="8">
        <v>118</v>
      </c>
      <c r="O89" s="8">
        <v>110</v>
      </c>
      <c r="P89" s="8">
        <v>110</v>
      </c>
      <c r="Q89" s="8">
        <v>108</v>
      </c>
      <c r="R89" s="8">
        <v>108</v>
      </c>
      <c r="S89" s="8">
        <v>73</v>
      </c>
      <c r="T89" s="8">
        <v>72</v>
      </c>
      <c r="U89" s="45">
        <v>40</v>
      </c>
      <c r="V89" s="49">
        <v>27</v>
      </c>
      <c r="W89" s="3">
        <v>27</v>
      </c>
      <c r="X89" s="45">
        <v>27</v>
      </c>
    </row>
    <row r="90" spans="1:24" ht="16.5" x14ac:dyDescent="0.3">
      <c r="A90" s="16">
        <v>55210</v>
      </c>
      <c r="B90" s="9" t="s">
        <v>107</v>
      </c>
      <c r="C90" s="9" t="s">
        <v>112</v>
      </c>
      <c r="D90" s="9" t="s">
        <v>113</v>
      </c>
      <c r="E90" s="8">
        <v>1</v>
      </c>
      <c r="F90" s="8">
        <v>90</v>
      </c>
      <c r="G90" s="8">
        <v>67</v>
      </c>
      <c r="H90" s="8">
        <v>54</v>
      </c>
      <c r="I90" s="8">
        <v>42</v>
      </c>
      <c r="J90" s="8">
        <v>42</v>
      </c>
      <c r="K90" s="8">
        <v>41</v>
      </c>
      <c r="L90" s="8">
        <v>41</v>
      </c>
      <c r="M90" s="8">
        <v>36</v>
      </c>
      <c r="N90" s="8">
        <v>36</v>
      </c>
      <c r="O90" s="8">
        <v>36</v>
      </c>
      <c r="P90" s="8">
        <v>19</v>
      </c>
      <c r="Q90" s="8">
        <v>9</v>
      </c>
      <c r="R90" s="8">
        <v>9</v>
      </c>
      <c r="S90" s="8">
        <v>8</v>
      </c>
      <c r="T90" s="8">
        <v>5</v>
      </c>
      <c r="U90" s="45">
        <v>2</v>
      </c>
      <c r="V90" s="49">
        <v>1</v>
      </c>
      <c r="W90" s="3">
        <v>1</v>
      </c>
      <c r="X90" s="45">
        <v>1</v>
      </c>
    </row>
    <row r="91" spans="1:24" ht="16.5" x14ac:dyDescent="0.3">
      <c r="A91" s="16">
        <v>55210</v>
      </c>
      <c r="B91" s="9" t="s">
        <v>107</v>
      </c>
      <c r="C91" s="9" t="s">
        <v>114</v>
      </c>
      <c r="D91" s="9" t="s">
        <v>115</v>
      </c>
      <c r="E91" s="8">
        <v>1</v>
      </c>
      <c r="F91" s="8">
        <v>171</v>
      </c>
      <c r="G91" s="8">
        <v>105</v>
      </c>
      <c r="H91" s="8">
        <v>87</v>
      </c>
      <c r="I91" s="8">
        <v>79</v>
      </c>
      <c r="J91" s="8">
        <v>79</v>
      </c>
      <c r="K91" s="8">
        <v>79</v>
      </c>
      <c r="L91" s="8">
        <v>77</v>
      </c>
      <c r="M91" s="8">
        <v>65</v>
      </c>
      <c r="N91" s="8">
        <v>64</v>
      </c>
      <c r="O91" s="8">
        <v>42</v>
      </c>
      <c r="P91" s="8">
        <v>40</v>
      </c>
      <c r="Q91" s="8">
        <v>31</v>
      </c>
      <c r="R91" s="8">
        <v>31</v>
      </c>
      <c r="S91" s="8">
        <v>30</v>
      </c>
      <c r="T91" s="8">
        <v>30</v>
      </c>
      <c r="U91" s="45">
        <v>13</v>
      </c>
      <c r="V91" s="49">
        <v>12</v>
      </c>
      <c r="W91" s="3">
        <v>12</v>
      </c>
      <c r="X91" s="45">
        <v>11</v>
      </c>
    </row>
    <row r="92" spans="1:24" ht="16.5" x14ac:dyDescent="0.3">
      <c r="A92" s="16">
        <v>55210</v>
      </c>
      <c r="B92" s="9" t="s">
        <v>107</v>
      </c>
      <c r="C92" s="9" t="s">
        <v>114</v>
      </c>
      <c r="D92" s="9" t="s">
        <v>115</v>
      </c>
      <c r="E92" s="8">
        <v>2</v>
      </c>
      <c r="F92" s="8">
        <v>5</v>
      </c>
      <c r="G92" s="8">
        <v>2</v>
      </c>
      <c r="H92" s="8">
        <v>2</v>
      </c>
      <c r="I92" s="8">
        <v>2</v>
      </c>
      <c r="J92" s="8">
        <v>2</v>
      </c>
      <c r="K92" s="8">
        <v>2</v>
      </c>
      <c r="L92" s="8">
        <v>2</v>
      </c>
      <c r="M92" s="8">
        <v>1</v>
      </c>
      <c r="N92" s="8">
        <v>1</v>
      </c>
      <c r="O92" s="8">
        <v>1</v>
      </c>
      <c r="P92" s="8">
        <v>1</v>
      </c>
      <c r="Q92" s="8">
        <v>1</v>
      </c>
      <c r="R92" s="8">
        <v>1</v>
      </c>
      <c r="S92" s="8">
        <v>1</v>
      </c>
      <c r="T92" s="8">
        <v>1</v>
      </c>
      <c r="U92" s="45">
        <v>1</v>
      </c>
      <c r="V92" s="49">
        <v>1</v>
      </c>
      <c r="W92" s="3">
        <v>1</v>
      </c>
      <c r="X92" s="45">
        <v>1</v>
      </c>
    </row>
    <row r="93" spans="1:24" ht="16.5" x14ac:dyDescent="0.3">
      <c r="A93" s="16">
        <v>55210</v>
      </c>
      <c r="B93" s="9" t="s">
        <v>107</v>
      </c>
      <c r="C93" s="9" t="s">
        <v>116</v>
      </c>
      <c r="D93" s="9" t="s">
        <v>117</v>
      </c>
      <c r="E93" s="8">
        <v>1</v>
      </c>
      <c r="F93" s="8">
        <v>267</v>
      </c>
      <c r="G93" s="8">
        <v>172</v>
      </c>
      <c r="H93" s="8">
        <v>144</v>
      </c>
      <c r="I93" s="8">
        <v>138</v>
      </c>
      <c r="J93" s="8">
        <v>136</v>
      </c>
      <c r="K93" s="8">
        <v>122</v>
      </c>
      <c r="L93" s="8">
        <v>122</v>
      </c>
      <c r="M93" s="8">
        <v>104</v>
      </c>
      <c r="N93" s="8">
        <v>104</v>
      </c>
      <c r="O93" s="8">
        <v>74</v>
      </c>
      <c r="P93" s="8">
        <v>74</v>
      </c>
      <c r="Q93" s="8">
        <v>60</v>
      </c>
      <c r="R93" s="8">
        <v>60</v>
      </c>
      <c r="S93" s="8">
        <v>55</v>
      </c>
      <c r="T93" s="8">
        <v>55</v>
      </c>
      <c r="U93" s="45">
        <v>45</v>
      </c>
      <c r="V93" s="49">
        <v>43</v>
      </c>
      <c r="W93" s="3">
        <v>43</v>
      </c>
      <c r="X93" s="45">
        <v>41</v>
      </c>
    </row>
    <row r="94" spans="1:24" ht="16.5" x14ac:dyDescent="0.3">
      <c r="A94" s="16">
        <v>55210</v>
      </c>
      <c r="B94" s="9" t="s">
        <v>107</v>
      </c>
      <c r="C94" s="9" t="s">
        <v>116</v>
      </c>
      <c r="D94" s="9" t="s">
        <v>117</v>
      </c>
      <c r="E94" s="8">
        <v>2</v>
      </c>
      <c r="F94" s="8">
        <v>2</v>
      </c>
      <c r="G94" s="8">
        <v>2</v>
      </c>
      <c r="H94" s="8">
        <v>2</v>
      </c>
      <c r="I94" s="8">
        <v>2</v>
      </c>
      <c r="J94" s="8">
        <v>2</v>
      </c>
      <c r="K94" s="8">
        <v>2</v>
      </c>
      <c r="L94" s="8">
        <v>2</v>
      </c>
      <c r="M94" s="8">
        <v>2</v>
      </c>
      <c r="N94" s="8">
        <v>2</v>
      </c>
      <c r="O94" s="8">
        <v>2</v>
      </c>
      <c r="P94" s="8">
        <v>2</v>
      </c>
      <c r="Q94" s="8">
        <v>1</v>
      </c>
      <c r="R94" s="8">
        <v>1</v>
      </c>
      <c r="S94" s="10"/>
      <c r="T94" s="10"/>
      <c r="U94" s="46"/>
      <c r="V94" s="50"/>
      <c r="W94" s="5"/>
      <c r="X94" s="46"/>
    </row>
    <row r="95" spans="1:24" ht="16.5" x14ac:dyDescent="0.3">
      <c r="A95" s="16">
        <v>55210</v>
      </c>
      <c r="B95" s="9" t="s">
        <v>107</v>
      </c>
      <c r="C95" s="9" t="s">
        <v>118</v>
      </c>
      <c r="D95" s="9" t="s">
        <v>119</v>
      </c>
      <c r="E95" s="8">
        <v>1</v>
      </c>
      <c r="F95" s="8">
        <v>168</v>
      </c>
      <c r="G95" s="8">
        <v>114</v>
      </c>
      <c r="H95" s="8">
        <v>92</v>
      </c>
      <c r="I95" s="8">
        <v>87</v>
      </c>
      <c r="J95" s="8">
        <v>87</v>
      </c>
      <c r="K95" s="8">
        <v>87</v>
      </c>
      <c r="L95" s="8">
        <v>87</v>
      </c>
      <c r="M95" s="8">
        <v>48</v>
      </c>
      <c r="N95" s="8">
        <v>48</v>
      </c>
      <c r="O95" s="8">
        <v>43</v>
      </c>
      <c r="P95" s="8">
        <v>43</v>
      </c>
      <c r="Q95" s="8">
        <v>32</v>
      </c>
      <c r="R95" s="8">
        <v>32</v>
      </c>
      <c r="S95" s="8">
        <v>28</v>
      </c>
      <c r="T95" s="8">
        <v>28</v>
      </c>
      <c r="U95" s="45">
        <v>19</v>
      </c>
      <c r="V95" s="49">
        <v>17</v>
      </c>
      <c r="W95" s="3">
        <v>17</v>
      </c>
      <c r="X95" s="45">
        <v>13</v>
      </c>
    </row>
    <row r="96" spans="1:24" ht="16.5" x14ac:dyDescent="0.3">
      <c r="A96" s="16">
        <v>55210</v>
      </c>
      <c r="B96" s="9" t="s">
        <v>107</v>
      </c>
      <c r="C96" s="9" t="s">
        <v>120</v>
      </c>
      <c r="D96" s="9" t="s">
        <v>121</v>
      </c>
      <c r="E96" s="8">
        <v>1</v>
      </c>
      <c r="F96" s="8">
        <v>292</v>
      </c>
      <c r="G96" s="8">
        <v>214</v>
      </c>
      <c r="H96" s="8">
        <v>185</v>
      </c>
      <c r="I96" s="8">
        <v>175</v>
      </c>
      <c r="J96" s="8">
        <v>168</v>
      </c>
      <c r="K96" s="8">
        <v>165</v>
      </c>
      <c r="L96" s="8">
        <v>163</v>
      </c>
      <c r="M96" s="8">
        <v>149</v>
      </c>
      <c r="N96" s="8">
        <v>147</v>
      </c>
      <c r="O96" s="8">
        <v>70</v>
      </c>
      <c r="P96" s="8">
        <v>69</v>
      </c>
      <c r="Q96" s="8">
        <v>60</v>
      </c>
      <c r="R96" s="8">
        <v>60</v>
      </c>
      <c r="S96" s="8">
        <v>57</v>
      </c>
      <c r="T96" s="8">
        <v>57</v>
      </c>
      <c r="U96" s="45">
        <v>34</v>
      </c>
      <c r="V96" s="49">
        <v>34</v>
      </c>
      <c r="W96" s="3">
        <v>34</v>
      </c>
      <c r="X96" s="45">
        <v>34</v>
      </c>
    </row>
    <row r="97" spans="1:24" ht="16.5" x14ac:dyDescent="0.3">
      <c r="A97" s="16">
        <v>55210</v>
      </c>
      <c r="B97" s="9" t="s">
        <v>107</v>
      </c>
      <c r="C97" s="9" t="s">
        <v>120</v>
      </c>
      <c r="D97" s="9" t="s">
        <v>121</v>
      </c>
      <c r="E97" s="8">
        <v>2</v>
      </c>
      <c r="F97" s="8">
        <v>2</v>
      </c>
      <c r="G97" s="8">
        <v>2</v>
      </c>
      <c r="H97" s="8">
        <v>2</v>
      </c>
      <c r="I97" s="8">
        <v>2</v>
      </c>
      <c r="J97" s="8">
        <v>2</v>
      </c>
      <c r="K97" s="8">
        <v>2</v>
      </c>
      <c r="L97" s="8">
        <v>2</v>
      </c>
      <c r="M97" s="8">
        <v>2</v>
      </c>
      <c r="N97" s="8">
        <v>2</v>
      </c>
      <c r="O97" s="8">
        <v>2</v>
      </c>
      <c r="P97" s="8">
        <v>2</v>
      </c>
      <c r="Q97" s="8">
        <v>1</v>
      </c>
      <c r="R97" s="8">
        <v>1</v>
      </c>
      <c r="S97" s="8">
        <v>1</v>
      </c>
      <c r="T97" s="8">
        <v>1</v>
      </c>
      <c r="U97" s="45">
        <v>1</v>
      </c>
      <c r="V97" s="49">
        <v>1</v>
      </c>
      <c r="W97" s="3">
        <v>1</v>
      </c>
      <c r="X97" s="45">
        <v>1</v>
      </c>
    </row>
    <row r="98" spans="1:24" ht="16.5" x14ac:dyDescent="0.3">
      <c r="A98" s="16">
        <v>55210</v>
      </c>
      <c r="B98" s="9" t="s">
        <v>107</v>
      </c>
      <c r="C98" s="9" t="s">
        <v>122</v>
      </c>
      <c r="D98" s="9" t="s">
        <v>123</v>
      </c>
      <c r="E98" s="8">
        <v>1</v>
      </c>
      <c r="F98" s="8">
        <v>158</v>
      </c>
      <c r="G98" s="8">
        <v>117</v>
      </c>
      <c r="H98" s="8">
        <v>88</v>
      </c>
      <c r="I98" s="8">
        <v>81</v>
      </c>
      <c r="J98" s="8">
        <v>80</v>
      </c>
      <c r="K98" s="8">
        <v>78</v>
      </c>
      <c r="L98" s="8">
        <v>77</v>
      </c>
      <c r="M98" s="8">
        <v>70</v>
      </c>
      <c r="N98" s="8">
        <v>70</v>
      </c>
      <c r="O98" s="8">
        <v>68</v>
      </c>
      <c r="P98" s="8">
        <v>68</v>
      </c>
      <c r="Q98" s="8">
        <v>60</v>
      </c>
      <c r="R98" s="8">
        <v>60</v>
      </c>
      <c r="S98" s="8">
        <v>58</v>
      </c>
      <c r="T98" s="8">
        <v>58</v>
      </c>
      <c r="U98" s="45">
        <v>25</v>
      </c>
      <c r="V98" s="49">
        <v>25</v>
      </c>
      <c r="W98" s="3">
        <v>25</v>
      </c>
      <c r="X98" s="45">
        <v>20</v>
      </c>
    </row>
    <row r="99" spans="1:24" ht="16.5" x14ac:dyDescent="0.3">
      <c r="A99" s="16">
        <v>55210</v>
      </c>
      <c r="B99" s="9" t="s">
        <v>107</v>
      </c>
      <c r="C99" s="9" t="s">
        <v>122</v>
      </c>
      <c r="D99" s="9" t="s">
        <v>123</v>
      </c>
      <c r="E99" s="8">
        <v>2</v>
      </c>
      <c r="F99" s="8">
        <v>2</v>
      </c>
      <c r="G99" s="8">
        <v>2</v>
      </c>
      <c r="H99" s="8">
        <v>2</v>
      </c>
      <c r="I99" s="8">
        <v>2</v>
      </c>
      <c r="J99" s="8">
        <v>2</v>
      </c>
      <c r="K99" s="8">
        <v>2</v>
      </c>
      <c r="L99" s="8">
        <v>2</v>
      </c>
      <c r="M99" s="8">
        <v>2</v>
      </c>
      <c r="N99" s="8">
        <v>2</v>
      </c>
      <c r="O99" s="8">
        <v>1</v>
      </c>
      <c r="P99" s="8">
        <v>1</v>
      </c>
      <c r="Q99" s="10"/>
      <c r="R99" s="10"/>
      <c r="S99" s="10"/>
      <c r="T99" s="10"/>
      <c r="U99" s="46"/>
      <c r="V99" s="50"/>
      <c r="W99" s="5"/>
      <c r="X99" s="46"/>
    </row>
    <row r="100" spans="1:24" ht="16.5" x14ac:dyDescent="0.3">
      <c r="A100" s="16">
        <v>55210</v>
      </c>
      <c r="B100" s="9" t="s">
        <v>107</v>
      </c>
      <c r="C100" s="9" t="s">
        <v>124</v>
      </c>
      <c r="D100" s="9" t="s">
        <v>125</v>
      </c>
      <c r="E100" s="8">
        <v>1</v>
      </c>
      <c r="F100" s="8">
        <v>389</v>
      </c>
      <c r="G100" s="8">
        <v>292</v>
      </c>
      <c r="H100" s="8">
        <v>246</v>
      </c>
      <c r="I100" s="8">
        <v>232</v>
      </c>
      <c r="J100" s="8">
        <v>232</v>
      </c>
      <c r="K100" s="8">
        <v>228</v>
      </c>
      <c r="L100" s="8">
        <v>228</v>
      </c>
      <c r="M100" s="8">
        <v>176</v>
      </c>
      <c r="N100" s="8">
        <v>172</v>
      </c>
      <c r="O100" s="8">
        <v>129</v>
      </c>
      <c r="P100" s="8">
        <v>128</v>
      </c>
      <c r="Q100" s="8">
        <v>100</v>
      </c>
      <c r="R100" s="8">
        <v>100</v>
      </c>
      <c r="S100" s="8">
        <v>75</v>
      </c>
      <c r="T100" s="8">
        <v>74</v>
      </c>
      <c r="U100" s="45">
        <v>60</v>
      </c>
      <c r="V100" s="49">
        <v>57</v>
      </c>
      <c r="W100" s="3">
        <v>57</v>
      </c>
      <c r="X100" s="45">
        <v>54</v>
      </c>
    </row>
    <row r="101" spans="1:24" ht="16.5" x14ac:dyDescent="0.3">
      <c r="A101" s="16">
        <v>55210</v>
      </c>
      <c r="B101" s="9" t="s">
        <v>107</v>
      </c>
      <c r="C101" s="9" t="s">
        <v>124</v>
      </c>
      <c r="D101" s="9" t="s">
        <v>125</v>
      </c>
      <c r="E101" s="8">
        <v>2</v>
      </c>
      <c r="F101" s="8">
        <v>2</v>
      </c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46"/>
      <c r="V101" s="50"/>
      <c r="W101" s="5"/>
      <c r="X101" s="46"/>
    </row>
    <row r="102" spans="1:24" ht="16.5" x14ac:dyDescent="0.3">
      <c r="A102" s="16">
        <v>55210</v>
      </c>
      <c r="B102" s="9" t="s">
        <v>107</v>
      </c>
      <c r="C102" s="9" t="s">
        <v>126</v>
      </c>
      <c r="D102" s="9" t="s">
        <v>127</v>
      </c>
      <c r="E102" s="8">
        <v>1</v>
      </c>
      <c r="F102" s="8">
        <v>220</v>
      </c>
      <c r="G102" s="8">
        <v>150</v>
      </c>
      <c r="H102" s="8">
        <v>120</v>
      </c>
      <c r="I102" s="8">
        <v>118</v>
      </c>
      <c r="J102" s="8">
        <v>110</v>
      </c>
      <c r="K102" s="8">
        <v>109</v>
      </c>
      <c r="L102" s="8">
        <v>108</v>
      </c>
      <c r="M102" s="8">
        <v>93</v>
      </c>
      <c r="N102" s="8">
        <v>93</v>
      </c>
      <c r="O102" s="8">
        <v>77</v>
      </c>
      <c r="P102" s="8">
        <v>77</v>
      </c>
      <c r="Q102" s="8">
        <v>59</v>
      </c>
      <c r="R102" s="8">
        <v>59</v>
      </c>
      <c r="S102" s="8">
        <v>46</v>
      </c>
      <c r="T102" s="8">
        <v>46</v>
      </c>
      <c r="U102" s="45">
        <v>42</v>
      </c>
      <c r="V102" s="49">
        <v>35</v>
      </c>
      <c r="W102" s="3">
        <v>35</v>
      </c>
      <c r="X102" s="45">
        <v>33</v>
      </c>
    </row>
    <row r="103" spans="1:24" ht="16.5" x14ac:dyDescent="0.3">
      <c r="A103" s="16">
        <v>55210</v>
      </c>
      <c r="B103" s="9" t="s">
        <v>107</v>
      </c>
      <c r="C103" s="9" t="s">
        <v>126</v>
      </c>
      <c r="D103" s="9" t="s">
        <v>127</v>
      </c>
      <c r="E103" s="8">
        <v>2</v>
      </c>
      <c r="F103" s="8">
        <v>4</v>
      </c>
      <c r="G103" s="8">
        <v>2</v>
      </c>
      <c r="H103" s="8">
        <v>2</v>
      </c>
      <c r="I103" s="8">
        <v>2</v>
      </c>
      <c r="J103" s="8">
        <v>2</v>
      </c>
      <c r="K103" s="8">
        <v>2</v>
      </c>
      <c r="L103" s="8">
        <v>2</v>
      </c>
      <c r="M103" s="8">
        <v>2</v>
      </c>
      <c r="N103" s="8">
        <v>2</v>
      </c>
      <c r="O103" s="8">
        <v>2</v>
      </c>
      <c r="P103" s="8">
        <v>2</v>
      </c>
      <c r="Q103" s="8">
        <v>2</v>
      </c>
      <c r="R103" s="8">
        <v>2</v>
      </c>
      <c r="S103" s="8">
        <v>2</v>
      </c>
      <c r="T103" s="8">
        <v>2</v>
      </c>
      <c r="U103" s="45">
        <v>2</v>
      </c>
      <c r="V103" s="49">
        <v>2</v>
      </c>
      <c r="W103" s="3">
        <v>2</v>
      </c>
      <c r="X103" s="45">
        <v>2</v>
      </c>
    </row>
    <row r="104" spans="1:24" ht="16.5" x14ac:dyDescent="0.3">
      <c r="A104" s="16">
        <v>55210</v>
      </c>
      <c r="B104" s="9" t="s">
        <v>107</v>
      </c>
      <c r="C104" s="9" t="s">
        <v>128</v>
      </c>
      <c r="D104" s="9" t="s">
        <v>129</v>
      </c>
      <c r="E104" s="8">
        <v>1</v>
      </c>
      <c r="F104" s="8">
        <v>192</v>
      </c>
      <c r="G104" s="8">
        <v>129</v>
      </c>
      <c r="H104" s="8">
        <v>113</v>
      </c>
      <c r="I104" s="8">
        <v>109</v>
      </c>
      <c r="J104" s="8">
        <v>109</v>
      </c>
      <c r="K104" s="8">
        <v>108</v>
      </c>
      <c r="L104" s="8">
        <v>107</v>
      </c>
      <c r="M104" s="8">
        <v>87</v>
      </c>
      <c r="N104" s="8">
        <v>86</v>
      </c>
      <c r="O104" s="8">
        <v>58</v>
      </c>
      <c r="P104" s="8">
        <v>58</v>
      </c>
      <c r="Q104" s="8">
        <v>52</v>
      </c>
      <c r="R104" s="8">
        <v>52</v>
      </c>
      <c r="S104" s="8">
        <v>49</v>
      </c>
      <c r="T104" s="8">
        <v>49</v>
      </c>
      <c r="U104" s="45">
        <v>22</v>
      </c>
      <c r="V104" s="49">
        <v>22</v>
      </c>
      <c r="W104" s="3">
        <v>22</v>
      </c>
      <c r="X104" s="45">
        <v>21</v>
      </c>
    </row>
    <row r="105" spans="1:24" ht="16.5" x14ac:dyDescent="0.3">
      <c r="A105" s="16">
        <v>55210</v>
      </c>
      <c r="B105" s="9" t="s">
        <v>107</v>
      </c>
      <c r="C105" s="9" t="s">
        <v>128</v>
      </c>
      <c r="D105" s="9" t="s">
        <v>129</v>
      </c>
      <c r="E105" s="8">
        <v>2</v>
      </c>
      <c r="F105" s="8">
        <v>3</v>
      </c>
      <c r="G105" s="8">
        <v>2</v>
      </c>
      <c r="H105" s="8">
        <v>2</v>
      </c>
      <c r="I105" s="8">
        <v>2</v>
      </c>
      <c r="J105" s="8">
        <v>2</v>
      </c>
      <c r="K105" s="8">
        <v>2</v>
      </c>
      <c r="L105" s="8">
        <v>2</v>
      </c>
      <c r="M105" s="8">
        <v>1</v>
      </c>
      <c r="N105" s="8">
        <v>1</v>
      </c>
      <c r="O105" s="8">
        <v>1</v>
      </c>
      <c r="P105" s="8">
        <v>1</v>
      </c>
      <c r="Q105" s="8">
        <v>1</v>
      </c>
      <c r="R105" s="8">
        <v>1</v>
      </c>
      <c r="S105" s="10"/>
      <c r="T105" s="10"/>
      <c r="U105" s="46"/>
      <c r="V105" s="50"/>
      <c r="W105" s="5"/>
      <c r="X105" s="46"/>
    </row>
    <row r="106" spans="1:24" ht="16.5" x14ac:dyDescent="0.3">
      <c r="A106" s="16">
        <v>55210</v>
      </c>
      <c r="B106" s="9" t="s">
        <v>107</v>
      </c>
      <c r="C106" s="9" t="s">
        <v>130</v>
      </c>
      <c r="D106" s="9" t="s">
        <v>131</v>
      </c>
      <c r="E106" s="8">
        <v>1</v>
      </c>
      <c r="F106" s="8">
        <v>350</v>
      </c>
      <c r="G106" s="8">
        <v>229</v>
      </c>
      <c r="H106" s="8">
        <v>192</v>
      </c>
      <c r="I106" s="8">
        <v>175</v>
      </c>
      <c r="J106" s="8">
        <v>174</v>
      </c>
      <c r="K106" s="8">
        <v>172</v>
      </c>
      <c r="L106" s="8">
        <v>172</v>
      </c>
      <c r="M106" s="8">
        <v>137</v>
      </c>
      <c r="N106" s="8">
        <v>136</v>
      </c>
      <c r="O106" s="8">
        <v>132</v>
      </c>
      <c r="P106" s="8">
        <v>132</v>
      </c>
      <c r="Q106" s="8">
        <v>88</v>
      </c>
      <c r="R106" s="8">
        <v>88</v>
      </c>
      <c r="S106" s="8">
        <v>82</v>
      </c>
      <c r="T106" s="8">
        <v>82</v>
      </c>
      <c r="U106" s="45">
        <v>39</v>
      </c>
      <c r="V106" s="49">
        <v>29</v>
      </c>
      <c r="W106" s="3">
        <v>29</v>
      </c>
      <c r="X106" s="45">
        <v>28</v>
      </c>
    </row>
    <row r="107" spans="1:24" ht="16.5" x14ac:dyDescent="0.3">
      <c r="A107" s="16">
        <v>55210</v>
      </c>
      <c r="B107" s="9" t="s">
        <v>107</v>
      </c>
      <c r="C107" s="9" t="s">
        <v>130</v>
      </c>
      <c r="D107" s="9" t="s">
        <v>131</v>
      </c>
      <c r="E107" s="8">
        <v>2</v>
      </c>
      <c r="F107" s="8">
        <v>5</v>
      </c>
      <c r="G107" s="8">
        <v>4</v>
      </c>
      <c r="H107" s="8">
        <v>4</v>
      </c>
      <c r="I107" s="8">
        <v>4</v>
      </c>
      <c r="J107" s="8">
        <v>4</v>
      </c>
      <c r="K107" s="8">
        <v>4</v>
      </c>
      <c r="L107" s="8">
        <v>4</v>
      </c>
      <c r="M107" s="8">
        <v>4</v>
      </c>
      <c r="N107" s="8">
        <v>4</v>
      </c>
      <c r="O107" s="8">
        <v>4</v>
      </c>
      <c r="P107" s="8">
        <v>4</v>
      </c>
      <c r="Q107" s="8">
        <v>4</v>
      </c>
      <c r="R107" s="8">
        <v>4</v>
      </c>
      <c r="S107" s="8">
        <v>1</v>
      </c>
      <c r="T107" s="8">
        <v>1</v>
      </c>
      <c r="U107" s="45">
        <v>1</v>
      </c>
      <c r="V107" s="50"/>
      <c r="W107" s="5"/>
      <c r="X107" s="46"/>
    </row>
    <row r="108" spans="1:24" ht="16.5" x14ac:dyDescent="0.3">
      <c r="A108" s="16">
        <v>55210</v>
      </c>
      <c r="B108" s="9" t="s">
        <v>107</v>
      </c>
      <c r="C108" s="9" t="s">
        <v>132</v>
      </c>
      <c r="D108" s="9" t="s">
        <v>133</v>
      </c>
      <c r="E108" s="8">
        <v>1</v>
      </c>
      <c r="F108" s="8">
        <v>160</v>
      </c>
      <c r="G108" s="8">
        <v>88</v>
      </c>
      <c r="H108" s="8">
        <v>61</v>
      </c>
      <c r="I108" s="8">
        <v>46</v>
      </c>
      <c r="J108" s="8">
        <v>45</v>
      </c>
      <c r="K108" s="8">
        <v>44</v>
      </c>
      <c r="L108" s="8">
        <v>44</v>
      </c>
      <c r="M108" s="8">
        <v>31</v>
      </c>
      <c r="N108" s="8">
        <v>31</v>
      </c>
      <c r="O108" s="8">
        <v>23</v>
      </c>
      <c r="P108" s="8">
        <v>23</v>
      </c>
      <c r="Q108" s="8">
        <v>19</v>
      </c>
      <c r="R108" s="8">
        <v>19</v>
      </c>
      <c r="S108" s="8">
        <v>12</v>
      </c>
      <c r="T108" s="8">
        <v>12</v>
      </c>
      <c r="U108" s="45">
        <v>10</v>
      </c>
      <c r="V108" s="49">
        <v>9</v>
      </c>
      <c r="W108" s="3">
        <v>9</v>
      </c>
      <c r="X108" s="45">
        <v>6</v>
      </c>
    </row>
    <row r="109" spans="1:24" ht="16.5" x14ac:dyDescent="0.3">
      <c r="A109" s="16">
        <v>55210</v>
      </c>
      <c r="B109" s="9" t="s">
        <v>107</v>
      </c>
      <c r="C109" s="9" t="s">
        <v>132</v>
      </c>
      <c r="D109" s="9" t="s">
        <v>133</v>
      </c>
      <c r="E109" s="8">
        <v>2</v>
      </c>
      <c r="F109" s="8">
        <v>6</v>
      </c>
      <c r="G109" s="8">
        <v>3</v>
      </c>
      <c r="H109" s="8">
        <v>3</v>
      </c>
      <c r="I109" s="8">
        <v>3</v>
      </c>
      <c r="J109" s="8">
        <v>3</v>
      </c>
      <c r="K109" s="8">
        <v>3</v>
      </c>
      <c r="L109" s="8">
        <v>3</v>
      </c>
      <c r="M109" s="8">
        <v>3</v>
      </c>
      <c r="N109" s="8">
        <v>3</v>
      </c>
      <c r="O109" s="8">
        <v>2</v>
      </c>
      <c r="P109" s="8">
        <v>2</v>
      </c>
      <c r="Q109" s="8">
        <v>2</v>
      </c>
      <c r="R109" s="8">
        <v>2</v>
      </c>
      <c r="S109" s="8">
        <v>2</v>
      </c>
      <c r="T109" s="8">
        <v>2</v>
      </c>
      <c r="U109" s="45">
        <v>1</v>
      </c>
      <c r="V109" s="49">
        <v>1</v>
      </c>
      <c r="W109" s="3">
        <v>1</v>
      </c>
      <c r="X109" s="45">
        <v>1</v>
      </c>
    </row>
    <row r="110" spans="1:24" ht="16.5" x14ac:dyDescent="0.3">
      <c r="A110" s="16">
        <v>55210</v>
      </c>
      <c r="B110" s="9" t="s">
        <v>107</v>
      </c>
      <c r="C110" s="9" t="s">
        <v>134</v>
      </c>
      <c r="D110" s="9" t="s">
        <v>135</v>
      </c>
      <c r="E110" s="8">
        <v>1</v>
      </c>
      <c r="F110" s="8">
        <v>356</v>
      </c>
      <c r="G110" s="8">
        <v>252</v>
      </c>
      <c r="H110" s="8">
        <v>211</v>
      </c>
      <c r="I110" s="8">
        <v>182</v>
      </c>
      <c r="J110" s="8">
        <v>180</v>
      </c>
      <c r="K110" s="8">
        <v>177</v>
      </c>
      <c r="L110" s="8">
        <v>174</v>
      </c>
      <c r="M110" s="8">
        <v>163</v>
      </c>
      <c r="N110" s="8">
        <v>163</v>
      </c>
      <c r="O110" s="8">
        <v>143</v>
      </c>
      <c r="P110" s="8">
        <v>143</v>
      </c>
      <c r="Q110" s="8">
        <v>84</v>
      </c>
      <c r="R110" s="8">
        <v>84</v>
      </c>
      <c r="S110" s="8">
        <v>83</v>
      </c>
      <c r="T110" s="8">
        <v>83</v>
      </c>
      <c r="U110" s="45">
        <v>71</v>
      </c>
      <c r="V110" s="49">
        <v>47</v>
      </c>
      <c r="W110" s="3">
        <v>47</v>
      </c>
      <c r="X110" s="45">
        <v>42</v>
      </c>
    </row>
    <row r="111" spans="1:24" ht="16.5" x14ac:dyDescent="0.3">
      <c r="A111" s="16">
        <v>55210</v>
      </c>
      <c r="B111" s="9" t="s">
        <v>107</v>
      </c>
      <c r="C111" s="9" t="s">
        <v>134</v>
      </c>
      <c r="D111" s="9" t="s">
        <v>135</v>
      </c>
      <c r="E111" s="8">
        <v>2</v>
      </c>
      <c r="F111" s="8">
        <v>14</v>
      </c>
      <c r="G111" s="8">
        <v>8</v>
      </c>
      <c r="H111" s="8">
        <v>6</v>
      </c>
      <c r="I111" s="8">
        <v>6</v>
      </c>
      <c r="J111" s="8">
        <v>6</v>
      </c>
      <c r="K111" s="8">
        <v>6</v>
      </c>
      <c r="L111" s="8">
        <v>6</v>
      </c>
      <c r="M111" s="8">
        <v>6</v>
      </c>
      <c r="N111" s="8">
        <v>6</v>
      </c>
      <c r="O111" s="8">
        <v>5</v>
      </c>
      <c r="P111" s="8">
        <v>5</v>
      </c>
      <c r="Q111" s="8">
        <v>4</v>
      </c>
      <c r="R111" s="8">
        <v>4</v>
      </c>
      <c r="S111" s="8">
        <v>2</v>
      </c>
      <c r="T111" s="8">
        <v>2</v>
      </c>
      <c r="U111" s="45">
        <v>2</v>
      </c>
      <c r="V111" s="49">
        <v>2</v>
      </c>
      <c r="W111" s="3">
        <v>2</v>
      </c>
      <c r="X111" s="45">
        <v>2</v>
      </c>
    </row>
    <row r="112" spans="1:24" ht="16.5" x14ac:dyDescent="0.3">
      <c r="A112" s="16">
        <v>55210</v>
      </c>
      <c r="B112" s="9" t="s">
        <v>107</v>
      </c>
      <c r="C112" s="9" t="s">
        <v>136</v>
      </c>
      <c r="D112" s="9" t="s">
        <v>137</v>
      </c>
      <c r="E112" s="8">
        <v>1</v>
      </c>
      <c r="F112" s="8">
        <v>329</v>
      </c>
      <c r="G112" s="8">
        <v>264</v>
      </c>
      <c r="H112" s="8">
        <v>128</v>
      </c>
      <c r="I112" s="8">
        <v>126</v>
      </c>
      <c r="J112" s="8">
        <v>125</v>
      </c>
      <c r="K112" s="8">
        <v>124</v>
      </c>
      <c r="L112" s="8">
        <v>124</v>
      </c>
      <c r="M112" s="8">
        <v>103</v>
      </c>
      <c r="N112" s="8">
        <v>101</v>
      </c>
      <c r="O112" s="8">
        <v>91</v>
      </c>
      <c r="P112" s="8">
        <v>91</v>
      </c>
      <c r="Q112" s="8">
        <v>87</v>
      </c>
      <c r="R112" s="8">
        <v>87</v>
      </c>
      <c r="S112" s="8">
        <v>86</v>
      </c>
      <c r="T112" s="8">
        <v>86</v>
      </c>
      <c r="U112" s="45">
        <v>78</v>
      </c>
      <c r="V112" s="49">
        <v>76</v>
      </c>
      <c r="W112" s="3">
        <v>76</v>
      </c>
      <c r="X112" s="45">
        <v>74</v>
      </c>
    </row>
    <row r="113" spans="1:24" ht="16.5" x14ac:dyDescent="0.3">
      <c r="A113" s="16">
        <v>55210</v>
      </c>
      <c r="B113" s="9" t="s">
        <v>107</v>
      </c>
      <c r="C113" s="9" t="s">
        <v>136</v>
      </c>
      <c r="D113" s="9" t="s">
        <v>137</v>
      </c>
      <c r="E113" s="8">
        <v>2</v>
      </c>
      <c r="F113" s="8">
        <v>9</v>
      </c>
      <c r="G113" s="8">
        <v>6</v>
      </c>
      <c r="H113" s="8">
        <v>5</v>
      </c>
      <c r="I113" s="8">
        <v>4</v>
      </c>
      <c r="J113" s="8">
        <v>4</v>
      </c>
      <c r="K113" s="8">
        <v>4</v>
      </c>
      <c r="L113" s="8">
        <v>4</v>
      </c>
      <c r="M113" s="8">
        <v>1</v>
      </c>
      <c r="N113" s="8">
        <v>1</v>
      </c>
      <c r="O113" s="8">
        <v>1</v>
      </c>
      <c r="P113" s="8">
        <v>1</v>
      </c>
      <c r="Q113" s="8">
        <v>1</v>
      </c>
      <c r="R113" s="8">
        <v>1</v>
      </c>
      <c r="S113" s="8">
        <v>1</v>
      </c>
      <c r="T113" s="8">
        <v>1</v>
      </c>
      <c r="U113" s="45">
        <v>1</v>
      </c>
      <c r="V113" s="49">
        <v>1</v>
      </c>
      <c r="W113" s="3">
        <v>1</v>
      </c>
      <c r="X113" s="45">
        <v>1</v>
      </c>
    </row>
    <row r="114" spans="1:24" ht="16.5" x14ac:dyDescent="0.3">
      <c r="A114" s="16">
        <v>55220</v>
      </c>
      <c r="B114" s="9" t="s">
        <v>138</v>
      </c>
      <c r="C114" s="9" t="s">
        <v>139</v>
      </c>
      <c r="D114" s="9" t="s">
        <v>140</v>
      </c>
      <c r="E114" s="8">
        <v>1</v>
      </c>
      <c r="F114" s="8">
        <v>313</v>
      </c>
      <c r="G114" s="8">
        <v>242</v>
      </c>
      <c r="H114" s="8">
        <v>220</v>
      </c>
      <c r="I114" s="8">
        <v>205</v>
      </c>
      <c r="J114" s="8">
        <v>204</v>
      </c>
      <c r="K114" s="8">
        <v>193</v>
      </c>
      <c r="L114" s="8">
        <v>192</v>
      </c>
      <c r="M114" s="8">
        <v>157</v>
      </c>
      <c r="N114" s="8">
        <v>153</v>
      </c>
      <c r="O114" s="8">
        <v>142</v>
      </c>
      <c r="P114" s="8">
        <v>142</v>
      </c>
      <c r="Q114" s="8">
        <v>131</v>
      </c>
      <c r="R114" s="8">
        <v>131</v>
      </c>
      <c r="S114" s="8">
        <v>113</v>
      </c>
      <c r="T114" s="8">
        <v>113</v>
      </c>
      <c r="U114" s="45">
        <v>94</v>
      </c>
      <c r="V114" s="49">
        <v>57</v>
      </c>
      <c r="W114" s="3">
        <v>57</v>
      </c>
      <c r="X114" s="45">
        <v>52</v>
      </c>
    </row>
    <row r="115" spans="1:24" ht="16.5" x14ac:dyDescent="0.3">
      <c r="A115" s="16">
        <v>55220</v>
      </c>
      <c r="B115" s="9" t="s">
        <v>138</v>
      </c>
      <c r="C115" s="9" t="s">
        <v>141</v>
      </c>
      <c r="D115" s="9" t="s">
        <v>142</v>
      </c>
      <c r="E115" s="8">
        <v>1</v>
      </c>
      <c r="F115" s="8">
        <v>212</v>
      </c>
      <c r="G115" s="8">
        <v>190</v>
      </c>
      <c r="H115" s="8">
        <v>180</v>
      </c>
      <c r="I115" s="8">
        <v>77</v>
      </c>
      <c r="J115" s="8">
        <v>77</v>
      </c>
      <c r="K115" s="8">
        <v>76</v>
      </c>
      <c r="L115" s="8">
        <v>76</v>
      </c>
      <c r="M115" s="8">
        <v>68</v>
      </c>
      <c r="N115" s="8">
        <v>68</v>
      </c>
      <c r="O115" s="8">
        <v>62</v>
      </c>
      <c r="P115" s="8">
        <v>48</v>
      </c>
      <c r="Q115" s="8">
        <v>45</v>
      </c>
      <c r="R115" s="8">
        <v>45</v>
      </c>
      <c r="S115" s="8">
        <v>42</v>
      </c>
      <c r="T115" s="8">
        <v>42</v>
      </c>
      <c r="U115" s="45">
        <v>25</v>
      </c>
      <c r="V115" s="49">
        <v>24</v>
      </c>
      <c r="W115" s="3">
        <v>24</v>
      </c>
      <c r="X115" s="45">
        <v>22</v>
      </c>
    </row>
    <row r="116" spans="1:24" ht="16.5" x14ac:dyDescent="0.3">
      <c r="A116" s="16">
        <v>55220</v>
      </c>
      <c r="B116" s="9" t="s">
        <v>138</v>
      </c>
      <c r="C116" s="9" t="s">
        <v>143</v>
      </c>
      <c r="D116" s="9" t="s">
        <v>144</v>
      </c>
      <c r="E116" s="8">
        <v>1</v>
      </c>
      <c r="F116" s="8">
        <v>272</v>
      </c>
      <c r="G116" s="8">
        <v>161</v>
      </c>
      <c r="H116" s="8">
        <v>150</v>
      </c>
      <c r="I116" s="8">
        <v>143</v>
      </c>
      <c r="J116" s="8">
        <v>142</v>
      </c>
      <c r="K116" s="8">
        <v>140</v>
      </c>
      <c r="L116" s="8">
        <v>139</v>
      </c>
      <c r="M116" s="8">
        <v>89</v>
      </c>
      <c r="N116" s="8">
        <v>87</v>
      </c>
      <c r="O116" s="8">
        <v>74</v>
      </c>
      <c r="P116" s="8">
        <v>74</v>
      </c>
      <c r="Q116" s="8">
        <v>56</v>
      </c>
      <c r="R116" s="8">
        <v>56</v>
      </c>
      <c r="S116" s="8">
        <v>49</v>
      </c>
      <c r="T116" s="8">
        <v>49</v>
      </c>
      <c r="U116" s="45">
        <v>35</v>
      </c>
      <c r="V116" s="49">
        <v>35</v>
      </c>
      <c r="W116" s="3">
        <v>35</v>
      </c>
      <c r="X116" s="45">
        <v>28</v>
      </c>
    </row>
    <row r="117" spans="1:24" ht="16.5" x14ac:dyDescent="0.3">
      <c r="A117" s="16">
        <v>55220</v>
      </c>
      <c r="B117" s="9" t="s">
        <v>138</v>
      </c>
      <c r="C117" s="9" t="s">
        <v>145</v>
      </c>
      <c r="D117" s="9" t="s">
        <v>146</v>
      </c>
      <c r="E117" s="8">
        <v>1</v>
      </c>
      <c r="F117" s="8">
        <v>66</v>
      </c>
      <c r="G117" s="8">
        <v>37</v>
      </c>
      <c r="H117" s="8">
        <v>32</v>
      </c>
      <c r="I117" s="8">
        <v>31</v>
      </c>
      <c r="J117" s="8">
        <v>30</v>
      </c>
      <c r="K117" s="8">
        <v>30</v>
      </c>
      <c r="L117" s="8">
        <v>29</v>
      </c>
      <c r="M117" s="8">
        <v>24</v>
      </c>
      <c r="N117" s="8">
        <v>24</v>
      </c>
      <c r="O117" s="8">
        <v>23</v>
      </c>
      <c r="P117" s="8">
        <v>23</v>
      </c>
      <c r="Q117" s="8">
        <v>21</v>
      </c>
      <c r="R117" s="8">
        <v>21</v>
      </c>
      <c r="S117" s="8">
        <v>20</v>
      </c>
      <c r="T117" s="8">
        <v>20</v>
      </c>
      <c r="U117" s="45">
        <v>17</v>
      </c>
      <c r="V117" s="49">
        <v>17</v>
      </c>
      <c r="W117" s="3">
        <v>17</v>
      </c>
      <c r="X117" s="45">
        <v>12</v>
      </c>
    </row>
    <row r="118" spans="1:24" ht="16.5" x14ac:dyDescent="0.3">
      <c r="A118" s="16">
        <v>55220</v>
      </c>
      <c r="B118" s="9" t="s">
        <v>138</v>
      </c>
      <c r="C118" s="9" t="s">
        <v>147</v>
      </c>
      <c r="D118" s="9" t="s">
        <v>148</v>
      </c>
      <c r="E118" s="8">
        <v>1</v>
      </c>
      <c r="F118" s="8">
        <v>260</v>
      </c>
      <c r="G118" s="8">
        <v>148</v>
      </c>
      <c r="H118" s="8">
        <v>113</v>
      </c>
      <c r="I118" s="8">
        <v>105</v>
      </c>
      <c r="J118" s="8">
        <v>93</v>
      </c>
      <c r="K118" s="8">
        <v>92</v>
      </c>
      <c r="L118" s="8">
        <v>62</v>
      </c>
      <c r="M118" s="8">
        <v>50</v>
      </c>
      <c r="N118" s="8">
        <v>50</v>
      </c>
      <c r="O118" s="8">
        <v>47</v>
      </c>
      <c r="P118" s="8">
        <v>24</v>
      </c>
      <c r="Q118" s="10"/>
      <c r="R118" s="10"/>
      <c r="S118" s="10"/>
      <c r="T118" s="10"/>
      <c r="U118" s="46"/>
      <c r="V118" s="50"/>
      <c r="W118" s="5"/>
      <c r="X118" s="46"/>
    </row>
    <row r="119" spans="1:24" ht="16.5" x14ac:dyDescent="0.3">
      <c r="A119" s="16">
        <v>55220</v>
      </c>
      <c r="B119" s="9" t="s">
        <v>138</v>
      </c>
      <c r="C119" s="9" t="s">
        <v>149</v>
      </c>
      <c r="D119" s="9" t="s">
        <v>150</v>
      </c>
      <c r="E119" s="8">
        <v>1</v>
      </c>
      <c r="F119" s="8">
        <v>196</v>
      </c>
      <c r="G119" s="8">
        <v>145</v>
      </c>
      <c r="H119" s="8">
        <v>136</v>
      </c>
      <c r="I119" s="8">
        <v>127</v>
      </c>
      <c r="J119" s="8">
        <v>127</v>
      </c>
      <c r="K119" s="8">
        <v>127</v>
      </c>
      <c r="L119" s="8">
        <v>126</v>
      </c>
      <c r="M119" s="8">
        <v>100</v>
      </c>
      <c r="N119" s="8">
        <v>100</v>
      </c>
      <c r="O119" s="8">
        <v>71</v>
      </c>
      <c r="P119" s="8">
        <v>71</v>
      </c>
      <c r="Q119" s="8">
        <v>64</v>
      </c>
      <c r="R119" s="8">
        <v>64</v>
      </c>
      <c r="S119" s="8">
        <v>53</v>
      </c>
      <c r="T119" s="8">
        <v>53</v>
      </c>
      <c r="U119" s="45">
        <v>50</v>
      </c>
      <c r="V119" s="49">
        <v>34</v>
      </c>
      <c r="W119" s="3">
        <v>33</v>
      </c>
      <c r="X119" s="45">
        <v>22</v>
      </c>
    </row>
    <row r="120" spans="1:24" ht="16.5" x14ac:dyDescent="0.3">
      <c r="A120" s="16">
        <v>55220</v>
      </c>
      <c r="B120" s="9" t="s">
        <v>138</v>
      </c>
      <c r="C120" s="9" t="s">
        <v>151</v>
      </c>
      <c r="D120" s="9" t="s">
        <v>152</v>
      </c>
      <c r="E120" s="8">
        <v>1</v>
      </c>
      <c r="F120" s="8">
        <v>178</v>
      </c>
      <c r="G120" s="8">
        <v>128</v>
      </c>
      <c r="H120" s="8">
        <v>112</v>
      </c>
      <c r="I120" s="8">
        <v>94</v>
      </c>
      <c r="J120" s="8">
        <v>93</v>
      </c>
      <c r="K120" s="8">
        <v>92</v>
      </c>
      <c r="L120" s="8">
        <v>90</v>
      </c>
      <c r="M120" s="8">
        <v>86</v>
      </c>
      <c r="N120" s="8">
        <v>82</v>
      </c>
      <c r="O120" s="8">
        <v>78</v>
      </c>
      <c r="P120" s="8">
        <v>78</v>
      </c>
      <c r="Q120" s="8">
        <v>74</v>
      </c>
      <c r="R120" s="8">
        <v>74</v>
      </c>
      <c r="S120" s="8">
        <v>72</v>
      </c>
      <c r="T120" s="8">
        <v>72</v>
      </c>
      <c r="U120" s="45">
        <v>7</v>
      </c>
      <c r="V120" s="49">
        <v>7</v>
      </c>
      <c r="W120" s="3">
        <v>7</v>
      </c>
      <c r="X120" s="45">
        <v>5</v>
      </c>
    </row>
    <row r="121" spans="1:24" ht="16.5" x14ac:dyDescent="0.3">
      <c r="A121" s="16">
        <v>55220</v>
      </c>
      <c r="B121" s="9" t="s">
        <v>138</v>
      </c>
      <c r="C121" s="9" t="s">
        <v>153</v>
      </c>
      <c r="D121" s="9" t="s">
        <v>154</v>
      </c>
      <c r="E121" s="8">
        <v>1</v>
      </c>
      <c r="F121" s="8">
        <v>106</v>
      </c>
      <c r="G121" s="8">
        <v>74</v>
      </c>
      <c r="H121" s="8">
        <v>67</v>
      </c>
      <c r="I121" s="8">
        <v>62</v>
      </c>
      <c r="J121" s="8">
        <v>62</v>
      </c>
      <c r="K121" s="8">
        <v>62</v>
      </c>
      <c r="L121" s="8">
        <v>50</v>
      </c>
      <c r="M121" s="8">
        <v>36</v>
      </c>
      <c r="N121" s="8">
        <v>35</v>
      </c>
      <c r="O121" s="8">
        <v>33</v>
      </c>
      <c r="P121" s="8">
        <v>21</v>
      </c>
      <c r="Q121" s="8">
        <v>19</v>
      </c>
      <c r="R121" s="8">
        <v>19</v>
      </c>
      <c r="S121" s="8">
        <v>19</v>
      </c>
      <c r="T121" s="8">
        <v>19</v>
      </c>
      <c r="U121" s="45">
        <v>17</v>
      </c>
      <c r="V121" s="49">
        <v>15</v>
      </c>
      <c r="W121" s="3">
        <v>15</v>
      </c>
      <c r="X121" s="45">
        <v>12</v>
      </c>
    </row>
    <row r="122" spans="1:24" ht="16.5" x14ac:dyDescent="0.3">
      <c r="A122" s="16">
        <v>55220</v>
      </c>
      <c r="B122" s="9" t="s">
        <v>138</v>
      </c>
      <c r="C122" s="9" t="s">
        <v>155</v>
      </c>
      <c r="D122" s="9" t="s">
        <v>156</v>
      </c>
      <c r="E122" s="8">
        <v>1</v>
      </c>
      <c r="F122" s="8">
        <v>355</v>
      </c>
      <c r="G122" s="8">
        <v>264</v>
      </c>
      <c r="H122" s="8">
        <v>240</v>
      </c>
      <c r="I122" s="8">
        <v>230</v>
      </c>
      <c r="J122" s="8">
        <v>228</v>
      </c>
      <c r="K122" s="8">
        <v>223</v>
      </c>
      <c r="L122" s="8">
        <v>223</v>
      </c>
      <c r="M122" s="8">
        <v>202</v>
      </c>
      <c r="N122" s="8">
        <v>200</v>
      </c>
      <c r="O122" s="8">
        <v>192</v>
      </c>
      <c r="P122" s="8">
        <v>192</v>
      </c>
      <c r="Q122" s="8">
        <v>180</v>
      </c>
      <c r="R122" s="8">
        <v>180</v>
      </c>
      <c r="S122" s="8">
        <v>132</v>
      </c>
      <c r="T122" s="8">
        <v>132</v>
      </c>
      <c r="U122" s="45">
        <v>126</v>
      </c>
      <c r="V122" s="49">
        <v>123</v>
      </c>
      <c r="W122" s="3">
        <v>123</v>
      </c>
      <c r="X122" s="45">
        <v>121</v>
      </c>
    </row>
    <row r="123" spans="1:24" ht="16.5" x14ac:dyDescent="0.3">
      <c r="A123" s="16">
        <v>55220</v>
      </c>
      <c r="B123" s="9" t="s">
        <v>138</v>
      </c>
      <c r="C123" s="9" t="s">
        <v>157</v>
      </c>
      <c r="D123" s="9" t="s">
        <v>158</v>
      </c>
      <c r="E123" s="8">
        <v>1</v>
      </c>
      <c r="F123" s="8">
        <v>56</v>
      </c>
      <c r="G123" s="8">
        <v>35</v>
      </c>
      <c r="H123" s="8">
        <v>28</v>
      </c>
      <c r="I123" s="8">
        <v>27</v>
      </c>
      <c r="J123" s="8">
        <v>24</v>
      </c>
      <c r="K123" s="8">
        <v>23</v>
      </c>
      <c r="L123" s="8">
        <v>22</v>
      </c>
      <c r="M123" s="8">
        <v>21</v>
      </c>
      <c r="N123" s="8">
        <v>20</v>
      </c>
      <c r="O123" s="8">
        <v>15</v>
      </c>
      <c r="P123" s="8">
        <v>15</v>
      </c>
      <c r="Q123" s="8">
        <v>13</v>
      </c>
      <c r="R123" s="8">
        <v>13</v>
      </c>
      <c r="S123" s="8">
        <v>1</v>
      </c>
      <c r="T123" s="8">
        <v>1</v>
      </c>
      <c r="U123" s="45">
        <v>1</v>
      </c>
      <c r="V123" s="49">
        <v>1</v>
      </c>
      <c r="W123" s="3">
        <v>1</v>
      </c>
      <c r="X123" s="45">
        <v>1</v>
      </c>
    </row>
    <row r="124" spans="1:24" ht="16.5" x14ac:dyDescent="0.3">
      <c r="A124" s="16">
        <v>55220</v>
      </c>
      <c r="B124" s="9" t="s">
        <v>138</v>
      </c>
      <c r="C124" s="9" t="s">
        <v>159</v>
      </c>
      <c r="D124" s="9" t="s">
        <v>160</v>
      </c>
      <c r="E124" s="8">
        <v>1</v>
      </c>
      <c r="F124" s="8">
        <v>97</v>
      </c>
      <c r="G124" s="8">
        <v>65</v>
      </c>
      <c r="H124" s="8">
        <v>59</v>
      </c>
      <c r="I124" s="8">
        <v>57</v>
      </c>
      <c r="J124" s="8">
        <v>57</v>
      </c>
      <c r="K124" s="8">
        <v>56</v>
      </c>
      <c r="L124" s="8">
        <v>56</v>
      </c>
      <c r="M124" s="8">
        <v>56</v>
      </c>
      <c r="N124" s="8">
        <v>56</v>
      </c>
      <c r="O124" s="8">
        <v>56</v>
      </c>
      <c r="P124" s="8">
        <v>56</v>
      </c>
      <c r="Q124" s="8">
        <v>56</v>
      </c>
      <c r="R124" s="8">
        <v>56</v>
      </c>
      <c r="S124" s="8">
        <v>56</v>
      </c>
      <c r="T124" s="8">
        <v>56</v>
      </c>
      <c r="U124" s="45">
        <v>36</v>
      </c>
      <c r="V124" s="49">
        <v>36</v>
      </c>
      <c r="W124" s="3">
        <v>36</v>
      </c>
      <c r="X124" s="45">
        <v>22</v>
      </c>
    </row>
    <row r="125" spans="1:24" ht="16.5" x14ac:dyDescent="0.3">
      <c r="A125" s="16">
        <v>55220</v>
      </c>
      <c r="B125" s="9" t="s">
        <v>138</v>
      </c>
      <c r="C125" s="9" t="s">
        <v>161</v>
      </c>
      <c r="D125" s="9" t="s">
        <v>162</v>
      </c>
      <c r="E125" s="8">
        <v>1</v>
      </c>
      <c r="F125" s="8">
        <v>77</v>
      </c>
      <c r="G125" s="8">
        <v>65</v>
      </c>
      <c r="H125" s="8">
        <v>60</v>
      </c>
      <c r="I125" s="8">
        <v>60</v>
      </c>
      <c r="J125" s="8">
        <v>58</v>
      </c>
      <c r="K125" s="8">
        <v>54</v>
      </c>
      <c r="L125" s="8">
        <v>54</v>
      </c>
      <c r="M125" s="8">
        <v>52</v>
      </c>
      <c r="N125" s="8">
        <v>52</v>
      </c>
      <c r="O125" s="8">
        <v>48</v>
      </c>
      <c r="P125" s="8">
        <v>47</v>
      </c>
      <c r="Q125" s="8">
        <v>47</v>
      </c>
      <c r="R125" s="8">
        <v>47</v>
      </c>
      <c r="S125" s="8">
        <v>20</v>
      </c>
      <c r="T125" s="8">
        <v>20</v>
      </c>
      <c r="U125" s="45">
        <v>19</v>
      </c>
      <c r="V125" s="49">
        <v>19</v>
      </c>
      <c r="W125" s="3">
        <v>19</v>
      </c>
      <c r="X125" s="45">
        <v>19</v>
      </c>
    </row>
    <row r="126" spans="1:24" ht="16.5" x14ac:dyDescent="0.3">
      <c r="A126" s="16">
        <v>55220</v>
      </c>
      <c r="B126" s="9" t="s">
        <v>138</v>
      </c>
      <c r="C126" s="9" t="s">
        <v>163</v>
      </c>
      <c r="D126" s="9" t="s">
        <v>164</v>
      </c>
      <c r="E126" s="8">
        <v>1</v>
      </c>
      <c r="F126" s="8">
        <v>231</v>
      </c>
      <c r="G126" s="8">
        <v>182</v>
      </c>
      <c r="H126" s="8">
        <v>96</v>
      </c>
      <c r="I126" s="8">
        <v>91</v>
      </c>
      <c r="J126" s="8">
        <v>91</v>
      </c>
      <c r="K126" s="8">
        <v>88</v>
      </c>
      <c r="L126" s="8">
        <v>87</v>
      </c>
      <c r="M126" s="8">
        <v>80</v>
      </c>
      <c r="N126" s="8">
        <v>80</v>
      </c>
      <c r="O126" s="8">
        <v>73</v>
      </c>
      <c r="P126" s="8">
        <v>63</v>
      </c>
      <c r="Q126" s="8">
        <v>59</v>
      </c>
      <c r="R126" s="8">
        <v>59</v>
      </c>
      <c r="S126" s="8">
        <v>55</v>
      </c>
      <c r="T126" s="8">
        <v>55</v>
      </c>
      <c r="U126" s="45">
        <v>42</v>
      </c>
      <c r="V126" s="49">
        <v>15</v>
      </c>
      <c r="W126" s="3">
        <v>15</v>
      </c>
      <c r="X126" s="45">
        <v>15</v>
      </c>
    </row>
    <row r="127" spans="1:24" ht="16.5" x14ac:dyDescent="0.3">
      <c r="A127" s="16">
        <v>55220</v>
      </c>
      <c r="B127" s="9" t="s">
        <v>138</v>
      </c>
      <c r="C127" s="9" t="s">
        <v>165</v>
      </c>
      <c r="D127" s="9" t="s">
        <v>166</v>
      </c>
      <c r="E127" s="8">
        <v>1</v>
      </c>
      <c r="F127" s="8">
        <v>176</v>
      </c>
      <c r="G127" s="8">
        <v>139</v>
      </c>
      <c r="H127" s="8">
        <v>115</v>
      </c>
      <c r="I127" s="8">
        <v>107</v>
      </c>
      <c r="J127" s="8">
        <v>107</v>
      </c>
      <c r="K127" s="8">
        <v>106</v>
      </c>
      <c r="L127" s="8">
        <v>106</v>
      </c>
      <c r="M127" s="8">
        <v>97</v>
      </c>
      <c r="N127" s="8">
        <v>97</v>
      </c>
      <c r="O127" s="8">
        <v>86</v>
      </c>
      <c r="P127" s="8">
        <v>86</v>
      </c>
      <c r="Q127" s="8">
        <v>81</v>
      </c>
      <c r="R127" s="8">
        <v>81</v>
      </c>
      <c r="S127" s="8">
        <v>52</v>
      </c>
      <c r="T127" s="8">
        <v>52</v>
      </c>
      <c r="U127" s="45">
        <v>44</v>
      </c>
      <c r="V127" s="49">
        <v>31</v>
      </c>
      <c r="W127" s="3">
        <v>31</v>
      </c>
      <c r="X127" s="45">
        <v>31</v>
      </c>
    </row>
    <row r="128" spans="1:24" ht="16.5" x14ac:dyDescent="0.3">
      <c r="A128" s="16">
        <v>55220</v>
      </c>
      <c r="B128" s="9" t="s">
        <v>138</v>
      </c>
      <c r="C128" s="9" t="s">
        <v>167</v>
      </c>
      <c r="D128" s="9" t="s">
        <v>168</v>
      </c>
      <c r="E128" s="8">
        <v>1</v>
      </c>
      <c r="F128" s="8">
        <v>217</v>
      </c>
      <c r="G128" s="8">
        <v>162</v>
      </c>
      <c r="H128" s="8">
        <v>155</v>
      </c>
      <c r="I128" s="8">
        <v>150</v>
      </c>
      <c r="J128" s="8">
        <v>149</v>
      </c>
      <c r="K128" s="8">
        <v>149</v>
      </c>
      <c r="L128" s="8">
        <v>148</v>
      </c>
      <c r="M128" s="8">
        <v>145</v>
      </c>
      <c r="N128" s="8">
        <v>145</v>
      </c>
      <c r="O128" s="8">
        <v>137</v>
      </c>
      <c r="P128" s="8">
        <v>137</v>
      </c>
      <c r="Q128" s="8">
        <v>135</v>
      </c>
      <c r="R128" s="8">
        <v>135</v>
      </c>
      <c r="S128" s="8">
        <v>117</v>
      </c>
      <c r="T128" s="8">
        <v>117</v>
      </c>
      <c r="U128" s="45">
        <v>111</v>
      </c>
      <c r="V128" s="49">
        <v>108</v>
      </c>
      <c r="W128" s="3">
        <v>108</v>
      </c>
      <c r="X128" s="45">
        <v>89</v>
      </c>
    </row>
    <row r="129" spans="1:24" ht="16.5" x14ac:dyDescent="0.3">
      <c r="A129" s="16">
        <v>55220</v>
      </c>
      <c r="B129" s="9" t="s">
        <v>138</v>
      </c>
      <c r="C129" s="9" t="s">
        <v>169</v>
      </c>
      <c r="D129" s="9" t="s">
        <v>170</v>
      </c>
      <c r="E129" s="8">
        <v>1</v>
      </c>
      <c r="F129" s="8">
        <v>117</v>
      </c>
      <c r="G129" s="8">
        <v>87</v>
      </c>
      <c r="H129" s="8">
        <v>80</v>
      </c>
      <c r="I129" s="8">
        <v>73</v>
      </c>
      <c r="J129" s="8">
        <v>72</v>
      </c>
      <c r="K129" s="8">
        <v>71</v>
      </c>
      <c r="L129" s="8">
        <v>71</v>
      </c>
      <c r="M129" s="8">
        <v>66</v>
      </c>
      <c r="N129" s="8">
        <v>66</v>
      </c>
      <c r="O129" s="8">
        <v>65</v>
      </c>
      <c r="P129" s="8">
        <v>65</v>
      </c>
      <c r="Q129" s="8">
        <v>63</v>
      </c>
      <c r="R129" s="8">
        <v>63</v>
      </c>
      <c r="S129" s="8">
        <v>62</v>
      </c>
      <c r="T129" s="8">
        <v>62</v>
      </c>
      <c r="U129" s="45">
        <v>58</v>
      </c>
      <c r="V129" s="49">
        <v>58</v>
      </c>
      <c r="W129" s="3">
        <v>58</v>
      </c>
      <c r="X129" s="45">
        <v>22</v>
      </c>
    </row>
    <row r="130" spans="1:24" ht="16.5" x14ac:dyDescent="0.3">
      <c r="A130" s="16">
        <v>55230</v>
      </c>
      <c r="B130" s="9" t="s">
        <v>171</v>
      </c>
      <c r="C130" s="9" t="s">
        <v>172</v>
      </c>
      <c r="D130" s="9" t="s">
        <v>173</v>
      </c>
      <c r="E130" s="8">
        <v>1</v>
      </c>
      <c r="F130" s="8">
        <v>313</v>
      </c>
      <c r="G130" s="8">
        <v>223</v>
      </c>
      <c r="H130" s="8">
        <v>208</v>
      </c>
      <c r="I130" s="8">
        <v>188</v>
      </c>
      <c r="J130" s="8">
        <v>187</v>
      </c>
      <c r="K130" s="8">
        <v>184</v>
      </c>
      <c r="L130" s="8">
        <v>183</v>
      </c>
      <c r="M130" s="8">
        <v>166</v>
      </c>
      <c r="N130" s="8">
        <v>165</v>
      </c>
      <c r="O130" s="8">
        <v>149</v>
      </c>
      <c r="P130" s="8">
        <v>149</v>
      </c>
      <c r="Q130" s="8">
        <v>131</v>
      </c>
      <c r="R130" s="8">
        <v>131</v>
      </c>
      <c r="S130" s="8">
        <v>108</v>
      </c>
      <c r="T130" s="8">
        <v>108</v>
      </c>
      <c r="U130" s="45">
        <v>52</v>
      </c>
      <c r="V130" s="49">
        <v>35</v>
      </c>
      <c r="W130" s="3">
        <v>35</v>
      </c>
      <c r="X130" s="45">
        <v>34</v>
      </c>
    </row>
    <row r="131" spans="1:24" ht="16.5" x14ac:dyDescent="0.3">
      <c r="A131" s="16">
        <v>55230</v>
      </c>
      <c r="B131" s="9" t="s">
        <v>171</v>
      </c>
      <c r="C131" s="9" t="s">
        <v>172</v>
      </c>
      <c r="D131" s="9" t="s">
        <v>173</v>
      </c>
      <c r="E131" s="8">
        <v>2</v>
      </c>
      <c r="F131" s="8">
        <v>6</v>
      </c>
      <c r="G131" s="8">
        <v>5</v>
      </c>
      <c r="H131" s="8">
        <v>5</v>
      </c>
      <c r="I131" s="8">
        <v>5</v>
      </c>
      <c r="J131" s="8">
        <v>5</v>
      </c>
      <c r="K131" s="8">
        <v>5</v>
      </c>
      <c r="L131" s="8">
        <v>5</v>
      </c>
      <c r="M131" s="8">
        <v>5</v>
      </c>
      <c r="N131" s="8">
        <v>5</v>
      </c>
      <c r="O131" s="8">
        <v>4</v>
      </c>
      <c r="P131" s="8">
        <v>4</v>
      </c>
      <c r="Q131" s="8">
        <v>4</v>
      </c>
      <c r="R131" s="8">
        <v>4</v>
      </c>
      <c r="S131" s="8">
        <v>3</v>
      </c>
      <c r="T131" s="8">
        <v>3</v>
      </c>
      <c r="U131" s="45">
        <v>3</v>
      </c>
      <c r="V131" s="49">
        <v>3</v>
      </c>
      <c r="W131" s="3">
        <v>3</v>
      </c>
      <c r="X131" s="45">
        <v>3</v>
      </c>
    </row>
    <row r="132" spans="1:24" ht="16.5" x14ac:dyDescent="0.3">
      <c r="A132" s="16">
        <v>55230</v>
      </c>
      <c r="B132" s="9" t="s">
        <v>171</v>
      </c>
      <c r="C132" s="9" t="s">
        <v>174</v>
      </c>
      <c r="D132" s="9" t="s">
        <v>175</v>
      </c>
      <c r="E132" s="8">
        <v>1</v>
      </c>
      <c r="F132" s="8">
        <v>87</v>
      </c>
      <c r="G132" s="8">
        <v>43</v>
      </c>
      <c r="H132" s="8">
        <v>25</v>
      </c>
      <c r="I132" s="8">
        <v>19</v>
      </c>
      <c r="J132" s="8">
        <v>19</v>
      </c>
      <c r="K132" s="8">
        <v>17</v>
      </c>
      <c r="L132" s="8">
        <v>17</v>
      </c>
      <c r="M132" s="8">
        <v>16</v>
      </c>
      <c r="N132" s="8">
        <v>12</v>
      </c>
      <c r="O132" s="8">
        <v>12</v>
      </c>
      <c r="P132" s="8">
        <v>12</v>
      </c>
      <c r="Q132" s="8">
        <v>9</v>
      </c>
      <c r="R132" s="8">
        <v>9</v>
      </c>
      <c r="S132" s="8">
        <v>6</v>
      </c>
      <c r="T132" s="8">
        <v>6</v>
      </c>
      <c r="U132" s="45">
        <v>6</v>
      </c>
      <c r="V132" s="49">
        <v>3</v>
      </c>
      <c r="W132" s="3">
        <v>3</v>
      </c>
      <c r="X132" s="45">
        <v>3</v>
      </c>
    </row>
    <row r="133" spans="1:24" ht="16.5" x14ac:dyDescent="0.3">
      <c r="A133" s="16">
        <v>55230</v>
      </c>
      <c r="B133" s="9" t="s">
        <v>171</v>
      </c>
      <c r="C133" s="9" t="s">
        <v>174</v>
      </c>
      <c r="D133" s="9" t="s">
        <v>175</v>
      </c>
      <c r="E133" s="8">
        <v>2</v>
      </c>
      <c r="F133" s="8">
        <v>1</v>
      </c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46"/>
      <c r="V133" s="50"/>
      <c r="W133" s="5"/>
      <c r="X133" s="46"/>
    </row>
    <row r="134" spans="1:24" ht="16.5" x14ac:dyDescent="0.3">
      <c r="A134" s="16">
        <v>55230</v>
      </c>
      <c r="B134" s="9" t="s">
        <v>171</v>
      </c>
      <c r="C134" s="9" t="s">
        <v>176</v>
      </c>
      <c r="D134" s="9" t="s">
        <v>177</v>
      </c>
      <c r="E134" s="8">
        <v>1</v>
      </c>
      <c r="F134" s="8">
        <v>172</v>
      </c>
      <c r="G134" s="8">
        <v>107</v>
      </c>
      <c r="H134" s="8">
        <v>99</v>
      </c>
      <c r="I134" s="8">
        <v>80</v>
      </c>
      <c r="J134" s="8">
        <v>79</v>
      </c>
      <c r="K134" s="8">
        <v>76</v>
      </c>
      <c r="L134" s="8">
        <v>76</v>
      </c>
      <c r="M134" s="8">
        <v>72</v>
      </c>
      <c r="N134" s="8">
        <v>72</v>
      </c>
      <c r="O134" s="8">
        <v>65</v>
      </c>
      <c r="P134" s="8">
        <v>65</v>
      </c>
      <c r="Q134" s="8">
        <v>55</v>
      </c>
      <c r="R134" s="8">
        <v>55</v>
      </c>
      <c r="S134" s="8">
        <v>48</v>
      </c>
      <c r="T134" s="8">
        <v>48</v>
      </c>
      <c r="U134" s="45">
        <v>48</v>
      </c>
      <c r="V134" s="49">
        <v>41</v>
      </c>
      <c r="W134" s="3">
        <v>41</v>
      </c>
      <c r="X134" s="45">
        <v>40</v>
      </c>
    </row>
    <row r="135" spans="1:24" ht="16.5" x14ac:dyDescent="0.3">
      <c r="A135" s="16">
        <v>55230</v>
      </c>
      <c r="B135" s="9" t="s">
        <v>171</v>
      </c>
      <c r="C135" s="9" t="s">
        <v>176</v>
      </c>
      <c r="D135" s="9" t="s">
        <v>177</v>
      </c>
      <c r="E135" s="8">
        <v>2</v>
      </c>
      <c r="F135" s="8">
        <v>26</v>
      </c>
      <c r="G135" s="8">
        <v>24</v>
      </c>
      <c r="H135" s="8">
        <v>23</v>
      </c>
      <c r="I135" s="8">
        <v>21</v>
      </c>
      <c r="J135" s="8">
        <v>21</v>
      </c>
      <c r="K135" s="8">
        <v>21</v>
      </c>
      <c r="L135" s="8">
        <v>21</v>
      </c>
      <c r="M135" s="8">
        <v>18</v>
      </c>
      <c r="N135" s="8">
        <v>18</v>
      </c>
      <c r="O135" s="8">
        <v>18</v>
      </c>
      <c r="P135" s="8">
        <v>18</v>
      </c>
      <c r="Q135" s="8">
        <v>18</v>
      </c>
      <c r="R135" s="8">
        <v>18</v>
      </c>
      <c r="S135" s="8">
        <v>15</v>
      </c>
      <c r="T135" s="8">
        <v>15</v>
      </c>
      <c r="U135" s="45">
        <v>15</v>
      </c>
      <c r="V135" s="49">
        <v>15</v>
      </c>
      <c r="W135" s="3">
        <v>15</v>
      </c>
      <c r="X135" s="45">
        <v>15</v>
      </c>
    </row>
    <row r="136" spans="1:24" ht="16.5" x14ac:dyDescent="0.3">
      <c r="A136" s="16">
        <v>55230</v>
      </c>
      <c r="B136" s="9" t="s">
        <v>171</v>
      </c>
      <c r="C136" s="9" t="s">
        <v>178</v>
      </c>
      <c r="D136" s="9" t="s">
        <v>179</v>
      </c>
      <c r="E136" s="8">
        <v>1</v>
      </c>
      <c r="F136" s="8">
        <v>305</v>
      </c>
      <c r="G136" s="8">
        <v>219</v>
      </c>
      <c r="H136" s="8">
        <v>189</v>
      </c>
      <c r="I136" s="8">
        <v>183</v>
      </c>
      <c r="J136" s="8">
        <v>183</v>
      </c>
      <c r="K136" s="8">
        <v>103</v>
      </c>
      <c r="L136" s="8">
        <v>103</v>
      </c>
      <c r="M136" s="8">
        <v>91</v>
      </c>
      <c r="N136" s="8">
        <v>70</v>
      </c>
      <c r="O136" s="8">
        <v>66</v>
      </c>
      <c r="P136" s="8">
        <v>66</v>
      </c>
      <c r="Q136" s="8">
        <v>35</v>
      </c>
      <c r="R136" s="8">
        <v>35</v>
      </c>
      <c r="S136" s="8">
        <v>24</v>
      </c>
      <c r="T136" s="8">
        <v>24</v>
      </c>
      <c r="U136" s="45">
        <v>21</v>
      </c>
      <c r="V136" s="49">
        <v>21</v>
      </c>
      <c r="W136" s="3">
        <v>21</v>
      </c>
      <c r="X136" s="45">
        <v>19</v>
      </c>
    </row>
    <row r="137" spans="1:24" ht="16.5" x14ac:dyDescent="0.3">
      <c r="A137" s="16">
        <v>55230</v>
      </c>
      <c r="B137" s="9" t="s">
        <v>171</v>
      </c>
      <c r="C137" s="9" t="s">
        <v>180</v>
      </c>
      <c r="D137" s="9" t="s">
        <v>181</v>
      </c>
      <c r="E137" s="8">
        <v>1</v>
      </c>
      <c r="F137" s="8">
        <v>270</v>
      </c>
      <c r="G137" s="8">
        <v>199</v>
      </c>
      <c r="H137" s="8">
        <v>180</v>
      </c>
      <c r="I137" s="8">
        <v>174</v>
      </c>
      <c r="J137" s="8">
        <v>174</v>
      </c>
      <c r="K137" s="8">
        <v>173</v>
      </c>
      <c r="L137" s="8">
        <v>173</v>
      </c>
      <c r="M137" s="8">
        <v>136</v>
      </c>
      <c r="N137" s="8">
        <v>136</v>
      </c>
      <c r="O137" s="8">
        <v>134</v>
      </c>
      <c r="P137" s="8">
        <v>134</v>
      </c>
      <c r="Q137" s="8">
        <v>125</v>
      </c>
      <c r="R137" s="8">
        <v>125</v>
      </c>
      <c r="S137" s="8">
        <v>122</v>
      </c>
      <c r="T137" s="8">
        <v>122</v>
      </c>
      <c r="U137" s="45">
        <v>119</v>
      </c>
      <c r="V137" s="49">
        <v>119</v>
      </c>
      <c r="W137" s="3">
        <v>119</v>
      </c>
      <c r="X137" s="45">
        <v>118</v>
      </c>
    </row>
    <row r="138" spans="1:24" ht="16.5" x14ac:dyDescent="0.3">
      <c r="A138" s="16">
        <v>55230</v>
      </c>
      <c r="B138" s="9" t="s">
        <v>171</v>
      </c>
      <c r="C138" s="9" t="s">
        <v>182</v>
      </c>
      <c r="D138" s="9" t="s">
        <v>183</v>
      </c>
      <c r="E138" s="8">
        <v>1</v>
      </c>
      <c r="F138" s="8">
        <v>162</v>
      </c>
      <c r="G138" s="8">
        <v>106</v>
      </c>
      <c r="H138" s="8">
        <v>70</v>
      </c>
      <c r="I138" s="8">
        <v>66</v>
      </c>
      <c r="J138" s="8">
        <v>66</v>
      </c>
      <c r="K138" s="8">
        <v>56</v>
      </c>
      <c r="L138" s="8">
        <v>56</v>
      </c>
      <c r="M138" s="8">
        <v>49</v>
      </c>
      <c r="N138" s="8">
        <v>48</v>
      </c>
      <c r="O138" s="8">
        <v>46</v>
      </c>
      <c r="P138" s="8">
        <v>46</v>
      </c>
      <c r="Q138" s="8">
        <v>36</v>
      </c>
      <c r="R138" s="8">
        <v>36</v>
      </c>
      <c r="S138" s="8">
        <v>33</v>
      </c>
      <c r="T138" s="8">
        <v>33</v>
      </c>
      <c r="U138" s="45">
        <v>28</v>
      </c>
      <c r="V138" s="49">
        <v>24</v>
      </c>
      <c r="W138" s="3">
        <v>24</v>
      </c>
      <c r="X138" s="45">
        <v>24</v>
      </c>
    </row>
    <row r="139" spans="1:24" ht="16.5" x14ac:dyDescent="0.3">
      <c r="A139" s="16">
        <v>55230</v>
      </c>
      <c r="B139" s="9" t="s">
        <v>171</v>
      </c>
      <c r="C139" s="9" t="s">
        <v>182</v>
      </c>
      <c r="D139" s="9" t="s">
        <v>183</v>
      </c>
      <c r="E139" s="8">
        <v>2</v>
      </c>
      <c r="F139" s="8">
        <v>1</v>
      </c>
      <c r="G139" s="8">
        <v>1</v>
      </c>
      <c r="H139" s="8">
        <v>1</v>
      </c>
      <c r="I139" s="8">
        <v>1</v>
      </c>
      <c r="J139" s="8">
        <v>1</v>
      </c>
      <c r="K139" s="8">
        <v>1</v>
      </c>
      <c r="L139" s="8">
        <v>1</v>
      </c>
      <c r="M139" s="8">
        <v>1</v>
      </c>
      <c r="N139" s="8">
        <v>1</v>
      </c>
      <c r="O139" s="8">
        <v>1</v>
      </c>
      <c r="P139" s="8">
        <v>1</v>
      </c>
      <c r="Q139" s="8">
        <v>1</v>
      </c>
      <c r="R139" s="8">
        <v>1</v>
      </c>
      <c r="S139" s="8">
        <v>1</v>
      </c>
      <c r="T139" s="8">
        <v>1</v>
      </c>
      <c r="U139" s="45">
        <v>1</v>
      </c>
      <c r="V139" s="49">
        <v>1</v>
      </c>
      <c r="W139" s="3">
        <v>1</v>
      </c>
      <c r="X139" s="45">
        <v>1</v>
      </c>
    </row>
    <row r="140" spans="1:24" ht="16.5" x14ac:dyDescent="0.3">
      <c r="A140" s="16">
        <v>55230</v>
      </c>
      <c r="B140" s="9" t="s">
        <v>171</v>
      </c>
      <c r="C140" s="9" t="s">
        <v>184</v>
      </c>
      <c r="D140" s="9" t="s">
        <v>185</v>
      </c>
      <c r="E140" s="8">
        <v>1</v>
      </c>
      <c r="F140" s="8">
        <v>236</v>
      </c>
      <c r="G140" s="8">
        <v>173</v>
      </c>
      <c r="H140" s="8">
        <v>158</v>
      </c>
      <c r="I140" s="8">
        <v>143</v>
      </c>
      <c r="J140" s="8">
        <v>141</v>
      </c>
      <c r="K140" s="8">
        <v>115</v>
      </c>
      <c r="L140" s="8">
        <v>100</v>
      </c>
      <c r="M140" s="8">
        <v>94</v>
      </c>
      <c r="N140" s="8">
        <v>78</v>
      </c>
      <c r="O140" s="8">
        <v>68</v>
      </c>
      <c r="P140" s="8">
        <v>68</v>
      </c>
      <c r="Q140" s="8">
        <v>63</v>
      </c>
      <c r="R140" s="8">
        <v>63</v>
      </c>
      <c r="S140" s="8">
        <v>42</v>
      </c>
      <c r="T140" s="8">
        <v>42</v>
      </c>
      <c r="U140" s="45">
        <v>28</v>
      </c>
      <c r="V140" s="49">
        <v>28</v>
      </c>
      <c r="W140" s="3">
        <v>28</v>
      </c>
      <c r="X140" s="45">
        <v>27</v>
      </c>
    </row>
    <row r="141" spans="1:24" ht="16.5" x14ac:dyDescent="0.3">
      <c r="A141" s="16">
        <v>55230</v>
      </c>
      <c r="B141" s="9" t="s">
        <v>171</v>
      </c>
      <c r="C141" s="9" t="s">
        <v>184</v>
      </c>
      <c r="D141" s="9" t="s">
        <v>185</v>
      </c>
      <c r="E141" s="8">
        <v>2</v>
      </c>
      <c r="F141" s="8">
        <v>2</v>
      </c>
      <c r="G141" s="8">
        <v>2</v>
      </c>
      <c r="H141" s="8">
        <v>2</v>
      </c>
      <c r="I141" s="8">
        <v>2</v>
      </c>
      <c r="J141" s="8">
        <v>2</v>
      </c>
      <c r="K141" s="8">
        <v>1</v>
      </c>
      <c r="L141" s="8">
        <v>1</v>
      </c>
      <c r="M141" s="8">
        <v>1</v>
      </c>
      <c r="N141" s="8">
        <v>1</v>
      </c>
      <c r="O141" s="8">
        <v>1</v>
      </c>
      <c r="P141" s="8">
        <v>1</v>
      </c>
      <c r="Q141" s="8">
        <v>1</v>
      </c>
      <c r="R141" s="8">
        <v>1</v>
      </c>
      <c r="S141" s="8">
        <v>1</v>
      </c>
      <c r="T141" s="8">
        <v>1</v>
      </c>
      <c r="U141" s="45">
        <v>1</v>
      </c>
      <c r="V141" s="49">
        <v>1</v>
      </c>
      <c r="W141" s="3">
        <v>1</v>
      </c>
      <c r="X141" s="45">
        <v>1</v>
      </c>
    </row>
    <row r="142" spans="1:24" ht="16.5" x14ac:dyDescent="0.3">
      <c r="A142" s="16">
        <v>55230</v>
      </c>
      <c r="B142" s="9" t="s">
        <v>171</v>
      </c>
      <c r="C142" s="9" t="s">
        <v>186</v>
      </c>
      <c r="D142" s="9" t="s">
        <v>187</v>
      </c>
      <c r="E142" s="8">
        <v>1</v>
      </c>
      <c r="F142" s="8">
        <v>220</v>
      </c>
      <c r="G142" s="8">
        <v>181</v>
      </c>
      <c r="H142" s="8">
        <v>163</v>
      </c>
      <c r="I142" s="8">
        <v>160</v>
      </c>
      <c r="J142" s="8">
        <v>160</v>
      </c>
      <c r="K142" s="8">
        <v>160</v>
      </c>
      <c r="L142" s="8">
        <v>159</v>
      </c>
      <c r="M142" s="8">
        <v>147</v>
      </c>
      <c r="N142" s="8">
        <v>147</v>
      </c>
      <c r="O142" s="8">
        <v>141</v>
      </c>
      <c r="P142" s="8">
        <v>141</v>
      </c>
      <c r="Q142" s="8">
        <v>100</v>
      </c>
      <c r="R142" s="8">
        <v>100</v>
      </c>
      <c r="S142" s="8">
        <v>95</v>
      </c>
      <c r="T142" s="8">
        <v>95</v>
      </c>
      <c r="U142" s="45">
        <v>86</v>
      </c>
      <c r="V142" s="49">
        <v>78</v>
      </c>
      <c r="W142" s="3">
        <v>78</v>
      </c>
      <c r="X142" s="45">
        <v>76</v>
      </c>
    </row>
    <row r="143" spans="1:24" ht="16.5" x14ac:dyDescent="0.3">
      <c r="A143" s="16">
        <v>55230</v>
      </c>
      <c r="B143" s="9" t="s">
        <v>171</v>
      </c>
      <c r="C143" s="9" t="s">
        <v>186</v>
      </c>
      <c r="D143" s="9" t="s">
        <v>187</v>
      </c>
      <c r="E143" s="8">
        <v>2</v>
      </c>
      <c r="F143" s="8">
        <v>9</v>
      </c>
      <c r="G143" s="8">
        <v>7</v>
      </c>
      <c r="H143" s="8">
        <v>7</v>
      </c>
      <c r="I143" s="8">
        <v>7</v>
      </c>
      <c r="J143" s="8">
        <v>7</v>
      </c>
      <c r="K143" s="8">
        <v>7</v>
      </c>
      <c r="L143" s="8">
        <v>7</v>
      </c>
      <c r="M143" s="8">
        <v>7</v>
      </c>
      <c r="N143" s="8">
        <v>7</v>
      </c>
      <c r="O143" s="8">
        <v>5</v>
      </c>
      <c r="P143" s="8">
        <v>5</v>
      </c>
      <c r="Q143" s="8">
        <v>4</v>
      </c>
      <c r="R143" s="8">
        <v>4</v>
      </c>
      <c r="S143" s="8">
        <v>4</v>
      </c>
      <c r="T143" s="8">
        <v>4</v>
      </c>
      <c r="U143" s="45">
        <v>4</v>
      </c>
      <c r="V143" s="49">
        <v>4</v>
      </c>
      <c r="W143" s="3">
        <v>4</v>
      </c>
      <c r="X143" s="45">
        <v>4</v>
      </c>
    </row>
    <row r="144" spans="1:24" ht="16.5" x14ac:dyDescent="0.3">
      <c r="A144" s="16">
        <v>55230</v>
      </c>
      <c r="B144" s="9" t="s">
        <v>171</v>
      </c>
      <c r="C144" s="9" t="s">
        <v>188</v>
      </c>
      <c r="D144" s="9" t="s">
        <v>189</v>
      </c>
      <c r="E144" s="8">
        <v>1</v>
      </c>
      <c r="F144" s="8">
        <v>214</v>
      </c>
      <c r="G144" s="8">
        <v>148</v>
      </c>
      <c r="H144" s="8">
        <v>133</v>
      </c>
      <c r="I144" s="8">
        <v>125</v>
      </c>
      <c r="J144" s="8">
        <v>125</v>
      </c>
      <c r="K144" s="8">
        <v>118</v>
      </c>
      <c r="L144" s="8">
        <v>118</v>
      </c>
      <c r="M144" s="8">
        <v>107</v>
      </c>
      <c r="N144" s="8">
        <v>106</v>
      </c>
      <c r="O144" s="8">
        <v>104</v>
      </c>
      <c r="P144" s="8">
        <v>103</v>
      </c>
      <c r="Q144" s="8">
        <v>91</v>
      </c>
      <c r="R144" s="8">
        <v>91</v>
      </c>
      <c r="S144" s="8">
        <v>87</v>
      </c>
      <c r="T144" s="8">
        <v>87</v>
      </c>
      <c r="U144" s="45">
        <v>59</v>
      </c>
      <c r="V144" s="49">
        <v>56</v>
      </c>
      <c r="W144" s="3">
        <v>56</v>
      </c>
      <c r="X144" s="45">
        <v>56</v>
      </c>
    </row>
    <row r="145" spans="1:24" ht="16.5" x14ac:dyDescent="0.3">
      <c r="A145" s="16">
        <v>55230</v>
      </c>
      <c r="B145" s="9" t="s">
        <v>171</v>
      </c>
      <c r="C145" s="9" t="s">
        <v>188</v>
      </c>
      <c r="D145" s="9" t="s">
        <v>189</v>
      </c>
      <c r="E145" s="8">
        <v>2</v>
      </c>
      <c r="F145" s="8">
        <v>3</v>
      </c>
      <c r="G145" s="8">
        <v>3</v>
      </c>
      <c r="H145" s="8">
        <v>3</v>
      </c>
      <c r="I145" s="8">
        <v>3</v>
      </c>
      <c r="J145" s="8">
        <v>3</v>
      </c>
      <c r="K145" s="8">
        <v>3</v>
      </c>
      <c r="L145" s="8">
        <v>3</v>
      </c>
      <c r="M145" s="8">
        <v>3</v>
      </c>
      <c r="N145" s="8">
        <v>3</v>
      </c>
      <c r="O145" s="8">
        <v>2</v>
      </c>
      <c r="P145" s="8">
        <v>2</v>
      </c>
      <c r="Q145" s="8">
        <v>2</v>
      </c>
      <c r="R145" s="8">
        <v>2</v>
      </c>
      <c r="S145" s="8">
        <v>2</v>
      </c>
      <c r="T145" s="8">
        <v>2</v>
      </c>
      <c r="U145" s="45">
        <v>2</v>
      </c>
      <c r="V145" s="49">
        <v>2</v>
      </c>
      <c r="W145" s="3">
        <v>2</v>
      </c>
      <c r="X145" s="45">
        <v>2</v>
      </c>
    </row>
    <row r="146" spans="1:24" ht="16.5" x14ac:dyDescent="0.3">
      <c r="A146" s="16">
        <v>55230</v>
      </c>
      <c r="B146" s="9" t="s">
        <v>171</v>
      </c>
      <c r="C146" s="9" t="s">
        <v>190</v>
      </c>
      <c r="D146" s="9" t="s">
        <v>191</v>
      </c>
      <c r="E146" s="8">
        <v>1</v>
      </c>
      <c r="F146" s="8">
        <v>248</v>
      </c>
      <c r="G146" s="8">
        <v>195</v>
      </c>
      <c r="H146" s="8">
        <v>169</v>
      </c>
      <c r="I146" s="8">
        <v>157</v>
      </c>
      <c r="J146" s="8">
        <v>157</v>
      </c>
      <c r="K146" s="8">
        <v>156</v>
      </c>
      <c r="L146" s="8">
        <v>156</v>
      </c>
      <c r="M146" s="8">
        <v>128</v>
      </c>
      <c r="N146" s="8">
        <v>128</v>
      </c>
      <c r="O146" s="8">
        <v>113</v>
      </c>
      <c r="P146" s="8">
        <v>113</v>
      </c>
      <c r="Q146" s="8">
        <v>103</v>
      </c>
      <c r="R146" s="8">
        <v>103</v>
      </c>
      <c r="S146" s="8">
        <v>95</v>
      </c>
      <c r="T146" s="8">
        <v>95</v>
      </c>
      <c r="U146" s="45">
        <v>90</v>
      </c>
      <c r="V146" s="49">
        <v>89</v>
      </c>
      <c r="W146" s="3">
        <v>89</v>
      </c>
      <c r="X146" s="45">
        <v>81</v>
      </c>
    </row>
    <row r="147" spans="1:24" ht="16.5" x14ac:dyDescent="0.3">
      <c r="A147" s="16">
        <v>55230</v>
      </c>
      <c r="B147" s="9" t="s">
        <v>171</v>
      </c>
      <c r="C147" s="9" t="s">
        <v>190</v>
      </c>
      <c r="D147" s="9" t="s">
        <v>191</v>
      </c>
      <c r="E147" s="8">
        <v>2</v>
      </c>
      <c r="F147" s="8">
        <v>4</v>
      </c>
      <c r="G147" s="8">
        <v>2</v>
      </c>
      <c r="H147" s="8">
        <v>1</v>
      </c>
      <c r="I147" s="8">
        <v>1</v>
      </c>
      <c r="J147" s="8">
        <v>1</v>
      </c>
      <c r="K147" s="8">
        <v>1</v>
      </c>
      <c r="L147" s="8">
        <v>1</v>
      </c>
      <c r="M147" s="8">
        <v>1</v>
      </c>
      <c r="N147" s="8">
        <v>1</v>
      </c>
      <c r="O147" s="8">
        <v>1</v>
      </c>
      <c r="P147" s="8">
        <v>1</v>
      </c>
      <c r="Q147" s="8">
        <v>1</v>
      </c>
      <c r="R147" s="8">
        <v>1</v>
      </c>
      <c r="S147" s="8">
        <v>1</v>
      </c>
      <c r="T147" s="8">
        <v>1</v>
      </c>
      <c r="U147" s="45">
        <v>1</v>
      </c>
      <c r="V147" s="49">
        <v>1</v>
      </c>
      <c r="W147" s="3">
        <v>1</v>
      </c>
      <c r="X147" s="45">
        <v>1</v>
      </c>
    </row>
    <row r="148" spans="1:24" ht="16.5" x14ac:dyDescent="0.3">
      <c r="A148" s="16">
        <v>55230</v>
      </c>
      <c r="B148" s="9" t="s">
        <v>171</v>
      </c>
      <c r="C148" s="9" t="s">
        <v>192</v>
      </c>
      <c r="D148" s="9" t="s">
        <v>193</v>
      </c>
      <c r="E148" s="8">
        <v>1</v>
      </c>
      <c r="F148" s="8">
        <v>555</v>
      </c>
      <c r="G148" s="8">
        <v>419</v>
      </c>
      <c r="H148" s="8">
        <v>388</v>
      </c>
      <c r="I148" s="8">
        <v>369</v>
      </c>
      <c r="J148" s="8">
        <v>368</v>
      </c>
      <c r="K148" s="8">
        <v>367</v>
      </c>
      <c r="L148" s="8">
        <v>366</v>
      </c>
      <c r="M148" s="8">
        <v>342</v>
      </c>
      <c r="N148" s="8">
        <v>302</v>
      </c>
      <c r="O148" s="8">
        <v>284</v>
      </c>
      <c r="P148" s="8">
        <v>274</v>
      </c>
      <c r="Q148" s="8">
        <v>260</v>
      </c>
      <c r="R148" s="8">
        <v>260</v>
      </c>
      <c r="S148" s="8">
        <v>143</v>
      </c>
      <c r="T148" s="8">
        <v>143</v>
      </c>
      <c r="U148" s="45">
        <v>139</v>
      </c>
      <c r="V148" s="49">
        <v>53</v>
      </c>
      <c r="W148" s="3">
        <v>53</v>
      </c>
      <c r="X148" s="45">
        <v>52</v>
      </c>
    </row>
    <row r="149" spans="1:24" ht="16.5" x14ac:dyDescent="0.3">
      <c r="A149" s="16">
        <v>55230</v>
      </c>
      <c r="B149" s="9" t="s">
        <v>171</v>
      </c>
      <c r="C149" s="9" t="s">
        <v>192</v>
      </c>
      <c r="D149" s="9" t="s">
        <v>193</v>
      </c>
      <c r="E149" s="8">
        <v>2</v>
      </c>
      <c r="F149" s="8">
        <v>57</v>
      </c>
      <c r="G149" s="8">
        <v>52</v>
      </c>
      <c r="H149" s="8">
        <v>51</v>
      </c>
      <c r="I149" s="8">
        <v>50</v>
      </c>
      <c r="J149" s="8">
        <v>49</v>
      </c>
      <c r="K149" s="8">
        <v>49</v>
      </c>
      <c r="L149" s="8">
        <v>49</v>
      </c>
      <c r="M149" s="8">
        <v>47</v>
      </c>
      <c r="N149" s="8">
        <v>46</v>
      </c>
      <c r="O149" s="8">
        <v>44</v>
      </c>
      <c r="P149" s="8">
        <v>44</v>
      </c>
      <c r="Q149" s="8">
        <v>43</v>
      </c>
      <c r="R149" s="8">
        <v>43</v>
      </c>
      <c r="S149" s="8">
        <v>32</v>
      </c>
      <c r="T149" s="8">
        <v>32</v>
      </c>
      <c r="U149" s="45">
        <v>30</v>
      </c>
      <c r="V149" s="49">
        <v>28</v>
      </c>
      <c r="W149" s="3">
        <v>28</v>
      </c>
      <c r="X149" s="45">
        <v>27</v>
      </c>
    </row>
    <row r="150" spans="1:24" ht="16.5" x14ac:dyDescent="0.3">
      <c r="A150" s="16">
        <v>55230</v>
      </c>
      <c r="B150" s="9" t="s">
        <v>171</v>
      </c>
      <c r="C150" s="9" t="s">
        <v>194</v>
      </c>
      <c r="D150" s="9" t="s">
        <v>195</v>
      </c>
      <c r="E150" s="8">
        <v>1</v>
      </c>
      <c r="F150" s="8">
        <v>292</v>
      </c>
      <c r="G150" s="8">
        <v>172</v>
      </c>
      <c r="H150" s="8">
        <v>152</v>
      </c>
      <c r="I150" s="8">
        <v>92</v>
      </c>
      <c r="J150" s="8">
        <v>90</v>
      </c>
      <c r="K150" s="8">
        <v>89</v>
      </c>
      <c r="L150" s="8">
        <v>89</v>
      </c>
      <c r="M150" s="8">
        <v>50</v>
      </c>
      <c r="N150" s="8">
        <v>49</v>
      </c>
      <c r="O150" s="8">
        <v>48</v>
      </c>
      <c r="P150" s="8">
        <v>48</v>
      </c>
      <c r="Q150" s="8">
        <v>30</v>
      </c>
      <c r="R150" s="8">
        <v>30</v>
      </c>
      <c r="S150" s="8">
        <v>10</v>
      </c>
      <c r="T150" s="8">
        <v>10</v>
      </c>
      <c r="U150" s="45">
        <v>2</v>
      </c>
      <c r="V150" s="49">
        <v>2</v>
      </c>
      <c r="W150" s="3">
        <v>2</v>
      </c>
      <c r="X150" s="46"/>
    </row>
    <row r="151" spans="1:24" ht="16.5" x14ac:dyDescent="0.3">
      <c r="A151" s="16">
        <v>55230</v>
      </c>
      <c r="B151" s="9" t="s">
        <v>171</v>
      </c>
      <c r="C151" s="9" t="s">
        <v>196</v>
      </c>
      <c r="D151" s="9" t="s">
        <v>197</v>
      </c>
      <c r="E151" s="8">
        <v>1</v>
      </c>
      <c r="F151" s="8">
        <v>335</v>
      </c>
      <c r="G151" s="8">
        <v>243</v>
      </c>
      <c r="H151" s="8">
        <v>225</v>
      </c>
      <c r="I151" s="8">
        <v>219</v>
      </c>
      <c r="J151" s="8">
        <v>219</v>
      </c>
      <c r="K151" s="8">
        <v>216</v>
      </c>
      <c r="L151" s="8">
        <v>215</v>
      </c>
      <c r="M151" s="8">
        <v>208</v>
      </c>
      <c r="N151" s="8">
        <v>167</v>
      </c>
      <c r="O151" s="8">
        <v>136</v>
      </c>
      <c r="P151" s="8">
        <v>128</v>
      </c>
      <c r="Q151" s="8">
        <v>116</v>
      </c>
      <c r="R151" s="8">
        <v>116</v>
      </c>
      <c r="S151" s="8">
        <v>85</v>
      </c>
      <c r="T151" s="8">
        <v>85</v>
      </c>
      <c r="U151" s="45">
        <v>85</v>
      </c>
      <c r="V151" s="49">
        <v>81</v>
      </c>
      <c r="W151" s="3">
        <v>81</v>
      </c>
      <c r="X151" s="45">
        <v>81</v>
      </c>
    </row>
    <row r="152" spans="1:24" ht="16.5" x14ac:dyDescent="0.3">
      <c r="A152" s="16">
        <v>55230</v>
      </c>
      <c r="B152" s="9" t="s">
        <v>171</v>
      </c>
      <c r="C152" s="9" t="s">
        <v>196</v>
      </c>
      <c r="D152" s="9" t="s">
        <v>197</v>
      </c>
      <c r="E152" s="8">
        <v>2</v>
      </c>
      <c r="F152" s="8">
        <v>24</v>
      </c>
      <c r="G152" s="8">
        <v>19</v>
      </c>
      <c r="H152" s="8">
        <v>17</v>
      </c>
      <c r="I152" s="8">
        <v>17</v>
      </c>
      <c r="J152" s="8">
        <v>17</v>
      </c>
      <c r="K152" s="8">
        <v>17</v>
      </c>
      <c r="L152" s="8">
        <v>17</v>
      </c>
      <c r="M152" s="8">
        <v>15</v>
      </c>
      <c r="N152" s="8">
        <v>15</v>
      </c>
      <c r="O152" s="8">
        <v>14</v>
      </c>
      <c r="P152" s="8">
        <v>14</v>
      </c>
      <c r="Q152" s="8">
        <v>14</v>
      </c>
      <c r="R152" s="8">
        <v>14</v>
      </c>
      <c r="S152" s="8">
        <v>14</v>
      </c>
      <c r="T152" s="8">
        <v>14</v>
      </c>
      <c r="U152" s="45">
        <v>14</v>
      </c>
      <c r="V152" s="49">
        <v>14</v>
      </c>
      <c r="W152" s="3">
        <v>14</v>
      </c>
      <c r="X152" s="45">
        <v>13</v>
      </c>
    </row>
    <row r="153" spans="1:24" ht="16.5" x14ac:dyDescent="0.3">
      <c r="A153" s="16">
        <v>55230</v>
      </c>
      <c r="B153" s="9" t="s">
        <v>171</v>
      </c>
      <c r="C153" s="9" t="s">
        <v>198</v>
      </c>
      <c r="D153" s="9" t="s">
        <v>199</v>
      </c>
      <c r="E153" s="8">
        <v>1</v>
      </c>
      <c r="F153" s="8">
        <v>260</v>
      </c>
      <c r="G153" s="8">
        <v>194</v>
      </c>
      <c r="H153" s="8">
        <v>183</v>
      </c>
      <c r="I153" s="8">
        <v>175</v>
      </c>
      <c r="J153" s="8">
        <v>175</v>
      </c>
      <c r="K153" s="8">
        <v>124</v>
      </c>
      <c r="L153" s="8">
        <v>124</v>
      </c>
      <c r="M153" s="8">
        <v>117</v>
      </c>
      <c r="N153" s="8">
        <v>115</v>
      </c>
      <c r="O153" s="8">
        <v>92</v>
      </c>
      <c r="P153" s="8">
        <v>92</v>
      </c>
      <c r="Q153" s="8">
        <v>90</v>
      </c>
      <c r="R153" s="8">
        <v>90</v>
      </c>
      <c r="S153" s="8">
        <v>72</v>
      </c>
      <c r="T153" s="8">
        <v>72</v>
      </c>
      <c r="U153" s="45">
        <v>70</v>
      </c>
      <c r="V153" s="49">
        <v>69</v>
      </c>
      <c r="W153" s="3">
        <v>69</v>
      </c>
      <c r="X153" s="45">
        <v>63</v>
      </c>
    </row>
    <row r="154" spans="1:24" ht="16.5" x14ac:dyDescent="0.3">
      <c r="A154" s="16">
        <v>55230</v>
      </c>
      <c r="B154" s="9" t="s">
        <v>171</v>
      </c>
      <c r="C154" s="9" t="s">
        <v>198</v>
      </c>
      <c r="D154" s="9" t="s">
        <v>199</v>
      </c>
      <c r="E154" s="8">
        <v>2</v>
      </c>
      <c r="F154" s="8">
        <v>2</v>
      </c>
      <c r="G154" s="8">
        <v>2</v>
      </c>
      <c r="H154" s="8">
        <v>2</v>
      </c>
      <c r="I154" s="8">
        <v>2</v>
      </c>
      <c r="J154" s="8">
        <v>2</v>
      </c>
      <c r="K154" s="8">
        <v>2</v>
      </c>
      <c r="L154" s="8">
        <v>2</v>
      </c>
      <c r="M154" s="8">
        <v>2</v>
      </c>
      <c r="N154" s="8">
        <v>2</v>
      </c>
      <c r="O154" s="8">
        <v>2</v>
      </c>
      <c r="P154" s="8">
        <v>2</v>
      </c>
      <c r="Q154" s="8">
        <v>2</v>
      </c>
      <c r="R154" s="8">
        <v>2</v>
      </c>
      <c r="S154" s="8">
        <v>2</v>
      </c>
      <c r="T154" s="8">
        <v>2</v>
      </c>
      <c r="U154" s="45">
        <v>2</v>
      </c>
      <c r="V154" s="49">
        <v>2</v>
      </c>
      <c r="W154" s="3">
        <v>2</v>
      </c>
      <c r="X154" s="45">
        <v>2</v>
      </c>
    </row>
    <row r="155" spans="1:24" ht="16.5" x14ac:dyDescent="0.3">
      <c r="A155" s="16">
        <v>55230</v>
      </c>
      <c r="B155" s="9" t="s">
        <v>171</v>
      </c>
      <c r="C155" s="9" t="s">
        <v>200</v>
      </c>
      <c r="D155" s="9" t="s">
        <v>201</v>
      </c>
      <c r="E155" s="8">
        <v>1</v>
      </c>
      <c r="F155" s="8">
        <v>507</v>
      </c>
      <c r="G155" s="8">
        <v>396</v>
      </c>
      <c r="H155" s="8">
        <v>357</v>
      </c>
      <c r="I155" s="8">
        <v>347</v>
      </c>
      <c r="J155" s="8">
        <v>336</v>
      </c>
      <c r="K155" s="8">
        <v>333</v>
      </c>
      <c r="L155" s="8">
        <v>329</v>
      </c>
      <c r="M155" s="8">
        <v>283</v>
      </c>
      <c r="N155" s="8">
        <v>280</v>
      </c>
      <c r="O155" s="8">
        <v>276</v>
      </c>
      <c r="P155" s="8">
        <v>266</v>
      </c>
      <c r="Q155" s="8">
        <v>259</v>
      </c>
      <c r="R155" s="8">
        <v>241</v>
      </c>
      <c r="S155" s="8">
        <v>231</v>
      </c>
      <c r="T155" s="8">
        <v>217</v>
      </c>
      <c r="U155" s="45">
        <v>213</v>
      </c>
      <c r="V155" s="49">
        <v>213</v>
      </c>
      <c r="W155" s="3">
        <v>210</v>
      </c>
      <c r="X155" s="45">
        <v>207</v>
      </c>
    </row>
    <row r="156" spans="1:24" ht="16.5" x14ac:dyDescent="0.3">
      <c r="A156" s="16">
        <v>55230</v>
      </c>
      <c r="B156" s="9" t="s">
        <v>171</v>
      </c>
      <c r="C156" s="9" t="s">
        <v>200</v>
      </c>
      <c r="D156" s="9" t="s">
        <v>201</v>
      </c>
      <c r="E156" s="8">
        <v>2</v>
      </c>
      <c r="F156" s="8">
        <v>35</v>
      </c>
      <c r="G156" s="8">
        <v>31</v>
      </c>
      <c r="H156" s="8">
        <v>30</v>
      </c>
      <c r="I156" s="8">
        <v>28</v>
      </c>
      <c r="J156" s="8">
        <v>24</v>
      </c>
      <c r="K156" s="8">
        <v>24</v>
      </c>
      <c r="L156" s="8">
        <v>24</v>
      </c>
      <c r="M156" s="8">
        <v>22</v>
      </c>
      <c r="N156" s="8">
        <v>18</v>
      </c>
      <c r="O156" s="8">
        <v>17</v>
      </c>
      <c r="P156" s="8">
        <v>17</v>
      </c>
      <c r="Q156" s="8">
        <v>16</v>
      </c>
      <c r="R156" s="8">
        <v>16</v>
      </c>
      <c r="S156" s="8">
        <v>13</v>
      </c>
      <c r="T156" s="8">
        <v>13</v>
      </c>
      <c r="U156" s="45">
        <v>13</v>
      </c>
      <c r="V156" s="49">
        <v>13</v>
      </c>
      <c r="W156" s="3">
        <v>13</v>
      </c>
      <c r="X156" s="45">
        <v>13</v>
      </c>
    </row>
    <row r="157" spans="1:24" ht="16.5" x14ac:dyDescent="0.3">
      <c r="A157" s="16">
        <v>55230</v>
      </c>
      <c r="B157" s="9" t="s">
        <v>171</v>
      </c>
      <c r="C157" s="9" t="s">
        <v>202</v>
      </c>
      <c r="D157" s="9" t="s">
        <v>203</v>
      </c>
      <c r="E157" s="8">
        <v>1</v>
      </c>
      <c r="F157" s="8">
        <v>199</v>
      </c>
      <c r="G157" s="8">
        <v>161</v>
      </c>
      <c r="H157" s="8">
        <v>155</v>
      </c>
      <c r="I157" s="8">
        <v>154</v>
      </c>
      <c r="J157" s="8">
        <v>153</v>
      </c>
      <c r="K157" s="8">
        <v>151</v>
      </c>
      <c r="L157" s="8">
        <v>151</v>
      </c>
      <c r="M157" s="8">
        <v>146</v>
      </c>
      <c r="N157" s="8">
        <v>146</v>
      </c>
      <c r="O157" s="8">
        <v>144</v>
      </c>
      <c r="P157" s="8">
        <v>47</v>
      </c>
      <c r="Q157" s="8">
        <v>43</v>
      </c>
      <c r="R157" s="8">
        <v>43</v>
      </c>
      <c r="S157" s="8">
        <v>40</v>
      </c>
      <c r="T157" s="8">
        <v>40</v>
      </c>
      <c r="U157" s="45">
        <v>40</v>
      </c>
      <c r="V157" s="49">
        <v>40</v>
      </c>
      <c r="W157" s="3">
        <v>40</v>
      </c>
      <c r="X157" s="45">
        <v>7</v>
      </c>
    </row>
    <row r="158" spans="1:24" ht="16.5" x14ac:dyDescent="0.3">
      <c r="A158" s="16">
        <v>55230</v>
      </c>
      <c r="B158" s="9" t="s">
        <v>171</v>
      </c>
      <c r="C158" s="9" t="s">
        <v>202</v>
      </c>
      <c r="D158" s="9" t="s">
        <v>203</v>
      </c>
      <c r="E158" s="8">
        <v>2</v>
      </c>
      <c r="F158" s="8">
        <v>3</v>
      </c>
      <c r="G158" s="8">
        <v>3</v>
      </c>
      <c r="H158" s="8">
        <v>3</v>
      </c>
      <c r="I158" s="8">
        <v>3</v>
      </c>
      <c r="J158" s="8">
        <v>3</v>
      </c>
      <c r="K158" s="8">
        <v>3</v>
      </c>
      <c r="L158" s="8">
        <v>3</v>
      </c>
      <c r="M158" s="8">
        <v>1</v>
      </c>
      <c r="N158" s="8">
        <v>1</v>
      </c>
      <c r="O158" s="8">
        <v>1</v>
      </c>
      <c r="P158" s="8">
        <v>1</v>
      </c>
      <c r="Q158" s="8">
        <v>1</v>
      </c>
      <c r="R158" s="8">
        <v>1</v>
      </c>
      <c r="S158" s="8">
        <v>1</v>
      </c>
      <c r="T158" s="8">
        <v>1</v>
      </c>
      <c r="U158" s="45">
        <v>1</v>
      </c>
      <c r="V158" s="49">
        <v>1</v>
      </c>
      <c r="W158" s="3">
        <v>1</v>
      </c>
      <c r="X158" s="45">
        <v>1</v>
      </c>
    </row>
    <row r="159" spans="1:24" ht="16.5" x14ac:dyDescent="0.3">
      <c r="A159" s="16">
        <v>55230</v>
      </c>
      <c r="B159" s="9" t="s">
        <v>171</v>
      </c>
      <c r="C159" s="9" t="s">
        <v>204</v>
      </c>
      <c r="D159" s="9" t="s">
        <v>205</v>
      </c>
      <c r="E159" s="8">
        <v>1</v>
      </c>
      <c r="F159" s="8">
        <v>313</v>
      </c>
      <c r="G159" s="8">
        <v>231</v>
      </c>
      <c r="H159" s="8">
        <v>213</v>
      </c>
      <c r="I159" s="8">
        <v>209</v>
      </c>
      <c r="J159" s="8">
        <v>204</v>
      </c>
      <c r="K159" s="8">
        <v>196</v>
      </c>
      <c r="L159" s="8">
        <v>195</v>
      </c>
      <c r="M159" s="8">
        <v>188</v>
      </c>
      <c r="N159" s="8">
        <v>183</v>
      </c>
      <c r="O159" s="8">
        <v>178</v>
      </c>
      <c r="P159" s="8">
        <v>174</v>
      </c>
      <c r="Q159" s="8">
        <v>163</v>
      </c>
      <c r="R159" s="8">
        <v>163</v>
      </c>
      <c r="S159" s="8">
        <v>157</v>
      </c>
      <c r="T159" s="8">
        <v>156</v>
      </c>
      <c r="U159" s="45">
        <v>64</v>
      </c>
      <c r="V159" s="49">
        <v>46</v>
      </c>
      <c r="W159" s="3">
        <v>46</v>
      </c>
      <c r="X159" s="45">
        <v>45</v>
      </c>
    </row>
    <row r="160" spans="1:24" ht="16.5" x14ac:dyDescent="0.3">
      <c r="A160" s="16">
        <v>55230</v>
      </c>
      <c r="B160" s="9" t="s">
        <v>171</v>
      </c>
      <c r="C160" s="9" t="s">
        <v>204</v>
      </c>
      <c r="D160" s="9" t="s">
        <v>205</v>
      </c>
      <c r="E160" s="8">
        <v>2</v>
      </c>
      <c r="F160" s="8">
        <v>12</v>
      </c>
      <c r="G160" s="8">
        <v>11</v>
      </c>
      <c r="H160" s="8">
        <v>11</v>
      </c>
      <c r="I160" s="8">
        <v>11</v>
      </c>
      <c r="J160" s="8">
        <v>11</v>
      </c>
      <c r="K160" s="8">
        <v>11</v>
      </c>
      <c r="L160" s="8">
        <v>11</v>
      </c>
      <c r="M160" s="8">
        <v>11</v>
      </c>
      <c r="N160" s="8">
        <v>11</v>
      </c>
      <c r="O160" s="8">
        <v>11</v>
      </c>
      <c r="P160" s="8">
        <v>11</v>
      </c>
      <c r="Q160" s="8">
        <v>11</v>
      </c>
      <c r="R160" s="8">
        <v>11</v>
      </c>
      <c r="S160" s="8">
        <v>11</v>
      </c>
      <c r="T160" s="8">
        <v>11</v>
      </c>
      <c r="U160" s="45">
        <v>7</v>
      </c>
      <c r="V160" s="49">
        <v>7</v>
      </c>
      <c r="W160" s="3">
        <v>7</v>
      </c>
      <c r="X160" s="45">
        <v>6</v>
      </c>
    </row>
    <row r="161" spans="1:24" ht="16.5" x14ac:dyDescent="0.3">
      <c r="A161" s="16">
        <v>55230</v>
      </c>
      <c r="B161" s="9" t="s">
        <v>171</v>
      </c>
      <c r="C161" s="9" t="s">
        <v>206</v>
      </c>
      <c r="D161" s="9" t="s">
        <v>207</v>
      </c>
      <c r="E161" s="8">
        <v>1</v>
      </c>
      <c r="F161" s="8">
        <v>229</v>
      </c>
      <c r="G161" s="8">
        <v>165</v>
      </c>
      <c r="H161" s="8">
        <v>151</v>
      </c>
      <c r="I161" s="8">
        <v>141</v>
      </c>
      <c r="J161" s="8">
        <v>141</v>
      </c>
      <c r="K161" s="8">
        <v>136</v>
      </c>
      <c r="L161" s="8">
        <v>136</v>
      </c>
      <c r="M161" s="8">
        <v>125</v>
      </c>
      <c r="N161" s="8">
        <v>123</v>
      </c>
      <c r="O161" s="8">
        <v>119</v>
      </c>
      <c r="P161" s="8">
        <v>118</v>
      </c>
      <c r="Q161" s="8">
        <v>111</v>
      </c>
      <c r="R161" s="8">
        <v>111</v>
      </c>
      <c r="S161" s="8">
        <v>102</v>
      </c>
      <c r="T161" s="8">
        <v>102</v>
      </c>
      <c r="U161" s="45">
        <v>96</v>
      </c>
      <c r="V161" s="49">
        <v>25</v>
      </c>
      <c r="W161" s="3">
        <v>25</v>
      </c>
      <c r="X161" s="45">
        <v>23</v>
      </c>
    </row>
    <row r="162" spans="1:24" ht="16.5" x14ac:dyDescent="0.3">
      <c r="A162" s="16">
        <v>55230</v>
      </c>
      <c r="B162" s="9" t="s">
        <v>171</v>
      </c>
      <c r="C162" s="9" t="s">
        <v>206</v>
      </c>
      <c r="D162" s="9" t="s">
        <v>207</v>
      </c>
      <c r="E162" s="8">
        <v>2</v>
      </c>
      <c r="F162" s="8">
        <v>3</v>
      </c>
      <c r="G162" s="8">
        <v>3</v>
      </c>
      <c r="H162" s="8">
        <v>3</v>
      </c>
      <c r="I162" s="8">
        <v>2</v>
      </c>
      <c r="J162" s="8">
        <v>2</v>
      </c>
      <c r="K162" s="8">
        <v>2</v>
      </c>
      <c r="L162" s="8">
        <v>2</v>
      </c>
      <c r="M162" s="8">
        <v>2</v>
      </c>
      <c r="N162" s="8">
        <v>2</v>
      </c>
      <c r="O162" s="8">
        <v>2</v>
      </c>
      <c r="P162" s="8">
        <v>2</v>
      </c>
      <c r="Q162" s="8">
        <v>2</v>
      </c>
      <c r="R162" s="8">
        <v>2</v>
      </c>
      <c r="S162" s="8">
        <v>2</v>
      </c>
      <c r="T162" s="8">
        <v>2</v>
      </c>
      <c r="U162" s="45">
        <v>2</v>
      </c>
      <c r="V162" s="49">
        <v>2</v>
      </c>
      <c r="W162" s="3">
        <v>2</v>
      </c>
      <c r="X162" s="45">
        <v>2</v>
      </c>
    </row>
    <row r="163" spans="1:24" ht="16.5" x14ac:dyDescent="0.3">
      <c r="A163" s="16">
        <v>55230</v>
      </c>
      <c r="B163" s="9" t="s">
        <v>171</v>
      </c>
      <c r="C163" s="9" t="s">
        <v>208</v>
      </c>
      <c r="D163" s="9" t="s">
        <v>209</v>
      </c>
      <c r="E163" s="8">
        <v>1</v>
      </c>
      <c r="F163" s="8">
        <v>147</v>
      </c>
      <c r="G163" s="8">
        <v>110</v>
      </c>
      <c r="H163" s="8">
        <v>96</v>
      </c>
      <c r="I163" s="8">
        <v>91</v>
      </c>
      <c r="J163" s="8">
        <v>91</v>
      </c>
      <c r="K163" s="8">
        <v>91</v>
      </c>
      <c r="L163" s="8">
        <v>91</v>
      </c>
      <c r="M163" s="8">
        <v>84</v>
      </c>
      <c r="N163" s="8">
        <v>84</v>
      </c>
      <c r="O163" s="8">
        <v>80</v>
      </c>
      <c r="P163" s="8">
        <v>80</v>
      </c>
      <c r="Q163" s="8">
        <v>77</v>
      </c>
      <c r="R163" s="8">
        <v>77</v>
      </c>
      <c r="S163" s="8">
        <v>50</v>
      </c>
      <c r="T163" s="8">
        <v>50</v>
      </c>
      <c r="U163" s="45">
        <v>45</v>
      </c>
      <c r="V163" s="49">
        <v>45</v>
      </c>
      <c r="W163" s="3">
        <v>45</v>
      </c>
      <c r="X163" s="45">
        <v>43</v>
      </c>
    </row>
    <row r="164" spans="1:24" ht="16.5" x14ac:dyDescent="0.3">
      <c r="A164" s="16">
        <v>55230</v>
      </c>
      <c r="B164" s="9" t="s">
        <v>171</v>
      </c>
      <c r="C164" s="9" t="s">
        <v>208</v>
      </c>
      <c r="D164" s="9" t="s">
        <v>209</v>
      </c>
      <c r="E164" s="8">
        <v>2</v>
      </c>
      <c r="F164" s="8">
        <v>7</v>
      </c>
      <c r="G164" s="8">
        <v>5</v>
      </c>
      <c r="H164" s="8">
        <v>5</v>
      </c>
      <c r="I164" s="8">
        <v>5</v>
      </c>
      <c r="J164" s="8">
        <v>5</v>
      </c>
      <c r="K164" s="8">
        <v>5</v>
      </c>
      <c r="L164" s="8">
        <v>5</v>
      </c>
      <c r="M164" s="8">
        <v>4</v>
      </c>
      <c r="N164" s="8">
        <v>4</v>
      </c>
      <c r="O164" s="8">
        <v>3</v>
      </c>
      <c r="P164" s="8">
        <v>3</v>
      </c>
      <c r="Q164" s="8">
        <v>3</v>
      </c>
      <c r="R164" s="8">
        <v>3</v>
      </c>
      <c r="S164" s="8">
        <v>2</v>
      </c>
      <c r="T164" s="8">
        <v>2</v>
      </c>
      <c r="U164" s="45">
        <v>1</v>
      </c>
      <c r="V164" s="49">
        <v>1</v>
      </c>
      <c r="W164" s="3">
        <v>1</v>
      </c>
      <c r="X164" s="45">
        <v>1</v>
      </c>
    </row>
    <row r="165" spans="1:24" ht="16.5" x14ac:dyDescent="0.3">
      <c r="A165" s="16">
        <v>55230</v>
      </c>
      <c r="B165" s="9" t="s">
        <v>171</v>
      </c>
      <c r="C165" s="9" t="s">
        <v>210</v>
      </c>
      <c r="D165" s="9" t="s">
        <v>211</v>
      </c>
      <c r="E165" s="8">
        <v>1</v>
      </c>
      <c r="F165" s="8">
        <v>228</v>
      </c>
      <c r="G165" s="8">
        <v>189</v>
      </c>
      <c r="H165" s="8">
        <v>180</v>
      </c>
      <c r="I165" s="8">
        <v>178</v>
      </c>
      <c r="J165" s="8">
        <v>178</v>
      </c>
      <c r="K165" s="8">
        <v>177</v>
      </c>
      <c r="L165" s="8">
        <v>177</v>
      </c>
      <c r="M165" s="8">
        <v>170</v>
      </c>
      <c r="N165" s="8">
        <v>170</v>
      </c>
      <c r="O165" s="8">
        <v>130</v>
      </c>
      <c r="P165" s="8">
        <v>130</v>
      </c>
      <c r="Q165" s="8">
        <v>85</v>
      </c>
      <c r="R165" s="8">
        <v>85</v>
      </c>
      <c r="S165" s="8">
        <v>46</v>
      </c>
      <c r="T165" s="8">
        <v>46</v>
      </c>
      <c r="U165" s="45">
        <v>15</v>
      </c>
      <c r="V165" s="49">
        <v>15</v>
      </c>
      <c r="W165" s="3">
        <v>15</v>
      </c>
      <c r="X165" s="45">
        <v>8</v>
      </c>
    </row>
    <row r="166" spans="1:24" ht="16.5" x14ac:dyDescent="0.3">
      <c r="A166" s="16">
        <v>55230</v>
      </c>
      <c r="B166" s="9" t="s">
        <v>171</v>
      </c>
      <c r="C166" s="9" t="s">
        <v>210</v>
      </c>
      <c r="D166" s="9" t="s">
        <v>211</v>
      </c>
      <c r="E166" s="8">
        <v>2</v>
      </c>
      <c r="F166" s="8">
        <v>4</v>
      </c>
      <c r="G166" s="8">
        <v>3</v>
      </c>
      <c r="H166" s="8">
        <v>2</v>
      </c>
      <c r="I166" s="8">
        <v>2</v>
      </c>
      <c r="J166" s="8">
        <v>2</v>
      </c>
      <c r="K166" s="8">
        <v>2</v>
      </c>
      <c r="L166" s="8">
        <v>2</v>
      </c>
      <c r="M166" s="8">
        <v>2</v>
      </c>
      <c r="N166" s="8">
        <v>2</v>
      </c>
      <c r="O166" s="8">
        <v>2</v>
      </c>
      <c r="P166" s="8">
        <v>2</v>
      </c>
      <c r="Q166" s="8">
        <v>1</v>
      </c>
      <c r="R166" s="8">
        <v>1</v>
      </c>
      <c r="S166" s="10"/>
      <c r="T166" s="10"/>
      <c r="U166" s="46"/>
      <c r="V166" s="50"/>
      <c r="W166" s="5"/>
      <c r="X166" s="46"/>
    </row>
    <row r="167" spans="1:24" ht="16.5" x14ac:dyDescent="0.3">
      <c r="A167" s="16">
        <v>55230</v>
      </c>
      <c r="B167" s="9" t="s">
        <v>171</v>
      </c>
      <c r="C167" s="9" t="s">
        <v>212</v>
      </c>
      <c r="D167" s="9" t="s">
        <v>213</v>
      </c>
      <c r="E167" s="8">
        <v>1</v>
      </c>
      <c r="F167" s="8">
        <v>356</v>
      </c>
      <c r="G167" s="8">
        <v>237</v>
      </c>
      <c r="H167" s="8">
        <v>221</v>
      </c>
      <c r="I167" s="8">
        <v>209</v>
      </c>
      <c r="J167" s="8">
        <v>209</v>
      </c>
      <c r="K167" s="8">
        <v>205</v>
      </c>
      <c r="L167" s="8">
        <v>205</v>
      </c>
      <c r="M167" s="8">
        <v>192</v>
      </c>
      <c r="N167" s="8">
        <v>189</v>
      </c>
      <c r="O167" s="8">
        <v>182</v>
      </c>
      <c r="P167" s="8">
        <v>182</v>
      </c>
      <c r="Q167" s="8">
        <v>180</v>
      </c>
      <c r="R167" s="8">
        <v>180</v>
      </c>
      <c r="S167" s="8">
        <v>105</v>
      </c>
      <c r="T167" s="8">
        <v>105</v>
      </c>
      <c r="U167" s="45">
        <v>95</v>
      </c>
      <c r="V167" s="49">
        <v>94</v>
      </c>
      <c r="W167" s="3">
        <v>94</v>
      </c>
      <c r="X167" s="45">
        <v>92</v>
      </c>
    </row>
    <row r="168" spans="1:24" ht="16.5" x14ac:dyDescent="0.3">
      <c r="A168" s="16">
        <v>55230</v>
      </c>
      <c r="B168" s="9" t="s">
        <v>171</v>
      </c>
      <c r="C168" s="9" t="s">
        <v>212</v>
      </c>
      <c r="D168" s="9" t="s">
        <v>213</v>
      </c>
      <c r="E168" s="8">
        <v>2</v>
      </c>
      <c r="F168" s="8">
        <v>48</v>
      </c>
      <c r="G168" s="8">
        <v>45</v>
      </c>
      <c r="H168" s="8">
        <v>42</v>
      </c>
      <c r="I168" s="8">
        <v>40</v>
      </c>
      <c r="J168" s="8">
        <v>40</v>
      </c>
      <c r="K168" s="8">
        <v>38</v>
      </c>
      <c r="L168" s="8">
        <v>38</v>
      </c>
      <c r="M168" s="8">
        <v>33</v>
      </c>
      <c r="N168" s="8">
        <v>33</v>
      </c>
      <c r="O168" s="8">
        <v>31</v>
      </c>
      <c r="P168" s="8">
        <v>31</v>
      </c>
      <c r="Q168" s="8">
        <v>31</v>
      </c>
      <c r="R168" s="8">
        <v>31</v>
      </c>
      <c r="S168" s="8">
        <v>21</v>
      </c>
      <c r="T168" s="8">
        <v>20</v>
      </c>
      <c r="U168" s="45">
        <v>19</v>
      </c>
      <c r="V168" s="49">
        <v>19</v>
      </c>
      <c r="W168" s="3">
        <v>19</v>
      </c>
      <c r="X168" s="45">
        <v>19</v>
      </c>
    </row>
    <row r="169" spans="1:24" ht="16.5" x14ac:dyDescent="0.3">
      <c r="A169" s="16">
        <v>55230</v>
      </c>
      <c r="B169" s="9" t="s">
        <v>171</v>
      </c>
      <c r="C169" s="9" t="s">
        <v>214</v>
      </c>
      <c r="D169" s="9" t="s">
        <v>215</v>
      </c>
      <c r="E169" s="8">
        <v>1</v>
      </c>
      <c r="F169" s="8">
        <v>234</v>
      </c>
      <c r="G169" s="8">
        <v>210</v>
      </c>
      <c r="H169" s="8">
        <v>198</v>
      </c>
      <c r="I169" s="8">
        <v>196</v>
      </c>
      <c r="J169" s="8">
        <v>195</v>
      </c>
      <c r="K169" s="8">
        <v>195</v>
      </c>
      <c r="L169" s="8">
        <v>195</v>
      </c>
      <c r="M169" s="8">
        <v>192</v>
      </c>
      <c r="N169" s="8">
        <v>192</v>
      </c>
      <c r="O169" s="8">
        <v>90</v>
      </c>
      <c r="P169" s="8">
        <v>90</v>
      </c>
      <c r="Q169" s="8">
        <v>48</v>
      </c>
      <c r="R169" s="8">
        <v>48</v>
      </c>
      <c r="S169" s="8">
        <v>37</v>
      </c>
      <c r="T169" s="8">
        <v>37</v>
      </c>
      <c r="U169" s="45">
        <v>23</v>
      </c>
      <c r="V169" s="49">
        <v>23</v>
      </c>
      <c r="W169" s="3">
        <v>23</v>
      </c>
      <c r="X169" s="45">
        <v>11</v>
      </c>
    </row>
    <row r="170" spans="1:24" ht="16.5" x14ac:dyDescent="0.3">
      <c r="A170" s="16">
        <v>55230</v>
      </c>
      <c r="B170" s="9" t="s">
        <v>171</v>
      </c>
      <c r="C170" s="9" t="s">
        <v>214</v>
      </c>
      <c r="D170" s="9" t="s">
        <v>215</v>
      </c>
      <c r="E170" s="8">
        <v>2</v>
      </c>
      <c r="F170" s="8">
        <v>3</v>
      </c>
      <c r="G170" s="8">
        <v>3</v>
      </c>
      <c r="H170" s="8">
        <v>3</v>
      </c>
      <c r="I170" s="8">
        <v>3</v>
      </c>
      <c r="J170" s="8">
        <v>3</v>
      </c>
      <c r="K170" s="8">
        <v>3</v>
      </c>
      <c r="L170" s="8">
        <v>3</v>
      </c>
      <c r="M170" s="8">
        <v>3</v>
      </c>
      <c r="N170" s="8">
        <v>3</v>
      </c>
      <c r="O170" s="8">
        <v>2</v>
      </c>
      <c r="P170" s="8">
        <v>2</v>
      </c>
      <c r="Q170" s="8">
        <v>1</v>
      </c>
      <c r="R170" s="8">
        <v>1</v>
      </c>
      <c r="S170" s="10"/>
      <c r="T170" s="10"/>
      <c r="U170" s="46"/>
      <c r="V170" s="50"/>
      <c r="W170" s="5"/>
      <c r="X170" s="46"/>
    </row>
    <row r="171" spans="1:24" ht="16.5" x14ac:dyDescent="0.3">
      <c r="A171" s="16">
        <v>55230</v>
      </c>
      <c r="B171" s="9" t="s">
        <v>171</v>
      </c>
      <c r="C171" s="9" t="s">
        <v>216</v>
      </c>
      <c r="D171" s="9" t="s">
        <v>217</v>
      </c>
      <c r="E171" s="8">
        <v>1</v>
      </c>
      <c r="F171" s="8">
        <v>255</v>
      </c>
      <c r="G171" s="8">
        <v>184</v>
      </c>
      <c r="H171" s="8">
        <v>173</v>
      </c>
      <c r="I171" s="8">
        <v>162</v>
      </c>
      <c r="J171" s="8">
        <v>160</v>
      </c>
      <c r="K171" s="8">
        <v>159</v>
      </c>
      <c r="L171" s="8">
        <v>159</v>
      </c>
      <c r="M171" s="8">
        <v>145</v>
      </c>
      <c r="N171" s="8">
        <v>145</v>
      </c>
      <c r="O171" s="8">
        <v>137</v>
      </c>
      <c r="P171" s="8">
        <v>137</v>
      </c>
      <c r="Q171" s="8">
        <v>132</v>
      </c>
      <c r="R171" s="8">
        <v>132</v>
      </c>
      <c r="S171" s="8">
        <v>122</v>
      </c>
      <c r="T171" s="8">
        <v>122</v>
      </c>
      <c r="U171" s="45">
        <v>113</v>
      </c>
      <c r="V171" s="49">
        <v>82</v>
      </c>
      <c r="W171" s="3">
        <v>82</v>
      </c>
      <c r="X171" s="45">
        <v>81</v>
      </c>
    </row>
    <row r="172" spans="1:24" ht="16.5" x14ac:dyDescent="0.3">
      <c r="A172" s="16">
        <v>55230</v>
      </c>
      <c r="B172" s="9" t="s">
        <v>171</v>
      </c>
      <c r="C172" s="9" t="s">
        <v>216</v>
      </c>
      <c r="D172" s="9" t="s">
        <v>217</v>
      </c>
      <c r="E172" s="8">
        <v>2</v>
      </c>
      <c r="F172" s="8">
        <v>53</v>
      </c>
      <c r="G172" s="8">
        <v>49</v>
      </c>
      <c r="H172" s="8">
        <v>45</v>
      </c>
      <c r="I172" s="8">
        <v>45</v>
      </c>
      <c r="J172" s="8">
        <v>45</v>
      </c>
      <c r="K172" s="8">
        <v>45</v>
      </c>
      <c r="L172" s="8">
        <v>45</v>
      </c>
      <c r="M172" s="8">
        <v>45</v>
      </c>
      <c r="N172" s="8">
        <v>45</v>
      </c>
      <c r="O172" s="8">
        <v>45</v>
      </c>
      <c r="P172" s="8">
        <v>45</v>
      </c>
      <c r="Q172" s="8">
        <v>45</v>
      </c>
      <c r="R172" s="8">
        <v>45</v>
      </c>
      <c r="S172" s="8">
        <v>42</v>
      </c>
      <c r="T172" s="8">
        <v>42</v>
      </c>
      <c r="U172" s="45">
        <v>42</v>
      </c>
      <c r="V172" s="49">
        <v>42</v>
      </c>
      <c r="W172" s="3">
        <v>42</v>
      </c>
      <c r="X172" s="45">
        <v>42</v>
      </c>
    </row>
    <row r="173" spans="1:24" ht="16.5" x14ac:dyDescent="0.3">
      <c r="A173" s="16">
        <v>55230</v>
      </c>
      <c r="B173" s="9" t="s">
        <v>171</v>
      </c>
      <c r="C173" s="9" t="s">
        <v>218</v>
      </c>
      <c r="D173" s="9" t="s">
        <v>219</v>
      </c>
      <c r="E173" s="8">
        <v>1</v>
      </c>
      <c r="F173" s="8">
        <v>87</v>
      </c>
      <c r="G173" s="8">
        <v>38</v>
      </c>
      <c r="H173" s="8">
        <v>20</v>
      </c>
      <c r="I173" s="8">
        <v>12</v>
      </c>
      <c r="J173" s="8">
        <v>12</v>
      </c>
      <c r="K173" s="8">
        <v>12</v>
      </c>
      <c r="L173" s="8">
        <v>12</v>
      </c>
      <c r="M173" s="8">
        <v>9</v>
      </c>
      <c r="N173" s="8">
        <v>9</v>
      </c>
      <c r="O173" s="8">
        <v>5</v>
      </c>
      <c r="P173" s="8">
        <v>5</v>
      </c>
      <c r="Q173" s="8">
        <v>1</v>
      </c>
      <c r="R173" s="8">
        <v>1</v>
      </c>
      <c r="S173" s="8">
        <v>1</v>
      </c>
      <c r="T173" s="8">
        <v>1</v>
      </c>
      <c r="U173" s="46"/>
      <c r="V173" s="50"/>
      <c r="W173" s="5"/>
      <c r="X173" s="46"/>
    </row>
    <row r="174" spans="1:24" ht="16.5" x14ac:dyDescent="0.3">
      <c r="A174" s="16">
        <v>55230</v>
      </c>
      <c r="B174" s="9" t="s">
        <v>171</v>
      </c>
      <c r="C174" s="9" t="s">
        <v>218</v>
      </c>
      <c r="D174" s="9" t="s">
        <v>219</v>
      </c>
      <c r="E174" s="8">
        <v>2</v>
      </c>
      <c r="F174" s="8">
        <v>1</v>
      </c>
      <c r="G174" s="8">
        <v>1</v>
      </c>
      <c r="H174" s="8">
        <v>1</v>
      </c>
      <c r="I174" s="8">
        <v>1</v>
      </c>
      <c r="J174" s="8">
        <v>1</v>
      </c>
      <c r="K174" s="8">
        <v>1</v>
      </c>
      <c r="L174" s="8">
        <v>1</v>
      </c>
      <c r="M174" s="8">
        <v>1</v>
      </c>
      <c r="N174" s="8">
        <v>1</v>
      </c>
      <c r="O174" s="8">
        <v>1</v>
      </c>
      <c r="P174" s="8">
        <v>1</v>
      </c>
      <c r="Q174" s="8">
        <v>1</v>
      </c>
      <c r="R174" s="8">
        <v>1</v>
      </c>
      <c r="S174" s="10"/>
      <c r="T174" s="10"/>
      <c r="U174" s="46"/>
      <c r="V174" s="50"/>
      <c r="W174" s="5"/>
      <c r="X174" s="46"/>
    </row>
    <row r="175" spans="1:24" ht="16.5" x14ac:dyDescent="0.3">
      <c r="A175" s="16">
        <v>55230</v>
      </c>
      <c r="B175" s="9" t="s">
        <v>171</v>
      </c>
      <c r="C175" s="9" t="s">
        <v>220</v>
      </c>
      <c r="D175" s="9" t="s">
        <v>221</v>
      </c>
      <c r="E175" s="8">
        <v>1</v>
      </c>
      <c r="F175" s="8">
        <v>237</v>
      </c>
      <c r="G175" s="8">
        <v>165</v>
      </c>
      <c r="H175" s="8">
        <v>144</v>
      </c>
      <c r="I175" s="8">
        <v>134</v>
      </c>
      <c r="J175" s="8">
        <v>133</v>
      </c>
      <c r="K175" s="8">
        <v>132</v>
      </c>
      <c r="L175" s="8">
        <v>132</v>
      </c>
      <c r="M175" s="8">
        <v>101</v>
      </c>
      <c r="N175" s="8">
        <v>99</v>
      </c>
      <c r="O175" s="8">
        <v>90</v>
      </c>
      <c r="P175" s="8">
        <v>90</v>
      </c>
      <c r="Q175" s="8">
        <v>79</v>
      </c>
      <c r="R175" s="8">
        <v>79</v>
      </c>
      <c r="S175" s="8">
        <v>65</v>
      </c>
      <c r="T175" s="8">
        <v>65</v>
      </c>
      <c r="U175" s="45">
        <v>44</v>
      </c>
      <c r="V175" s="49">
        <v>44</v>
      </c>
      <c r="W175" s="3">
        <v>44</v>
      </c>
      <c r="X175" s="45">
        <v>40</v>
      </c>
    </row>
    <row r="176" spans="1:24" ht="16.5" x14ac:dyDescent="0.3">
      <c r="A176" s="16">
        <v>55230</v>
      </c>
      <c r="B176" s="9" t="s">
        <v>171</v>
      </c>
      <c r="C176" s="9" t="s">
        <v>220</v>
      </c>
      <c r="D176" s="9" t="s">
        <v>221</v>
      </c>
      <c r="E176" s="8">
        <v>2</v>
      </c>
      <c r="F176" s="8">
        <v>7</v>
      </c>
      <c r="G176" s="8">
        <v>6</v>
      </c>
      <c r="H176" s="8">
        <v>6</v>
      </c>
      <c r="I176" s="8">
        <v>6</v>
      </c>
      <c r="J176" s="8">
        <v>6</v>
      </c>
      <c r="K176" s="8">
        <v>6</v>
      </c>
      <c r="L176" s="8">
        <v>6</v>
      </c>
      <c r="M176" s="8">
        <v>5</v>
      </c>
      <c r="N176" s="8">
        <v>5</v>
      </c>
      <c r="O176" s="8">
        <v>5</v>
      </c>
      <c r="P176" s="8">
        <v>5</v>
      </c>
      <c r="Q176" s="8">
        <v>5</v>
      </c>
      <c r="R176" s="8">
        <v>5</v>
      </c>
      <c r="S176" s="8">
        <v>4</v>
      </c>
      <c r="T176" s="8">
        <v>4</v>
      </c>
      <c r="U176" s="45">
        <v>2</v>
      </c>
      <c r="V176" s="49">
        <v>2</v>
      </c>
      <c r="W176" s="3">
        <v>2</v>
      </c>
      <c r="X176" s="45">
        <v>2</v>
      </c>
    </row>
    <row r="177" spans="1:24" ht="16.5" x14ac:dyDescent="0.3">
      <c r="A177" s="16">
        <v>55230</v>
      </c>
      <c r="B177" s="9" t="s">
        <v>171</v>
      </c>
      <c r="C177" s="9" t="s">
        <v>222</v>
      </c>
      <c r="D177" s="9" t="s">
        <v>223</v>
      </c>
      <c r="E177" s="8">
        <v>1</v>
      </c>
      <c r="F177" s="8">
        <v>180</v>
      </c>
      <c r="G177" s="8">
        <v>131</v>
      </c>
      <c r="H177" s="8">
        <v>113</v>
      </c>
      <c r="I177" s="8">
        <v>103</v>
      </c>
      <c r="J177" s="8">
        <v>103</v>
      </c>
      <c r="K177" s="8">
        <v>102</v>
      </c>
      <c r="L177" s="8">
        <v>102</v>
      </c>
      <c r="M177" s="8">
        <v>90</v>
      </c>
      <c r="N177" s="8">
        <v>90</v>
      </c>
      <c r="O177" s="8">
        <v>84</v>
      </c>
      <c r="P177" s="8">
        <v>84</v>
      </c>
      <c r="Q177" s="8">
        <v>72</v>
      </c>
      <c r="R177" s="8">
        <v>72</v>
      </c>
      <c r="S177" s="8">
        <v>62</v>
      </c>
      <c r="T177" s="8">
        <v>62</v>
      </c>
      <c r="U177" s="45">
        <v>54</v>
      </c>
      <c r="V177" s="49">
        <v>43</v>
      </c>
      <c r="W177" s="3">
        <v>43</v>
      </c>
      <c r="X177" s="45">
        <v>41</v>
      </c>
    </row>
    <row r="178" spans="1:24" ht="16.5" x14ac:dyDescent="0.3">
      <c r="A178" s="16">
        <v>55230</v>
      </c>
      <c r="B178" s="9" t="s">
        <v>171</v>
      </c>
      <c r="C178" s="9" t="s">
        <v>222</v>
      </c>
      <c r="D178" s="9" t="s">
        <v>223</v>
      </c>
      <c r="E178" s="8">
        <v>2</v>
      </c>
      <c r="F178" s="8">
        <v>10</v>
      </c>
      <c r="G178" s="8">
        <v>10</v>
      </c>
      <c r="H178" s="8">
        <v>10</v>
      </c>
      <c r="I178" s="8">
        <v>10</v>
      </c>
      <c r="J178" s="8">
        <v>10</v>
      </c>
      <c r="K178" s="8">
        <v>10</v>
      </c>
      <c r="L178" s="8">
        <v>10</v>
      </c>
      <c r="M178" s="8">
        <v>10</v>
      </c>
      <c r="N178" s="8">
        <v>10</v>
      </c>
      <c r="O178" s="8">
        <v>9</v>
      </c>
      <c r="P178" s="8">
        <v>9</v>
      </c>
      <c r="Q178" s="8">
        <v>8</v>
      </c>
      <c r="R178" s="8">
        <v>8</v>
      </c>
      <c r="S178" s="8">
        <v>7</v>
      </c>
      <c r="T178" s="8">
        <v>7</v>
      </c>
      <c r="U178" s="45">
        <v>5</v>
      </c>
      <c r="V178" s="49">
        <v>4</v>
      </c>
      <c r="W178" s="3">
        <v>4</v>
      </c>
      <c r="X178" s="45">
        <v>3</v>
      </c>
    </row>
    <row r="179" spans="1:24" ht="16.5" x14ac:dyDescent="0.3">
      <c r="A179" s="16">
        <v>55230</v>
      </c>
      <c r="B179" s="9" t="s">
        <v>171</v>
      </c>
      <c r="C179" s="9" t="s">
        <v>224</v>
      </c>
      <c r="D179" s="9" t="s">
        <v>225</v>
      </c>
      <c r="E179" s="8">
        <v>1</v>
      </c>
      <c r="F179" s="8">
        <v>181</v>
      </c>
      <c r="G179" s="8">
        <v>97</v>
      </c>
      <c r="H179" s="8">
        <v>95</v>
      </c>
      <c r="I179" s="8">
        <v>95</v>
      </c>
      <c r="J179" s="8">
        <v>95</v>
      </c>
      <c r="K179" s="8">
        <v>94</v>
      </c>
      <c r="L179" s="8">
        <v>94</v>
      </c>
      <c r="M179" s="8">
        <v>92</v>
      </c>
      <c r="N179" s="8">
        <v>92</v>
      </c>
      <c r="O179" s="8">
        <v>92</v>
      </c>
      <c r="P179" s="8">
        <v>92</v>
      </c>
      <c r="Q179" s="8">
        <v>90</v>
      </c>
      <c r="R179" s="8">
        <v>90</v>
      </c>
      <c r="S179" s="8">
        <v>41</v>
      </c>
      <c r="T179" s="8">
        <v>41</v>
      </c>
      <c r="U179" s="45">
        <v>26</v>
      </c>
      <c r="V179" s="49">
        <v>18</v>
      </c>
      <c r="W179" s="3">
        <v>18</v>
      </c>
      <c r="X179" s="45">
        <v>17</v>
      </c>
    </row>
    <row r="180" spans="1:24" ht="16.5" x14ac:dyDescent="0.3">
      <c r="A180" s="16">
        <v>55230</v>
      </c>
      <c r="B180" s="9" t="s">
        <v>171</v>
      </c>
      <c r="C180" s="9" t="s">
        <v>226</v>
      </c>
      <c r="D180" s="9" t="s">
        <v>227</v>
      </c>
      <c r="E180" s="8">
        <v>1</v>
      </c>
      <c r="F180" s="8">
        <v>226</v>
      </c>
      <c r="G180" s="8">
        <v>196</v>
      </c>
      <c r="H180" s="8">
        <v>184</v>
      </c>
      <c r="I180" s="8">
        <v>182</v>
      </c>
      <c r="J180" s="8">
        <v>181</v>
      </c>
      <c r="K180" s="8">
        <v>180</v>
      </c>
      <c r="L180" s="8">
        <v>180</v>
      </c>
      <c r="M180" s="8">
        <v>176</v>
      </c>
      <c r="N180" s="8">
        <v>175</v>
      </c>
      <c r="O180" s="8">
        <v>172</v>
      </c>
      <c r="P180" s="8">
        <v>172</v>
      </c>
      <c r="Q180" s="8">
        <v>166</v>
      </c>
      <c r="R180" s="8">
        <v>166</v>
      </c>
      <c r="S180" s="8">
        <v>160</v>
      </c>
      <c r="T180" s="8">
        <v>160</v>
      </c>
      <c r="U180" s="45">
        <v>42</v>
      </c>
      <c r="V180" s="49">
        <v>41</v>
      </c>
      <c r="W180" s="3">
        <v>41</v>
      </c>
      <c r="X180" s="45">
        <v>25</v>
      </c>
    </row>
    <row r="181" spans="1:24" ht="16.5" x14ac:dyDescent="0.3">
      <c r="A181" s="16">
        <v>55230</v>
      </c>
      <c r="B181" s="9" t="s">
        <v>171</v>
      </c>
      <c r="C181" s="9" t="s">
        <v>226</v>
      </c>
      <c r="D181" s="9" t="s">
        <v>227</v>
      </c>
      <c r="E181" s="8">
        <v>2</v>
      </c>
      <c r="F181" s="8">
        <v>4</v>
      </c>
      <c r="G181" s="8">
        <v>4</v>
      </c>
      <c r="H181" s="8">
        <v>4</v>
      </c>
      <c r="I181" s="8">
        <v>4</v>
      </c>
      <c r="J181" s="8">
        <v>4</v>
      </c>
      <c r="K181" s="8">
        <v>4</v>
      </c>
      <c r="L181" s="8">
        <v>4</v>
      </c>
      <c r="M181" s="8">
        <v>4</v>
      </c>
      <c r="N181" s="8">
        <v>4</v>
      </c>
      <c r="O181" s="8">
        <v>4</v>
      </c>
      <c r="P181" s="8">
        <v>4</v>
      </c>
      <c r="Q181" s="8">
        <v>4</v>
      </c>
      <c r="R181" s="8">
        <v>4</v>
      </c>
      <c r="S181" s="8">
        <v>4</v>
      </c>
      <c r="T181" s="8">
        <v>4</v>
      </c>
      <c r="U181" s="45">
        <v>3</v>
      </c>
      <c r="V181" s="49">
        <v>3</v>
      </c>
      <c r="W181" s="3">
        <v>3</v>
      </c>
      <c r="X181" s="45">
        <v>3</v>
      </c>
    </row>
    <row r="182" spans="1:24" ht="16.5" x14ac:dyDescent="0.3">
      <c r="A182" s="16">
        <v>55230</v>
      </c>
      <c r="B182" s="9" t="s">
        <v>171</v>
      </c>
      <c r="C182" s="9" t="s">
        <v>228</v>
      </c>
      <c r="D182" s="9" t="s">
        <v>229</v>
      </c>
      <c r="E182" s="8">
        <v>1</v>
      </c>
      <c r="F182" s="8">
        <v>190</v>
      </c>
      <c r="G182" s="8">
        <v>134</v>
      </c>
      <c r="H182" s="8">
        <v>121</v>
      </c>
      <c r="I182" s="8">
        <v>104</v>
      </c>
      <c r="J182" s="8">
        <v>103</v>
      </c>
      <c r="K182" s="8">
        <v>102</v>
      </c>
      <c r="L182" s="8">
        <v>102</v>
      </c>
      <c r="M182" s="8">
        <v>86</v>
      </c>
      <c r="N182" s="8">
        <v>86</v>
      </c>
      <c r="O182" s="8">
        <v>74</v>
      </c>
      <c r="P182" s="8">
        <v>73</v>
      </c>
      <c r="Q182" s="8">
        <v>65</v>
      </c>
      <c r="R182" s="8">
        <v>65</v>
      </c>
      <c r="S182" s="8">
        <v>57</v>
      </c>
      <c r="T182" s="8">
        <v>57</v>
      </c>
      <c r="U182" s="45">
        <v>46</v>
      </c>
      <c r="V182" s="49">
        <v>46</v>
      </c>
      <c r="W182" s="3">
        <v>46</v>
      </c>
      <c r="X182" s="45">
        <v>37</v>
      </c>
    </row>
    <row r="183" spans="1:24" ht="16.5" x14ac:dyDescent="0.3">
      <c r="A183" s="16">
        <v>55230</v>
      </c>
      <c r="B183" s="9" t="s">
        <v>171</v>
      </c>
      <c r="C183" s="9" t="s">
        <v>228</v>
      </c>
      <c r="D183" s="9" t="s">
        <v>229</v>
      </c>
      <c r="E183" s="8">
        <v>2</v>
      </c>
      <c r="F183" s="8">
        <v>3</v>
      </c>
      <c r="G183" s="8">
        <v>1</v>
      </c>
      <c r="H183" s="8">
        <v>1</v>
      </c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46"/>
      <c r="V183" s="50"/>
      <c r="W183" s="5"/>
      <c r="X183" s="46"/>
    </row>
    <row r="184" spans="1:24" ht="16.5" x14ac:dyDescent="0.3">
      <c r="A184" s="16">
        <v>55230</v>
      </c>
      <c r="B184" s="9" t="s">
        <v>171</v>
      </c>
      <c r="C184" s="9" t="s">
        <v>230</v>
      </c>
      <c r="D184" s="9" t="s">
        <v>231</v>
      </c>
      <c r="E184" s="8">
        <v>1</v>
      </c>
      <c r="F184" s="8">
        <v>116</v>
      </c>
      <c r="G184" s="8">
        <v>71</v>
      </c>
      <c r="H184" s="8">
        <v>63</v>
      </c>
      <c r="I184" s="8">
        <v>58</v>
      </c>
      <c r="J184" s="8">
        <v>57</v>
      </c>
      <c r="K184" s="8">
        <v>57</v>
      </c>
      <c r="L184" s="8">
        <v>56</v>
      </c>
      <c r="M184" s="8">
        <v>51</v>
      </c>
      <c r="N184" s="8">
        <v>51</v>
      </c>
      <c r="O184" s="8">
        <v>49</v>
      </c>
      <c r="P184" s="8">
        <v>46</v>
      </c>
      <c r="Q184" s="8">
        <v>18</v>
      </c>
      <c r="R184" s="8">
        <v>18</v>
      </c>
      <c r="S184" s="8">
        <v>16</v>
      </c>
      <c r="T184" s="8">
        <v>16</v>
      </c>
      <c r="U184" s="45">
        <v>7</v>
      </c>
      <c r="V184" s="49">
        <v>5</v>
      </c>
      <c r="W184" s="3">
        <v>5</v>
      </c>
      <c r="X184" s="45">
        <v>5</v>
      </c>
    </row>
    <row r="185" spans="1:24" ht="16.5" x14ac:dyDescent="0.3">
      <c r="A185" s="16">
        <v>55230</v>
      </c>
      <c r="B185" s="9" t="s">
        <v>171</v>
      </c>
      <c r="C185" s="9" t="s">
        <v>230</v>
      </c>
      <c r="D185" s="9" t="s">
        <v>231</v>
      </c>
      <c r="E185" s="8">
        <v>2</v>
      </c>
      <c r="F185" s="8">
        <v>2</v>
      </c>
      <c r="G185" s="8">
        <v>2</v>
      </c>
      <c r="H185" s="8">
        <v>2</v>
      </c>
      <c r="I185" s="8">
        <v>2</v>
      </c>
      <c r="J185" s="8">
        <v>2</v>
      </c>
      <c r="K185" s="8">
        <v>2</v>
      </c>
      <c r="L185" s="8">
        <v>2</v>
      </c>
      <c r="M185" s="8">
        <v>2</v>
      </c>
      <c r="N185" s="8">
        <v>2</v>
      </c>
      <c r="O185" s="8">
        <v>2</v>
      </c>
      <c r="P185" s="8">
        <v>2</v>
      </c>
      <c r="Q185" s="8">
        <v>2</v>
      </c>
      <c r="R185" s="8">
        <v>2</v>
      </c>
      <c r="S185" s="8">
        <v>2</v>
      </c>
      <c r="T185" s="8">
        <v>2</v>
      </c>
      <c r="U185" s="45">
        <v>2</v>
      </c>
      <c r="V185" s="49">
        <v>2</v>
      </c>
      <c r="W185" s="3">
        <v>2</v>
      </c>
      <c r="X185" s="45">
        <v>2</v>
      </c>
    </row>
    <row r="186" spans="1:24" ht="16.5" x14ac:dyDescent="0.3">
      <c r="A186" s="16">
        <v>55230</v>
      </c>
      <c r="B186" s="9" t="s">
        <v>171</v>
      </c>
      <c r="C186" s="9" t="s">
        <v>232</v>
      </c>
      <c r="D186" s="9" t="s">
        <v>233</v>
      </c>
      <c r="E186" s="8">
        <v>1</v>
      </c>
      <c r="F186" s="8">
        <v>74</v>
      </c>
      <c r="G186" s="8">
        <v>50</v>
      </c>
      <c r="H186" s="8">
        <v>42</v>
      </c>
      <c r="I186" s="8">
        <v>41</v>
      </c>
      <c r="J186" s="8">
        <v>40</v>
      </c>
      <c r="K186" s="8">
        <v>39</v>
      </c>
      <c r="L186" s="8">
        <v>38</v>
      </c>
      <c r="M186" s="8">
        <v>34</v>
      </c>
      <c r="N186" s="8">
        <v>34</v>
      </c>
      <c r="O186" s="8">
        <v>32</v>
      </c>
      <c r="P186" s="8">
        <v>32</v>
      </c>
      <c r="Q186" s="8">
        <v>31</v>
      </c>
      <c r="R186" s="8">
        <v>31</v>
      </c>
      <c r="S186" s="8">
        <v>31</v>
      </c>
      <c r="T186" s="8">
        <v>31</v>
      </c>
      <c r="U186" s="45">
        <v>15</v>
      </c>
      <c r="V186" s="49">
        <v>15</v>
      </c>
      <c r="W186" s="3">
        <v>15</v>
      </c>
      <c r="X186" s="45">
        <v>15</v>
      </c>
    </row>
    <row r="187" spans="1:24" ht="16.5" x14ac:dyDescent="0.3">
      <c r="A187" s="16">
        <v>55230</v>
      </c>
      <c r="B187" s="9" t="s">
        <v>171</v>
      </c>
      <c r="C187" s="9" t="s">
        <v>232</v>
      </c>
      <c r="D187" s="9" t="s">
        <v>233</v>
      </c>
      <c r="E187" s="8">
        <v>2</v>
      </c>
      <c r="F187" s="8">
        <v>7</v>
      </c>
      <c r="G187" s="8">
        <v>7</v>
      </c>
      <c r="H187" s="8">
        <v>7</v>
      </c>
      <c r="I187" s="8">
        <v>7</v>
      </c>
      <c r="J187" s="8">
        <v>7</v>
      </c>
      <c r="K187" s="8">
        <v>7</v>
      </c>
      <c r="L187" s="8">
        <v>7</v>
      </c>
      <c r="M187" s="8">
        <v>7</v>
      </c>
      <c r="N187" s="8">
        <v>7</v>
      </c>
      <c r="O187" s="8">
        <v>7</v>
      </c>
      <c r="P187" s="8">
        <v>7</v>
      </c>
      <c r="Q187" s="8">
        <v>6</v>
      </c>
      <c r="R187" s="8">
        <v>6</v>
      </c>
      <c r="S187" s="8">
        <v>5</v>
      </c>
      <c r="T187" s="8">
        <v>5</v>
      </c>
      <c r="U187" s="45">
        <v>5</v>
      </c>
      <c r="V187" s="49">
        <v>4</v>
      </c>
      <c r="W187" s="3">
        <v>4</v>
      </c>
      <c r="X187" s="45">
        <v>4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Lembar kerja</vt:lpstr>
      </vt:variant>
      <vt:variant>
        <vt:i4>3</vt:i4>
      </vt:variant>
      <vt:variant>
        <vt:lpstr>Rentang Bernama</vt:lpstr>
      </vt:variant>
      <vt:variant>
        <vt:i4>1</vt:i4>
      </vt:variant>
    </vt:vector>
  </HeadingPairs>
  <TitlesOfParts>
    <vt:vector size="4" baseType="lpstr">
      <vt:lpstr>REKAP RAYON</vt:lpstr>
      <vt:lpstr>DATA SALDO RP HARIAN 10-2015</vt:lpstr>
      <vt:lpstr>DATA SALDO LBR HARIAN 10-2015</vt:lpstr>
      <vt:lpstr>'REKAP RAYON'!Print_Area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Putu Arta</dc:creator>
  <cp:lastModifiedBy>Putu Arta</cp:lastModifiedBy>
  <cp:lastPrinted>2015-10-30T05:20:45Z</cp:lastPrinted>
  <dcterms:created xsi:type="dcterms:W3CDTF">2015-10-29T23:04:28Z</dcterms:created>
  <dcterms:modified xsi:type="dcterms:W3CDTF">2015-10-31T04:14:20Z</dcterms:modified>
</cp:coreProperties>
</file>