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RMA SAN MATEO\CARRERA GASTRONOMIA\PRIMER SEMESTRE GASTRONOMIA\3. FUNDAMENTOS DE LAS MATEMATICAS Y PENSAMIENTO LOGICO\UNIDAD 1\ACTIVIDAD DOS\"/>
    </mc:Choice>
  </mc:AlternateContent>
  <xr:revisionPtr revIDLastSave="0" documentId="10_ncr:8100000_{1DF2F7BC-1CD0-429A-BD76-3B1747D2FBDF}" xr6:coauthVersionLast="32" xr6:coauthVersionMax="32" xr10:uidLastSave="{00000000-0000-0000-0000-000000000000}"/>
  <bookViews>
    <workbookView xWindow="0" yWindow="0" windowWidth="15360" windowHeight="7440" xr2:uid="{9FE208A2-1C10-4AF7-8681-A460CE210341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7" i="1"/>
  <c r="C43" i="1" s="1"/>
  <c r="D43" i="1" s="1"/>
  <c r="I35" i="1"/>
  <c r="C41" i="1"/>
  <c r="C40" i="1"/>
  <c r="D41" i="1"/>
  <c r="D40" i="1"/>
  <c r="I34" i="1"/>
  <c r="C42" i="1"/>
  <c r="D42" i="1" s="1"/>
  <c r="H33" i="1"/>
  <c r="F34" i="1"/>
  <c r="E33" i="1"/>
  <c r="C44" i="1" l="1"/>
  <c r="D44" i="1"/>
  <c r="F19" i="1" l="1"/>
  <c r="F18" i="1"/>
  <c r="E18" i="1" s="1"/>
  <c r="F14" i="1"/>
  <c r="D14" i="1" s="1"/>
  <c r="F16" i="1"/>
  <c r="F17" i="1"/>
  <c r="E17" i="1" s="1"/>
  <c r="F15" i="1"/>
  <c r="E15" i="1" s="1"/>
  <c r="C14" i="1" l="1"/>
  <c r="E16" i="1"/>
  <c r="E20" i="1"/>
  <c r="E21" i="1" s="1"/>
  <c r="D19" i="1"/>
  <c r="D20" i="1" s="1"/>
  <c r="D21" i="1" s="1"/>
  <c r="F20" i="1" l="1"/>
  <c r="F21" i="1" s="1"/>
  <c r="C19" i="1"/>
  <c r="C20" i="1" s="1"/>
  <c r="C21" i="1" s="1"/>
</calcChain>
</file>

<file path=xl/sharedStrings.xml><?xml version="1.0" encoding="utf-8"?>
<sst xmlns="http://schemas.openxmlformats.org/spreadsheetml/2006/main" count="40" uniqueCount="40">
  <si>
    <r>
      <rPr>
        <b/>
        <sz val="18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Cultivo de café </t>
    </r>
  </si>
  <si>
    <r>
      <rPr>
        <b/>
        <sz val="14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= Frutales</t>
    </r>
  </si>
  <si>
    <r>
      <rPr>
        <b/>
        <sz val="14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= Potreros</t>
    </r>
  </si>
  <si>
    <r>
      <rPr>
        <b/>
        <sz val="12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= Almacenamiento y proceso del café</t>
    </r>
  </si>
  <si>
    <r>
      <rPr>
        <b/>
        <sz val="12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 Hectáreas vecino</t>
    </r>
  </si>
  <si>
    <t>ÁREAS</t>
  </si>
  <si>
    <t>M²</t>
  </si>
  <si>
    <t xml:space="preserve">Metros ancho </t>
  </si>
  <si>
    <t>Metros largo</t>
  </si>
  <si>
    <t>HECTÁREAS</t>
  </si>
  <si>
    <t>ÁREA TOTAL</t>
  </si>
  <si>
    <t>HERMANOS:</t>
  </si>
  <si>
    <t>HECTÁREAS EN M²:</t>
  </si>
  <si>
    <t>DATOS GENERALES</t>
  </si>
  <si>
    <t>ÁREA PARA CADA HERMANO</t>
  </si>
  <si>
    <r>
      <rPr>
        <b/>
        <sz val="12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= Casa</t>
    </r>
  </si>
  <si>
    <t>: A cada hermano le corresponderían esos metros cuadrados de terreno.</t>
  </si>
  <si>
    <t>M = PERÍMETRO</t>
  </si>
  <si>
    <t>ÁREA</t>
  </si>
  <si>
    <t xml:space="preserve">Vueltas de alambre por cada cerca = </t>
  </si>
  <si>
    <r>
      <t>1</t>
    </r>
    <r>
      <rPr>
        <b/>
        <sz val="14"/>
        <color theme="1"/>
        <rFont val="Calibri"/>
        <family val="2"/>
        <scheme val="minor"/>
      </rPr>
      <t xml:space="preserve">) Para el caso de la finca de la familia Sánchez: ¿Cuál serían las dimensiones del terreno correspondiente a cada hermano si deciden comprar 1.25 hectáreas adicionales a un vecino Realice, de manera colaborativa, en Excel una tabla donde se aplique la fórmula utilizada para distribuir la cantidad de tierra a cada hermano </t>
    </r>
  </si>
  <si>
    <t>2) la cantidad de alambre requerida para la cerca.  Luego, comparta la solución con su grupo de compañeros, argumentando el método utilizado para plantear las fórmulas para la resolución del problema</t>
  </si>
  <si>
    <t>Hermano 1</t>
  </si>
  <si>
    <t>Hermano 2</t>
  </si>
  <si>
    <t>Hermano 3</t>
  </si>
  <si>
    <t>Hermano 4</t>
  </si>
  <si>
    <t xml:space="preserve">Cerca </t>
  </si>
  <si>
    <t xml:space="preserve">Metros de alambre </t>
  </si>
  <si>
    <t>Àrea= L x L</t>
  </si>
  <si>
    <t>Àrea= L²</t>
  </si>
  <si>
    <t>L=</t>
  </si>
  <si>
    <t>Perìmetro= L + L + L + L</t>
  </si>
  <si>
    <t xml:space="preserve">Perìmetro= 4L              </t>
  </si>
  <si>
    <r>
      <t>Perìmetro</t>
    </r>
    <r>
      <rPr>
        <sz val="8"/>
        <color theme="1"/>
        <rFont val="Calibri"/>
        <family val="2"/>
        <scheme val="minor"/>
      </rPr>
      <t>1=</t>
    </r>
  </si>
  <si>
    <t>Perìmetro</t>
  </si>
  <si>
    <r>
      <t>Perìmetro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</si>
  <si>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r>
      <t>Perìmetro</t>
    </r>
    <r>
      <rPr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=</t>
    </r>
  </si>
  <si>
    <r>
      <t>Perìmetro</t>
    </r>
    <r>
      <rPr>
        <sz val="9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</t>
    </r>
  </si>
  <si>
    <t>TOTAL</t>
  </si>
  <si>
    <t>: METROS DE ALAMBRE NECESARIOS PARA TODA LA CERCA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</si>
</sst>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_-* #,##0.00_-;\-* #,##0.00_-;_-* &quot;-&quot;_-;_-@_-"/>
    <numFmt numFmtId="167" formatCode="_-* #,##0.0000_-;\-* #,##0.0000_-;_-* &quot;-&quot;_-;_-@_-"/>
    <numFmt numFmtId="168" formatCode="_-* #,##0.0000_-;\-* #,##0.0000_-;_-* &quot;-&quot;??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164" fontId="0" fillId="2" borderId="0" xfId="1" applyFont="1" applyFill="1"/>
    <xf numFmtId="0" fontId="0" fillId="0" borderId="0" xfId="0" applyBorder="1" applyAlignment="1">
      <alignment horizontal="left" vertical="top" wrapText="1"/>
    </xf>
    <xf numFmtId="165" fontId="0" fillId="0" borderId="0" xfId="0" applyNumberFormat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166" fontId="0" fillId="5" borderId="1" xfId="1" applyNumberFormat="1" applyFon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0" fillId="2" borderId="2" xfId="0" applyNumberFormat="1" applyFill="1" applyBorder="1"/>
    <xf numFmtId="0" fontId="0" fillId="3" borderId="1" xfId="0" applyFill="1" applyBorder="1" applyAlignment="1">
      <alignment horizontal="center" vertical="center"/>
    </xf>
    <xf numFmtId="167" fontId="0" fillId="0" borderId="0" xfId="0" applyNumberFormat="1"/>
    <xf numFmtId="0" fontId="0" fillId="2" borderId="0" xfId="0" applyFill="1" applyAlignment="1">
      <alignment horizontal="right"/>
    </xf>
    <xf numFmtId="167" fontId="0" fillId="2" borderId="0" xfId="0" applyNumberFormat="1" applyFill="1"/>
    <xf numFmtId="168" fontId="0" fillId="2" borderId="0" xfId="0" applyNumberFormat="1" applyFill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/>
    <xf numFmtId="168" fontId="0" fillId="2" borderId="1" xfId="0" applyNumberFormat="1" applyFill="1" applyBorder="1"/>
    <xf numFmtId="0" fontId="0" fillId="2" borderId="0" xfId="0" applyFill="1" applyAlignment="1">
      <alignment horizontal="center"/>
    </xf>
    <xf numFmtId="168" fontId="0" fillId="0" borderId="0" xfId="0" applyNumberFormat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0" fillId="4" borderId="0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E617-E6B4-43FD-8EF3-908E677F900E}">
  <dimension ref="A2:P44"/>
  <sheetViews>
    <sheetView tabSelected="1" topLeftCell="A34" workbookViewId="0">
      <selection activeCell="I13" sqref="I13"/>
    </sheetView>
  </sheetViews>
  <sheetFormatPr baseColWidth="10" defaultRowHeight="15" x14ac:dyDescent="0.25"/>
  <cols>
    <col min="2" max="2" width="34.42578125" customWidth="1"/>
    <col min="3" max="3" width="18.7109375" customWidth="1"/>
    <col min="4" max="4" width="19.5703125" customWidth="1"/>
    <col min="5" max="5" width="15.140625" customWidth="1"/>
    <col min="6" max="6" width="9.85546875" customWidth="1"/>
    <col min="7" max="7" width="12.7109375" customWidth="1"/>
    <col min="8" max="8" width="11" customWidth="1"/>
    <col min="11" max="11" width="16.42578125" customWidth="1"/>
  </cols>
  <sheetData>
    <row r="2" spans="1:16" ht="15" customHeight="1" x14ac:dyDescent="0.25">
      <c r="A2" s="45" t="s">
        <v>20</v>
      </c>
      <c r="B2" s="46"/>
      <c r="C2" s="46"/>
      <c r="D2" s="46"/>
      <c r="E2" s="46"/>
      <c r="F2" s="46"/>
      <c r="G2" s="46"/>
      <c r="H2" s="46"/>
      <c r="I2" s="46"/>
      <c r="J2" s="46"/>
      <c r="K2" s="47"/>
      <c r="L2" s="43"/>
      <c r="M2" s="43"/>
      <c r="N2" s="43"/>
      <c r="O2" s="43"/>
      <c r="P2" s="43"/>
    </row>
    <row r="3" spans="1:16" x14ac:dyDescent="0.25">
      <c r="A3" s="48"/>
      <c r="B3" s="44"/>
      <c r="C3" s="44"/>
      <c r="D3" s="44"/>
      <c r="E3" s="44"/>
      <c r="F3" s="44"/>
      <c r="G3" s="44"/>
      <c r="H3" s="44"/>
      <c r="I3" s="44"/>
      <c r="J3" s="44"/>
      <c r="K3" s="49"/>
      <c r="L3" s="43"/>
      <c r="M3" s="43"/>
      <c r="N3" s="43"/>
      <c r="O3" s="43"/>
      <c r="P3" s="43"/>
    </row>
    <row r="4" spans="1:16" x14ac:dyDescent="0.25">
      <c r="A4" s="48"/>
      <c r="B4" s="44"/>
      <c r="C4" s="44"/>
      <c r="D4" s="44"/>
      <c r="E4" s="44"/>
      <c r="F4" s="44"/>
      <c r="G4" s="44"/>
      <c r="H4" s="44"/>
      <c r="I4" s="44"/>
      <c r="J4" s="44"/>
      <c r="K4" s="49"/>
      <c r="L4" s="43"/>
      <c r="M4" s="43"/>
      <c r="N4" s="43"/>
      <c r="O4" s="43"/>
      <c r="P4" s="43"/>
    </row>
    <row r="5" spans="1:16" x14ac:dyDescent="0.25">
      <c r="A5" s="48"/>
      <c r="B5" s="44"/>
      <c r="C5" s="44"/>
      <c r="D5" s="44"/>
      <c r="E5" s="44"/>
      <c r="F5" s="44"/>
      <c r="G5" s="44"/>
      <c r="H5" s="44"/>
      <c r="I5" s="44"/>
      <c r="J5" s="44"/>
      <c r="K5" s="49"/>
      <c r="L5" s="43"/>
      <c r="M5" s="43"/>
      <c r="N5" s="43"/>
      <c r="O5" s="43"/>
      <c r="P5" s="43"/>
    </row>
    <row r="6" spans="1:16" x14ac:dyDescent="0.25">
      <c r="A6" s="50"/>
      <c r="B6" s="51"/>
      <c r="C6" s="51"/>
      <c r="D6" s="51"/>
      <c r="E6" s="51"/>
      <c r="F6" s="51"/>
      <c r="G6" s="51"/>
      <c r="H6" s="51"/>
      <c r="I6" s="51"/>
      <c r="J6" s="51"/>
      <c r="K6" s="52"/>
      <c r="L6" s="43"/>
      <c r="M6" s="43"/>
      <c r="N6" s="43"/>
      <c r="O6" s="43"/>
      <c r="P6" s="43"/>
    </row>
    <row r="7" spans="1:1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28" t="s">
        <v>13</v>
      </c>
      <c r="C8" s="28"/>
      <c r="D8" s="28"/>
      <c r="E8" s="28"/>
      <c r="F8" s="28"/>
      <c r="G8" s="3"/>
      <c r="H8" s="3"/>
      <c r="I8" s="3"/>
      <c r="J8" s="3"/>
      <c r="K8" s="3"/>
      <c r="L8" s="3"/>
      <c r="M8" s="3"/>
      <c r="N8" s="3"/>
      <c r="O8" s="3"/>
      <c r="P8" s="3"/>
    </row>
    <row r="10" spans="1:16" x14ac:dyDescent="0.25">
      <c r="B10" s="1" t="s">
        <v>12</v>
      </c>
      <c r="C10" s="2">
        <v>10000</v>
      </c>
      <c r="E10" s="1" t="s">
        <v>11</v>
      </c>
      <c r="F10" s="1">
        <v>4</v>
      </c>
    </row>
    <row r="12" spans="1:16" x14ac:dyDescent="0.25">
      <c r="B12" s="5"/>
      <c r="C12" s="31" t="s">
        <v>17</v>
      </c>
      <c r="D12" s="32"/>
      <c r="E12" s="5"/>
      <c r="F12" s="15" t="s">
        <v>18</v>
      </c>
    </row>
    <row r="13" spans="1:16" ht="21" x14ac:dyDescent="0.25">
      <c r="B13" s="6" t="s">
        <v>5</v>
      </c>
      <c r="C13" s="10" t="s">
        <v>7</v>
      </c>
      <c r="D13" s="10" t="s">
        <v>8</v>
      </c>
      <c r="E13" s="10" t="s">
        <v>9</v>
      </c>
      <c r="F13" s="10" t="s">
        <v>6</v>
      </c>
    </row>
    <row r="14" spans="1:16" ht="23.25" x14ac:dyDescent="0.35">
      <c r="A14" s="27"/>
      <c r="B14" s="7" t="s">
        <v>0</v>
      </c>
      <c r="C14" s="12">
        <f>SQRT($F$14)</f>
        <v>111.80339887498948</v>
      </c>
      <c r="D14" s="12">
        <f>SQRT($F$14)</f>
        <v>111.80339887498948</v>
      </c>
      <c r="E14" s="9">
        <v>1.25</v>
      </c>
      <c r="F14" s="12">
        <f>E14*C10</f>
        <v>12500</v>
      </c>
    </row>
    <row r="15" spans="1:16" ht="18.75" x14ac:dyDescent="0.3">
      <c r="A15" s="27"/>
      <c r="B15" s="7" t="s">
        <v>1</v>
      </c>
      <c r="C15" s="12">
        <v>20</v>
      </c>
      <c r="D15" s="12">
        <v>5</v>
      </c>
      <c r="E15" s="11">
        <f>F15/$C$10</f>
        <v>0.01</v>
      </c>
      <c r="F15" s="12">
        <f>C15*D15</f>
        <v>100</v>
      </c>
    </row>
    <row r="16" spans="1:16" ht="18.75" x14ac:dyDescent="0.3">
      <c r="A16" s="27"/>
      <c r="B16" s="7" t="s">
        <v>2</v>
      </c>
      <c r="C16" s="12">
        <v>16</v>
      </c>
      <c r="D16" s="12">
        <v>9</v>
      </c>
      <c r="E16" s="11">
        <f t="shared" ref="E16:E17" si="0">F16/$C$10</f>
        <v>1.44E-2</v>
      </c>
      <c r="F16" s="12">
        <f t="shared" ref="F16:F17" si="1">C16*D16</f>
        <v>144</v>
      </c>
    </row>
    <row r="17" spans="1:13" ht="30.75" x14ac:dyDescent="0.25">
      <c r="A17" s="27"/>
      <c r="B17" s="8" t="s">
        <v>3</v>
      </c>
      <c r="C17" s="12">
        <v>6</v>
      </c>
      <c r="D17" s="12">
        <v>6</v>
      </c>
      <c r="E17" s="11">
        <f t="shared" si="0"/>
        <v>3.5999999999999999E-3</v>
      </c>
      <c r="F17" s="12">
        <f t="shared" si="1"/>
        <v>36</v>
      </c>
    </row>
    <row r="18" spans="1:13" ht="15.75" x14ac:dyDescent="0.25">
      <c r="A18" s="27"/>
      <c r="B18" s="8" t="s">
        <v>15</v>
      </c>
      <c r="C18" s="12">
        <v>15</v>
      </c>
      <c r="D18" s="12">
        <v>25</v>
      </c>
      <c r="E18" s="11">
        <f>F18/$C$10</f>
        <v>3.7499999999999999E-2</v>
      </c>
      <c r="F18" s="12">
        <f>C18*D18</f>
        <v>375</v>
      </c>
    </row>
    <row r="19" spans="1:13" ht="15.75" x14ac:dyDescent="0.25">
      <c r="A19" s="27"/>
      <c r="B19" s="7" t="s">
        <v>4</v>
      </c>
      <c r="C19" s="12">
        <f>SQRT($F$19)</f>
        <v>111.80339887498948</v>
      </c>
      <c r="D19" s="12">
        <f>SQRT($F$19)</f>
        <v>111.80339887498948</v>
      </c>
      <c r="E19" s="9">
        <v>1.25</v>
      </c>
      <c r="F19" s="12">
        <f>E19*C10</f>
        <v>12500</v>
      </c>
    </row>
    <row r="20" spans="1:13" x14ac:dyDescent="0.25">
      <c r="B20" s="7" t="s">
        <v>10</v>
      </c>
      <c r="C20" s="13">
        <f>SUM(C14:C19)</f>
        <v>280.60679774997897</v>
      </c>
      <c r="D20" s="13">
        <f t="shared" ref="D20:F20" si="2">SUM(D14:D19)</f>
        <v>268.60679774997897</v>
      </c>
      <c r="E20" s="13">
        <f t="shared" si="2"/>
        <v>2.5655000000000001</v>
      </c>
      <c r="F20" s="13">
        <f t="shared" si="2"/>
        <v>25655</v>
      </c>
    </row>
    <row r="21" spans="1:13" x14ac:dyDescent="0.25">
      <c r="B21" s="7" t="s">
        <v>14</v>
      </c>
      <c r="C21" s="13">
        <f>C20/$F$10</f>
        <v>70.151699437494742</v>
      </c>
      <c r="D21" s="13">
        <f t="shared" ref="D21:E21" si="3">D20/$F$10</f>
        <v>67.151699437494742</v>
      </c>
      <c r="E21" s="13">
        <f t="shared" si="3"/>
        <v>0.64137500000000003</v>
      </c>
      <c r="F21" s="14">
        <f>F20/$F$10</f>
        <v>6413.75</v>
      </c>
      <c r="G21" s="29" t="s">
        <v>16</v>
      </c>
      <c r="H21" s="30"/>
      <c r="I21" s="30"/>
      <c r="J21" s="30"/>
      <c r="K21" s="30"/>
    </row>
    <row r="22" spans="1:13" x14ac:dyDescent="0.25">
      <c r="G22" s="4"/>
    </row>
    <row r="23" spans="1:13" ht="15" customHeight="1" x14ac:dyDescent="0.25">
      <c r="A23" s="35" t="s">
        <v>21</v>
      </c>
      <c r="B23" s="36"/>
      <c r="C23" s="36"/>
      <c r="D23" s="36"/>
      <c r="E23" s="36"/>
      <c r="F23" s="36"/>
      <c r="G23" s="36"/>
      <c r="H23" s="36"/>
      <c r="I23" s="36"/>
      <c r="J23" s="36"/>
      <c r="K23" s="37"/>
      <c r="L23" s="33"/>
      <c r="M23" s="33"/>
    </row>
    <row r="24" spans="1:13" ht="15" customHeight="1" x14ac:dyDescent="0.25">
      <c r="A24" s="38"/>
      <c r="B24" s="34"/>
      <c r="C24" s="34"/>
      <c r="D24" s="34"/>
      <c r="E24" s="34"/>
      <c r="F24" s="34"/>
      <c r="G24" s="34"/>
      <c r="H24" s="34"/>
      <c r="I24" s="34"/>
      <c r="J24" s="34"/>
      <c r="K24" s="39"/>
      <c r="L24" s="33"/>
      <c r="M24" s="33"/>
    </row>
    <row r="25" spans="1:13" ht="15" customHeight="1" x14ac:dyDescent="0.25">
      <c r="A25" s="38"/>
      <c r="B25" s="34"/>
      <c r="C25" s="34"/>
      <c r="D25" s="34"/>
      <c r="E25" s="34"/>
      <c r="F25" s="34"/>
      <c r="G25" s="34"/>
      <c r="H25" s="34"/>
      <c r="I25" s="34"/>
      <c r="J25" s="34"/>
      <c r="K25" s="39"/>
      <c r="L25" s="33"/>
      <c r="M25" s="33"/>
    </row>
    <row r="26" spans="1:13" ht="15" customHeight="1" x14ac:dyDescent="0.25">
      <c r="A26" s="38"/>
      <c r="B26" s="34"/>
      <c r="C26" s="34"/>
      <c r="D26" s="34"/>
      <c r="E26" s="34"/>
      <c r="F26" s="34"/>
      <c r="G26" s="34"/>
      <c r="H26" s="34"/>
      <c r="I26" s="34"/>
      <c r="J26" s="34"/>
      <c r="K26" s="39"/>
      <c r="L26" s="33"/>
      <c r="M26" s="33"/>
    </row>
    <row r="27" spans="1:13" ht="15.75" customHeight="1" x14ac:dyDescent="0.25">
      <c r="A27" s="40"/>
      <c r="B27" s="41"/>
      <c r="C27" s="41"/>
      <c r="D27" s="41"/>
      <c r="E27" s="41"/>
      <c r="F27" s="41"/>
      <c r="G27" s="41"/>
      <c r="H27" s="41"/>
      <c r="I27" s="41"/>
      <c r="J27" s="41"/>
      <c r="K27" s="42"/>
      <c r="L27" s="33"/>
      <c r="M27" s="33"/>
    </row>
    <row r="31" spans="1:13" x14ac:dyDescent="0.25">
      <c r="B31" s="1" t="s">
        <v>19</v>
      </c>
      <c r="C31" s="1">
        <v>6</v>
      </c>
      <c r="E31" s="1" t="s">
        <v>28</v>
      </c>
      <c r="H31" s="24" t="s">
        <v>31</v>
      </c>
      <c r="I31" s="24"/>
    </row>
    <row r="32" spans="1:13" x14ac:dyDescent="0.25">
      <c r="E32" s="1" t="s">
        <v>29</v>
      </c>
      <c r="H32" s="24" t="s">
        <v>32</v>
      </c>
      <c r="I32" s="24"/>
    </row>
    <row r="33" spans="2:9" x14ac:dyDescent="0.25">
      <c r="E33" s="16">
        <f>SQRT(F21)</f>
        <v>80.085891391680221</v>
      </c>
      <c r="H33" s="25">
        <f>F34*4</f>
        <v>320.34356556672088</v>
      </c>
      <c r="I33" s="25"/>
    </row>
    <row r="34" spans="2:9" x14ac:dyDescent="0.25">
      <c r="E34" s="17" t="s">
        <v>30</v>
      </c>
      <c r="F34" s="18">
        <f>E33</f>
        <v>80.085891391680221</v>
      </c>
      <c r="H34" s="1" t="s">
        <v>33</v>
      </c>
      <c r="I34" s="19">
        <f>H33</f>
        <v>320.34356556672088</v>
      </c>
    </row>
    <row r="35" spans="2:9" x14ac:dyDescent="0.25">
      <c r="H35" s="1" t="s">
        <v>35</v>
      </c>
      <c r="I35" s="19">
        <f>$F$34*3</f>
        <v>240.25767417504068</v>
      </c>
    </row>
    <row r="36" spans="2:9" x14ac:dyDescent="0.25">
      <c r="H36" s="1" t="s">
        <v>37</v>
      </c>
      <c r="I36" s="19">
        <f t="shared" ref="I36:I37" si="4">$F$34*3</f>
        <v>240.25767417504068</v>
      </c>
    </row>
    <row r="37" spans="2:9" x14ac:dyDescent="0.25">
      <c r="H37" s="1" t="s">
        <v>36</v>
      </c>
      <c r="I37" s="19">
        <f t="shared" si="4"/>
        <v>240.25767417504068</v>
      </c>
    </row>
    <row r="39" spans="2:9" ht="18.75" x14ac:dyDescent="0.25">
      <c r="B39" s="20" t="s">
        <v>26</v>
      </c>
      <c r="C39" s="21" t="s">
        <v>34</v>
      </c>
      <c r="D39" s="5" t="s">
        <v>27</v>
      </c>
    </row>
    <row r="40" spans="2:9" x14ac:dyDescent="0.25">
      <c r="B40" s="5" t="s">
        <v>22</v>
      </c>
      <c r="C40" s="22">
        <f>I34</f>
        <v>320.34356556672088</v>
      </c>
      <c r="D40" s="22">
        <f>C40*$C$31</f>
        <v>1922.0613934003254</v>
      </c>
    </row>
    <row r="41" spans="2:9" x14ac:dyDescent="0.25">
      <c r="B41" s="5" t="s">
        <v>23</v>
      </c>
      <c r="C41" s="22">
        <f>I35</f>
        <v>240.25767417504068</v>
      </c>
      <c r="D41" s="22">
        <f>C41*$C$31</f>
        <v>1441.5460450502442</v>
      </c>
    </row>
    <row r="42" spans="2:9" x14ac:dyDescent="0.25">
      <c r="B42" s="5" t="s">
        <v>24</v>
      </c>
      <c r="C42" s="22">
        <f t="shared" ref="C42:C43" si="5">I36</f>
        <v>240.25767417504068</v>
      </c>
      <c r="D42" s="22">
        <f t="shared" ref="D42" si="6">C42*$C$31</f>
        <v>1441.5460450502442</v>
      </c>
    </row>
    <row r="43" spans="2:9" x14ac:dyDescent="0.25">
      <c r="B43" s="5" t="s">
        <v>25</v>
      </c>
      <c r="C43" s="22">
        <f t="shared" si="5"/>
        <v>240.25767417504068</v>
      </c>
      <c r="D43" s="22">
        <f>C43*$C$31</f>
        <v>1441.5460450502442</v>
      </c>
    </row>
    <row r="44" spans="2:9" x14ac:dyDescent="0.25">
      <c r="B44" s="5" t="s">
        <v>38</v>
      </c>
      <c r="C44" s="22">
        <f>SUM(C40:C43)</f>
        <v>1041.1165880918429</v>
      </c>
      <c r="D44" s="23">
        <f>SUM(D40:D43)</f>
        <v>6246.6995285510575</v>
      </c>
      <c r="E44" s="26" t="s">
        <v>39</v>
      </c>
      <c r="F44" s="24"/>
      <c r="G44" s="24"/>
      <c r="H44" s="24"/>
    </row>
  </sheetData>
  <mergeCells count="10">
    <mergeCell ref="A14:A19"/>
    <mergeCell ref="B8:F8"/>
    <mergeCell ref="G21:K21"/>
    <mergeCell ref="C12:D12"/>
    <mergeCell ref="A2:K6"/>
    <mergeCell ref="H31:I31"/>
    <mergeCell ref="H32:I32"/>
    <mergeCell ref="H33:I33"/>
    <mergeCell ref="E44:H44"/>
    <mergeCell ref="A23:K2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Full name</cp:lastModifiedBy>
  <dcterms:created xsi:type="dcterms:W3CDTF">2018-05-19T20:56:13Z</dcterms:created>
  <dcterms:modified xsi:type="dcterms:W3CDTF">2018-05-20T04:09:14Z</dcterms:modified>
</cp:coreProperties>
</file>