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2018 golds\MATEMÁTICA FINANCIERA Y APLICADA\"/>
    </mc:Choice>
  </mc:AlternateContent>
  <bookViews>
    <workbookView xWindow="0" yWindow="0" windowWidth="2364" windowHeight="0"/>
  </bookViews>
  <sheets>
    <sheet name="DATOS NO AGRUPADOS MELISSA" sheetId="1" r:id="rId1"/>
  </sheets>
  <calcPr calcId="162913"/>
</workbook>
</file>

<file path=xl/calcChain.xml><?xml version="1.0" encoding="utf-8"?>
<calcChain xmlns="http://schemas.openxmlformats.org/spreadsheetml/2006/main">
  <c r="O8" i="1" l="1"/>
  <c r="O11" i="1" s="1"/>
  <c r="O5" i="1"/>
  <c r="O4" i="1"/>
  <c r="O3" i="1"/>
  <c r="B103" i="1" l="1"/>
  <c r="Q5" i="1"/>
  <c r="D41" i="1"/>
  <c r="D29" i="1"/>
  <c r="D96" i="1"/>
  <c r="D21" i="1"/>
  <c r="D15" i="1"/>
  <c r="D101" i="1"/>
  <c r="D50" i="1"/>
  <c r="D78" i="1"/>
  <c r="D57" i="1"/>
  <c r="D89" i="1"/>
  <c r="D99" i="1"/>
  <c r="D48" i="1"/>
  <c r="D38" i="1"/>
  <c r="D25" i="1"/>
  <c r="D86" i="1"/>
  <c r="D27" i="1"/>
  <c r="D5" i="1"/>
  <c r="D44" i="1"/>
  <c r="D69" i="1"/>
  <c r="D65" i="1"/>
  <c r="D28" i="1"/>
  <c r="D90" i="1"/>
  <c r="D85" i="1"/>
  <c r="D45" i="1"/>
  <c r="D23" i="1"/>
  <c r="D19" i="1"/>
  <c r="D53" i="1"/>
  <c r="D54" i="1"/>
  <c r="D34" i="1"/>
  <c r="D10" i="1"/>
  <c r="D62" i="1"/>
  <c r="D26" i="1"/>
  <c r="D92" i="1"/>
  <c r="D59" i="1"/>
  <c r="D9" i="1"/>
  <c r="D40" i="1"/>
  <c r="D11" i="1"/>
  <c r="D95" i="1"/>
  <c r="D97" i="1"/>
  <c r="D63" i="1"/>
  <c r="D43" i="1"/>
  <c r="D6" i="1"/>
  <c r="D91" i="1"/>
  <c r="D88" i="1"/>
  <c r="D14" i="1"/>
  <c r="D46" i="1"/>
  <c r="D20" i="1"/>
  <c r="D77" i="1"/>
  <c r="D4" i="1"/>
  <c r="D58" i="1"/>
  <c r="D55" i="1"/>
  <c r="D94" i="1"/>
  <c r="D52" i="1"/>
  <c r="D100" i="1"/>
  <c r="D76" i="1"/>
  <c r="D82" i="1"/>
  <c r="D49" i="1"/>
  <c r="D75" i="1"/>
  <c r="D13" i="1"/>
  <c r="D80" i="1"/>
  <c r="D31" i="1"/>
  <c r="D84" i="1"/>
  <c r="D22" i="1"/>
  <c r="D81" i="1"/>
  <c r="D72" i="1"/>
  <c r="D61" i="1"/>
  <c r="D66" i="1"/>
  <c r="D36" i="1"/>
  <c r="D30" i="1"/>
  <c r="D51" i="1"/>
  <c r="D102" i="1"/>
  <c r="D93" i="1"/>
  <c r="D73" i="1"/>
  <c r="D83" i="1"/>
  <c r="D7" i="1"/>
  <c r="D17" i="1"/>
  <c r="D39" i="1"/>
  <c r="D56" i="1"/>
  <c r="D12" i="1"/>
  <c r="D47" i="1"/>
  <c r="D64" i="1"/>
  <c r="D24" i="1"/>
  <c r="D60" i="1"/>
  <c r="D71" i="1"/>
  <c r="D18" i="1"/>
  <c r="D33" i="1"/>
  <c r="D68" i="1"/>
  <c r="D79" i="1"/>
  <c r="D87" i="1"/>
  <c r="D42" i="1"/>
  <c r="D98" i="1"/>
  <c r="D8" i="1"/>
  <c r="D74" i="1"/>
  <c r="D70" i="1"/>
  <c r="D37" i="1"/>
  <c r="D35" i="1"/>
  <c r="D32" i="1"/>
  <c r="D67" i="1"/>
  <c r="D16" i="1"/>
  <c r="D3" i="1"/>
  <c r="D103" i="1"/>
  <c r="D104" i="1"/>
</calcChain>
</file>

<file path=xl/sharedStrings.xml><?xml version="1.0" encoding="utf-8"?>
<sst xmlns="http://schemas.openxmlformats.org/spreadsheetml/2006/main" count="23" uniqueCount="23">
  <si>
    <t>POTENCIA</t>
  </si>
  <si>
    <t>CUARTILES</t>
  </si>
  <si>
    <t>Q1</t>
  </si>
  <si>
    <t>Q2</t>
  </si>
  <si>
    <t>Q3</t>
  </si>
  <si>
    <t>Media:</t>
  </si>
  <si>
    <t>Moda:</t>
  </si>
  <si>
    <t>Mediana:</t>
  </si>
  <si>
    <t>Desviacion estandar:</t>
  </si>
  <si>
    <t>Es el valor característico de una serie de datos cuantitativos también llamada promedio, se obtiene a partir de la suma de todos sus valores dividida entre el número de sumandos</t>
  </si>
  <si>
    <t>Se conoce como el dígito, valor o individuo que más se repite en una distribucion de datos.</t>
  </si>
  <si>
    <t>Longitud tornillos</t>
  </si>
  <si>
    <t>Nro de veces que se repite el dato</t>
  </si>
  <si>
    <t>Dato</t>
  </si>
  <si>
    <t>Varianza</t>
  </si>
  <si>
    <t>La interpretacion y calculo de la varianza es algon tecnica y por si sola no tiene mayor aplicabilidad, su principal uso es para calcular la desviacion estandar de un conjunto de registros</t>
  </si>
  <si>
    <t>Tenemos entoces que la desviacion estandar es la raiz cuadrada de la varianza</t>
  </si>
  <si>
    <t>Dato 25</t>
  </si>
  <si>
    <t>Mediana</t>
  </si>
  <si>
    <t>Dato 75</t>
  </si>
  <si>
    <t>Representa el valor de la variable de posición central en un conjunto de datos ordenados. (Dato 51 +Dato 52)/2</t>
  </si>
  <si>
    <t>La desviación es una medida del grado de dispersión de los datos con respecto al valor promedio y es la raiz cuadrada de la varianza, Entonces calculemos la varianza:</t>
  </si>
  <si>
    <t xml:space="preserve">MEDIDAS DE POSICIÓN (El mas comun es cuartil que  dividen a la distribución en cuatro partes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</si>
</sst>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0"/>
      <color indexed="8"/>
      <name val="Arial"/>
    </font>
    <font>
      <b/>
      <sz val="10"/>
      <color indexed="8"/>
      <name val="Arial"/>
      <family val="2"/>
    </font>
    <font>
      <sz val="11"/>
      <color rgb="FF222222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164" fontId="0" fillId="0" borderId="3" xfId="0" applyNumberFormat="1" applyFont="1" applyBorder="1" applyAlignment="1"/>
    <xf numFmtId="0" fontId="0" fillId="0" borderId="3" xfId="0" applyFont="1" applyBorder="1" applyAlignment="1"/>
    <xf numFmtId="0" fontId="0" fillId="0" borderId="3" xfId="0" applyNumberFormat="1" applyFont="1" applyBorder="1" applyAlignment="1"/>
    <xf numFmtId="0" fontId="0" fillId="0" borderId="2" xfId="0" applyFont="1" applyBorder="1" applyAlignment="1"/>
    <xf numFmtId="0" fontId="3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/>
    <xf numFmtId="49" fontId="3" fillId="2" borderId="1" xfId="0" applyNumberFormat="1" applyFont="1" applyFill="1" applyBorder="1" applyAlignment="1">
      <alignment wrapText="1"/>
    </xf>
    <xf numFmtId="0" fontId="0" fillId="4" borderId="0" xfId="0" applyFont="1" applyFill="1" applyAlignment="1"/>
    <xf numFmtId="2" fontId="0" fillId="4" borderId="1" xfId="0" applyNumberFormat="1" applyFont="1" applyFill="1" applyBorder="1" applyAlignment="1"/>
    <xf numFmtId="0" fontId="0" fillId="4" borderId="1" xfId="0" applyFont="1" applyFill="1" applyBorder="1" applyAlignment="1"/>
    <xf numFmtId="0" fontId="0" fillId="4" borderId="1" xfId="0" applyNumberFormat="1" applyFont="1" applyFill="1" applyBorder="1" applyAlignment="1"/>
    <xf numFmtId="0" fontId="0" fillId="0" borderId="4" xfId="0" applyFont="1" applyBorder="1" applyAlignment="1"/>
    <xf numFmtId="49" fontId="0" fillId="0" borderId="4" xfId="0" applyNumberFormat="1" applyFont="1" applyBorder="1" applyAlignment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3" fillId="0" borderId="4" xfId="0" applyNumberFormat="1" applyFont="1" applyBorder="1" applyAlignment="1">
      <alignment horizontal="left" vertical="top"/>
    </xf>
    <xf numFmtId="2" fontId="0" fillId="0" borderId="4" xfId="0" applyNumberFormat="1" applyFont="1" applyBorder="1" applyAlignment="1"/>
    <xf numFmtId="0" fontId="2" fillId="3" borderId="4" xfId="0" applyFont="1" applyFill="1" applyBorder="1" applyAlignment="1">
      <alignment horizontal="left" vertical="top"/>
    </xf>
    <xf numFmtId="165" fontId="0" fillId="0" borderId="4" xfId="0" applyNumberFormat="1" applyFont="1" applyBorder="1" applyAlignment="1"/>
    <xf numFmtId="0" fontId="3" fillId="0" borderId="4" xfId="0" applyNumberFormat="1" applyFont="1" applyFill="1" applyBorder="1" applyAlignment="1">
      <alignment vertical="top"/>
    </xf>
    <xf numFmtId="165" fontId="0" fillId="0" borderId="5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7" xfId="0" applyNumberFormat="1" applyFont="1" applyBorder="1" applyAlignment="1">
      <alignment horizontal="right"/>
    </xf>
    <xf numFmtId="0" fontId="3" fillId="0" borderId="11" xfId="0" applyNumberFormat="1" applyFont="1" applyBorder="1" applyAlignment="1">
      <alignment horizontal="left" vertical="top" wrapText="1"/>
    </xf>
    <xf numFmtId="0" fontId="3" fillId="0" borderId="12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horizontal="left" vertical="top" wrapText="1"/>
    </xf>
    <xf numFmtId="0" fontId="3" fillId="0" borderId="14" xfId="0" applyNumberFormat="1" applyFont="1" applyBorder="1" applyAlignment="1">
      <alignment horizontal="left" vertical="top" wrapText="1"/>
    </xf>
    <xf numFmtId="0" fontId="3" fillId="0" borderId="15" xfId="0" applyNumberFormat="1" applyFont="1" applyBorder="1" applyAlignment="1">
      <alignment horizontal="left" vertical="top" wrapText="1"/>
    </xf>
    <xf numFmtId="0" fontId="3" fillId="0" borderId="16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/>
    </xf>
    <xf numFmtId="0" fontId="3" fillId="0" borderId="4" xfId="0" applyNumberFormat="1" applyFont="1" applyBorder="1" applyAlignment="1">
      <alignment vertical="top" wrapText="1"/>
    </xf>
    <xf numFmtId="49" fontId="1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left" vertical="top"/>
    </xf>
    <xf numFmtId="0" fontId="3" fillId="0" borderId="6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3" fillId="0" borderId="8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vertical="top"/>
    </xf>
    <xf numFmtId="0" fontId="3" fillId="0" borderId="10" xfId="0" applyNumberFormat="1" applyFont="1" applyBorder="1" applyAlignment="1">
      <alignment vertical="top"/>
    </xf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A104"/>
  <sheetViews>
    <sheetView showGridLines="0" tabSelected="1" topLeftCell="B1" zoomScale="90" zoomScaleNormal="90" workbookViewId="0">
      <selection activeCell="G8" sqref="G8:N10"/>
    </sheetView>
  </sheetViews>
  <sheetFormatPr baseColWidth="10" defaultColWidth="14.44140625" defaultRowHeight="15" customHeight="1" x14ac:dyDescent="0.25"/>
  <cols>
    <col min="1" max="1" width="7.109375" customWidth="1"/>
    <col min="2" max="2" width="19" style="1" customWidth="1"/>
    <col min="3" max="4" width="14.44140625" style="1" customWidth="1"/>
    <col min="5" max="5" width="4.6640625" style="3" customWidth="1"/>
    <col min="6" max="6" width="21.109375" style="1" customWidth="1"/>
    <col min="7" max="258" width="14.44140625" style="1" customWidth="1"/>
  </cols>
  <sheetData>
    <row r="1" spans="1:261" ht="15" customHeight="1" x14ac:dyDescent="0.25">
      <c r="B1" s="3"/>
      <c r="C1" s="3"/>
      <c r="D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61" ht="59.25" customHeight="1" x14ac:dyDescent="0.25">
      <c r="A2" t="s">
        <v>13</v>
      </c>
      <c r="B2" s="16" t="s">
        <v>11</v>
      </c>
      <c r="C2" s="16" t="s">
        <v>12</v>
      </c>
      <c r="D2" s="4" t="s">
        <v>0</v>
      </c>
      <c r="E2" s="15"/>
      <c r="O2" s="3"/>
      <c r="IY2" s="1"/>
      <c r="IZ2" s="1"/>
      <c r="JA2" s="1"/>
    </row>
    <row r="3" spans="1:261" ht="24" customHeight="1" x14ac:dyDescent="0.25">
      <c r="A3">
        <v>1</v>
      </c>
      <c r="B3" s="5">
        <v>1.99</v>
      </c>
      <c r="C3" s="2">
        <v>1</v>
      </c>
      <c r="D3" s="2">
        <f ca="1">POWER(B3-$D$16,2)</f>
        <v>0.28761769000000192</v>
      </c>
      <c r="E3" s="15"/>
      <c r="F3" s="25" t="s">
        <v>5</v>
      </c>
      <c r="G3" s="40" t="s">
        <v>9</v>
      </c>
      <c r="H3" s="40"/>
      <c r="I3" s="40"/>
      <c r="J3" s="40"/>
      <c r="K3" s="40"/>
      <c r="L3" s="40"/>
      <c r="M3" s="40"/>
      <c r="N3" s="40"/>
      <c r="O3" s="26">
        <f>+GEOMEAN(B3:B102)</f>
        <v>2.5243839761452476</v>
      </c>
      <c r="IY3" s="1"/>
      <c r="IZ3" s="1"/>
      <c r="JA3" s="1"/>
    </row>
    <row r="4" spans="1:261" ht="13.65" customHeight="1" x14ac:dyDescent="0.25">
      <c r="A4">
        <v>2</v>
      </c>
      <c r="B4" s="5">
        <v>2.2200000000000002</v>
      </c>
      <c r="C4" s="2">
        <v>1</v>
      </c>
      <c r="D4" s="2">
        <f t="shared" ref="D4:D67" ca="1" si="0">POWER(B4-$D$16,2)</f>
        <v>9.3819690000000969E-2</v>
      </c>
      <c r="E4" s="15"/>
      <c r="F4" s="27" t="s">
        <v>6</v>
      </c>
      <c r="G4" s="45" t="s">
        <v>10</v>
      </c>
      <c r="H4" s="46"/>
      <c r="I4" s="46"/>
      <c r="J4" s="46"/>
      <c r="K4" s="46"/>
      <c r="L4" s="46"/>
      <c r="M4" s="46"/>
      <c r="N4" s="47"/>
      <c r="O4" s="24">
        <f>+_xlfn.MODE.SNGL(B3:B102)</f>
        <v>2.54</v>
      </c>
      <c r="IY4" s="1"/>
      <c r="IZ4" s="1"/>
      <c r="JA4" s="1"/>
    </row>
    <row r="5" spans="1:261" ht="13.65" customHeight="1" x14ac:dyDescent="0.25">
      <c r="A5">
        <v>3</v>
      </c>
      <c r="B5" s="5">
        <v>2.38</v>
      </c>
      <c r="C5" s="2">
        <v>1</v>
      </c>
      <c r="D5" s="2">
        <f t="shared" ca="1" si="0"/>
        <v>2.1403690000000548E-2</v>
      </c>
      <c r="E5" s="15"/>
      <c r="F5" s="25" t="s">
        <v>7</v>
      </c>
      <c r="G5" s="45" t="s">
        <v>20</v>
      </c>
      <c r="H5" s="46"/>
      <c r="I5" s="46"/>
      <c r="J5" s="46"/>
      <c r="K5" s="46"/>
      <c r="L5" s="46"/>
      <c r="M5" s="46"/>
      <c r="N5" s="47"/>
      <c r="O5" s="26">
        <f>+MEDIAN(B3:B102)</f>
        <v>2.54</v>
      </c>
      <c r="Q5" s="1" t="e">
        <f>+moda</f>
        <v>#NAME?</v>
      </c>
      <c r="IY5" s="1"/>
      <c r="IZ5" s="1"/>
      <c r="JA5" s="1"/>
    </row>
    <row r="6" spans="1:261" ht="13.65" customHeight="1" x14ac:dyDescent="0.25">
      <c r="A6">
        <v>4</v>
      </c>
      <c r="B6" s="5">
        <v>2.39</v>
      </c>
      <c r="C6" s="2">
        <v>2</v>
      </c>
      <c r="D6" s="2">
        <f t="shared" ca="1" si="0"/>
        <v>1.8577690000000448E-2</v>
      </c>
      <c r="E6" s="15"/>
      <c r="F6" s="25" t="s">
        <v>8</v>
      </c>
      <c r="G6" s="33" t="s">
        <v>21</v>
      </c>
      <c r="H6" s="34"/>
      <c r="I6" s="34"/>
      <c r="J6" s="34"/>
      <c r="K6" s="34"/>
      <c r="L6" s="34"/>
      <c r="M6" s="34"/>
      <c r="N6" s="34"/>
      <c r="O6" s="35"/>
      <c r="IY6" s="1"/>
      <c r="IZ6" s="1"/>
      <c r="JA6" s="1"/>
    </row>
    <row r="7" spans="1:261" ht="13.65" customHeight="1" x14ac:dyDescent="0.25">
      <c r="A7">
        <v>5</v>
      </c>
      <c r="B7" s="5">
        <v>2.39</v>
      </c>
      <c r="C7" s="6"/>
      <c r="D7" s="2">
        <f t="shared" ca="1" si="0"/>
        <v>1.8577690000000448E-2</v>
      </c>
      <c r="E7" s="15"/>
      <c r="F7" s="25"/>
      <c r="G7" s="36"/>
      <c r="H7" s="37"/>
      <c r="I7" s="37"/>
      <c r="J7" s="37"/>
      <c r="K7" s="37"/>
      <c r="L7" s="37"/>
      <c r="M7" s="37"/>
      <c r="N7" s="37"/>
      <c r="O7" s="38"/>
      <c r="IY7" s="1"/>
      <c r="IZ7" s="1"/>
      <c r="JA7" s="1"/>
    </row>
    <row r="8" spans="1:261" ht="13.65" customHeight="1" x14ac:dyDescent="0.25">
      <c r="A8">
        <v>6</v>
      </c>
      <c r="B8" s="5">
        <v>2.44</v>
      </c>
      <c r="C8" s="2">
        <v>4</v>
      </c>
      <c r="D8" s="2">
        <f t="shared" ca="1" si="0"/>
        <v>7.4476900000003139E-3</v>
      </c>
      <c r="E8" s="15"/>
      <c r="F8" s="42" t="s">
        <v>14</v>
      </c>
      <c r="G8" s="40" t="s">
        <v>15</v>
      </c>
      <c r="H8" s="40"/>
      <c r="I8" s="40"/>
      <c r="J8" s="40"/>
      <c r="K8" s="40"/>
      <c r="L8" s="40"/>
      <c r="M8" s="40"/>
      <c r="N8" s="40"/>
      <c r="O8" s="30">
        <f>+VARPA(B3:B102)</f>
        <v>9.2333100000000137E-3</v>
      </c>
      <c r="IY8" s="1"/>
      <c r="IZ8" s="1"/>
      <c r="JA8" s="1"/>
    </row>
    <row r="9" spans="1:261" ht="13.65" customHeight="1" x14ac:dyDescent="0.25">
      <c r="A9">
        <v>7</v>
      </c>
      <c r="B9" s="5">
        <v>2.44</v>
      </c>
      <c r="C9" s="6"/>
      <c r="D9" s="2">
        <f t="shared" ca="1" si="0"/>
        <v>7.4476900000003139E-3</v>
      </c>
      <c r="E9" s="15"/>
      <c r="F9" s="43"/>
      <c r="G9" s="40"/>
      <c r="H9" s="40"/>
      <c r="I9" s="40"/>
      <c r="J9" s="40"/>
      <c r="K9" s="40"/>
      <c r="L9" s="40"/>
      <c r="M9" s="40"/>
      <c r="N9" s="40"/>
      <c r="O9" s="31"/>
      <c r="IY9" s="1"/>
      <c r="IZ9" s="1"/>
      <c r="JA9" s="1"/>
    </row>
    <row r="10" spans="1:261" ht="13.65" customHeight="1" x14ac:dyDescent="0.25">
      <c r="A10">
        <v>8</v>
      </c>
      <c r="B10" s="5">
        <v>2.44</v>
      </c>
      <c r="C10" s="6"/>
      <c r="D10" s="2">
        <f t="shared" ca="1" si="0"/>
        <v>7.4476900000003139E-3</v>
      </c>
      <c r="E10" s="15"/>
      <c r="F10" s="44"/>
      <c r="G10" s="40"/>
      <c r="H10" s="40"/>
      <c r="I10" s="40"/>
      <c r="J10" s="40"/>
      <c r="K10" s="40"/>
      <c r="L10" s="40"/>
      <c r="M10" s="40"/>
      <c r="N10" s="40"/>
      <c r="O10" s="32"/>
      <c r="IY10" s="1"/>
      <c r="IZ10" s="1"/>
      <c r="JA10" s="1"/>
    </row>
    <row r="11" spans="1:261" ht="13.65" customHeight="1" x14ac:dyDescent="0.25">
      <c r="A11">
        <v>9</v>
      </c>
      <c r="B11" s="5">
        <v>2.44</v>
      </c>
      <c r="C11" s="6"/>
      <c r="D11" s="2">
        <f t="shared" ca="1" si="0"/>
        <v>7.4476900000003139E-3</v>
      </c>
      <c r="E11" s="15"/>
      <c r="F11" s="24"/>
      <c r="G11" s="29" t="s">
        <v>16</v>
      </c>
      <c r="H11" s="24"/>
      <c r="I11" s="48"/>
      <c r="J11" s="49"/>
      <c r="K11" s="49"/>
      <c r="L11" s="49"/>
      <c r="M11" s="49"/>
      <c r="N11" s="50"/>
      <c r="O11" s="28">
        <f>+SQRT(O8)</f>
        <v>9.6090113955599063E-2</v>
      </c>
      <c r="IY11" s="1"/>
      <c r="IZ11" s="1"/>
      <c r="JA11" s="1"/>
    </row>
    <row r="12" spans="1:261" ht="13.65" customHeight="1" x14ac:dyDescent="0.25">
      <c r="A12">
        <v>10</v>
      </c>
      <c r="B12" s="5">
        <v>2.4500000000000002</v>
      </c>
      <c r="C12" s="2">
        <v>6</v>
      </c>
      <c r="D12" s="2">
        <f t="shared" ca="1" si="0"/>
        <v>5.821690000000242E-3</v>
      </c>
      <c r="E12" s="15"/>
      <c r="F12" s="3"/>
      <c r="G12" s="3"/>
      <c r="H12" s="3"/>
      <c r="I12" s="3"/>
      <c r="J12" s="3"/>
      <c r="K12" s="3"/>
      <c r="L12" s="3"/>
      <c r="M12" s="3"/>
      <c r="N12" s="3"/>
      <c r="O12" s="3"/>
      <c r="IY12" s="1"/>
      <c r="IZ12" s="1"/>
      <c r="JA12" s="1"/>
    </row>
    <row r="13" spans="1:261" ht="15" customHeight="1" x14ac:dyDescent="0.25">
      <c r="A13">
        <v>11</v>
      </c>
      <c r="B13" s="5">
        <v>2.4500000000000002</v>
      </c>
      <c r="C13" s="6"/>
      <c r="D13" s="2">
        <f t="shared" ca="1" si="0"/>
        <v>5.821690000000242E-3</v>
      </c>
      <c r="E13" s="15"/>
      <c r="IY13" s="1"/>
      <c r="IZ13" s="1"/>
      <c r="JA13" s="1"/>
    </row>
    <row r="14" spans="1:261" ht="27.75" customHeight="1" x14ac:dyDescent="0.25">
      <c r="A14">
        <v>12</v>
      </c>
      <c r="B14" s="5">
        <v>2.4500000000000002</v>
      </c>
      <c r="C14" s="6"/>
      <c r="D14" s="2">
        <f t="shared" ca="1" si="0"/>
        <v>5.821690000000242E-3</v>
      </c>
      <c r="E14" s="15"/>
      <c r="F14" s="41" t="s">
        <v>22</v>
      </c>
      <c r="G14" s="41"/>
      <c r="H14" s="41"/>
      <c r="I14" s="41"/>
      <c r="O14" s="1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</row>
    <row r="15" spans="1:261" ht="15" customHeight="1" x14ac:dyDescent="0.25">
      <c r="A15">
        <v>13</v>
      </c>
      <c r="B15" s="5">
        <v>2.4500000000000002</v>
      </c>
      <c r="C15" s="6"/>
      <c r="D15" s="2">
        <f t="shared" ca="1" si="0"/>
        <v>5.821690000000242E-3</v>
      </c>
      <c r="E15" s="15"/>
      <c r="F15" s="22" t="s">
        <v>1</v>
      </c>
      <c r="G15" s="22" t="s">
        <v>2</v>
      </c>
      <c r="H15" s="23" t="s">
        <v>17</v>
      </c>
      <c r="I15" s="24">
        <v>2.48</v>
      </c>
      <c r="P15" s="12"/>
      <c r="IY15" s="1"/>
      <c r="IZ15" s="1"/>
      <c r="JA15" s="1"/>
    </row>
    <row r="16" spans="1:261" ht="15" customHeight="1" x14ac:dyDescent="0.25">
      <c r="A16">
        <v>14</v>
      </c>
      <c r="B16" s="5">
        <v>2.4500000000000002</v>
      </c>
      <c r="C16" s="6"/>
      <c r="D16" s="2">
        <f t="shared" ca="1" si="0"/>
        <v>5.821690000000242E-3</v>
      </c>
      <c r="E16" s="15"/>
      <c r="F16" s="21"/>
      <c r="G16" s="22" t="s">
        <v>3</v>
      </c>
      <c r="H16" s="23" t="s">
        <v>18</v>
      </c>
      <c r="I16" s="24">
        <v>2.54</v>
      </c>
      <c r="IY16" s="1"/>
      <c r="IZ16" s="1"/>
      <c r="JA16" s="1"/>
    </row>
    <row r="17" spans="1:261" ht="15" customHeight="1" x14ac:dyDescent="0.25">
      <c r="A17">
        <v>15</v>
      </c>
      <c r="B17" s="5">
        <v>2.4500000000000002</v>
      </c>
      <c r="C17" s="6"/>
      <c r="D17" s="2">
        <f t="shared" ca="1" si="0"/>
        <v>5.821690000000242E-3</v>
      </c>
      <c r="E17" s="15"/>
      <c r="F17" s="21"/>
      <c r="G17" s="22" t="s">
        <v>4</v>
      </c>
      <c r="H17" s="23" t="s">
        <v>19</v>
      </c>
      <c r="I17" s="24">
        <v>2.57</v>
      </c>
      <c r="IY17" s="1"/>
      <c r="IZ17" s="1"/>
      <c r="JA17" s="1"/>
    </row>
    <row r="18" spans="1:261" ht="15" customHeight="1" x14ac:dyDescent="0.25">
      <c r="A18">
        <v>16</v>
      </c>
      <c r="B18" s="5">
        <v>2.46</v>
      </c>
      <c r="C18" s="2">
        <v>4</v>
      </c>
      <c r="D18" s="2">
        <f t="shared" ca="1" si="0"/>
        <v>4.3956900000002392E-3</v>
      </c>
      <c r="E18" s="15"/>
      <c r="IY18" s="1"/>
      <c r="IZ18" s="1"/>
      <c r="JA18" s="1"/>
    </row>
    <row r="19" spans="1:261" ht="15" customHeight="1" x14ac:dyDescent="0.25">
      <c r="A19">
        <v>17</v>
      </c>
      <c r="B19" s="5">
        <v>2.46</v>
      </c>
      <c r="C19" s="6"/>
      <c r="D19" s="2">
        <f t="shared" ca="1" si="0"/>
        <v>4.3956900000002392E-3</v>
      </c>
      <c r="E19" s="15"/>
      <c r="F19" s="14"/>
      <c r="G19" s="39"/>
      <c r="H19" s="39"/>
      <c r="I19" s="39"/>
      <c r="J19" s="39"/>
      <c r="K19" s="39"/>
      <c r="L19" s="39"/>
      <c r="M19" s="39"/>
      <c r="N19" s="39"/>
      <c r="IY19" s="1"/>
      <c r="IZ19" s="1"/>
      <c r="JA19" s="1"/>
    </row>
    <row r="20" spans="1:261" ht="15" customHeight="1" x14ac:dyDescent="0.25">
      <c r="A20">
        <v>18</v>
      </c>
      <c r="B20" s="5">
        <v>2.46</v>
      </c>
      <c r="C20" s="6"/>
      <c r="D20" s="2">
        <f t="shared" ca="1" si="0"/>
        <v>4.3956900000002392E-3</v>
      </c>
      <c r="E20" s="15"/>
      <c r="F20" s="14"/>
      <c r="G20" s="14"/>
      <c r="H20" s="14"/>
      <c r="I20" s="14"/>
      <c r="J20" s="14"/>
      <c r="K20" s="14"/>
      <c r="L20" s="14"/>
      <c r="M20" s="14"/>
      <c r="N20" s="14"/>
      <c r="IY20" s="1"/>
      <c r="IZ20" s="1"/>
      <c r="JA20" s="1"/>
    </row>
    <row r="21" spans="1:261" ht="15" customHeight="1" x14ac:dyDescent="0.25">
      <c r="A21">
        <v>19</v>
      </c>
      <c r="B21" s="5">
        <v>2.46</v>
      </c>
      <c r="C21" s="6"/>
      <c r="D21" s="2">
        <f t="shared" ca="1" si="0"/>
        <v>4.3956900000002392E-3</v>
      </c>
      <c r="E21" s="15"/>
      <c r="IY21" s="1"/>
      <c r="IZ21" s="1"/>
      <c r="JA21" s="1"/>
    </row>
    <row r="22" spans="1:261" ht="15" customHeight="1" x14ac:dyDescent="0.25">
      <c r="A22">
        <v>20</v>
      </c>
      <c r="B22" s="5">
        <v>2.4700000000000002</v>
      </c>
      <c r="C22" s="2">
        <v>5</v>
      </c>
      <c r="D22" s="2">
        <f t="shared" ca="1" si="0"/>
        <v>3.1696900000001767E-3</v>
      </c>
      <c r="E22" s="15"/>
      <c r="IY22" s="1"/>
      <c r="IZ22" s="1"/>
      <c r="JA22" s="1"/>
    </row>
    <row r="23" spans="1:261" ht="15" customHeight="1" x14ac:dyDescent="0.25">
      <c r="A23">
        <v>21</v>
      </c>
      <c r="B23" s="5">
        <v>2.4700000000000002</v>
      </c>
      <c r="C23" s="6"/>
      <c r="D23" s="2">
        <f t="shared" ca="1" si="0"/>
        <v>3.1696900000001767E-3</v>
      </c>
      <c r="E23" s="15"/>
      <c r="IY23" s="1"/>
      <c r="IZ23" s="1"/>
      <c r="JA23" s="1"/>
    </row>
    <row r="24" spans="1:261" ht="15" customHeight="1" x14ac:dyDescent="0.25">
      <c r="A24">
        <v>22</v>
      </c>
      <c r="B24" s="5">
        <v>2.4700000000000002</v>
      </c>
      <c r="C24" s="6"/>
      <c r="D24" s="2">
        <f t="shared" ca="1" si="0"/>
        <v>3.1696900000001767E-3</v>
      </c>
      <c r="E24" s="15"/>
      <c r="IY24" s="1"/>
      <c r="IZ24" s="1"/>
      <c r="JA24" s="1"/>
    </row>
    <row r="25" spans="1:261" ht="15" customHeight="1" x14ac:dyDescent="0.25">
      <c r="A25">
        <v>23</v>
      </c>
      <c r="B25" s="5">
        <v>2.4700000000000002</v>
      </c>
      <c r="C25" s="6"/>
      <c r="D25" s="2">
        <f t="shared" ca="1" si="0"/>
        <v>3.1696900000001767E-3</v>
      </c>
      <c r="E25" s="15"/>
      <c r="IY25" s="1"/>
      <c r="IZ25" s="1"/>
      <c r="JA25" s="1"/>
    </row>
    <row r="26" spans="1:261" ht="15" customHeight="1" x14ac:dyDescent="0.25">
      <c r="A26">
        <v>24</v>
      </c>
      <c r="B26" s="5">
        <v>2.4700000000000002</v>
      </c>
      <c r="C26" s="6"/>
      <c r="D26" s="2">
        <f t="shared" ca="1" si="0"/>
        <v>3.1696900000001767E-3</v>
      </c>
      <c r="E26" s="15"/>
      <c r="IY26" s="1"/>
      <c r="IZ26" s="1"/>
      <c r="JA26" s="1"/>
    </row>
    <row r="27" spans="1:261" ht="15" customHeight="1" x14ac:dyDescent="0.25">
      <c r="A27">
        <v>25</v>
      </c>
      <c r="B27" s="5">
        <v>2.48</v>
      </c>
      <c r="C27" s="2">
        <v>5</v>
      </c>
      <c r="D27" s="2">
        <f t="shared" ca="1" si="0"/>
        <v>2.1436900000001654E-3</v>
      </c>
      <c r="E27" s="15"/>
      <c r="IY27" s="1"/>
      <c r="IZ27" s="1"/>
      <c r="JA27" s="1"/>
    </row>
    <row r="28" spans="1:261" ht="15" customHeight="1" x14ac:dyDescent="0.25">
      <c r="A28">
        <v>26</v>
      </c>
      <c r="B28" s="5">
        <v>2.48</v>
      </c>
      <c r="C28" s="6"/>
      <c r="D28" s="2">
        <f t="shared" ca="1" si="0"/>
        <v>2.1436900000001654E-3</v>
      </c>
      <c r="E28" s="15"/>
      <c r="IY28" s="1"/>
      <c r="IZ28" s="1"/>
      <c r="JA28" s="1"/>
    </row>
    <row r="29" spans="1:261" ht="15" customHeight="1" x14ac:dyDescent="0.25">
      <c r="A29">
        <v>27</v>
      </c>
      <c r="B29" s="5">
        <v>2.48</v>
      </c>
      <c r="C29" s="6"/>
      <c r="D29" s="2">
        <f t="shared" ca="1" si="0"/>
        <v>2.1436900000001654E-3</v>
      </c>
      <c r="E29" s="15"/>
      <c r="IY29" s="1"/>
      <c r="IZ29" s="1"/>
      <c r="JA29" s="1"/>
    </row>
    <row r="30" spans="1:261" ht="15" customHeight="1" x14ac:dyDescent="0.25">
      <c r="A30">
        <v>28</v>
      </c>
      <c r="B30" s="5">
        <v>2.48</v>
      </c>
      <c r="C30" s="6"/>
      <c r="D30" s="2">
        <f t="shared" ca="1" si="0"/>
        <v>2.1436900000001654E-3</v>
      </c>
      <c r="E30" s="15"/>
      <c r="IY30" s="1"/>
      <c r="IZ30" s="1"/>
      <c r="JA30" s="1"/>
    </row>
    <row r="31" spans="1:261" ht="15" customHeight="1" x14ac:dyDescent="0.25">
      <c r="A31">
        <v>29</v>
      </c>
      <c r="B31" s="5">
        <v>2.48</v>
      </c>
      <c r="C31" s="6"/>
      <c r="D31" s="2">
        <f t="shared" ca="1" si="0"/>
        <v>2.1436900000001654E-3</v>
      </c>
      <c r="E31" s="15"/>
      <c r="IY31" s="1"/>
      <c r="IZ31" s="1"/>
      <c r="JA31" s="1"/>
    </row>
    <row r="32" spans="1:261" ht="15" customHeight="1" x14ac:dyDescent="0.25">
      <c r="A32">
        <v>30</v>
      </c>
      <c r="B32" s="5">
        <v>2.4900000000000002</v>
      </c>
      <c r="C32" s="2">
        <v>3</v>
      </c>
      <c r="D32" s="2">
        <f t="shared" ca="1" si="0"/>
        <v>1.3176900000001128E-3</v>
      </c>
      <c r="E32" s="15"/>
      <c r="IY32" s="1"/>
      <c r="IZ32" s="1"/>
      <c r="JA32" s="1"/>
    </row>
    <row r="33" spans="1:261" ht="15" customHeight="1" x14ac:dyDescent="0.25">
      <c r="A33">
        <v>31</v>
      </c>
      <c r="B33" s="5">
        <v>2.4900000000000002</v>
      </c>
      <c r="C33" s="6"/>
      <c r="D33" s="2">
        <f t="shared" ca="1" si="0"/>
        <v>1.3176900000001128E-3</v>
      </c>
      <c r="E33" s="15"/>
      <c r="IY33" s="1"/>
      <c r="IZ33" s="1"/>
      <c r="JA33" s="1"/>
    </row>
    <row r="34" spans="1:261" ht="15" customHeight="1" x14ac:dyDescent="0.25">
      <c r="A34">
        <v>32</v>
      </c>
      <c r="B34" s="5">
        <v>2.4900000000000002</v>
      </c>
      <c r="C34" s="6"/>
      <c r="D34" s="2">
        <f t="shared" ca="1" si="0"/>
        <v>1.3176900000001128E-3</v>
      </c>
      <c r="E34" s="15"/>
      <c r="IY34" s="1"/>
      <c r="IZ34" s="1"/>
      <c r="JA34" s="1"/>
    </row>
    <row r="35" spans="1:261" ht="15" customHeight="1" x14ac:dyDescent="0.25">
      <c r="A35">
        <v>33</v>
      </c>
      <c r="B35" s="5">
        <v>2.5</v>
      </c>
      <c r="C35" s="2">
        <v>7</v>
      </c>
      <c r="D35" s="2">
        <f t="shared" ca="1" si="0"/>
        <v>6.9169000000009293E-4</v>
      </c>
      <c r="E35" s="15"/>
      <c r="IY35" s="1"/>
      <c r="IZ35" s="1"/>
      <c r="JA35" s="1"/>
    </row>
    <row r="36" spans="1:261" ht="15" customHeight="1" x14ac:dyDescent="0.25">
      <c r="A36">
        <v>34</v>
      </c>
      <c r="B36" s="5">
        <v>2.5</v>
      </c>
      <c r="C36" s="6"/>
      <c r="D36" s="2">
        <f t="shared" ca="1" si="0"/>
        <v>6.9169000000009293E-4</v>
      </c>
      <c r="E36" s="15"/>
      <c r="IY36" s="1"/>
      <c r="IZ36" s="1"/>
      <c r="JA36" s="1"/>
    </row>
    <row r="37" spans="1:261" ht="15" customHeight="1" x14ac:dyDescent="0.25">
      <c r="A37">
        <v>35</v>
      </c>
      <c r="B37" s="5">
        <v>2.5</v>
      </c>
      <c r="C37" s="6"/>
      <c r="D37" s="2">
        <f t="shared" ca="1" si="0"/>
        <v>6.9169000000009293E-4</v>
      </c>
      <c r="E37" s="15"/>
      <c r="IY37" s="1"/>
      <c r="IZ37" s="1"/>
      <c r="JA37" s="1"/>
    </row>
    <row r="38" spans="1:261" ht="15" customHeight="1" x14ac:dyDescent="0.25">
      <c r="A38">
        <v>36</v>
      </c>
      <c r="B38" s="5">
        <v>2.5</v>
      </c>
      <c r="C38" s="6"/>
      <c r="D38" s="2">
        <f t="shared" ca="1" si="0"/>
        <v>6.9169000000009293E-4</v>
      </c>
      <c r="E38" s="15"/>
      <c r="IY38" s="1"/>
      <c r="IZ38" s="1"/>
      <c r="JA38" s="1"/>
    </row>
    <row r="39" spans="1:261" ht="15" customHeight="1" x14ac:dyDescent="0.25">
      <c r="A39">
        <v>37</v>
      </c>
      <c r="B39" s="5">
        <v>2.5</v>
      </c>
      <c r="C39" s="6"/>
      <c r="D39" s="2">
        <f t="shared" ca="1" si="0"/>
        <v>6.9169000000009293E-4</v>
      </c>
      <c r="E39" s="15"/>
      <c r="IY39" s="1"/>
      <c r="IZ39" s="1"/>
      <c r="JA39" s="1"/>
    </row>
    <row r="40" spans="1:261" ht="15" customHeight="1" x14ac:dyDescent="0.25">
      <c r="A40">
        <v>38</v>
      </c>
      <c r="B40" s="5">
        <v>2.5</v>
      </c>
      <c r="C40" s="6"/>
      <c r="D40" s="2">
        <f t="shared" ca="1" si="0"/>
        <v>6.9169000000009293E-4</v>
      </c>
      <c r="E40" s="15"/>
      <c r="IY40" s="1"/>
      <c r="IZ40" s="1"/>
      <c r="JA40" s="1"/>
    </row>
    <row r="41" spans="1:261" ht="15" customHeight="1" x14ac:dyDescent="0.25">
      <c r="A41">
        <v>39</v>
      </c>
      <c r="B41" s="5">
        <v>2.5</v>
      </c>
      <c r="C41" s="6"/>
      <c r="D41" s="2">
        <f t="shared" ca="1" si="0"/>
        <v>6.9169000000009293E-4</v>
      </c>
      <c r="E41" s="15"/>
      <c r="IY41" s="1"/>
      <c r="IZ41" s="1"/>
      <c r="JA41" s="1"/>
    </row>
    <row r="42" spans="1:261" ht="15" customHeight="1" x14ac:dyDescent="0.25">
      <c r="A42">
        <v>40</v>
      </c>
      <c r="B42" s="5">
        <v>2.5099999999999998</v>
      </c>
      <c r="C42" s="2">
        <v>3</v>
      </c>
      <c r="D42" s="2">
        <f t="shared" ca="1" si="0"/>
        <v>2.6569000000006452E-4</v>
      </c>
      <c r="E42" s="15"/>
      <c r="IY42" s="1"/>
      <c r="IZ42" s="1"/>
      <c r="JA42" s="1"/>
    </row>
    <row r="43" spans="1:261" ht="15" customHeight="1" x14ac:dyDescent="0.25">
      <c r="A43">
        <v>41</v>
      </c>
      <c r="B43" s="5">
        <v>2.5099999999999998</v>
      </c>
      <c r="C43" s="6"/>
      <c r="D43" s="2">
        <f t="shared" ca="1" si="0"/>
        <v>2.6569000000006452E-4</v>
      </c>
      <c r="E43" s="15"/>
      <c r="IY43" s="1"/>
      <c r="IZ43" s="1"/>
      <c r="JA43" s="1"/>
    </row>
    <row r="44" spans="1:261" ht="15" customHeight="1" x14ac:dyDescent="0.25">
      <c r="A44">
        <v>42</v>
      </c>
      <c r="B44" s="5">
        <v>2.5099999999999998</v>
      </c>
      <c r="C44" s="6"/>
      <c r="D44" s="2">
        <f t="shared" ca="1" si="0"/>
        <v>2.6569000000006452E-4</v>
      </c>
      <c r="E44" s="15"/>
      <c r="IY44" s="1"/>
      <c r="IZ44" s="1"/>
      <c r="JA44" s="1"/>
    </row>
    <row r="45" spans="1:261" ht="15" customHeight="1" x14ac:dyDescent="0.25">
      <c r="A45">
        <v>43</v>
      </c>
      <c r="B45" s="5">
        <v>2.5299999999999998</v>
      </c>
      <c r="C45" s="2">
        <v>3</v>
      </c>
      <c r="D45" s="2">
        <f t="shared" ca="1" si="0"/>
        <v>1.3689999999985483E-5</v>
      </c>
      <c r="E45" s="15"/>
      <c r="IY45" s="1"/>
      <c r="IZ45" s="1"/>
      <c r="JA45" s="1"/>
    </row>
    <row r="46" spans="1:261" ht="15" customHeight="1" x14ac:dyDescent="0.25">
      <c r="A46">
        <v>44</v>
      </c>
      <c r="B46" s="5">
        <v>2.5299999999999998</v>
      </c>
      <c r="C46" s="6"/>
      <c r="D46" s="2">
        <f t="shared" ca="1" si="0"/>
        <v>1.3689999999985483E-5</v>
      </c>
      <c r="E46" s="15"/>
      <c r="IY46" s="1"/>
      <c r="IZ46" s="1"/>
      <c r="JA46" s="1"/>
    </row>
    <row r="47" spans="1:261" ht="15" customHeight="1" x14ac:dyDescent="0.25">
      <c r="A47">
        <v>45</v>
      </c>
      <c r="B47" s="5">
        <v>2.5299999999999998</v>
      </c>
      <c r="C47" s="6"/>
      <c r="D47" s="2">
        <f t="shared" ca="1" si="0"/>
        <v>1.3689999999985483E-5</v>
      </c>
      <c r="E47" s="15"/>
      <c r="IY47" s="1"/>
      <c r="IZ47" s="1"/>
      <c r="JA47" s="1"/>
    </row>
    <row r="48" spans="1:261" ht="15" customHeight="1" x14ac:dyDescent="0.25">
      <c r="A48">
        <v>46</v>
      </c>
      <c r="B48" s="5">
        <v>2.54</v>
      </c>
      <c r="C48" s="2">
        <v>10</v>
      </c>
      <c r="D48" s="2">
        <f t="shared" ca="1" si="0"/>
        <v>1.8768999999995258E-4</v>
      </c>
      <c r="E48" s="15"/>
      <c r="IY48" s="1"/>
      <c r="IZ48" s="1"/>
      <c r="JA48" s="1"/>
    </row>
    <row r="49" spans="1:261" ht="15" customHeight="1" x14ac:dyDescent="0.25">
      <c r="A49">
        <v>47</v>
      </c>
      <c r="B49" s="5">
        <v>2.54</v>
      </c>
      <c r="C49" s="6"/>
      <c r="D49" s="2">
        <f t="shared" ca="1" si="0"/>
        <v>1.8768999999995258E-4</v>
      </c>
      <c r="E49" s="15"/>
      <c r="IY49" s="1"/>
      <c r="IZ49" s="1"/>
      <c r="JA49" s="1"/>
    </row>
    <row r="50" spans="1:261" ht="15" customHeight="1" x14ac:dyDescent="0.25">
      <c r="A50">
        <v>48</v>
      </c>
      <c r="B50" s="5">
        <v>2.54</v>
      </c>
      <c r="C50" s="6"/>
      <c r="D50" s="2">
        <f t="shared" ca="1" si="0"/>
        <v>1.8768999999995258E-4</v>
      </c>
      <c r="E50" s="15"/>
      <c r="IY50" s="1"/>
      <c r="IZ50" s="1"/>
      <c r="JA50" s="1"/>
    </row>
    <row r="51" spans="1:261" ht="15" customHeight="1" x14ac:dyDescent="0.25">
      <c r="A51">
        <v>49</v>
      </c>
      <c r="B51" s="5">
        <v>2.54</v>
      </c>
      <c r="C51" s="6"/>
      <c r="D51" s="2">
        <f t="shared" ca="1" si="0"/>
        <v>1.8768999999995258E-4</v>
      </c>
      <c r="E51" s="15"/>
      <c r="IY51" s="1"/>
      <c r="IZ51" s="1"/>
      <c r="JA51" s="1"/>
    </row>
    <row r="52" spans="1:261" ht="15" customHeight="1" x14ac:dyDescent="0.25">
      <c r="A52" s="17">
        <v>50</v>
      </c>
      <c r="B52" s="18">
        <v>2.54</v>
      </c>
      <c r="C52" s="19"/>
      <c r="D52" s="20">
        <f t="shared" ca="1" si="0"/>
        <v>1.8768999999995258E-4</v>
      </c>
      <c r="E52" s="15"/>
      <c r="IY52" s="1"/>
      <c r="IZ52" s="1"/>
      <c r="JA52" s="1"/>
    </row>
    <row r="53" spans="1:261" ht="15" customHeight="1" x14ac:dyDescent="0.25">
      <c r="A53" s="17">
        <v>51</v>
      </c>
      <c r="B53" s="18">
        <v>2.54</v>
      </c>
      <c r="C53" s="19"/>
      <c r="D53" s="20">
        <f t="shared" ca="1" si="0"/>
        <v>1.8768999999995258E-4</v>
      </c>
      <c r="E53" s="15"/>
      <c r="IY53" s="1"/>
      <c r="IZ53" s="1"/>
      <c r="JA53" s="1"/>
    </row>
    <row r="54" spans="1:261" ht="15" customHeight="1" x14ac:dyDescent="0.25">
      <c r="A54">
        <v>52</v>
      </c>
      <c r="B54" s="5">
        <v>2.54</v>
      </c>
      <c r="C54" s="6"/>
      <c r="D54" s="2">
        <f t="shared" ca="1" si="0"/>
        <v>1.8768999999995258E-4</v>
      </c>
      <c r="E54" s="15"/>
      <c r="IY54" s="1"/>
      <c r="IZ54" s="1"/>
      <c r="JA54" s="1"/>
    </row>
    <row r="55" spans="1:261" ht="15" customHeight="1" x14ac:dyDescent="0.25">
      <c r="A55">
        <v>53</v>
      </c>
      <c r="B55" s="5">
        <v>2.54</v>
      </c>
      <c r="C55" s="6"/>
      <c r="D55" s="2">
        <f t="shared" ca="1" si="0"/>
        <v>1.8768999999995258E-4</v>
      </c>
      <c r="E55" s="15"/>
      <c r="IY55" s="1"/>
      <c r="IZ55" s="1"/>
      <c r="JA55" s="1"/>
    </row>
    <row r="56" spans="1:261" ht="15" customHeight="1" x14ac:dyDescent="0.25">
      <c r="A56">
        <v>54</v>
      </c>
      <c r="B56" s="5">
        <v>2.54</v>
      </c>
      <c r="C56" s="6"/>
      <c r="D56" s="2">
        <f t="shared" ca="1" si="0"/>
        <v>1.8768999999995258E-4</v>
      </c>
      <c r="E56" s="15"/>
      <c r="IY56" s="1"/>
      <c r="IZ56" s="1"/>
      <c r="JA56" s="1"/>
    </row>
    <row r="57" spans="1:261" ht="15" customHeight="1" x14ac:dyDescent="0.25">
      <c r="A57">
        <v>55</v>
      </c>
      <c r="B57" s="5">
        <v>2.54</v>
      </c>
      <c r="C57" s="6"/>
      <c r="D57" s="2">
        <f t="shared" ca="1" si="0"/>
        <v>1.8768999999995258E-4</v>
      </c>
      <c r="E57" s="15"/>
      <c r="IY57" s="1"/>
      <c r="IZ57" s="1"/>
      <c r="JA57" s="1"/>
    </row>
    <row r="58" spans="1:261" ht="15" customHeight="1" x14ac:dyDescent="0.25">
      <c r="A58">
        <v>56</v>
      </c>
      <c r="B58" s="5">
        <v>2.5499999999999998</v>
      </c>
      <c r="C58" s="2">
        <v>9</v>
      </c>
      <c r="D58" s="2">
        <f t="shared" ca="1" si="0"/>
        <v>5.6168999999990784E-4</v>
      </c>
      <c r="E58" s="15"/>
      <c r="IY58" s="1"/>
      <c r="IZ58" s="1"/>
      <c r="JA58" s="1"/>
    </row>
    <row r="59" spans="1:261" ht="15" customHeight="1" x14ac:dyDescent="0.25">
      <c r="A59">
        <v>57</v>
      </c>
      <c r="B59" s="5">
        <v>2.5499999999999998</v>
      </c>
      <c r="C59" s="6"/>
      <c r="D59" s="2">
        <f t="shared" ca="1" si="0"/>
        <v>5.6168999999990784E-4</v>
      </c>
      <c r="E59" s="15"/>
      <c r="IY59" s="1"/>
      <c r="IZ59" s="1"/>
      <c r="JA59" s="1"/>
    </row>
    <row r="60" spans="1:261" ht="15" customHeight="1" x14ac:dyDescent="0.25">
      <c r="A60">
        <v>58</v>
      </c>
      <c r="B60" s="5">
        <v>2.5499999999999998</v>
      </c>
      <c r="C60" s="6"/>
      <c r="D60" s="2">
        <f t="shared" ca="1" si="0"/>
        <v>5.6168999999990784E-4</v>
      </c>
      <c r="E60" s="15"/>
      <c r="IY60" s="1"/>
      <c r="IZ60" s="1"/>
      <c r="JA60" s="1"/>
    </row>
    <row r="61" spans="1:261" ht="15" customHeight="1" x14ac:dyDescent="0.25">
      <c r="A61">
        <v>59</v>
      </c>
      <c r="B61" s="5">
        <v>2.5499999999999998</v>
      </c>
      <c r="C61" s="6"/>
      <c r="D61" s="2">
        <f t="shared" ca="1" si="0"/>
        <v>5.6168999999990784E-4</v>
      </c>
      <c r="E61" s="15"/>
      <c r="IY61" s="1"/>
      <c r="IZ61" s="1"/>
      <c r="JA61" s="1"/>
    </row>
    <row r="62" spans="1:261" ht="15" customHeight="1" x14ac:dyDescent="0.25">
      <c r="A62">
        <v>60</v>
      </c>
      <c r="B62" s="5">
        <v>2.5499999999999998</v>
      </c>
      <c r="C62" s="6"/>
      <c r="D62" s="2">
        <f t="shared" ca="1" si="0"/>
        <v>5.6168999999990784E-4</v>
      </c>
      <c r="E62" s="15"/>
      <c r="IY62" s="1"/>
      <c r="IZ62" s="1"/>
      <c r="JA62" s="1"/>
    </row>
    <row r="63" spans="1:261" ht="15" customHeight="1" x14ac:dyDescent="0.25">
      <c r="A63">
        <v>61</v>
      </c>
      <c r="B63" s="5">
        <v>2.5499999999999998</v>
      </c>
      <c r="C63" s="6"/>
      <c r="D63" s="2">
        <f t="shared" ca="1" si="0"/>
        <v>5.6168999999990784E-4</v>
      </c>
      <c r="E63" s="15"/>
      <c r="IY63" s="1"/>
      <c r="IZ63" s="1"/>
      <c r="JA63" s="1"/>
    </row>
    <row r="64" spans="1:261" ht="15" customHeight="1" x14ac:dyDescent="0.25">
      <c r="A64">
        <v>62</v>
      </c>
      <c r="B64" s="5">
        <v>2.5499999999999998</v>
      </c>
      <c r="C64" s="6"/>
      <c r="D64" s="2">
        <f t="shared" ca="1" si="0"/>
        <v>5.6168999999990784E-4</v>
      </c>
      <c r="E64" s="15"/>
      <c r="IY64" s="1"/>
      <c r="IZ64" s="1"/>
      <c r="JA64" s="1"/>
    </row>
    <row r="65" spans="1:261" ht="15" customHeight="1" x14ac:dyDescent="0.25">
      <c r="A65">
        <v>63</v>
      </c>
      <c r="B65" s="5">
        <v>2.5499999999999998</v>
      </c>
      <c r="C65" s="6"/>
      <c r="D65" s="2">
        <f t="shared" ca="1" si="0"/>
        <v>5.6168999999990784E-4</v>
      </c>
      <c r="E65" s="15"/>
      <c r="IY65" s="1"/>
      <c r="IZ65" s="1"/>
      <c r="JA65" s="1"/>
    </row>
    <row r="66" spans="1:261" ht="15" customHeight="1" x14ac:dyDescent="0.25">
      <c r="A66">
        <v>64</v>
      </c>
      <c r="B66" s="5">
        <v>2.5499999999999998</v>
      </c>
      <c r="C66" s="6"/>
      <c r="D66" s="2">
        <f t="shared" ca="1" si="0"/>
        <v>5.6168999999990784E-4</v>
      </c>
      <c r="E66" s="15"/>
      <c r="IY66" s="1"/>
      <c r="IZ66" s="1"/>
      <c r="JA66" s="1"/>
    </row>
    <row r="67" spans="1:261" ht="15" customHeight="1" x14ac:dyDescent="0.25">
      <c r="A67">
        <v>65</v>
      </c>
      <c r="B67" s="5">
        <v>2.56</v>
      </c>
      <c r="C67" s="2">
        <v>8</v>
      </c>
      <c r="D67" s="2">
        <f t="shared" ca="1" si="0"/>
        <v>1.1356899999998846E-3</v>
      </c>
      <c r="E67" s="15"/>
      <c r="IY67" s="1"/>
      <c r="IZ67" s="1"/>
      <c r="JA67" s="1"/>
    </row>
    <row r="68" spans="1:261" ht="15" customHeight="1" x14ac:dyDescent="0.25">
      <c r="A68">
        <v>66</v>
      </c>
      <c r="B68" s="5">
        <v>2.56</v>
      </c>
      <c r="C68" s="6"/>
      <c r="D68" s="2">
        <f t="shared" ref="D68:D102" ca="1" si="1">POWER(B68-$D$16,2)</f>
        <v>1.1356899999998846E-3</v>
      </c>
      <c r="E68" s="15"/>
      <c r="IY68" s="1"/>
      <c r="IZ68" s="1"/>
      <c r="JA68" s="1"/>
    </row>
    <row r="69" spans="1:261" ht="15" customHeight="1" x14ac:dyDescent="0.25">
      <c r="A69">
        <v>67</v>
      </c>
      <c r="B69" s="5">
        <v>2.56</v>
      </c>
      <c r="C69" s="6"/>
      <c r="D69" s="2">
        <f t="shared" ca="1" si="1"/>
        <v>1.1356899999998846E-3</v>
      </c>
      <c r="E69" s="15"/>
      <c r="IY69" s="1"/>
      <c r="IZ69" s="1"/>
      <c r="JA69" s="1"/>
    </row>
    <row r="70" spans="1:261" ht="15" customHeight="1" x14ac:dyDescent="0.25">
      <c r="A70">
        <v>68</v>
      </c>
      <c r="B70" s="5">
        <v>2.56</v>
      </c>
      <c r="C70" s="6"/>
      <c r="D70" s="2">
        <f t="shared" ca="1" si="1"/>
        <v>1.1356899999998846E-3</v>
      </c>
      <c r="E70" s="15"/>
      <c r="IY70" s="1"/>
      <c r="IZ70" s="1"/>
      <c r="JA70" s="1"/>
    </row>
    <row r="71" spans="1:261" ht="15" customHeight="1" x14ac:dyDescent="0.25">
      <c r="A71">
        <v>69</v>
      </c>
      <c r="B71" s="5">
        <v>2.56</v>
      </c>
      <c r="C71" s="6"/>
      <c r="D71" s="2">
        <f t="shared" ca="1" si="1"/>
        <v>1.1356899999998846E-3</v>
      </c>
      <c r="E71" s="15"/>
      <c r="IY71" s="1"/>
      <c r="IZ71" s="1"/>
      <c r="JA71" s="1"/>
    </row>
    <row r="72" spans="1:261" ht="15" customHeight="1" x14ac:dyDescent="0.25">
      <c r="A72">
        <v>70</v>
      </c>
      <c r="B72" s="5">
        <v>2.56</v>
      </c>
      <c r="C72" s="6"/>
      <c r="D72" s="2">
        <f t="shared" ca="1" si="1"/>
        <v>1.1356899999998846E-3</v>
      </c>
      <c r="E72" s="15"/>
      <c r="IY72" s="1"/>
      <c r="IZ72" s="1"/>
      <c r="JA72" s="1"/>
    </row>
    <row r="73" spans="1:261" ht="15" customHeight="1" x14ac:dyDescent="0.25">
      <c r="A73">
        <v>71</v>
      </c>
      <c r="B73" s="5">
        <v>2.56</v>
      </c>
      <c r="C73" s="6"/>
      <c r="D73" s="2">
        <f t="shared" ca="1" si="1"/>
        <v>1.1356899999998846E-3</v>
      </c>
      <c r="E73" s="15"/>
      <c r="IY73" s="1"/>
      <c r="IZ73" s="1"/>
      <c r="JA73" s="1"/>
    </row>
    <row r="74" spans="1:261" ht="15" customHeight="1" x14ac:dyDescent="0.25">
      <c r="A74">
        <v>72</v>
      </c>
      <c r="B74" s="5">
        <v>2.56</v>
      </c>
      <c r="C74" s="6"/>
      <c r="D74" s="2">
        <f t="shared" ca="1" si="1"/>
        <v>1.1356899999998846E-3</v>
      </c>
      <c r="E74" s="15"/>
      <c r="IY74" s="1"/>
      <c r="IZ74" s="1"/>
      <c r="JA74" s="1"/>
    </row>
    <row r="75" spans="1:261" ht="15" customHeight="1" x14ac:dyDescent="0.25">
      <c r="A75">
        <v>73</v>
      </c>
      <c r="B75" s="5">
        <v>2.57</v>
      </c>
      <c r="C75" s="2">
        <v>7</v>
      </c>
      <c r="D75" s="2">
        <f t="shared" ca="1" si="1"/>
        <v>1.9096899999998316E-3</v>
      </c>
      <c r="E75" s="15"/>
      <c r="IY75" s="1"/>
      <c r="IZ75" s="1"/>
      <c r="JA75" s="1"/>
    </row>
    <row r="76" spans="1:261" ht="15" customHeight="1" x14ac:dyDescent="0.25">
      <c r="A76">
        <v>74</v>
      </c>
      <c r="B76" s="5">
        <v>2.57</v>
      </c>
      <c r="C76" s="6"/>
      <c r="D76" s="2">
        <f t="shared" ca="1" si="1"/>
        <v>1.9096899999998316E-3</v>
      </c>
      <c r="E76" s="15"/>
      <c r="IY76" s="1"/>
      <c r="IZ76" s="1"/>
      <c r="JA76" s="1"/>
    </row>
    <row r="77" spans="1:261" ht="15" customHeight="1" x14ac:dyDescent="0.25">
      <c r="A77">
        <v>75</v>
      </c>
      <c r="B77" s="5">
        <v>2.57</v>
      </c>
      <c r="C77" s="6"/>
      <c r="D77" s="2">
        <f t="shared" ca="1" si="1"/>
        <v>1.9096899999998316E-3</v>
      </c>
      <c r="E77" s="15"/>
      <c r="IY77" s="1"/>
      <c r="IZ77" s="1"/>
      <c r="JA77" s="1"/>
    </row>
    <row r="78" spans="1:261" ht="15" customHeight="1" x14ac:dyDescent="0.25">
      <c r="A78">
        <v>76</v>
      </c>
      <c r="B78" s="5">
        <v>2.57</v>
      </c>
      <c r="C78" s="6"/>
      <c r="D78" s="2">
        <f t="shared" ca="1" si="1"/>
        <v>1.9096899999998316E-3</v>
      </c>
      <c r="E78" s="15"/>
      <c r="IY78" s="1"/>
      <c r="IZ78" s="1"/>
      <c r="JA78" s="1"/>
    </row>
    <row r="79" spans="1:261" ht="15" customHeight="1" x14ac:dyDescent="0.25">
      <c r="A79">
        <v>77</v>
      </c>
      <c r="B79" s="5">
        <v>2.57</v>
      </c>
      <c r="C79" s="6"/>
      <c r="D79" s="2">
        <f t="shared" ca="1" si="1"/>
        <v>1.9096899999998316E-3</v>
      </c>
      <c r="E79" s="15"/>
      <c r="IY79" s="1"/>
      <c r="IZ79" s="1"/>
      <c r="JA79" s="1"/>
    </row>
    <row r="80" spans="1:261" ht="15" customHeight="1" x14ac:dyDescent="0.25">
      <c r="A80">
        <v>78</v>
      </c>
      <c r="B80" s="5">
        <v>2.57</v>
      </c>
      <c r="C80" s="6"/>
      <c r="D80" s="2">
        <f t="shared" ca="1" si="1"/>
        <v>1.9096899999998316E-3</v>
      </c>
      <c r="E80" s="15"/>
      <c r="IY80" s="1"/>
      <c r="IZ80" s="1"/>
      <c r="JA80" s="1"/>
    </row>
    <row r="81" spans="1:261" ht="15" customHeight="1" x14ac:dyDescent="0.25">
      <c r="A81">
        <v>79</v>
      </c>
      <c r="B81" s="5">
        <v>2.57</v>
      </c>
      <c r="C81" s="6"/>
      <c r="D81" s="2">
        <f t="shared" ca="1" si="1"/>
        <v>1.9096899999998316E-3</v>
      </c>
      <c r="E81" s="15"/>
      <c r="IY81" s="1"/>
      <c r="IZ81" s="1"/>
      <c r="JA81" s="1"/>
    </row>
    <row r="82" spans="1:261" ht="15" customHeight="1" x14ac:dyDescent="0.25">
      <c r="A82">
        <v>80</v>
      </c>
      <c r="B82" s="5">
        <v>2.58</v>
      </c>
      <c r="C82" s="2">
        <v>5</v>
      </c>
      <c r="D82" s="2">
        <f t="shared" ca="1" si="1"/>
        <v>2.8836899999998178E-3</v>
      </c>
      <c r="E82" s="15"/>
      <c r="IY82" s="1"/>
      <c r="IZ82" s="1"/>
      <c r="JA82" s="1"/>
    </row>
    <row r="83" spans="1:261" ht="15" customHeight="1" x14ac:dyDescent="0.25">
      <c r="A83">
        <v>81</v>
      </c>
      <c r="B83" s="5">
        <v>2.58</v>
      </c>
      <c r="C83" s="6"/>
      <c r="D83" s="2">
        <f t="shared" ca="1" si="1"/>
        <v>2.8836899999998178E-3</v>
      </c>
      <c r="E83" s="15"/>
      <c r="IY83" s="1"/>
      <c r="IZ83" s="1"/>
      <c r="JA83" s="1"/>
    </row>
    <row r="84" spans="1:261" ht="15" customHeight="1" x14ac:dyDescent="0.25">
      <c r="A84">
        <v>82</v>
      </c>
      <c r="B84" s="5">
        <v>2.58</v>
      </c>
      <c r="C84" s="6"/>
      <c r="D84" s="2">
        <f t="shared" ca="1" si="1"/>
        <v>2.8836899999998178E-3</v>
      </c>
      <c r="E84" s="15"/>
      <c r="IY84" s="1"/>
      <c r="IZ84" s="1"/>
      <c r="JA84" s="1"/>
    </row>
    <row r="85" spans="1:261" ht="15" customHeight="1" x14ac:dyDescent="0.25">
      <c r="A85">
        <v>83</v>
      </c>
      <c r="B85" s="5">
        <v>2.58</v>
      </c>
      <c r="C85" s="6"/>
      <c r="D85" s="2">
        <f t="shared" ca="1" si="1"/>
        <v>2.8836899999998178E-3</v>
      </c>
      <c r="E85" s="15"/>
      <c r="IY85" s="1"/>
      <c r="IZ85" s="1"/>
      <c r="JA85" s="1"/>
    </row>
    <row r="86" spans="1:261" ht="15" customHeight="1" x14ac:dyDescent="0.25">
      <c r="A86">
        <v>84</v>
      </c>
      <c r="B86" s="5">
        <v>2.58</v>
      </c>
      <c r="C86" s="6"/>
      <c r="D86" s="2">
        <f t="shared" ca="1" si="1"/>
        <v>2.8836899999998178E-3</v>
      </c>
      <c r="E86" s="15"/>
      <c r="IY86" s="1"/>
      <c r="IZ86" s="1"/>
      <c r="JA86" s="1"/>
    </row>
    <row r="87" spans="1:261" ht="15" customHeight="1" x14ac:dyDescent="0.25">
      <c r="A87">
        <v>85</v>
      </c>
      <c r="B87" s="5">
        <v>2.59</v>
      </c>
      <c r="C87" s="2">
        <v>3</v>
      </c>
      <c r="D87" s="2">
        <f t="shared" ca="1" si="1"/>
        <v>4.0576899999997572E-3</v>
      </c>
      <c r="E87" s="15"/>
      <c r="IY87" s="1"/>
      <c r="IZ87" s="1"/>
      <c r="JA87" s="1"/>
    </row>
    <row r="88" spans="1:261" ht="15" customHeight="1" x14ac:dyDescent="0.25">
      <c r="A88">
        <v>86</v>
      </c>
      <c r="B88" s="5">
        <v>2.59</v>
      </c>
      <c r="C88" s="6"/>
      <c r="D88" s="2">
        <f t="shared" ca="1" si="1"/>
        <v>4.0576899999997572E-3</v>
      </c>
      <c r="E88" s="15"/>
      <c r="IY88" s="1"/>
      <c r="IZ88" s="1"/>
      <c r="JA88" s="1"/>
    </row>
    <row r="89" spans="1:261" ht="15" customHeight="1" x14ac:dyDescent="0.25">
      <c r="A89">
        <v>87</v>
      </c>
      <c r="B89" s="5">
        <v>2.59</v>
      </c>
      <c r="C89" s="6"/>
      <c r="D89" s="2">
        <f t="shared" ca="1" si="1"/>
        <v>4.0576899999997572E-3</v>
      </c>
      <c r="E89" s="15"/>
      <c r="IY89" s="1"/>
      <c r="IZ89" s="1"/>
      <c r="JA89" s="1"/>
    </row>
    <row r="90" spans="1:261" ht="15" customHeight="1" x14ac:dyDescent="0.25">
      <c r="A90">
        <v>88</v>
      </c>
      <c r="B90" s="5">
        <v>2.6</v>
      </c>
      <c r="C90" s="2">
        <v>5</v>
      </c>
      <c r="D90" s="2">
        <f t="shared" ca="1" si="1"/>
        <v>5.4316899999997531E-3</v>
      </c>
      <c r="E90" s="15"/>
      <c r="IY90" s="1"/>
      <c r="IZ90" s="1"/>
      <c r="JA90" s="1"/>
    </row>
    <row r="91" spans="1:261" ht="15" customHeight="1" x14ac:dyDescent="0.25">
      <c r="A91">
        <v>89</v>
      </c>
      <c r="B91" s="5">
        <v>2.6</v>
      </c>
      <c r="C91" s="6"/>
      <c r="D91" s="2">
        <f t="shared" ca="1" si="1"/>
        <v>5.4316899999997531E-3</v>
      </c>
      <c r="E91" s="15"/>
      <c r="IY91" s="1"/>
      <c r="IZ91" s="1"/>
      <c r="JA91" s="1"/>
    </row>
    <row r="92" spans="1:261" ht="15" customHeight="1" x14ac:dyDescent="0.25">
      <c r="A92">
        <v>90</v>
      </c>
      <c r="B92" s="5">
        <v>2.6</v>
      </c>
      <c r="C92" s="6"/>
      <c r="D92" s="2">
        <f t="shared" ca="1" si="1"/>
        <v>5.4316899999997531E-3</v>
      </c>
      <c r="E92" s="15"/>
      <c r="IY92" s="1"/>
      <c r="IZ92" s="1"/>
      <c r="JA92" s="1"/>
    </row>
    <row r="93" spans="1:261" ht="15" customHeight="1" x14ac:dyDescent="0.25">
      <c r="A93">
        <v>91</v>
      </c>
      <c r="B93" s="5">
        <v>2.6</v>
      </c>
      <c r="C93" s="6"/>
      <c r="D93" s="2">
        <f t="shared" ca="1" si="1"/>
        <v>5.4316899999997531E-3</v>
      </c>
      <c r="E93" s="15"/>
      <c r="IY93" s="1"/>
      <c r="IZ93" s="1"/>
      <c r="JA93" s="1"/>
    </row>
    <row r="94" spans="1:261" ht="15" customHeight="1" x14ac:dyDescent="0.25">
      <c r="A94">
        <v>92</v>
      </c>
      <c r="B94" s="5">
        <v>2.6</v>
      </c>
      <c r="C94" s="6"/>
      <c r="D94" s="2">
        <f t="shared" ca="1" si="1"/>
        <v>5.4316899999997531E-3</v>
      </c>
      <c r="E94" s="15"/>
      <c r="IY94" s="1"/>
      <c r="IZ94" s="1"/>
      <c r="JA94" s="1"/>
    </row>
    <row r="95" spans="1:261" ht="15" customHeight="1" x14ac:dyDescent="0.25">
      <c r="A95">
        <v>93</v>
      </c>
      <c r="B95" s="5">
        <v>2.61</v>
      </c>
      <c r="C95" s="2">
        <v>1</v>
      </c>
      <c r="D95" s="2">
        <f t="shared" ca="1" si="1"/>
        <v>7.0056899999996836E-3</v>
      </c>
      <c r="E95" s="15"/>
      <c r="IY95" s="1"/>
      <c r="IZ95" s="1"/>
      <c r="JA95" s="1"/>
    </row>
    <row r="96" spans="1:261" ht="15" customHeight="1" x14ac:dyDescent="0.25">
      <c r="A96">
        <v>94</v>
      </c>
      <c r="B96" s="5">
        <v>2.64</v>
      </c>
      <c r="C96" s="2">
        <v>1</v>
      </c>
      <c r="D96" s="2">
        <f t="shared" ca="1" si="1"/>
        <v>1.2927689999999627E-2</v>
      </c>
      <c r="E96" s="15"/>
      <c r="IY96" s="1"/>
      <c r="IZ96" s="1"/>
      <c r="JA96" s="1"/>
    </row>
    <row r="97" spans="1:261" ht="15" customHeight="1" x14ac:dyDescent="0.25">
      <c r="A97">
        <v>95</v>
      </c>
      <c r="B97" s="5">
        <v>2.66</v>
      </c>
      <c r="C97" s="2">
        <v>1</v>
      </c>
      <c r="D97" s="2">
        <f t="shared" ca="1" si="1"/>
        <v>1.7875689999999566E-2</v>
      </c>
      <c r="E97" s="15"/>
      <c r="IY97" s="1"/>
      <c r="IZ97" s="1"/>
      <c r="JA97" s="1"/>
    </row>
    <row r="98" spans="1:261" ht="15" customHeight="1" x14ac:dyDescent="0.25">
      <c r="A98">
        <v>96</v>
      </c>
      <c r="B98" s="5">
        <v>2.7</v>
      </c>
      <c r="C98" s="2">
        <v>1</v>
      </c>
      <c r="D98" s="2">
        <f t="shared" ca="1" si="1"/>
        <v>3.0171689999999449E-2</v>
      </c>
      <c r="E98" s="15"/>
      <c r="IY98" s="1"/>
      <c r="IZ98" s="1"/>
      <c r="JA98" s="1"/>
    </row>
    <row r="99" spans="1:261" ht="15" customHeight="1" x14ac:dyDescent="0.25">
      <c r="A99">
        <v>97</v>
      </c>
      <c r="B99" s="5">
        <v>2.71</v>
      </c>
      <c r="C99" s="2">
        <v>1</v>
      </c>
      <c r="D99" s="2">
        <f t="shared" ca="1" si="1"/>
        <v>3.3745689999999336E-2</v>
      </c>
      <c r="E99" s="15"/>
      <c r="IY99" s="1"/>
      <c r="IZ99" s="1"/>
      <c r="JA99" s="1"/>
    </row>
    <row r="100" spans="1:261" ht="15" customHeight="1" x14ac:dyDescent="0.25">
      <c r="A100">
        <v>98</v>
      </c>
      <c r="B100" s="5">
        <v>2.74</v>
      </c>
      <c r="C100" s="2">
        <v>1</v>
      </c>
      <c r="D100" s="2">
        <f t="shared" ca="1" si="1"/>
        <v>4.5667689999999338E-2</v>
      </c>
      <c r="E100" s="15"/>
      <c r="IY100" s="1"/>
      <c r="IZ100" s="1"/>
      <c r="JA100" s="1"/>
    </row>
    <row r="101" spans="1:261" ht="15" customHeight="1" x14ac:dyDescent="0.25">
      <c r="A101">
        <v>99</v>
      </c>
      <c r="B101" s="5">
        <v>2.77</v>
      </c>
      <c r="C101" s="2">
        <v>1</v>
      </c>
      <c r="D101" s="2">
        <f t="shared" ca="1" si="1"/>
        <v>5.9389689999999148E-2</v>
      </c>
      <c r="E101" s="15"/>
      <c r="IY101" s="1"/>
      <c r="IZ101" s="1"/>
      <c r="JA101" s="1"/>
    </row>
    <row r="102" spans="1:261" ht="15" customHeight="1" x14ac:dyDescent="0.25">
      <c r="A102">
        <v>100</v>
      </c>
      <c r="B102" s="5">
        <v>2.8</v>
      </c>
      <c r="C102" s="2">
        <v>1</v>
      </c>
      <c r="D102" s="2">
        <f t="shared" ca="1" si="1"/>
        <v>7.4911689999998934E-2</v>
      </c>
      <c r="E102" s="15"/>
      <c r="IY102" s="1"/>
      <c r="IZ102" s="1"/>
      <c r="JA102" s="1"/>
    </row>
    <row r="103" spans="1:261" ht="15" customHeight="1" x14ac:dyDescent="0.25">
      <c r="B103" s="8">
        <f>SUM(B3:B102)</f>
        <v>252.63000000000017</v>
      </c>
      <c r="C103" s="9"/>
      <c r="D103" s="10">
        <f ca="1">SUM(D3:D102)</f>
        <v>0.92333100000000135</v>
      </c>
      <c r="E103" s="15"/>
      <c r="IY103" s="1"/>
      <c r="IZ103" s="1"/>
      <c r="JA103" s="1"/>
    </row>
    <row r="104" spans="1:261" ht="15" customHeight="1" x14ac:dyDescent="0.25">
      <c r="B104" s="11"/>
      <c r="C104" s="11"/>
      <c r="D104" s="7">
        <f ca="1">D103/100</f>
        <v>9.2333100000000137E-3</v>
      </c>
      <c r="E104" s="15"/>
      <c r="IY104" s="1"/>
      <c r="IZ104" s="1"/>
      <c r="JA104" s="1"/>
    </row>
  </sheetData>
  <mergeCells count="10">
    <mergeCell ref="O8:O10"/>
    <mergeCell ref="G6:O7"/>
    <mergeCell ref="G19:N19"/>
    <mergeCell ref="G3:N3"/>
    <mergeCell ref="G8:N10"/>
    <mergeCell ref="F14:I14"/>
    <mergeCell ref="F8:F10"/>
    <mergeCell ref="G4:N4"/>
    <mergeCell ref="G5:N5"/>
    <mergeCell ref="I11:N1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NO AGRUPADOS MELISSA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Usuario de Windows</cp:lastModifiedBy>
  <dcterms:created xsi:type="dcterms:W3CDTF">2018-06-03T17:11:10Z</dcterms:created>
  <dcterms:modified xsi:type="dcterms:W3CDTF">2018-06-03T23:17:36Z</dcterms:modified>
</cp:coreProperties>
</file>