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6120" windowHeight="14960" tabRatio="500"/>
  </bookViews>
  <sheets>
    <sheet name="TORNILLOS " sheetId="1" r:id="rId1"/>
  </sheets>
  <definedNames>
    <definedName name="_xlnm._FilterDatabase" localSheetId="0" hidden="1">'TORNILLOS '!$L$1:$L$101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2" i="1" l="1"/>
  <c r="C18" i="1"/>
  <c r="C17" i="1"/>
  <c r="C16" i="1"/>
  <c r="C15" i="1"/>
  <c r="D29" i="1"/>
  <c r="D28" i="1"/>
  <c r="D27" i="1"/>
  <c r="D26" i="1"/>
  <c r="D25" i="1"/>
  <c r="D24" i="1"/>
  <c r="D23" i="1"/>
  <c r="D22" i="1"/>
  <c r="D21" i="1"/>
  <c r="B24" i="1"/>
  <c r="B23" i="1"/>
  <c r="B22" i="1"/>
  <c r="B21" i="1"/>
</calcChain>
</file>

<file path=xl/sharedStrings.xml><?xml version="1.0" encoding="utf-8"?>
<sst xmlns="http://schemas.openxmlformats.org/spreadsheetml/2006/main" count="23" uniqueCount="23">
  <si>
    <t xml:space="preserve">MEDIDAS DE TENDENCIA CENTRAL </t>
  </si>
  <si>
    <t xml:space="preserve">MUESTRA TENDENCIAS DE MEDIDA CENTRAL UNIDAD 2 ACTIVIDAD 2 </t>
  </si>
  <si>
    <t>MEDIA</t>
  </si>
  <si>
    <t>MODA</t>
  </si>
  <si>
    <t>MEDIANA</t>
  </si>
  <si>
    <t>DESVIACIÓN</t>
  </si>
  <si>
    <t xml:space="preserve">CUARTIL </t>
  </si>
  <si>
    <t xml:space="preserve">DECIL 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</si>
  <si>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</si>
  <si>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</si>
  <si>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</si>
  <si>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</si>
  <si>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</si>
  <si>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</si>
  <si>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</si>
  <si>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</si>
  <si>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</si>
  <si>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Q1</t>
  </si>
  <si>
    <t>Q2</t>
  </si>
  <si>
    <t>Q3</t>
  </si>
  <si>
    <t>Q4</t>
  </si>
  <si>
    <t xml:space="preserve">LOS TORNILLOS DE LUIS TIENE UNA DIFERENCIA DE 0,095. LA LONGITUD PROMEDIO DE LOS TORNILLOS ES DE 2,52 CM </t>
  </si>
  <si>
    <t>TORNILLOS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</si>
</sst>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70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3" tint="-0.249977111117893"/>
      <name val="Calibri"/>
      <scheme val="minor"/>
    </font>
    <font>
      <b/>
      <i/>
      <sz val="12"/>
      <color theme="3" tint="-0.249977111117893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/>
    <xf numFmtId="170" fontId="0" fillId="0" borderId="1" xfId="0" applyNumberFormat="1" applyFill="1" applyBorder="1" applyAlignment="1"/>
    <xf numFmtId="170" fontId="0" fillId="0" borderId="1" xfId="0" applyNumberFormat="1" applyBorder="1" applyAlignment="1"/>
    <xf numFmtId="0" fontId="0" fillId="3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0" xfId="0" applyAlignment="1">
      <alignment horizontal="center" vertical="center" wrapText="1"/>
    </xf>
  </cellXfs>
  <cellStyles count="2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79998168889431442"/>
  </sheetPr>
  <dimension ref="A1:L102"/>
  <sheetViews>
    <sheetView tabSelected="1" workbookViewId="0">
      <selection activeCell="F28" sqref="F28"/>
    </sheetView>
  </sheetViews>
  <sheetFormatPr baseColWidth="10" defaultRowHeight="15" x14ac:dyDescent="0"/>
  <cols>
    <col min="3" max="3" width="11.83203125" bestFit="1" customWidth="1"/>
    <col min="4" max="5" width="11.5" bestFit="1" customWidth="1"/>
  </cols>
  <sheetData>
    <row r="1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L2" s="11">
        <v>1.99</v>
      </c>
    </row>
    <row r="3" spans="1:12">
      <c r="A3" s="2">
        <v>2.5499999999999998</v>
      </c>
      <c r="B3" s="2">
        <v>2.5</v>
      </c>
      <c r="C3" s="2">
        <v>1.99</v>
      </c>
      <c r="D3" s="2">
        <v>2.44</v>
      </c>
      <c r="E3" s="2">
        <v>2.4700000000000002</v>
      </c>
      <c r="F3" s="2">
        <v>2.5</v>
      </c>
      <c r="G3" s="2">
        <v>2.4900000000000002</v>
      </c>
      <c r="H3" s="2">
        <v>2.48</v>
      </c>
      <c r="I3" s="2">
        <v>2.5099999999999998</v>
      </c>
      <c r="J3" s="2">
        <v>2.5</v>
      </c>
      <c r="L3" s="11">
        <v>2.2200000000000002</v>
      </c>
    </row>
    <row r="4" spans="1:12">
      <c r="A4" s="2">
        <v>2.39</v>
      </c>
      <c r="B4" s="2">
        <v>2.56</v>
      </c>
      <c r="C4" s="2">
        <v>2.57</v>
      </c>
      <c r="D4" s="2">
        <v>2.5499999999999998</v>
      </c>
      <c r="E4" s="2">
        <v>2.6</v>
      </c>
      <c r="F4" s="2">
        <v>2.54</v>
      </c>
      <c r="G4" s="2">
        <v>2.6</v>
      </c>
      <c r="H4" s="2">
        <v>2.58</v>
      </c>
      <c r="I4" s="2">
        <v>2.57</v>
      </c>
      <c r="J4" s="2">
        <v>2.57</v>
      </c>
      <c r="L4" s="11">
        <v>2.27</v>
      </c>
    </row>
    <row r="5" spans="1:12">
      <c r="A5" s="2">
        <v>2.5499999999999998</v>
      </c>
      <c r="B5" s="2">
        <v>2.56</v>
      </c>
      <c r="C5" s="2">
        <v>2.54</v>
      </c>
      <c r="D5" s="2">
        <v>2.8</v>
      </c>
      <c r="E5" s="2">
        <v>2.74</v>
      </c>
      <c r="F5" s="2">
        <v>2.71</v>
      </c>
      <c r="G5" s="2">
        <v>2.56</v>
      </c>
      <c r="H5" s="2">
        <v>2.57</v>
      </c>
      <c r="I5" s="2">
        <v>2.54</v>
      </c>
      <c r="J5" s="2">
        <v>2.5099999999999998</v>
      </c>
      <c r="L5" s="11">
        <v>2.39</v>
      </c>
    </row>
    <row r="6" spans="1:12">
      <c r="A6" s="2">
        <v>2.5</v>
      </c>
      <c r="B6" s="2">
        <v>2.56</v>
      </c>
      <c r="C6" s="2">
        <v>2.5299999999999998</v>
      </c>
      <c r="D6" s="2">
        <v>2.54</v>
      </c>
      <c r="E6" s="2">
        <v>2.57</v>
      </c>
      <c r="F6" s="2">
        <v>2.5499999999999998</v>
      </c>
      <c r="G6" s="2">
        <v>2.56</v>
      </c>
      <c r="H6" s="2">
        <v>2.58</v>
      </c>
      <c r="I6" s="2">
        <v>2.5299999999999998</v>
      </c>
      <c r="J6" s="2">
        <v>2.56</v>
      </c>
      <c r="L6" s="11">
        <v>2.39</v>
      </c>
    </row>
    <row r="7" spans="1:12">
      <c r="A7" s="2">
        <v>2.54</v>
      </c>
      <c r="B7" s="2">
        <v>2.5499999999999998</v>
      </c>
      <c r="C7" s="2">
        <v>2.54</v>
      </c>
      <c r="D7" s="2">
        <v>2.54</v>
      </c>
      <c r="E7" s="2">
        <v>2.5299999999999998</v>
      </c>
      <c r="F7" s="2">
        <v>2.5099999999999998</v>
      </c>
      <c r="G7" s="2">
        <v>2.5</v>
      </c>
      <c r="H7" s="2">
        <v>2.5</v>
      </c>
      <c r="I7" s="2">
        <v>2.59</v>
      </c>
      <c r="J7" s="2">
        <v>2.58</v>
      </c>
      <c r="L7" s="11">
        <v>2.39</v>
      </c>
    </row>
    <row r="8" spans="1:12">
      <c r="A8" s="2">
        <v>2.57</v>
      </c>
      <c r="B8" s="2">
        <v>2.54</v>
      </c>
      <c r="C8" s="2">
        <v>2.4900000000000002</v>
      </c>
      <c r="D8" s="2">
        <v>2.48</v>
      </c>
      <c r="E8" s="2">
        <v>2.44</v>
      </c>
      <c r="F8" s="2">
        <v>2.4500000000000002</v>
      </c>
      <c r="G8" s="2">
        <v>2.4700000000000002</v>
      </c>
      <c r="H8" s="2">
        <v>2.46</v>
      </c>
      <c r="I8" s="2">
        <v>2.2200000000000002</v>
      </c>
      <c r="J8" s="2">
        <v>2.39</v>
      </c>
      <c r="L8" s="11">
        <v>2.44</v>
      </c>
    </row>
    <row r="9" spans="1:12">
      <c r="A9" s="2">
        <v>2.39</v>
      </c>
      <c r="B9" s="2">
        <v>2.4500000000000002</v>
      </c>
      <c r="C9" s="2">
        <v>2.46</v>
      </c>
      <c r="D9" s="2">
        <v>2.4700000000000002</v>
      </c>
      <c r="E9" s="2">
        <v>2.48</v>
      </c>
      <c r="F9" s="2">
        <v>2.44</v>
      </c>
      <c r="G9" s="2">
        <v>2.54</v>
      </c>
      <c r="H9" s="2">
        <v>2.59</v>
      </c>
      <c r="I9" s="2">
        <v>2.56</v>
      </c>
      <c r="J9" s="2">
        <v>2.57</v>
      </c>
      <c r="L9" s="11">
        <v>2.44</v>
      </c>
    </row>
    <row r="10" spans="1:12">
      <c r="A10" s="2">
        <v>2.54</v>
      </c>
      <c r="B10" s="2">
        <v>2.58</v>
      </c>
      <c r="C10" s="2">
        <v>2.56</v>
      </c>
      <c r="D10" s="2">
        <v>2.6</v>
      </c>
      <c r="E10" s="2">
        <v>2.58</v>
      </c>
      <c r="F10" s="2">
        <v>2.5</v>
      </c>
      <c r="G10" s="2">
        <v>2.59</v>
      </c>
      <c r="H10" s="2">
        <v>2.6</v>
      </c>
      <c r="I10" s="2">
        <v>2.61</v>
      </c>
      <c r="J10" s="2">
        <v>2.64</v>
      </c>
      <c r="L10" s="11">
        <v>2.44</v>
      </c>
    </row>
    <row r="11" spans="1:12">
      <c r="A11" s="2">
        <v>2.66</v>
      </c>
      <c r="B11" s="2">
        <v>2.4500000000000002</v>
      </c>
      <c r="C11" s="2">
        <v>2.48</v>
      </c>
      <c r="D11" s="2">
        <v>2.4700000000000002</v>
      </c>
      <c r="E11" s="2">
        <v>2.46</v>
      </c>
      <c r="F11" s="2">
        <v>2.4500000000000002</v>
      </c>
      <c r="G11" s="2">
        <v>2.4700000000000002</v>
      </c>
      <c r="H11" s="2">
        <v>2.48</v>
      </c>
      <c r="I11" s="2">
        <v>2.4900000000000002</v>
      </c>
      <c r="J11" s="2">
        <v>2.4500000000000002</v>
      </c>
      <c r="L11" s="11">
        <v>2.44</v>
      </c>
    </row>
    <row r="12" spans="1:12">
      <c r="A12" s="2">
        <v>2.44</v>
      </c>
      <c r="B12" s="2">
        <v>2.27</v>
      </c>
      <c r="C12" s="2">
        <v>2.5499999999999998</v>
      </c>
      <c r="D12" s="2">
        <v>2.6</v>
      </c>
      <c r="E12" s="2">
        <v>2.5499999999999998</v>
      </c>
      <c r="F12" s="2">
        <v>2.5499999999999998</v>
      </c>
      <c r="G12" s="2">
        <v>2.5499999999999998</v>
      </c>
      <c r="H12" s="2">
        <v>2.4500000000000002</v>
      </c>
      <c r="I12" s="2">
        <v>2.46</v>
      </c>
      <c r="J12" s="2">
        <v>2.77</v>
      </c>
      <c r="L12" s="11">
        <v>2.4500000000000002</v>
      </c>
    </row>
    <row r="13" spans="1:12">
      <c r="L13" s="11">
        <v>2.4500000000000002</v>
      </c>
    </row>
    <row r="14" spans="1:12">
      <c r="A14" s="8"/>
      <c r="L14" s="11">
        <v>2.4500000000000002</v>
      </c>
    </row>
    <row r="15" spans="1:12">
      <c r="A15" s="6"/>
      <c r="B15" s="3" t="s">
        <v>2</v>
      </c>
      <c r="C15" s="9">
        <f>GEOMEAN(L2:L101)</f>
        <v>2.5201143374192094</v>
      </c>
      <c r="H15" s="15" t="s">
        <v>22</v>
      </c>
      <c r="L15" s="11">
        <v>2.4500000000000002</v>
      </c>
    </row>
    <row r="16" spans="1:12">
      <c r="A16" s="6"/>
      <c r="B16" s="3" t="s">
        <v>3</v>
      </c>
      <c r="C16" s="10">
        <f>_xlfn.MODE.SNGL(L2:L101)</f>
        <v>2.54</v>
      </c>
      <c r="H16" s="7">
        <v>1.99</v>
      </c>
      <c r="I16" s="12">
        <v>1</v>
      </c>
      <c r="L16" s="11">
        <v>2.4500000000000002</v>
      </c>
    </row>
    <row r="17" spans="1:12">
      <c r="A17" s="6"/>
      <c r="B17" s="3" t="s">
        <v>4</v>
      </c>
      <c r="C17" s="10">
        <f>MEDIAN(L2:L101)</f>
        <v>2.54</v>
      </c>
      <c r="H17" s="7">
        <v>2.2200000000000002</v>
      </c>
      <c r="I17" s="12">
        <v>1</v>
      </c>
      <c r="L17" s="11">
        <v>2.4500000000000002</v>
      </c>
    </row>
    <row r="18" spans="1:12">
      <c r="A18" s="6"/>
      <c r="B18" s="3" t="s">
        <v>5</v>
      </c>
      <c r="C18" s="10">
        <f>VARPA(L2:L101)</f>
        <v>9.5425899999999932E-3</v>
      </c>
      <c r="H18" s="7">
        <v>2.27</v>
      </c>
      <c r="I18" s="12">
        <v>1</v>
      </c>
      <c r="L18" s="11">
        <v>2.46</v>
      </c>
    </row>
    <row r="19" spans="1:12">
      <c r="H19" s="7">
        <v>2.39</v>
      </c>
      <c r="I19" s="12">
        <v>3</v>
      </c>
      <c r="L19" s="11">
        <v>2.46</v>
      </c>
    </row>
    <row r="20" spans="1:12">
      <c r="A20" s="1" t="s">
        <v>6</v>
      </c>
      <c r="B20" s="1"/>
      <c r="C20" s="1" t="s">
        <v>7</v>
      </c>
      <c r="D20" s="1"/>
      <c r="H20" s="7">
        <v>2.44</v>
      </c>
      <c r="I20" s="12">
        <v>4</v>
      </c>
      <c r="L20" s="11">
        <v>2.46</v>
      </c>
    </row>
    <row r="21" spans="1:12">
      <c r="A21" s="2" t="s">
        <v>17</v>
      </c>
      <c r="B21" s="2">
        <f>QUARTILE(A3:J12,1)</f>
        <v>2.4775</v>
      </c>
      <c r="C21" s="2" t="s">
        <v>8</v>
      </c>
      <c r="D21" s="2">
        <f>_xlfn.PERCENTILE.EXC(A3:J12,0.1)</f>
        <v>2.4409999999999998</v>
      </c>
      <c r="H21" s="7">
        <v>2.4500000000000002</v>
      </c>
      <c r="I21" s="12">
        <v>6</v>
      </c>
      <c r="L21" s="11">
        <v>2.46</v>
      </c>
    </row>
    <row r="22" spans="1:12">
      <c r="A22" s="2" t="s">
        <v>18</v>
      </c>
      <c r="B22" s="4">
        <f>QUARTILE(A3:J12,2)</f>
        <v>2.54</v>
      </c>
      <c r="C22" s="2" t="s">
        <v>9</v>
      </c>
      <c r="D22" s="2">
        <f>_xlfn.PERCENTILE.EXC(A3:J12,0.2)</f>
        <v>2.4620000000000002</v>
      </c>
      <c r="H22" s="7">
        <v>2.46</v>
      </c>
      <c r="I22" s="12">
        <v>4</v>
      </c>
      <c r="L22" s="11">
        <v>2.4700000000000002</v>
      </c>
    </row>
    <row r="23" spans="1:12">
      <c r="A23" s="2" t="s">
        <v>19</v>
      </c>
      <c r="B23" s="4">
        <f>QUARTILE(A3:J12,3)</f>
        <v>2.57</v>
      </c>
      <c r="C23" s="2" t="s">
        <v>10</v>
      </c>
      <c r="D23" s="2">
        <f>_xlfn.PERCENTILE.EXC(A3:J12,0.3)</f>
        <v>2.4830000000000001</v>
      </c>
      <c r="H23" s="7">
        <v>2.4700000000000002</v>
      </c>
      <c r="I23" s="12">
        <v>5</v>
      </c>
      <c r="L23" s="11">
        <v>2.4700000000000002</v>
      </c>
    </row>
    <row r="24" spans="1:12">
      <c r="A24" s="2" t="s">
        <v>20</v>
      </c>
      <c r="B24" s="4">
        <f>QUARTILE(A3:J12,4)</f>
        <v>2.8</v>
      </c>
      <c r="C24" s="2" t="s">
        <v>11</v>
      </c>
      <c r="D24" s="2">
        <f>_xlfn.PERCENTILE.EXC(A3:J12,0.4)</f>
        <v>2.504</v>
      </c>
      <c r="H24" s="7">
        <v>2.48</v>
      </c>
      <c r="I24" s="12">
        <v>5</v>
      </c>
      <c r="L24" s="11">
        <v>2.4700000000000002</v>
      </c>
    </row>
    <row r="25" spans="1:12">
      <c r="C25" s="2" t="s">
        <v>12</v>
      </c>
      <c r="D25" s="2">
        <f>_xlfn.PERCENTILE.EXC(A3:J12,0.5)</f>
        <v>2.54</v>
      </c>
      <c r="H25" s="7">
        <v>2.4900000000000002</v>
      </c>
      <c r="I25" s="12">
        <v>3</v>
      </c>
      <c r="L25" s="11">
        <v>2.4700000000000002</v>
      </c>
    </row>
    <row r="26" spans="1:12">
      <c r="C26" s="2" t="s">
        <v>13</v>
      </c>
      <c r="D26" s="2">
        <f>_xlfn.PERCENTILE.EXC(A3:J12,0.6)</f>
        <v>2.5499999999999998</v>
      </c>
      <c r="H26" s="7">
        <v>2.5</v>
      </c>
      <c r="I26" s="12">
        <v>7</v>
      </c>
      <c r="L26" s="11">
        <v>2.4700000000000002</v>
      </c>
    </row>
    <row r="27" spans="1:12">
      <c r="C27" s="2" t="s">
        <v>14</v>
      </c>
      <c r="D27" s="2">
        <f>_xlfn.PERCENTILE.EXC(A3:J12,0.7)</f>
        <v>2.56</v>
      </c>
      <c r="H27" s="7">
        <v>2.5099999999999998</v>
      </c>
      <c r="I27" s="12">
        <v>3</v>
      </c>
      <c r="L27" s="11">
        <v>2.48</v>
      </c>
    </row>
    <row r="28" spans="1:12">
      <c r="C28" s="2" t="s">
        <v>15</v>
      </c>
      <c r="D28" s="2">
        <f>_xlfn.PERCENTILE.EXC(A3:J12,0.8)</f>
        <v>2.5780000000000003</v>
      </c>
      <c r="H28" s="7">
        <v>2.5299999999999998</v>
      </c>
      <c r="I28" s="12">
        <v>3</v>
      </c>
      <c r="L28" s="11">
        <v>2.48</v>
      </c>
    </row>
    <row r="29" spans="1:12">
      <c r="C29" s="2" t="s">
        <v>16</v>
      </c>
      <c r="D29" s="2">
        <f>_xlfn.PERCENTILE.EXC(A3:J12,0.9)</f>
        <v>2.6</v>
      </c>
      <c r="H29" s="7">
        <v>2.54</v>
      </c>
      <c r="I29" s="12">
        <v>10</v>
      </c>
      <c r="L29" s="11">
        <v>2.48</v>
      </c>
    </row>
    <row r="30" spans="1:12">
      <c r="H30" s="7">
        <v>2.5499999999999998</v>
      </c>
      <c r="I30" s="12">
        <v>9</v>
      </c>
      <c r="L30" s="11">
        <v>2.48</v>
      </c>
    </row>
    <row r="31" spans="1:12">
      <c r="A31" s="16" t="s">
        <v>21</v>
      </c>
      <c r="B31" s="16"/>
      <c r="C31" s="16"/>
      <c r="D31" s="16"/>
      <c r="E31" s="16"/>
      <c r="F31" s="16"/>
      <c r="H31" s="7">
        <v>2.56</v>
      </c>
      <c r="I31" s="12">
        <v>8</v>
      </c>
      <c r="L31" s="11">
        <v>2.48</v>
      </c>
    </row>
    <row r="32" spans="1:12">
      <c r="A32" s="16"/>
      <c r="B32" s="16"/>
      <c r="C32" s="16"/>
      <c r="D32" s="16"/>
      <c r="E32" s="16"/>
      <c r="F32" s="16"/>
      <c r="H32" s="7">
        <v>2.57</v>
      </c>
      <c r="I32" s="12">
        <v>7</v>
      </c>
      <c r="L32" s="11">
        <v>2.4900000000000002</v>
      </c>
    </row>
    <row r="33" spans="1:12">
      <c r="A33" s="16"/>
      <c r="B33" s="16"/>
      <c r="C33" s="16"/>
      <c r="D33" s="16"/>
      <c r="E33" s="16"/>
      <c r="F33" s="16"/>
      <c r="H33" s="7">
        <v>2.58</v>
      </c>
      <c r="I33" s="12">
        <v>5</v>
      </c>
      <c r="L33" s="11">
        <v>2.4900000000000002</v>
      </c>
    </row>
    <row r="34" spans="1:12">
      <c r="H34" s="7">
        <v>2.59</v>
      </c>
      <c r="I34" s="12">
        <v>3</v>
      </c>
      <c r="L34" s="11">
        <v>2.4900000000000002</v>
      </c>
    </row>
    <row r="35" spans="1:12">
      <c r="H35" s="7">
        <v>2.6</v>
      </c>
      <c r="I35" s="12">
        <v>5</v>
      </c>
      <c r="L35" s="11">
        <v>2.5</v>
      </c>
    </row>
    <row r="36" spans="1:12">
      <c r="H36" s="7">
        <v>2.61</v>
      </c>
      <c r="I36" s="12">
        <v>1</v>
      </c>
      <c r="L36" s="11">
        <v>2.5</v>
      </c>
    </row>
    <row r="37" spans="1:12">
      <c r="H37" s="7">
        <v>2.64</v>
      </c>
      <c r="I37" s="12">
        <v>1</v>
      </c>
      <c r="L37" s="11">
        <v>2.5</v>
      </c>
    </row>
    <row r="38" spans="1:12">
      <c r="H38" s="7">
        <v>2.66</v>
      </c>
      <c r="I38" s="12">
        <v>1</v>
      </c>
      <c r="L38" s="11">
        <v>2.5</v>
      </c>
    </row>
    <row r="39" spans="1:12">
      <c r="H39" s="7">
        <v>2.71</v>
      </c>
      <c r="I39" s="12">
        <v>1</v>
      </c>
      <c r="L39" s="11">
        <v>2.5</v>
      </c>
    </row>
    <row r="40" spans="1:12">
      <c r="H40" s="7">
        <v>2.74</v>
      </c>
      <c r="I40" s="12">
        <v>1</v>
      </c>
      <c r="L40" s="11">
        <v>2.5</v>
      </c>
    </row>
    <row r="41" spans="1:12">
      <c r="H41" s="7">
        <v>2.77</v>
      </c>
      <c r="I41" s="12">
        <v>1</v>
      </c>
      <c r="L41" s="11">
        <v>2.5</v>
      </c>
    </row>
    <row r="42" spans="1:12">
      <c r="H42" s="7">
        <v>2.8</v>
      </c>
      <c r="I42" s="12">
        <v>1</v>
      </c>
      <c r="L42" s="11">
        <v>2.5099999999999998</v>
      </c>
    </row>
    <row r="43" spans="1:12">
      <c r="L43" s="11">
        <v>2.5099999999999998</v>
      </c>
    </row>
    <row r="44" spans="1:12">
      <c r="L44" s="11">
        <v>2.5099999999999998</v>
      </c>
    </row>
    <row r="45" spans="1:12">
      <c r="L45" s="11">
        <v>2.5299999999999998</v>
      </c>
    </row>
    <row r="46" spans="1:12">
      <c r="L46" s="11">
        <v>2.5299999999999998</v>
      </c>
    </row>
    <row r="47" spans="1:12">
      <c r="L47" s="11">
        <v>2.5299999999999998</v>
      </c>
    </row>
    <row r="48" spans="1:12">
      <c r="L48" s="11">
        <v>2.54</v>
      </c>
    </row>
    <row r="49" spans="12:12">
      <c r="L49" s="11">
        <v>2.54</v>
      </c>
    </row>
    <row r="50" spans="12:12">
      <c r="L50" s="11">
        <v>2.54</v>
      </c>
    </row>
    <row r="51" spans="12:12">
      <c r="L51" s="11">
        <v>2.54</v>
      </c>
    </row>
    <row r="52" spans="12:12">
      <c r="L52" s="11">
        <v>2.54</v>
      </c>
    </row>
    <row r="53" spans="12:12">
      <c r="L53" s="11">
        <v>2.54</v>
      </c>
    </row>
    <row r="54" spans="12:12">
      <c r="L54" s="11">
        <v>2.54</v>
      </c>
    </row>
    <row r="55" spans="12:12">
      <c r="L55" s="11">
        <v>2.54</v>
      </c>
    </row>
    <row r="56" spans="12:12">
      <c r="L56" s="11">
        <v>2.54</v>
      </c>
    </row>
    <row r="57" spans="12:12">
      <c r="L57" s="11">
        <v>2.54</v>
      </c>
    </row>
    <row r="58" spans="12:12">
      <c r="L58" s="11">
        <v>2.5499999999999998</v>
      </c>
    </row>
    <row r="59" spans="12:12">
      <c r="L59" s="11">
        <v>2.5499999999999998</v>
      </c>
    </row>
    <row r="60" spans="12:12">
      <c r="L60" s="11">
        <v>2.5499999999999998</v>
      </c>
    </row>
    <row r="61" spans="12:12">
      <c r="L61" s="11">
        <v>2.5499999999999998</v>
      </c>
    </row>
    <row r="62" spans="12:12">
      <c r="L62" s="11">
        <v>2.5499999999999998</v>
      </c>
    </row>
    <row r="63" spans="12:12">
      <c r="L63" s="11">
        <v>2.5499999999999998</v>
      </c>
    </row>
    <row r="64" spans="12:12">
      <c r="L64" s="11">
        <v>2.5499999999999998</v>
      </c>
    </row>
    <row r="65" spans="12:12">
      <c r="L65" s="11">
        <v>2.5499999999999998</v>
      </c>
    </row>
    <row r="66" spans="12:12">
      <c r="L66" s="11">
        <v>2.5499999999999998</v>
      </c>
    </row>
    <row r="67" spans="12:12">
      <c r="L67" s="11">
        <v>2.56</v>
      </c>
    </row>
    <row r="68" spans="12:12">
      <c r="L68" s="11">
        <v>2.56</v>
      </c>
    </row>
    <row r="69" spans="12:12">
      <c r="L69" s="11">
        <v>2.56</v>
      </c>
    </row>
    <row r="70" spans="12:12">
      <c r="L70" s="11">
        <v>2.56</v>
      </c>
    </row>
    <row r="71" spans="12:12">
      <c r="L71" s="11">
        <v>2.56</v>
      </c>
    </row>
    <row r="72" spans="12:12">
      <c r="L72" s="11">
        <v>2.56</v>
      </c>
    </row>
    <row r="73" spans="12:12">
      <c r="L73" s="11">
        <v>2.56</v>
      </c>
    </row>
    <row r="74" spans="12:12">
      <c r="L74" s="11">
        <v>2.56</v>
      </c>
    </row>
    <row r="75" spans="12:12">
      <c r="L75" s="11">
        <v>2.57</v>
      </c>
    </row>
    <row r="76" spans="12:12">
      <c r="L76" s="11">
        <v>2.57</v>
      </c>
    </row>
    <row r="77" spans="12:12">
      <c r="L77" s="11">
        <v>2.57</v>
      </c>
    </row>
    <row r="78" spans="12:12">
      <c r="L78" s="11">
        <v>2.57</v>
      </c>
    </row>
    <row r="79" spans="12:12">
      <c r="L79" s="11">
        <v>2.57</v>
      </c>
    </row>
    <row r="80" spans="12:12">
      <c r="L80" s="11">
        <v>2.57</v>
      </c>
    </row>
    <row r="81" spans="12:12">
      <c r="L81" s="11">
        <v>2.57</v>
      </c>
    </row>
    <row r="82" spans="12:12">
      <c r="L82" s="11">
        <v>2.58</v>
      </c>
    </row>
    <row r="83" spans="12:12">
      <c r="L83" s="11">
        <v>2.58</v>
      </c>
    </row>
    <row r="84" spans="12:12">
      <c r="L84" s="11">
        <v>2.58</v>
      </c>
    </row>
    <row r="85" spans="12:12">
      <c r="L85" s="11">
        <v>2.58</v>
      </c>
    </row>
    <row r="86" spans="12:12">
      <c r="L86" s="11">
        <v>2.58</v>
      </c>
    </row>
    <row r="87" spans="12:12">
      <c r="L87" s="13">
        <v>2.59</v>
      </c>
    </row>
    <row r="88" spans="12:12">
      <c r="L88" s="13">
        <v>2.59</v>
      </c>
    </row>
    <row r="89" spans="12:12">
      <c r="L89" s="13">
        <v>2.59</v>
      </c>
    </row>
    <row r="90" spans="12:12">
      <c r="L90" s="11">
        <v>2.6</v>
      </c>
    </row>
    <row r="91" spans="12:12">
      <c r="L91" s="11">
        <v>2.6</v>
      </c>
    </row>
    <row r="92" spans="12:12">
      <c r="L92" s="11">
        <v>2.6</v>
      </c>
    </row>
    <row r="93" spans="12:12">
      <c r="L93" s="11">
        <v>2.6</v>
      </c>
    </row>
    <row r="94" spans="12:12">
      <c r="L94" s="11">
        <v>2.6</v>
      </c>
    </row>
    <row r="95" spans="12:12">
      <c r="L95" s="11">
        <v>2.61</v>
      </c>
    </row>
    <row r="96" spans="12:12">
      <c r="L96" s="11">
        <v>2.64</v>
      </c>
    </row>
    <row r="97" spans="12:12">
      <c r="L97" s="11">
        <v>2.66</v>
      </c>
    </row>
    <row r="98" spans="12:12">
      <c r="L98" s="11">
        <v>2.71</v>
      </c>
    </row>
    <row r="99" spans="12:12">
      <c r="L99" s="11">
        <v>2.74</v>
      </c>
    </row>
    <row r="100" spans="12:12">
      <c r="L100" s="11">
        <v>2.77</v>
      </c>
    </row>
    <row r="101" spans="12:12">
      <c r="L101" s="11">
        <v>2.8</v>
      </c>
    </row>
    <row r="102" spans="12:12">
      <c r="L102" s="14">
        <f>SUM(L2:L101)</f>
        <v>252.21000000000018</v>
      </c>
    </row>
  </sheetData>
  <autoFilter ref="L1:L101">
    <sortState ref="L2:L101">
      <sortCondition ref="L1:L101"/>
    </sortState>
  </autoFilter>
  <mergeCells count="5">
    <mergeCell ref="A1:J1"/>
    <mergeCell ref="A2:J2"/>
    <mergeCell ref="A20:B20"/>
    <mergeCell ref="C20:D20"/>
    <mergeCell ref="A31:F3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TORNILLOS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Bessie Abello Bolívar</dc:creator>
  <cp:lastModifiedBy>Bessie Abello Bolívar</cp:lastModifiedBy>
  <dcterms:created xsi:type="dcterms:W3CDTF">2018-06-01T00:03:50Z</dcterms:created>
  <dcterms:modified xsi:type="dcterms:W3CDTF">2018-06-06T00:14:42Z</dcterms:modified>
</cp:coreProperties>
</file>