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VC\Desktop\Matemáticas\"/>
    </mc:Choice>
  </mc:AlternateContent>
  <bookViews>
    <workbookView xWindow="0" yWindow="0" windowWidth="7848" windowHeight="48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8" i="1"/>
  <c r="I19" i="1"/>
  <c r="F26" i="1"/>
  <c r="F25" i="1"/>
  <c r="F24" i="1"/>
  <c r="F23" i="1"/>
  <c r="F22" i="1"/>
  <c r="F21" i="1"/>
  <c r="F20" i="1"/>
  <c r="F18" i="1"/>
  <c r="F19" i="1"/>
  <c r="F5" i="1" l="1"/>
  <c r="E9" i="1"/>
  <c r="I15" i="1"/>
  <c r="I14" i="1"/>
  <c r="I13" i="1"/>
  <c r="I12" i="1"/>
  <c r="F15" i="1"/>
  <c r="F14" i="1"/>
  <c r="F13" i="1"/>
  <c r="F12" i="1"/>
  <c r="E3" i="1" l="1"/>
  <c r="E5" i="1" s="1"/>
  <c r="F9" i="1"/>
  <c r="F3" i="1"/>
  <c r="E7" i="1"/>
  <c r="F7" i="1"/>
</calcChain>
</file>

<file path=xl/sharedStrings.xml><?xml version="1.0" encoding="utf-8"?>
<sst xmlns="http://schemas.openxmlformats.org/spreadsheetml/2006/main" count="47" uniqueCount="26">
  <si>
    <t>Talla (cm)</t>
  </si>
  <si>
    <t>Código Estudiante</t>
  </si>
  <si>
    <t>Peso (g)</t>
  </si>
  <si>
    <t>Mediana</t>
  </si>
  <si>
    <t>Moda</t>
  </si>
  <si>
    <t>Media</t>
  </si>
  <si>
    <t>Desviación estándar</t>
  </si>
  <si>
    <t xml:space="preserve"> </t>
  </si>
  <si>
    <t>Cuartiles</t>
  </si>
  <si>
    <t>Valor</t>
  </si>
  <si>
    <t>Q1</t>
  </si>
  <si>
    <t>Q2</t>
  </si>
  <si>
    <t>Q3</t>
  </si>
  <si>
    <t>Deciles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</si>
  <si>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</si>
  <si>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</si>
  <si>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</si>
  <si>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</si>
  <si>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</si>
  <si>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</si>
  <si>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</si>
  <si>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</si>
  <si>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</si>
  <si>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Medidas de posición talla</t>
  </si>
  <si>
    <t>Medidas de posición peso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</si>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</sst>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2" fontId="3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/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5" xfId="0" applyNumberForma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85" zoomScaleNormal="85" workbookViewId="0">
      <selection activeCell="K18" sqref="K18"/>
    </sheetView>
  </sheetViews>
  <sheetFormatPr baseColWidth="10" defaultRowHeight="14.4" x14ac:dyDescent="0.3"/>
  <cols>
    <col min="4" max="4" width="4.21875" customWidth="1"/>
    <col min="5" max="5" width="11.5546875" customWidth="1"/>
    <col min="6" max="6" width="13.5546875" customWidth="1"/>
    <col min="7" max="7" width="4.88671875" customWidth="1"/>
    <col min="8" max="8" width="11.44140625" customWidth="1"/>
    <col min="9" max="9" width="10.5546875" customWidth="1"/>
    <col min="10" max="10" width="6.109375" customWidth="1"/>
  </cols>
  <sheetData>
    <row r="1" spans="1:11" ht="29.4" thickBot="1" x14ac:dyDescent="0.35">
      <c r="A1" s="10" t="s">
        <v>1</v>
      </c>
      <c r="B1" s="12" t="s">
        <v>0</v>
      </c>
      <c r="C1" s="11" t="s">
        <v>2</v>
      </c>
      <c r="D1" s="20"/>
      <c r="E1" s="12" t="s">
        <v>0</v>
      </c>
      <c r="F1" s="11" t="s">
        <v>2</v>
      </c>
    </row>
    <row r="2" spans="1:11" x14ac:dyDescent="0.3">
      <c r="A2" s="7">
        <v>1</v>
      </c>
      <c r="B2" s="8">
        <v>55</v>
      </c>
      <c r="C2" s="9">
        <v>16.5</v>
      </c>
      <c r="D2" s="15"/>
      <c r="E2" s="33" t="s">
        <v>4</v>
      </c>
      <c r="F2" s="33"/>
    </row>
    <row r="3" spans="1:11" x14ac:dyDescent="0.3">
      <c r="A3" s="2">
        <v>2</v>
      </c>
      <c r="B3" s="1">
        <v>60</v>
      </c>
      <c r="C3" s="3">
        <v>15.5</v>
      </c>
      <c r="D3" s="15"/>
      <c r="E3" s="13">
        <f>MODE(B2:B21)</f>
        <v>60</v>
      </c>
      <c r="F3" s="14">
        <f>MODE(C2:C21)</f>
        <v>16.5</v>
      </c>
    </row>
    <row r="4" spans="1:11" x14ac:dyDescent="0.3">
      <c r="A4" s="2">
        <v>3</v>
      </c>
      <c r="B4" s="1">
        <v>62</v>
      </c>
      <c r="C4" s="3">
        <v>17</v>
      </c>
      <c r="D4" s="15"/>
      <c r="E4" s="32" t="s">
        <v>5</v>
      </c>
      <c r="F4" s="32"/>
    </row>
    <row r="5" spans="1:11" x14ac:dyDescent="0.3">
      <c r="A5" s="2">
        <v>4</v>
      </c>
      <c r="B5" s="1">
        <v>58</v>
      </c>
      <c r="C5" s="3">
        <v>18</v>
      </c>
      <c r="D5" s="15"/>
      <c r="E5" s="13">
        <f>GEOMEAN(E3:E4)</f>
        <v>60</v>
      </c>
      <c r="F5" s="27">
        <f>GEOMEAN(C2:C21)</f>
        <v>18.44700176300157</v>
      </c>
    </row>
    <row r="6" spans="1:11" x14ac:dyDescent="0.3">
      <c r="A6" s="2">
        <v>5</v>
      </c>
      <c r="B6" s="1">
        <v>49</v>
      </c>
      <c r="C6" s="3">
        <v>19</v>
      </c>
      <c r="D6" s="15"/>
      <c r="E6" s="31" t="s">
        <v>3</v>
      </c>
      <c r="F6" s="32"/>
    </row>
    <row r="7" spans="1:11" x14ac:dyDescent="0.3">
      <c r="A7" s="2">
        <v>6</v>
      </c>
      <c r="B7" s="1">
        <v>63</v>
      </c>
      <c r="C7" s="3">
        <v>20</v>
      </c>
      <c r="D7" s="15"/>
      <c r="E7" s="30">
        <f>MEDIAN(B2:B21)</f>
        <v>61.5</v>
      </c>
      <c r="F7" s="14">
        <f>MEDIAN(C2:C21)</f>
        <v>18.399999999999999</v>
      </c>
      <c r="G7" t="s">
        <v>7</v>
      </c>
    </row>
    <row r="8" spans="1:11" x14ac:dyDescent="0.3">
      <c r="A8" s="2">
        <v>7</v>
      </c>
      <c r="B8" s="1">
        <v>64</v>
      </c>
      <c r="C8" s="3">
        <v>21</v>
      </c>
      <c r="D8" s="15"/>
      <c r="E8" s="34" t="s">
        <v>6</v>
      </c>
      <c r="F8" s="34"/>
    </row>
    <row r="9" spans="1:11" x14ac:dyDescent="0.3">
      <c r="A9" s="2">
        <v>8</v>
      </c>
      <c r="B9" s="1">
        <v>66</v>
      </c>
      <c r="C9" s="3">
        <v>20.5</v>
      </c>
      <c r="D9" s="15"/>
      <c r="E9" s="25">
        <f>STDEVA(B2:B21)</f>
        <v>5.0377522138768445</v>
      </c>
      <c r="F9" s="26">
        <f>STDEVA(C2:C21)</f>
        <v>1.6913401724512334</v>
      </c>
      <c r="K9" t="s">
        <v>7</v>
      </c>
    </row>
    <row r="10" spans="1:11" x14ac:dyDescent="0.3">
      <c r="A10" s="2">
        <v>9</v>
      </c>
      <c r="B10" s="1">
        <v>68</v>
      </c>
      <c r="C10" s="3">
        <v>22</v>
      </c>
      <c r="D10" s="15"/>
      <c r="E10" s="23" t="s">
        <v>23</v>
      </c>
      <c r="F10" s="23"/>
      <c r="H10" s="23" t="s">
        <v>24</v>
      </c>
      <c r="I10" s="23"/>
    </row>
    <row r="11" spans="1:11" x14ac:dyDescent="0.3">
      <c r="A11" s="2">
        <v>10</v>
      </c>
      <c r="B11" s="1">
        <v>56</v>
      </c>
      <c r="C11" s="3">
        <v>18.5</v>
      </c>
      <c r="D11" s="15"/>
      <c r="E11" s="21" t="s">
        <v>8</v>
      </c>
      <c r="F11" s="21" t="s">
        <v>9</v>
      </c>
      <c r="H11" s="24" t="s">
        <v>8</v>
      </c>
      <c r="I11" s="24" t="s">
        <v>9</v>
      </c>
    </row>
    <row r="12" spans="1:11" x14ac:dyDescent="0.3">
      <c r="A12" s="2">
        <v>11</v>
      </c>
      <c r="B12" s="1">
        <v>59</v>
      </c>
      <c r="C12" s="3">
        <v>18</v>
      </c>
      <c r="D12" s="15"/>
      <c r="E12" s="18" t="s">
        <v>10</v>
      </c>
      <c r="F12" s="29">
        <f>QUARTILE(B2:B21,1)</f>
        <v>58</v>
      </c>
      <c r="H12" s="18" t="s">
        <v>10</v>
      </c>
      <c r="I12" s="27">
        <f>QUARTILE(C2:C21,1)</f>
        <v>17.149999999999999</v>
      </c>
    </row>
    <row r="13" spans="1:11" x14ac:dyDescent="0.3">
      <c r="A13" s="2">
        <v>12</v>
      </c>
      <c r="B13" s="1">
        <v>60</v>
      </c>
      <c r="C13" s="3">
        <v>17.2</v>
      </c>
      <c r="D13" s="15"/>
      <c r="E13" s="18" t="s">
        <v>11</v>
      </c>
      <c r="F13" s="29">
        <f>QUARTILE(B2:B22,2)</f>
        <v>61.5</v>
      </c>
      <c r="H13" s="18" t="s">
        <v>11</v>
      </c>
      <c r="I13" s="27">
        <f>QUARTILE(C2:C22,2)</f>
        <v>18.399999999999999</v>
      </c>
    </row>
    <row r="14" spans="1:11" x14ac:dyDescent="0.3">
      <c r="A14" s="2">
        <v>13</v>
      </c>
      <c r="B14" s="1">
        <v>68</v>
      </c>
      <c r="C14" s="3">
        <v>16.8</v>
      </c>
      <c r="D14" s="15"/>
      <c r="E14" s="18" t="s">
        <v>12</v>
      </c>
      <c r="F14" s="29">
        <f>QUARTILE(B2:B21,3)</f>
        <v>64.5</v>
      </c>
      <c r="H14" s="18" t="s">
        <v>12</v>
      </c>
      <c r="I14" s="27">
        <f>QUARTILE(C2:C21,3)</f>
        <v>19.700000000000003</v>
      </c>
    </row>
    <row r="15" spans="1:11" x14ac:dyDescent="0.3">
      <c r="A15" s="2">
        <v>14</v>
      </c>
      <c r="B15" s="1">
        <v>66</v>
      </c>
      <c r="C15" s="3">
        <v>19.5</v>
      </c>
      <c r="D15" s="15"/>
      <c r="E15" s="18" t="s">
        <v>25</v>
      </c>
      <c r="F15" s="29">
        <f>QUARTILE(B2:B21,4)</f>
        <v>69</v>
      </c>
      <c r="H15" s="18" t="s">
        <v>25</v>
      </c>
      <c r="I15" s="27">
        <f>QUARTILE(C2:C21,4)</f>
        <v>22</v>
      </c>
    </row>
    <row r="16" spans="1:11" x14ac:dyDescent="0.3">
      <c r="A16" s="2">
        <v>15</v>
      </c>
      <c r="B16" s="1">
        <v>64</v>
      </c>
      <c r="C16" s="3">
        <v>19.600000000000001</v>
      </c>
      <c r="D16" s="15"/>
      <c r="E16" s="17"/>
      <c r="F16" s="16"/>
      <c r="H16" s="17"/>
      <c r="I16" s="16"/>
    </row>
    <row r="17" spans="1:9" x14ac:dyDescent="0.3">
      <c r="A17" s="2">
        <v>16</v>
      </c>
      <c r="B17" s="1">
        <v>58</v>
      </c>
      <c r="C17" s="3">
        <v>18.7</v>
      </c>
      <c r="D17" s="15"/>
      <c r="E17" s="22" t="s">
        <v>13</v>
      </c>
      <c r="F17" s="22" t="s">
        <v>9</v>
      </c>
      <c r="G17" s="28"/>
      <c r="H17" s="22" t="s">
        <v>13</v>
      </c>
      <c r="I17" s="22" t="s">
        <v>9</v>
      </c>
    </row>
    <row r="18" spans="1:9" x14ac:dyDescent="0.3">
      <c r="A18" s="2">
        <v>17</v>
      </c>
      <c r="B18" s="1">
        <v>57</v>
      </c>
      <c r="C18" s="3">
        <v>20</v>
      </c>
      <c r="D18" s="15"/>
      <c r="E18" s="19" t="s">
        <v>14</v>
      </c>
      <c r="F18" s="29">
        <f>PERCENTILE(B2:B21,0.1)</f>
        <v>55.9</v>
      </c>
      <c r="H18" s="19" t="s">
        <v>14</v>
      </c>
      <c r="I18" s="27">
        <f>PERCENTILE(C2:C21,0.1)</f>
        <v>16.5</v>
      </c>
    </row>
    <row r="19" spans="1:9" x14ac:dyDescent="0.3">
      <c r="A19" s="2">
        <v>18</v>
      </c>
      <c r="B19" s="1">
        <v>61</v>
      </c>
      <c r="C19" s="3">
        <v>16.5</v>
      </c>
      <c r="D19" s="15"/>
      <c r="E19" s="19" t="s">
        <v>15</v>
      </c>
      <c r="F19" s="29">
        <f>PERCENTILE(B2:B21,0.2)</f>
        <v>57.8</v>
      </c>
      <c r="H19" s="19" t="s">
        <v>15</v>
      </c>
      <c r="I19" s="27">
        <f>PERCENTILE(C2:C21,0.2)</f>
        <v>16.96</v>
      </c>
    </row>
    <row r="20" spans="1:9" x14ac:dyDescent="0.3">
      <c r="A20" s="2">
        <v>19</v>
      </c>
      <c r="B20" s="1">
        <v>63</v>
      </c>
      <c r="C20" s="3">
        <v>17.8</v>
      </c>
      <c r="D20" s="15"/>
      <c r="E20" s="19" t="s">
        <v>16</v>
      </c>
      <c r="F20" s="29">
        <f>PERCENTILE(B2:B21,0.3)</f>
        <v>58.7</v>
      </c>
      <c r="H20" s="19" t="s">
        <v>16</v>
      </c>
      <c r="I20" s="27">
        <f>PERCENTILE(C2:C21,0.3)</f>
        <v>17.62</v>
      </c>
    </row>
    <row r="21" spans="1:9" ht="15" thickBot="1" x14ac:dyDescent="0.35">
      <c r="A21" s="4">
        <v>20</v>
      </c>
      <c r="B21" s="5">
        <v>69</v>
      </c>
      <c r="C21" s="6">
        <v>18.3</v>
      </c>
      <c r="D21" s="15"/>
      <c r="E21" s="19" t="s">
        <v>17</v>
      </c>
      <c r="F21" s="29">
        <f>PERCENTILE(B2:B21,0.4)</f>
        <v>60</v>
      </c>
      <c r="H21" s="19" t="s">
        <v>17</v>
      </c>
      <c r="I21" s="27">
        <f>PERCENTILE(C2:C21,0.4)</f>
        <v>18</v>
      </c>
    </row>
    <row r="22" spans="1:9" x14ac:dyDescent="0.3">
      <c r="E22" s="19" t="s">
        <v>18</v>
      </c>
      <c r="F22" s="29">
        <f>PERCENTILE(B2:B21,0.5)</f>
        <v>61.5</v>
      </c>
      <c r="H22" s="19" t="s">
        <v>18</v>
      </c>
      <c r="I22" s="27">
        <f>PERCENTILE(C2:C21,0.5)</f>
        <v>18.399999999999999</v>
      </c>
    </row>
    <row r="23" spans="1:9" x14ac:dyDescent="0.3">
      <c r="E23" s="19" t="s">
        <v>19</v>
      </c>
      <c r="F23" s="29">
        <f>PERCENTILE(B2:B21,0.6)</f>
        <v>63</v>
      </c>
      <c r="H23" s="19" t="s">
        <v>19</v>
      </c>
      <c r="I23" s="27">
        <f>PERCENTILE(C2:C21,0.6)</f>
        <v>18.82</v>
      </c>
    </row>
    <row r="24" spans="1:9" x14ac:dyDescent="0.3">
      <c r="E24" s="19" t="s">
        <v>20</v>
      </c>
      <c r="F24" s="29">
        <f>PERCENTILE(B2:B21,0.7)</f>
        <v>64</v>
      </c>
      <c r="H24" s="19" t="s">
        <v>20</v>
      </c>
      <c r="I24" s="27">
        <f>PERCENTILE(C2:C21,0.7)</f>
        <v>19.53</v>
      </c>
    </row>
    <row r="25" spans="1:9" x14ac:dyDescent="0.3">
      <c r="E25" s="19" t="s">
        <v>21</v>
      </c>
      <c r="F25" s="29">
        <f>PERCENTILE(B2:B21,0.8)</f>
        <v>66</v>
      </c>
      <c r="H25" s="19" t="s">
        <v>21</v>
      </c>
      <c r="I25" s="27">
        <f>PERCENTILE(C2:C21,0.8)</f>
        <v>20</v>
      </c>
    </row>
    <row r="26" spans="1:9" x14ac:dyDescent="0.3">
      <c r="E26" s="19" t="s">
        <v>22</v>
      </c>
      <c r="F26" s="29">
        <f>PERCENTILE(B2:B21,0.9)</f>
        <v>68</v>
      </c>
      <c r="H26" s="19" t="s">
        <v>22</v>
      </c>
      <c r="I26" s="27">
        <f>PERCENTILE(C2:C21,0.9)</f>
        <v>20.55</v>
      </c>
    </row>
  </sheetData>
  <mergeCells count="4">
    <mergeCell ref="E6:F6"/>
    <mergeCell ref="E2:F2"/>
    <mergeCell ref="E4:F4"/>
    <mergeCell ref="E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Vila Carvajal</dc:creator>
  <cp:lastModifiedBy>Natalia Vila Carvajal</cp:lastModifiedBy>
  <dcterms:created xsi:type="dcterms:W3CDTF">2018-05-27T20:49:48Z</dcterms:created>
  <dcterms:modified xsi:type="dcterms:W3CDTF">2018-06-06T02:44:43Z</dcterms:modified>
</cp:coreProperties>
</file>