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 y Escritorio\Desktop\"/>
    </mc:Choice>
  </mc:AlternateContent>
  <bookViews>
    <workbookView xWindow="0" yWindow="0" windowWidth="24000" windowHeight="8835" firstSheet="5" activeTab="9"/>
  </bookViews>
  <sheets>
    <sheet name="DATOS" sheetId="1" r:id="rId1"/>
    <sheet name="DIEGO ACEVEDO" sheetId="2" r:id="rId2"/>
    <sheet name="claudia buitrago" sheetId="3" r:id="rId3"/>
    <sheet name="javier casas" sheetId="4" r:id="rId4"/>
    <sheet name="esperanza gomez" sheetId="5" r:id="rId5"/>
    <sheet name="jose maria vega" sheetId="6" r:id="rId6"/>
    <sheet name="nelson tinjaca" sheetId="7" r:id="rId7"/>
    <sheet name="yulieth zarate" sheetId="8" r:id="rId8"/>
    <sheet name="tomas zuluaga" sheetId="9" r:id="rId9"/>
    <sheet name="COMPARACION DE INTERESES +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9" l="1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G22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G4" i="9"/>
  <c r="H4" i="9" s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H3" i="9"/>
  <c r="G3" i="9"/>
  <c r="H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3" i="8"/>
  <c r="I3" i="8"/>
  <c r="H3" i="7"/>
  <c r="H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I3" i="7"/>
  <c r="G3" i="7"/>
  <c r="H14" i="6"/>
  <c r="G13" i="6"/>
  <c r="G12" i="6"/>
  <c r="G11" i="6"/>
  <c r="G10" i="6"/>
  <c r="G9" i="6"/>
  <c r="G8" i="6"/>
  <c r="I7" i="6"/>
  <c r="G7" i="6"/>
  <c r="I6" i="6"/>
  <c r="G6" i="6"/>
  <c r="H6" i="6"/>
  <c r="H7" i="6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I5" i="6"/>
  <c r="H5" i="6"/>
  <c r="G5" i="6"/>
  <c r="I4" i="6"/>
  <c r="H4" i="6"/>
  <c r="H6" i="5"/>
  <c r="I5" i="5"/>
  <c r="G5" i="5"/>
  <c r="H4" i="5"/>
  <c r="I4" i="5"/>
  <c r="H5" i="5"/>
  <c r="G4" i="5"/>
  <c r="I3" i="5"/>
  <c r="H3" i="5"/>
  <c r="I27" i="4"/>
  <c r="H26" i="4"/>
  <c r="H25" i="4"/>
  <c r="H24" i="4"/>
  <c r="H23" i="4"/>
  <c r="H22" i="4"/>
  <c r="H21" i="4"/>
  <c r="H20" i="4"/>
  <c r="J20" i="4"/>
  <c r="I19" i="4"/>
  <c r="H19" i="4"/>
  <c r="H18" i="4"/>
  <c r="I17" i="4"/>
  <c r="H17" i="4"/>
  <c r="J17" i="4"/>
  <c r="I18" i="4"/>
  <c r="J18" i="4" s="1"/>
  <c r="J19" i="4"/>
  <c r="I20" i="4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I3" i="2"/>
  <c r="J3" i="2"/>
  <c r="H4" i="2"/>
  <c r="I4" i="2" l="1"/>
  <c r="J4" i="2" s="1"/>
  <c r="H5" i="2" s="1"/>
  <c r="I5" i="2" l="1"/>
  <c r="J5" i="2"/>
  <c r="H6" i="2" s="1"/>
  <c r="I6" i="2" s="1"/>
  <c r="J6" i="2" l="1"/>
  <c r="H7" i="2" s="1"/>
  <c r="I7" i="2" l="1"/>
  <c r="J7" i="2"/>
  <c r="H8" i="2" s="1"/>
  <c r="I8" i="2" l="1"/>
  <c r="J8" i="2" s="1"/>
  <c r="H9" i="2" s="1"/>
  <c r="I9" i="2" l="1"/>
  <c r="J9" i="2"/>
  <c r="H10" i="2" s="1"/>
  <c r="I10" i="2" l="1"/>
  <c r="J10" i="2" s="1"/>
  <c r="H11" i="2" s="1"/>
  <c r="I11" i="2" l="1"/>
  <c r="J11" i="2"/>
  <c r="H12" i="2" s="1"/>
  <c r="I12" i="2" l="1"/>
  <c r="J12" i="2" s="1"/>
  <c r="H13" i="2" s="1"/>
  <c r="I13" i="2" l="1"/>
  <c r="J13" i="2"/>
  <c r="H14" i="2" s="1"/>
  <c r="I14" i="2" l="1"/>
  <c r="I15" i="2" s="1"/>
  <c r="J14" i="2" l="1"/>
</calcChain>
</file>

<file path=xl/sharedStrings.xml><?xml version="1.0" encoding="utf-8"?>
<sst xmlns="http://schemas.openxmlformats.org/spreadsheetml/2006/main" count="138" uniqueCount="37">
  <si>
    <t>ASOCIADO</t>
  </si>
  <si>
    <t>PRESTAMO</t>
  </si>
  <si>
    <t>TIEMPO</t>
  </si>
  <si>
    <t>ACEVEDO DIEGO</t>
  </si>
  <si>
    <t>BUITRAGO CLAUDIA</t>
  </si>
  <si>
    <t>CASAS JAVIER</t>
  </si>
  <si>
    <t>ESPERANZA GOMEZ</t>
  </si>
  <si>
    <t>JOSE MARIA VEGA</t>
  </si>
  <si>
    <t>NELSON TINJACA</t>
  </si>
  <si>
    <t>YULIETH ZARATE</t>
  </si>
  <si>
    <t>TOMAS ZULUAGA</t>
  </si>
  <si>
    <t>1 AÑO</t>
  </si>
  <si>
    <t>6 MESES</t>
  </si>
  <si>
    <t>2 AÑOS</t>
  </si>
  <si>
    <t>3 MESES</t>
  </si>
  <si>
    <t>10 MESES</t>
  </si>
  <si>
    <t>15 MESES</t>
  </si>
  <si>
    <t>18 MESES</t>
  </si>
  <si>
    <t>20 MESES</t>
  </si>
  <si>
    <t>TASA DE INTERES ANUAL</t>
  </si>
  <si>
    <t>TASA DE INTERES MENSUAL</t>
  </si>
  <si>
    <t>capital</t>
  </si>
  <si>
    <t>intereses</t>
  </si>
  <si>
    <t>monto</t>
  </si>
  <si>
    <t>tiempo/meses</t>
  </si>
  <si>
    <t>total</t>
  </si>
  <si>
    <t>TIEMPO /MESES</t>
  </si>
  <si>
    <t>INTERESES GANADOS</t>
  </si>
  <si>
    <t>CLIENTE</t>
  </si>
  <si>
    <t>ESPERANZA</t>
  </si>
  <si>
    <t>CLAUDIA</t>
  </si>
  <si>
    <t>JOSE M</t>
  </si>
  <si>
    <t>DIEGO</t>
  </si>
  <si>
    <t>NELSON</t>
  </si>
  <si>
    <t>YULIETH</t>
  </si>
  <si>
    <t>TOMAS</t>
  </si>
  <si>
    <t>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</si>
</sst>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0.0%"/>
    <numFmt numFmtId="169" formatCode="_-&quot;$&quot;* #,##0_-;\-&quot;$&quot;* #,##0_-;_-&quot;$&quot;* &quot;-&quot;??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10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6" fontId="0" fillId="4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0" borderId="1" xfId="0" applyNumberFormat="1" applyBorder="1"/>
    <xf numFmtId="169" fontId="0" fillId="0" borderId="1" xfId="0" applyNumberFormat="1" applyBorder="1"/>
    <xf numFmtId="0" fontId="0" fillId="0" borderId="1" xfId="0" applyFill="1" applyBorder="1" applyAlignment="1">
      <alignment horizontal="center"/>
    </xf>
    <xf numFmtId="44" fontId="0" fillId="0" borderId="0" xfId="0" applyNumberFormat="1"/>
    <xf numFmtId="4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INTERESES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'DIEGO ACEVEDO'!$G$3:$G$14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'DIEGO ACEVEDO'!$I$3:$I$14</c:f>
              <c:numCache>
                <c:formatCode>_("$"* #,##0.00_);_("$"* \(#,##0.00\);_("$"* "-"??_);_(@_)</c:formatCode>
                <c:ptCount val="12"/>
                <c:pt idx="0">
                  <c:v>7200</c:v>
                </c:pt>
                <c:pt idx="1">
                  <c:v>7212.96</c:v>
                </c:pt>
                <c:pt idx="2">
                  <c:v>7225.9433279999994</c:v>
                </c:pt>
                <c:pt idx="3">
                  <c:v>7238.9500259903998</c:v>
                </c:pt>
                <c:pt idx="4">
                  <c:v>7251.980136037183</c:v>
                </c:pt>
                <c:pt idx="5">
                  <c:v>7265.0337002820506</c:v>
                </c:pt>
                <c:pt idx="6">
                  <c:v>7278.110760942558</c:v>
                </c:pt>
                <c:pt idx="7">
                  <c:v>7291.2113603122552</c:v>
                </c:pt>
                <c:pt idx="8">
                  <c:v>7304.3355407608169</c:v>
                </c:pt>
                <c:pt idx="9">
                  <c:v>7317.4833447341862</c:v>
                </c:pt>
                <c:pt idx="10">
                  <c:v>7330.6548147547073</c:v>
                </c:pt>
                <c:pt idx="11">
                  <c:v>7343.8499934212659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297312"/>
        <c:axId val="2013288064"/>
      </c:scatterChart>
      <c:valAx>
        <c:axId val="201329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TIEMPO(MESES)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3288064"/>
        <c:crosses val="autoZero"/>
        <c:crossBetween val="midCat"/>
      </c:valAx>
      <c:valAx>
        <c:axId val="2013288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INTERESES GANADOS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32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INTERESES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'claudia buitrago'!$F$3:$F$8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'claudia buitrago'!$H$3:$H$8</c:f>
              <c:numCache>
                <c:formatCode>_("$"* #,##0.00_);_("$"* \(#,##0.00\);_("$"* "-"??_);_(@_)</c:formatCode>
                <c:ptCount val="6"/>
                <c:pt idx="0">
                  <c:v>7200</c:v>
                </c:pt>
                <c:pt idx="1">
                  <c:v>7212.96</c:v>
                </c:pt>
                <c:pt idx="2">
                  <c:v>7225.9433279999994</c:v>
                </c:pt>
                <c:pt idx="3">
                  <c:v>7238.9500259903998</c:v>
                </c:pt>
                <c:pt idx="4">
                  <c:v>7251.980136037183</c:v>
                </c:pt>
                <c:pt idx="5">
                  <c:v>7265.0337002820506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58640"/>
        <c:axId val="1889661360"/>
      </c:scatterChart>
      <c:valAx>
        <c:axId val="188965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(MESES)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9661360"/>
        <c:crosses val="autoZero"/>
        <c:crossBetween val="midCat"/>
      </c:valAx>
      <c:valAx>
        <c:axId val="1889661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INTERESES GANADOS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965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INTERESES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'javier casas'!$G$3:$G$26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'javier casas'!$I$3:$I$26</c:f>
              <c:numCache>
                <c:formatCode>_("$"* #,##0.00_);_("$"* \(#,##0.00\);_("$"* "-"??_);_(@_)</c:formatCode>
                <c:ptCount val="24"/>
                <c:pt idx="0">
                  <c:v>3600</c:v>
                </c:pt>
                <c:pt idx="1">
                  <c:v>3606.48</c:v>
                </c:pt>
                <c:pt idx="2">
                  <c:v>3612.9716639999997</c:v>
                </c:pt>
                <c:pt idx="3">
                  <c:v>3619.4750129951999</c:v>
                </c:pt>
                <c:pt idx="4">
                  <c:v>3625.9900680185915</c:v>
                </c:pt>
                <c:pt idx="5">
                  <c:v>3632.5168501410253</c:v>
                </c:pt>
                <c:pt idx="6">
                  <c:v>3639.055380471279</c:v>
                </c:pt>
                <c:pt idx="7">
                  <c:v>3645.6056801561276</c:v>
                </c:pt>
                <c:pt idx="8">
                  <c:v>3652.1677703804085</c:v>
                </c:pt>
                <c:pt idx="9">
                  <c:v>3658.7416723670931</c:v>
                </c:pt>
                <c:pt idx="10">
                  <c:v>3665.3274073773537</c:v>
                </c:pt>
                <c:pt idx="11">
                  <c:v>3671.924996710633</c:v>
                </c:pt>
                <c:pt idx="12">
                  <c:v>3678.5344617047122</c:v>
                </c:pt>
                <c:pt idx="13">
                  <c:v>3685.1558237357808</c:v>
                </c:pt>
                <c:pt idx="14">
                  <c:v>3691.7891042185051</c:v>
                </c:pt>
                <c:pt idx="15">
                  <c:v>3698.4343246060985</c:v>
                </c:pt>
                <c:pt idx="16">
                  <c:v>3705.0915063903894</c:v>
                </c:pt>
                <c:pt idx="17">
                  <c:v>3711.7606711018921</c:v>
                </c:pt>
                <c:pt idx="18">
                  <c:v>3718.4418403098757</c:v>
                </c:pt>
                <c:pt idx="19">
                  <c:v>3725.1350356224334</c:v>
                </c:pt>
                <c:pt idx="20">
                  <c:v>3731.8402786865536</c:v>
                </c:pt>
                <c:pt idx="21">
                  <c:v>3738.5575911881892</c:v>
                </c:pt>
                <c:pt idx="22">
                  <c:v>3745.2869948523285</c:v>
                </c:pt>
                <c:pt idx="23">
                  <c:v>3752.0285114430626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81040"/>
        <c:axId val="2134076144"/>
      </c:scatterChart>
      <c:valAx>
        <c:axId val="213408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(MESES)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076144"/>
        <c:crosses val="autoZero"/>
        <c:crossBetween val="midCat"/>
      </c:valAx>
      <c:valAx>
        <c:axId val="213407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INTERESES GANADOS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08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INTERESES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'esperanza gomez'!$F$3:$F$5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'esperanza gomez'!$H$3:$H$5</c:f>
              <c:numCache>
                <c:formatCode>_("$"* #,##0.00_);_("$"* \(#,##0.00\);_("$"* "-"??_);_(@_)</c:formatCode>
                <c:ptCount val="3"/>
                <c:pt idx="0">
                  <c:v>4500</c:v>
                </c:pt>
                <c:pt idx="1">
                  <c:v>4508.0999999999995</c:v>
                </c:pt>
                <c:pt idx="2">
                  <c:v>4516.2145799999998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40080"/>
        <c:axId val="2048839536"/>
      </c:scatterChart>
      <c:valAx>
        <c:axId val="204884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(MESES)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839536"/>
        <c:crosses val="autoZero"/>
        <c:crossBetween val="midCat"/>
      </c:valAx>
      <c:valAx>
        <c:axId val="204883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INTERESES GANADOS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84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INTERESES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'jose maria vega'!$F$4:$F$13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'jose maria vega'!$H$4:$H$13</c:f>
              <c:numCache>
                <c:formatCode>_("$"* #,##0.00_);_("$"* \(#,##0.00\);_("$"* "-"??_);_(@_)</c:formatCode>
                <c:ptCount val="10"/>
                <c:pt idx="0">
                  <c:v>2250</c:v>
                </c:pt>
                <c:pt idx="1">
                  <c:v>2254.0499999999997</c:v>
                </c:pt>
                <c:pt idx="2">
                  <c:v>2258.1072899999999</c:v>
                </c:pt>
                <c:pt idx="3">
                  <c:v>2262.1718831220001</c:v>
                </c:pt>
                <c:pt idx="4">
                  <c:v>2266.2437925116196</c:v>
                </c:pt>
                <c:pt idx="5">
                  <c:v>2270.3230313381405</c:v>
                </c:pt>
                <c:pt idx="6">
                  <c:v>2274.409612794549</c:v>
                </c:pt>
                <c:pt idx="7">
                  <c:v>2278.5035500975796</c:v>
                </c:pt>
                <c:pt idx="8">
                  <c:v>2282.6048564877551</c:v>
                </c:pt>
                <c:pt idx="9">
                  <c:v>2286.7135452294333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800128"/>
        <c:axId val="1889799584"/>
      </c:scatterChart>
      <c:valAx>
        <c:axId val="188980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(MESES)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9799584"/>
        <c:crosses val="autoZero"/>
        <c:crossBetween val="midCat"/>
      </c:valAx>
      <c:valAx>
        <c:axId val="1889799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INTERESES GANADOS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980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INTERESES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'nelson tinjaca'!$F$3:$F$17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'nelson tinjaca'!$H$3:$H$17</c:f>
              <c:numCache>
                <c:formatCode>_("$"* #,##0.00_);_("$"* \(#,##0.00\);_("$"* "-"??_);_(@_)</c:formatCode>
                <c:ptCount val="15"/>
                <c:pt idx="0">
                  <c:v>6300</c:v>
                </c:pt>
                <c:pt idx="1">
                  <c:v>6311.34</c:v>
                </c:pt>
                <c:pt idx="2">
                  <c:v>6322.7004119999992</c:v>
                </c:pt>
                <c:pt idx="3">
                  <c:v>6334.0812727415996</c:v>
                </c:pt>
                <c:pt idx="4">
                  <c:v>6345.4826190325348</c:v>
                </c:pt>
                <c:pt idx="5">
                  <c:v>6356.9044877467941</c:v>
                </c:pt>
                <c:pt idx="6">
                  <c:v>6368.3469158247381</c:v>
                </c:pt>
                <c:pt idx="7">
                  <c:v>6379.8099402732223</c:v>
                </c:pt>
                <c:pt idx="8">
                  <c:v>6391.2935981657147</c:v>
                </c:pt>
                <c:pt idx="9">
                  <c:v>6402.7979266424127</c:v>
                </c:pt>
                <c:pt idx="10">
                  <c:v>6414.3229629103698</c:v>
                </c:pt>
                <c:pt idx="11">
                  <c:v>6425.8687442436085</c:v>
                </c:pt>
                <c:pt idx="12">
                  <c:v>6437.4353079832463</c:v>
                </c:pt>
                <c:pt idx="13">
                  <c:v>6449.0226915376161</c:v>
                </c:pt>
                <c:pt idx="14">
                  <c:v>6460.6309323823843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95040"/>
        <c:axId val="2137394496"/>
      </c:scatterChart>
      <c:valAx>
        <c:axId val="213739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(MESES)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7394496"/>
        <c:crosses val="autoZero"/>
        <c:crossBetween val="midCat"/>
      </c:valAx>
      <c:valAx>
        <c:axId val="2137394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INTERESES GANADOS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73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INTERESES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'yulieth zarate'!$F$3:$F$20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'yulieth zarate'!$H$3:$H$20</c:f>
              <c:numCache>
                <c:formatCode>_("$"* #,##0.00_);_("$"* \(#,##0.00\);_("$"* "-"??_);_(@_)</c:formatCode>
                <c:ptCount val="18"/>
                <c:pt idx="0">
                  <c:v>6300</c:v>
                </c:pt>
                <c:pt idx="1">
                  <c:v>6311.34</c:v>
                </c:pt>
                <c:pt idx="2">
                  <c:v>6322.7004119999992</c:v>
                </c:pt>
                <c:pt idx="3">
                  <c:v>6334.0812727415996</c:v>
                </c:pt>
                <c:pt idx="4">
                  <c:v>6345.4826190325348</c:v>
                </c:pt>
                <c:pt idx="5">
                  <c:v>6356.9044877467941</c:v>
                </c:pt>
                <c:pt idx="6">
                  <c:v>6368.3469158247381</c:v>
                </c:pt>
                <c:pt idx="7">
                  <c:v>6379.8099402732223</c:v>
                </c:pt>
                <c:pt idx="8">
                  <c:v>6391.2935981657147</c:v>
                </c:pt>
                <c:pt idx="9">
                  <c:v>6402.7979266424127</c:v>
                </c:pt>
                <c:pt idx="10">
                  <c:v>6414.3229629103698</c:v>
                </c:pt>
                <c:pt idx="11">
                  <c:v>6425.8687442436085</c:v>
                </c:pt>
                <c:pt idx="12">
                  <c:v>6437.4353079832463</c:v>
                </c:pt>
                <c:pt idx="13">
                  <c:v>6449.0226915376161</c:v>
                </c:pt>
                <c:pt idx="14">
                  <c:v>6460.6309323823843</c:v>
                </c:pt>
                <c:pt idx="15">
                  <c:v>6472.260068060672</c:v>
                </c:pt>
                <c:pt idx="16">
                  <c:v>6483.9101361831817</c:v>
                </c:pt>
                <c:pt idx="17">
                  <c:v>6495.5811744283119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11872"/>
        <c:axId val="2132714592"/>
      </c:scatterChart>
      <c:valAx>
        <c:axId val="213271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(MESES)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714592"/>
        <c:crosses val="autoZero"/>
        <c:crossBetween val="midCat"/>
      </c:valAx>
      <c:valAx>
        <c:axId val="2132714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INTERESES GANADOS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71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INTERESES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'tomas zuluaga'!$E$3:$E$22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'tomas zuluaga'!$G$3:$G$22</c:f>
              <c:numCache>
                <c:formatCode>_("$"* #,##0.00_);_("$"* \(#,##0.00\);_("$"* "-"??_);_(@_)</c:formatCode>
                <c:ptCount val="20"/>
                <c:pt idx="0">
                  <c:v>9900</c:v>
                </c:pt>
                <c:pt idx="1">
                  <c:v>9917.82</c:v>
                </c:pt>
                <c:pt idx="2">
                  <c:v>9935.6720760000007</c:v>
                </c:pt>
                <c:pt idx="3">
                  <c:v>9953.5562857368004</c:v>
                </c:pt>
                <c:pt idx="4">
                  <c:v>9971.4726870511277</c:v>
                </c:pt>
                <c:pt idx="5">
                  <c:v>9989.4213378878176</c:v>
                </c:pt>
                <c:pt idx="6">
                  <c:v>10007.402296296015</c:v>
                </c:pt>
                <c:pt idx="7">
                  <c:v>10025.415620429349</c:v>
                </c:pt>
                <c:pt idx="8">
                  <c:v>10043.461368546123</c:v>
                </c:pt>
                <c:pt idx="9">
                  <c:v>10061.539599009504</c:v>
                </c:pt>
                <c:pt idx="10">
                  <c:v>10079.650370287722</c:v>
                </c:pt>
                <c:pt idx="11">
                  <c:v>10097.793740954241</c:v>
                </c:pt>
                <c:pt idx="12">
                  <c:v>10115.969769687958</c:v>
                </c:pt>
                <c:pt idx="13">
                  <c:v>10134.178515273397</c:v>
                </c:pt>
                <c:pt idx="14">
                  <c:v>10152.420036600888</c:v>
                </c:pt>
                <c:pt idx="15">
                  <c:v>10170.69439266677</c:v>
                </c:pt>
                <c:pt idx="16">
                  <c:v>10189.00164257357</c:v>
                </c:pt>
                <c:pt idx="17">
                  <c:v>10207.341845530203</c:v>
                </c:pt>
                <c:pt idx="18">
                  <c:v>10225.715060852157</c:v>
                </c:pt>
                <c:pt idx="19">
                  <c:v>10244.121347961693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17856"/>
        <c:axId val="2132712960"/>
      </c:scatterChart>
      <c:valAx>
        <c:axId val="213271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(MESES)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712960"/>
        <c:crosses val="autoZero"/>
        <c:crossBetween val="midCat"/>
      </c:valAx>
      <c:valAx>
        <c:axId val="21327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INTERESES GANADOS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7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INTERESES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'COMPARACION DE INTERESES +'!$C$3:$C$10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'COMPARACION DE INTERESES +'!$D$3:$D$10</c:f>
              <c:numCache>
                <c:formatCode>_("$"* #,##0.00_);_("$"* \(#,##0.00\);_("$"* "-"??_);_(@_)</c:formatCode>
                <c:ptCount val="8"/>
                <c:pt idx="0">
                  <c:v>13524.314579999998</c:v>
                </c:pt>
                <c:pt idx="1">
                  <c:v>43394.86719030964</c:v>
                </c:pt>
                <c:pt idx="2">
                  <c:v>22683.127561581081</c:v>
                </c:pt>
                <c:pt idx="3">
                  <c:v>87260.513005235436</c:v>
                </c:pt>
                <c:pt idx="4">
                  <c:v>95700.037811484246</c:v>
                </c:pt>
                <c:pt idx="5">
                  <c:v>115151.78919015641</c:v>
                </c:pt>
                <c:pt idx="6">
                  <c:v>201422.64799334531</c:v>
                </c:pt>
                <c:pt idx="7">
                  <c:v>88212.312646477527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8841168"/>
        <c:axId val="2138140496"/>
        <c:axId val="0"/>
      </c:bar3DChart>
      <c:catAx>
        <c:axId val="204884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(MESES)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8140496"/>
        <c:crosses val="autoZero"/>
        <c:auto val="1"/>
        <c:lblAlgn val="ctr"/>
        <c:lblOffset val="100"/>
        <c:noMultiLvlLbl val="0"/>
      </c:catAx>
      <c:valAx>
        <c:axId val="21381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INTERESES GANADOS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84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0</xdr:row>
      <xdr:rowOff>166687</xdr:rowOff>
    </xdr:from>
    <xdr:to>
      <xdr:col>16</xdr:col>
      <xdr:colOff>228600</xdr:colOff>
      <xdr:row>15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14287</xdr:rowOff>
    </xdr:from>
    <xdr:to>
      <xdr:col>15</xdr:col>
      <xdr:colOff>190500</xdr:colOff>
      <xdr:row>15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</xdr:row>
      <xdr:rowOff>185737</xdr:rowOff>
    </xdr:from>
    <xdr:to>
      <xdr:col>16</xdr:col>
      <xdr:colOff>400050</xdr:colOff>
      <xdr:row>16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166687</xdr:rowOff>
    </xdr:from>
    <xdr:to>
      <xdr:col>15</xdr:col>
      <xdr:colOff>180975</xdr:colOff>
      <xdr:row>15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4762</xdr:rowOff>
    </xdr:from>
    <xdr:to>
      <xdr:col>15</xdr:col>
      <xdr:colOff>257175</xdr:colOff>
      <xdr:row>16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147637</xdr:rowOff>
    </xdr:from>
    <xdr:to>
      <xdr:col>15</xdr:col>
      <xdr:colOff>171450</xdr:colOff>
      <xdr:row>15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</xdr:row>
      <xdr:rowOff>166687</xdr:rowOff>
    </xdr:from>
    <xdr:to>
      <xdr:col>15</xdr:col>
      <xdr:colOff>219075</xdr:colOff>
      <xdr:row>16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52387</xdr:rowOff>
    </xdr:from>
    <xdr:to>
      <xdr:col>14</xdr:col>
      <xdr:colOff>266700</xdr:colOff>
      <xdr:row>15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138112</xdr:rowOff>
    </xdr:from>
    <xdr:to>
      <xdr:col>11</xdr:col>
      <xdr:colOff>85725</xdr:colOff>
      <xdr:row>15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21" sqref="D20:D21"/>
    </sheetView>
  </sheetViews>
  <sheetFormatPr baseColWidth="10" defaultRowHeight="15" x14ac:dyDescent="0.25"/>
  <cols>
    <col min="1" max="1" width="20" customWidth="1"/>
    <col min="2" max="2" width="15.140625" bestFit="1" customWidth="1"/>
    <col min="5" max="5" width="27.57031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E1" s="6" t="s">
        <v>19</v>
      </c>
      <c r="F1" s="4">
        <v>2.1999999999999999E-2</v>
      </c>
    </row>
    <row r="2" spans="1:9" x14ac:dyDescent="0.25">
      <c r="A2" s="6" t="s">
        <v>3</v>
      </c>
      <c r="B2" s="15">
        <v>4000000</v>
      </c>
      <c r="C2" s="1" t="s">
        <v>11</v>
      </c>
      <c r="E2" s="6" t="s">
        <v>20</v>
      </c>
      <c r="F2" s="3">
        <v>1.8E-3</v>
      </c>
    </row>
    <row r="3" spans="1:9" x14ac:dyDescent="0.25">
      <c r="A3" s="6" t="s">
        <v>4</v>
      </c>
      <c r="B3" s="15">
        <v>4000000</v>
      </c>
      <c r="C3" s="1" t="s">
        <v>12</v>
      </c>
    </row>
    <row r="4" spans="1:9" x14ac:dyDescent="0.25">
      <c r="A4" s="6" t="s">
        <v>5</v>
      </c>
      <c r="B4" s="15">
        <v>2000000</v>
      </c>
      <c r="C4" s="1" t="s">
        <v>13</v>
      </c>
    </row>
    <row r="5" spans="1:9" x14ac:dyDescent="0.25">
      <c r="A5" s="6" t="s">
        <v>6</v>
      </c>
      <c r="B5" s="15">
        <v>2500000</v>
      </c>
      <c r="C5" s="1" t="s">
        <v>14</v>
      </c>
    </row>
    <row r="6" spans="1:9" x14ac:dyDescent="0.25">
      <c r="A6" s="6" t="s">
        <v>7</v>
      </c>
      <c r="B6" s="15">
        <v>1250000</v>
      </c>
      <c r="C6" s="1" t="s">
        <v>15</v>
      </c>
      <c r="G6" s="2"/>
      <c r="H6" s="2"/>
      <c r="I6" s="2"/>
    </row>
    <row r="7" spans="1:9" x14ac:dyDescent="0.25">
      <c r="A7" s="6" t="s">
        <v>8</v>
      </c>
      <c r="B7" s="15">
        <v>3500000</v>
      </c>
      <c r="C7" s="1" t="s">
        <v>16</v>
      </c>
      <c r="G7" s="2"/>
      <c r="H7" s="2"/>
      <c r="I7" s="2"/>
    </row>
    <row r="8" spans="1:9" x14ac:dyDescent="0.25">
      <c r="A8" s="6" t="s">
        <v>9</v>
      </c>
      <c r="B8" s="15">
        <v>3500000</v>
      </c>
      <c r="C8" s="1" t="s">
        <v>17</v>
      </c>
      <c r="G8" s="2"/>
      <c r="H8" s="2"/>
      <c r="I8" s="2"/>
    </row>
    <row r="9" spans="1:9" x14ac:dyDescent="0.25">
      <c r="A9" s="6" t="s">
        <v>10</v>
      </c>
      <c r="B9" s="15">
        <v>5500000</v>
      </c>
      <c r="C9" s="1" t="s">
        <v>18</v>
      </c>
      <c r="G9" s="2"/>
      <c r="H9" s="2"/>
      <c r="I9" s="2"/>
    </row>
    <row r="10" spans="1:9" x14ac:dyDescent="0.25">
      <c r="G10" s="2"/>
      <c r="H10" s="2"/>
      <c r="I10" s="2"/>
    </row>
    <row r="11" spans="1:9" x14ac:dyDescent="0.25">
      <c r="G11" s="2"/>
      <c r="H11" s="2"/>
      <c r="I11" s="2"/>
    </row>
    <row r="12" spans="1:9" x14ac:dyDescent="0.25">
      <c r="G12" s="2"/>
      <c r="H12" s="2"/>
      <c r="I12" s="2"/>
    </row>
    <row r="13" spans="1:9" x14ac:dyDescent="0.25">
      <c r="G13" s="2"/>
      <c r="H13" s="2"/>
      <c r="I13" s="2"/>
    </row>
    <row r="14" spans="1:9" x14ac:dyDescent="0.25">
      <c r="G14" s="2"/>
      <c r="H14" s="2"/>
      <c r="I1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tabSelected="1" workbookViewId="0">
      <selection activeCell="K22" sqref="K22"/>
    </sheetView>
  </sheetViews>
  <sheetFormatPr baseColWidth="10" defaultRowHeight="15" x14ac:dyDescent="0.25"/>
  <cols>
    <col min="3" max="3" width="18.140625" customWidth="1"/>
    <col min="4" max="4" width="20.7109375" customWidth="1"/>
    <col min="14" max="14" width="15.5703125" customWidth="1"/>
  </cols>
  <sheetData>
    <row r="2" spans="2:14" x14ac:dyDescent="0.25">
      <c r="B2" s="7" t="s">
        <v>28</v>
      </c>
      <c r="C2" s="9" t="s">
        <v>26</v>
      </c>
      <c r="D2" s="7" t="s">
        <v>27</v>
      </c>
      <c r="M2" s="7" t="s">
        <v>28</v>
      </c>
      <c r="N2" s="9" t="s">
        <v>26</v>
      </c>
    </row>
    <row r="3" spans="2:14" x14ac:dyDescent="0.25">
      <c r="B3" s="5" t="s">
        <v>29</v>
      </c>
      <c r="C3" s="11">
        <v>3</v>
      </c>
      <c r="D3" s="18">
        <v>13524.314579999998</v>
      </c>
      <c r="M3" s="5" t="s">
        <v>29</v>
      </c>
      <c r="N3" s="11">
        <v>3</v>
      </c>
    </row>
    <row r="4" spans="2:14" x14ac:dyDescent="0.25">
      <c r="B4" s="5" t="s">
        <v>30</v>
      </c>
      <c r="C4" s="11">
        <v>6</v>
      </c>
      <c r="D4" s="18">
        <v>43394.86719030964</v>
      </c>
      <c r="M4" s="5" t="s">
        <v>30</v>
      </c>
      <c r="N4" s="11">
        <v>6</v>
      </c>
    </row>
    <row r="5" spans="2:14" x14ac:dyDescent="0.25">
      <c r="B5" s="5" t="s">
        <v>31</v>
      </c>
      <c r="C5" s="11">
        <v>10</v>
      </c>
      <c r="D5" s="18">
        <v>22683.127561581081</v>
      </c>
      <c r="M5" s="5" t="s">
        <v>31</v>
      </c>
      <c r="N5" s="11">
        <v>10</v>
      </c>
    </row>
    <row r="6" spans="2:14" x14ac:dyDescent="0.25">
      <c r="B6" s="5" t="s">
        <v>32</v>
      </c>
      <c r="C6" s="11">
        <v>12</v>
      </c>
      <c r="D6" s="18">
        <v>87260.513005235436</v>
      </c>
      <c r="M6" s="5" t="s">
        <v>32</v>
      </c>
      <c r="N6" s="11">
        <v>12</v>
      </c>
    </row>
    <row r="7" spans="2:14" x14ac:dyDescent="0.25">
      <c r="B7" s="5" t="s">
        <v>33</v>
      </c>
      <c r="C7" s="11">
        <v>15</v>
      </c>
      <c r="D7" s="18">
        <v>95700.037811484246</v>
      </c>
      <c r="M7" s="5" t="s">
        <v>33</v>
      </c>
      <c r="N7" s="11">
        <v>15</v>
      </c>
    </row>
    <row r="8" spans="2:14" x14ac:dyDescent="0.25">
      <c r="B8" s="5" t="s">
        <v>34</v>
      </c>
      <c r="C8" s="11">
        <v>18</v>
      </c>
      <c r="D8" s="18">
        <v>115151.78919015641</v>
      </c>
      <c r="M8" s="5" t="s">
        <v>34</v>
      </c>
      <c r="N8" s="11">
        <v>18</v>
      </c>
    </row>
    <row r="9" spans="2:14" x14ac:dyDescent="0.25">
      <c r="B9" s="5" t="s">
        <v>35</v>
      </c>
      <c r="C9" s="11">
        <v>20</v>
      </c>
      <c r="D9" s="18">
        <v>201422.64799334531</v>
      </c>
      <c r="M9" s="5" t="s">
        <v>35</v>
      </c>
      <c r="N9" s="11">
        <v>20</v>
      </c>
    </row>
    <row r="10" spans="2:14" x14ac:dyDescent="0.25">
      <c r="B10" s="5" t="s">
        <v>36</v>
      </c>
      <c r="C10" s="11">
        <v>24</v>
      </c>
      <c r="D10" s="18">
        <v>88212.312646477527</v>
      </c>
      <c r="M10" s="5" t="s">
        <v>36</v>
      </c>
      <c r="N10" s="11">
        <v>24</v>
      </c>
    </row>
    <row r="11" spans="2:14" x14ac:dyDescent="0.25">
      <c r="C11" s="2"/>
    </row>
    <row r="12" spans="2:14" x14ac:dyDescent="0.25">
      <c r="C12" s="2"/>
    </row>
    <row r="13" spans="2:14" x14ac:dyDescent="0.25">
      <c r="C1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workbookViewId="0">
      <selection activeCell="I15" sqref="I15"/>
    </sheetView>
  </sheetViews>
  <sheetFormatPr baseColWidth="10" defaultRowHeight="15" x14ac:dyDescent="0.25"/>
  <cols>
    <col min="2" max="2" width="24.28515625" customWidth="1"/>
    <col min="3" max="3" width="14.140625" bestFit="1" customWidth="1"/>
    <col min="7" max="7" width="16" customWidth="1"/>
    <col min="8" max="8" width="14.140625" bestFit="1" customWidth="1"/>
    <col min="9" max="9" width="11.5703125" bestFit="1" customWidth="1"/>
    <col min="10" max="10" width="14.140625" bestFit="1" customWidth="1"/>
  </cols>
  <sheetData>
    <row r="2" spans="2:10" x14ac:dyDescent="0.25">
      <c r="B2" s="8" t="s">
        <v>0</v>
      </c>
      <c r="C2" s="8" t="s">
        <v>1</v>
      </c>
      <c r="D2" s="8" t="s">
        <v>2</v>
      </c>
      <c r="G2" s="9" t="s">
        <v>24</v>
      </c>
      <c r="H2" s="7" t="s">
        <v>21</v>
      </c>
      <c r="I2" s="10" t="s">
        <v>22</v>
      </c>
      <c r="J2" s="10" t="s">
        <v>23</v>
      </c>
    </row>
    <row r="3" spans="2:10" x14ac:dyDescent="0.25">
      <c r="B3" s="6" t="s">
        <v>3</v>
      </c>
      <c r="C3" s="14">
        <v>4000000</v>
      </c>
      <c r="D3" s="1" t="s">
        <v>11</v>
      </c>
      <c r="G3" s="11">
        <v>1</v>
      </c>
      <c r="H3" s="14">
        <v>4000000</v>
      </c>
      <c r="I3" s="14">
        <f>H3*C6</f>
        <v>7200</v>
      </c>
      <c r="J3" s="14">
        <f>H3+I3</f>
        <v>4007200</v>
      </c>
    </row>
    <row r="4" spans="2:10" x14ac:dyDescent="0.25">
      <c r="G4" s="11">
        <v>2</v>
      </c>
      <c r="H4" s="14">
        <f>J3</f>
        <v>4007200</v>
      </c>
      <c r="I4" s="14">
        <f>H4*C6</f>
        <v>7212.96</v>
      </c>
      <c r="J4" s="14">
        <f>H4+I4</f>
        <v>4014412.96</v>
      </c>
    </row>
    <row r="5" spans="2:10" x14ac:dyDescent="0.25">
      <c r="B5" s="6" t="s">
        <v>19</v>
      </c>
      <c r="C5" s="4">
        <v>2.1999999999999999E-2</v>
      </c>
      <c r="G5" s="11">
        <v>3</v>
      </c>
      <c r="H5" s="14">
        <f>J4</f>
        <v>4014412.96</v>
      </c>
      <c r="I5" s="14">
        <f>H5*C6</f>
        <v>7225.9433279999994</v>
      </c>
      <c r="J5" s="14">
        <f>H5+I5</f>
        <v>4021638.9033280001</v>
      </c>
    </row>
    <row r="6" spans="2:10" x14ac:dyDescent="0.25">
      <c r="B6" s="6" t="s">
        <v>20</v>
      </c>
      <c r="C6" s="3">
        <v>1.8E-3</v>
      </c>
      <c r="G6" s="11">
        <v>4</v>
      </c>
      <c r="H6" s="14">
        <f>J5</f>
        <v>4021638.9033280001</v>
      </c>
      <c r="I6" s="14">
        <f>H6*C6</f>
        <v>7238.9500259903998</v>
      </c>
      <c r="J6" s="14">
        <f>H6+I6</f>
        <v>4028877.8533539907</v>
      </c>
    </row>
    <row r="7" spans="2:10" x14ac:dyDescent="0.25">
      <c r="G7" s="11">
        <v>5</v>
      </c>
      <c r="H7" s="14">
        <f>J6</f>
        <v>4028877.8533539907</v>
      </c>
      <c r="I7" s="14">
        <f>H7*C6</f>
        <v>7251.980136037183</v>
      </c>
      <c r="J7" s="14">
        <f>H7+I7</f>
        <v>4036129.833490028</v>
      </c>
    </row>
    <row r="8" spans="2:10" x14ac:dyDescent="0.25">
      <c r="G8" s="11">
        <v>6</v>
      </c>
      <c r="H8" s="14">
        <f>J7</f>
        <v>4036129.833490028</v>
      </c>
      <c r="I8" s="14">
        <f>H8*C6</f>
        <v>7265.0337002820506</v>
      </c>
      <c r="J8" s="14">
        <f>H8+I8</f>
        <v>4043394.8671903103</v>
      </c>
    </row>
    <row r="9" spans="2:10" x14ac:dyDescent="0.25">
      <c r="G9" s="11">
        <v>7</v>
      </c>
      <c r="H9" s="14">
        <f>J8</f>
        <v>4043394.8671903103</v>
      </c>
      <c r="I9" s="14">
        <f>H9*C6</f>
        <v>7278.110760942558</v>
      </c>
      <c r="J9" s="14">
        <f>H9+I9</f>
        <v>4050672.9779512528</v>
      </c>
    </row>
    <row r="10" spans="2:10" x14ac:dyDescent="0.25">
      <c r="G10" s="11">
        <v>8</v>
      </c>
      <c r="H10" s="14">
        <f>J9</f>
        <v>4050672.9779512528</v>
      </c>
      <c r="I10" s="14">
        <f>H10*C6</f>
        <v>7291.2113603122552</v>
      </c>
      <c r="J10" s="14">
        <f>H10+I10</f>
        <v>4057964.1893115649</v>
      </c>
    </row>
    <row r="11" spans="2:10" x14ac:dyDescent="0.25">
      <c r="G11" s="11">
        <v>9</v>
      </c>
      <c r="H11" s="14">
        <f>J10</f>
        <v>4057964.1893115649</v>
      </c>
      <c r="I11" s="14">
        <f>H11*C6</f>
        <v>7304.3355407608169</v>
      </c>
      <c r="J11" s="14">
        <f>H11+I11</f>
        <v>4065268.5248523257</v>
      </c>
    </row>
    <row r="12" spans="2:10" x14ac:dyDescent="0.25">
      <c r="G12" s="11">
        <v>10</v>
      </c>
      <c r="H12" s="14">
        <f>J11</f>
        <v>4065268.5248523257</v>
      </c>
      <c r="I12" s="14">
        <f>H12*C6</f>
        <v>7317.4833447341862</v>
      </c>
      <c r="J12" s="14">
        <f>H12+I12</f>
        <v>4072586.0081970599</v>
      </c>
    </row>
    <row r="13" spans="2:10" x14ac:dyDescent="0.25">
      <c r="G13" s="12">
        <v>11</v>
      </c>
      <c r="H13" s="14">
        <f>J12</f>
        <v>4072586.0081970599</v>
      </c>
      <c r="I13" s="14">
        <f>H13*C6</f>
        <v>7330.6548147547073</v>
      </c>
      <c r="J13" s="14">
        <f>H13+I13</f>
        <v>4079916.6630118145</v>
      </c>
    </row>
    <row r="14" spans="2:10" x14ac:dyDescent="0.25">
      <c r="G14" s="11">
        <v>12</v>
      </c>
      <c r="H14" s="14">
        <f>J13</f>
        <v>4079916.6630118145</v>
      </c>
      <c r="I14" s="14">
        <f>H14*C6</f>
        <v>7343.8499934212659</v>
      </c>
      <c r="J14" s="14">
        <f>H14+I14</f>
        <v>4087260.5130052357</v>
      </c>
    </row>
    <row r="15" spans="2:10" x14ac:dyDescent="0.25">
      <c r="G15" s="2"/>
      <c r="H15" s="6" t="s">
        <v>25</v>
      </c>
      <c r="I15" s="14">
        <f>SUM(I3:I14)</f>
        <v>87260.513005235436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>
      <selection activeCell="H9" sqref="H9"/>
    </sheetView>
  </sheetViews>
  <sheetFormatPr baseColWidth="10" defaultRowHeight="15" x14ac:dyDescent="0.25"/>
  <cols>
    <col min="2" max="2" width="24" customWidth="1"/>
    <col min="6" max="6" width="16.5703125" customWidth="1"/>
    <col min="7" max="7" width="14.140625" bestFit="1" customWidth="1"/>
    <col min="9" max="9" width="14.140625" bestFit="1" customWidth="1"/>
  </cols>
  <sheetData>
    <row r="1" spans="2:9" x14ac:dyDescent="0.25">
      <c r="B1" s="8" t="s">
        <v>0</v>
      </c>
      <c r="C1" s="8" t="s">
        <v>1</v>
      </c>
      <c r="D1" s="8" t="s">
        <v>2</v>
      </c>
    </row>
    <row r="2" spans="2:9" x14ac:dyDescent="0.25">
      <c r="B2" s="6" t="s">
        <v>4</v>
      </c>
      <c r="C2" s="1">
        <v>4000000</v>
      </c>
      <c r="D2" s="1" t="s">
        <v>12</v>
      </c>
      <c r="F2" s="9" t="s">
        <v>24</v>
      </c>
      <c r="G2" s="7" t="s">
        <v>21</v>
      </c>
      <c r="H2" s="10" t="s">
        <v>22</v>
      </c>
      <c r="I2" s="10" t="s">
        <v>23</v>
      </c>
    </row>
    <row r="3" spans="2:9" x14ac:dyDescent="0.25">
      <c r="F3" s="11">
        <v>1</v>
      </c>
      <c r="G3" s="14">
        <v>4000000</v>
      </c>
      <c r="H3" s="14">
        <f>G3*C5</f>
        <v>7200</v>
      </c>
      <c r="I3" s="14">
        <f>G3+H3</f>
        <v>4007200</v>
      </c>
    </row>
    <row r="4" spans="2:9" x14ac:dyDescent="0.25">
      <c r="B4" s="6" t="s">
        <v>19</v>
      </c>
      <c r="C4" s="4">
        <v>2.1999999999999999E-2</v>
      </c>
      <c r="F4" s="11">
        <v>2</v>
      </c>
      <c r="G4" s="14">
        <f>I3</f>
        <v>4007200</v>
      </c>
      <c r="H4" s="14">
        <f>G4*C5</f>
        <v>7212.96</v>
      </c>
      <c r="I4" s="14">
        <f>G4+H4</f>
        <v>4014412.96</v>
      </c>
    </row>
    <row r="5" spans="2:9" x14ac:dyDescent="0.25">
      <c r="B5" s="6" t="s">
        <v>20</v>
      </c>
      <c r="C5" s="3">
        <v>1.8E-3</v>
      </c>
      <c r="F5" s="11">
        <v>3</v>
      </c>
      <c r="G5" s="14">
        <f>I4</f>
        <v>4014412.96</v>
      </c>
      <c r="H5" s="14">
        <f>G5*C5</f>
        <v>7225.9433279999994</v>
      </c>
      <c r="I5" s="14">
        <f>G5+H5</f>
        <v>4021638.9033280001</v>
      </c>
    </row>
    <row r="6" spans="2:9" x14ac:dyDescent="0.25">
      <c r="F6" s="11">
        <v>4</v>
      </c>
      <c r="G6" s="14">
        <f>I5</f>
        <v>4021638.9033280001</v>
      </c>
      <c r="H6" s="14">
        <f>G6*C5</f>
        <v>7238.9500259903998</v>
      </c>
      <c r="I6" s="14">
        <f>G6+H6</f>
        <v>4028877.8533539907</v>
      </c>
    </row>
    <row r="7" spans="2:9" x14ac:dyDescent="0.25">
      <c r="F7" s="11">
        <v>5</v>
      </c>
      <c r="G7" s="14">
        <f>I6</f>
        <v>4028877.8533539907</v>
      </c>
      <c r="H7" s="14">
        <f>G7*C5</f>
        <v>7251.980136037183</v>
      </c>
      <c r="I7" s="14">
        <f>G7+H7</f>
        <v>4036129.833490028</v>
      </c>
    </row>
    <row r="8" spans="2:9" x14ac:dyDescent="0.25">
      <c r="F8" s="11">
        <v>6</v>
      </c>
      <c r="G8" s="14">
        <f>I7</f>
        <v>4036129.833490028</v>
      </c>
      <c r="H8" s="14">
        <f>G8*C5</f>
        <v>7265.0337002820506</v>
      </c>
      <c r="I8" s="14">
        <f>G8+H8</f>
        <v>4043394.8671903103</v>
      </c>
    </row>
    <row r="9" spans="2:9" x14ac:dyDescent="0.25">
      <c r="G9" s="13" t="s">
        <v>25</v>
      </c>
      <c r="H9" s="14">
        <f>SUM(H3:H8)</f>
        <v>43394.86719030964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topLeftCell="A2" workbookViewId="0">
      <selection activeCell="I27" sqref="I27"/>
    </sheetView>
  </sheetViews>
  <sheetFormatPr baseColWidth="10" defaultRowHeight="15" x14ac:dyDescent="0.25"/>
  <cols>
    <col min="2" max="2" width="24" customWidth="1"/>
    <col min="3" max="3" width="15.140625" bestFit="1" customWidth="1"/>
    <col min="7" max="7" width="15.85546875" customWidth="1"/>
    <col min="8" max="8" width="14.140625" bestFit="1" customWidth="1"/>
    <col min="10" max="10" width="14.140625" bestFit="1" customWidth="1"/>
  </cols>
  <sheetData>
    <row r="2" spans="2:10" x14ac:dyDescent="0.25">
      <c r="B2" s="8" t="s">
        <v>0</v>
      </c>
      <c r="C2" s="8" t="s">
        <v>1</v>
      </c>
      <c r="D2" s="8" t="s">
        <v>2</v>
      </c>
      <c r="G2" s="9" t="s">
        <v>24</v>
      </c>
      <c r="H2" s="7" t="s">
        <v>21</v>
      </c>
      <c r="I2" s="10" t="s">
        <v>22</v>
      </c>
      <c r="J2" s="10" t="s">
        <v>23</v>
      </c>
    </row>
    <row r="3" spans="2:10" x14ac:dyDescent="0.25">
      <c r="B3" s="6" t="s">
        <v>5</v>
      </c>
      <c r="C3" s="15">
        <v>2000000</v>
      </c>
      <c r="D3" s="1" t="s">
        <v>13</v>
      </c>
      <c r="G3" s="11">
        <v>1</v>
      </c>
      <c r="H3" s="14">
        <v>2000000</v>
      </c>
      <c r="I3" s="14">
        <f>H3*C6</f>
        <v>3600</v>
      </c>
      <c r="J3" s="14">
        <f>H3+I3</f>
        <v>2003600</v>
      </c>
    </row>
    <row r="4" spans="2:10" x14ac:dyDescent="0.25">
      <c r="G4" s="11">
        <v>2</v>
      </c>
      <c r="H4" s="14">
        <f>J3</f>
        <v>2003600</v>
      </c>
      <c r="I4" s="14">
        <f>H4*C6</f>
        <v>3606.48</v>
      </c>
      <c r="J4" s="14">
        <f>H4+I4</f>
        <v>2007206.48</v>
      </c>
    </row>
    <row r="5" spans="2:10" x14ac:dyDescent="0.25">
      <c r="B5" s="6" t="s">
        <v>19</v>
      </c>
      <c r="C5" s="4">
        <v>2.1999999999999999E-2</v>
      </c>
      <c r="G5" s="11">
        <v>3</v>
      </c>
      <c r="H5" s="14">
        <f>J4</f>
        <v>2007206.48</v>
      </c>
      <c r="I5" s="14">
        <f>H5*C6</f>
        <v>3612.9716639999997</v>
      </c>
      <c r="J5" s="14">
        <f>H5+I5</f>
        <v>2010819.4516640001</v>
      </c>
    </row>
    <row r="6" spans="2:10" x14ac:dyDescent="0.25">
      <c r="B6" s="6" t="s">
        <v>20</v>
      </c>
      <c r="C6" s="3">
        <v>1.8E-3</v>
      </c>
      <c r="G6" s="11">
        <v>4</v>
      </c>
      <c r="H6" s="14">
        <f>J5</f>
        <v>2010819.4516640001</v>
      </c>
      <c r="I6" s="14">
        <f>H6*C6</f>
        <v>3619.4750129951999</v>
      </c>
      <c r="J6" s="14">
        <f>H6+I6</f>
        <v>2014438.9266769954</v>
      </c>
    </row>
    <row r="7" spans="2:10" x14ac:dyDescent="0.25">
      <c r="G7" s="11">
        <v>5</v>
      </c>
      <c r="H7" s="14">
        <f>J6</f>
        <v>2014438.9266769954</v>
      </c>
      <c r="I7" s="14">
        <f>H7*C6</f>
        <v>3625.9900680185915</v>
      </c>
      <c r="J7" s="14">
        <f>H7+I7</f>
        <v>2018064.916745014</v>
      </c>
    </row>
    <row r="8" spans="2:10" x14ac:dyDescent="0.25">
      <c r="G8" s="11">
        <v>6</v>
      </c>
      <c r="H8" s="14">
        <f>J7</f>
        <v>2018064.916745014</v>
      </c>
      <c r="I8" s="14">
        <f>H8*C6</f>
        <v>3632.5168501410253</v>
      </c>
      <c r="J8" s="14">
        <f>H8+I8</f>
        <v>2021697.4335951551</v>
      </c>
    </row>
    <row r="9" spans="2:10" x14ac:dyDescent="0.25">
      <c r="G9" s="11">
        <v>7</v>
      </c>
      <c r="H9" s="14">
        <f>J8</f>
        <v>2021697.4335951551</v>
      </c>
      <c r="I9" s="14">
        <f>H9*C6</f>
        <v>3639.055380471279</v>
      </c>
      <c r="J9" s="14">
        <f>H9+I9</f>
        <v>2025336.4889756264</v>
      </c>
    </row>
    <row r="10" spans="2:10" x14ac:dyDescent="0.25">
      <c r="G10" s="11">
        <v>8</v>
      </c>
      <c r="H10" s="14">
        <f>J9</f>
        <v>2025336.4889756264</v>
      </c>
      <c r="I10" s="14">
        <f>H10*C6</f>
        <v>3645.6056801561276</v>
      </c>
      <c r="J10" s="14">
        <f>H10+I10</f>
        <v>2028982.0946557824</v>
      </c>
    </row>
    <row r="11" spans="2:10" x14ac:dyDescent="0.25">
      <c r="G11" s="11">
        <v>9</v>
      </c>
      <c r="H11" s="14">
        <f>J10</f>
        <v>2028982.0946557824</v>
      </c>
      <c r="I11" s="14">
        <f>H11*C6</f>
        <v>3652.1677703804085</v>
      </c>
      <c r="J11" s="14">
        <f>H11+I11</f>
        <v>2032634.2624261628</v>
      </c>
    </row>
    <row r="12" spans="2:10" x14ac:dyDescent="0.25">
      <c r="G12" s="11">
        <v>10</v>
      </c>
      <c r="H12" s="14">
        <f>J11</f>
        <v>2032634.2624261628</v>
      </c>
      <c r="I12" s="14">
        <f>H12*C6</f>
        <v>3658.7416723670931</v>
      </c>
      <c r="J12" s="14">
        <f>H12+I12</f>
        <v>2036293.0040985299</v>
      </c>
    </row>
    <row r="13" spans="2:10" x14ac:dyDescent="0.25">
      <c r="G13" s="11">
        <v>11</v>
      </c>
      <c r="H13" s="14">
        <f>J12</f>
        <v>2036293.0040985299</v>
      </c>
      <c r="I13" s="14">
        <f>H13*C6</f>
        <v>3665.3274073773537</v>
      </c>
      <c r="J13" s="14">
        <f>H13+I13</f>
        <v>2039958.3315059072</v>
      </c>
    </row>
    <row r="14" spans="2:10" x14ac:dyDescent="0.25">
      <c r="G14" s="11">
        <v>12</v>
      </c>
      <c r="H14" s="14">
        <f>J13</f>
        <v>2039958.3315059072</v>
      </c>
      <c r="I14" s="14">
        <f>H14*C6</f>
        <v>3671.924996710633</v>
      </c>
      <c r="J14" s="14">
        <f>H14+I14</f>
        <v>2043630.2565026178</v>
      </c>
    </row>
    <row r="15" spans="2:10" x14ac:dyDescent="0.25">
      <c r="G15" s="11">
        <v>13</v>
      </c>
      <c r="H15" s="14">
        <f>J14</f>
        <v>2043630.2565026178</v>
      </c>
      <c r="I15" s="14">
        <f>H15*C6</f>
        <v>3678.5344617047122</v>
      </c>
      <c r="J15" s="14">
        <f>H15+I15</f>
        <v>2047308.7909643226</v>
      </c>
    </row>
    <row r="16" spans="2:10" x14ac:dyDescent="0.25">
      <c r="G16" s="11">
        <v>14</v>
      </c>
      <c r="H16" s="14">
        <f>J15</f>
        <v>2047308.7909643226</v>
      </c>
      <c r="I16" s="14">
        <f>H16*$C$6</f>
        <v>3685.1558237357808</v>
      </c>
      <c r="J16" s="14">
        <f>H16+I16</f>
        <v>2050993.9467880584</v>
      </c>
    </row>
    <row r="17" spans="7:10" x14ac:dyDescent="0.25">
      <c r="G17" s="11">
        <v>15</v>
      </c>
      <c r="H17" s="14">
        <f>J16</f>
        <v>2050993.9467880584</v>
      </c>
      <c r="I17" s="14">
        <f>H17*$C$6</f>
        <v>3691.7891042185051</v>
      </c>
      <c r="J17" s="14">
        <f>H17+I17</f>
        <v>2054685.735892277</v>
      </c>
    </row>
    <row r="18" spans="7:10" x14ac:dyDescent="0.25">
      <c r="G18" s="11">
        <v>16</v>
      </c>
      <c r="H18" s="14">
        <f>J17</f>
        <v>2054685.735892277</v>
      </c>
      <c r="I18" s="14">
        <f t="shared" ref="I17:I26" si="0">H18*$C$6</f>
        <v>3698.4343246060985</v>
      </c>
      <c r="J18" s="14">
        <f>H18+I18</f>
        <v>2058384.1702168831</v>
      </c>
    </row>
    <row r="19" spans="7:10" x14ac:dyDescent="0.25">
      <c r="G19" s="11">
        <v>17</v>
      </c>
      <c r="H19" s="14">
        <f>J18</f>
        <v>2058384.1702168831</v>
      </c>
      <c r="I19" s="14">
        <f>H19*$C$6</f>
        <v>3705.0915063903894</v>
      </c>
      <c r="J19" s="14">
        <f>H19+I19</f>
        <v>2062089.2617232734</v>
      </c>
    </row>
    <row r="20" spans="7:10" x14ac:dyDescent="0.25">
      <c r="G20" s="11">
        <v>18</v>
      </c>
      <c r="H20" s="14">
        <f>J19</f>
        <v>2062089.2617232734</v>
      </c>
      <c r="I20" s="14">
        <f t="shared" si="0"/>
        <v>3711.7606711018921</v>
      </c>
      <c r="J20" s="14">
        <f>H20+I20</f>
        <v>2065801.0223943754</v>
      </c>
    </row>
    <row r="21" spans="7:10" x14ac:dyDescent="0.25">
      <c r="G21" s="11">
        <v>19</v>
      </c>
      <c r="H21" s="14">
        <f>J20</f>
        <v>2065801.0223943754</v>
      </c>
      <c r="I21" s="14">
        <f t="shared" si="0"/>
        <v>3718.4418403098757</v>
      </c>
      <c r="J21" s="14">
        <f>H21+I21</f>
        <v>2069519.4642346853</v>
      </c>
    </row>
    <row r="22" spans="7:10" x14ac:dyDescent="0.25">
      <c r="G22" s="11">
        <v>20</v>
      </c>
      <c r="H22" s="14">
        <f>J21</f>
        <v>2069519.4642346853</v>
      </c>
      <c r="I22" s="14">
        <f t="shared" si="0"/>
        <v>3725.1350356224334</v>
      </c>
      <c r="J22" s="14">
        <f>H22+I22</f>
        <v>2073244.5992703077</v>
      </c>
    </row>
    <row r="23" spans="7:10" x14ac:dyDescent="0.25">
      <c r="G23" s="11">
        <v>21</v>
      </c>
      <c r="H23" s="14">
        <f>J22</f>
        <v>2073244.5992703077</v>
      </c>
      <c r="I23" s="14">
        <f t="shared" si="0"/>
        <v>3731.8402786865536</v>
      </c>
      <c r="J23" s="14">
        <f>H23+I23</f>
        <v>2076976.4395489942</v>
      </c>
    </row>
    <row r="24" spans="7:10" x14ac:dyDescent="0.25">
      <c r="G24" s="16">
        <v>22</v>
      </c>
      <c r="H24" s="14">
        <f>J23</f>
        <v>2076976.4395489942</v>
      </c>
      <c r="I24" s="14">
        <f t="shared" si="0"/>
        <v>3738.5575911881892</v>
      </c>
      <c r="J24" s="14">
        <f>H24+I24</f>
        <v>2080714.9971401824</v>
      </c>
    </row>
    <row r="25" spans="7:10" x14ac:dyDescent="0.25">
      <c r="G25" s="16">
        <v>23</v>
      </c>
      <c r="H25" s="14">
        <f>J24</f>
        <v>2080714.9971401824</v>
      </c>
      <c r="I25" s="14">
        <f t="shared" si="0"/>
        <v>3745.2869948523285</v>
      </c>
      <c r="J25" s="14">
        <f>H25+I25</f>
        <v>2084460.2841350348</v>
      </c>
    </row>
    <row r="26" spans="7:10" x14ac:dyDescent="0.25">
      <c r="G26" s="16">
        <v>24</v>
      </c>
      <c r="H26" s="14">
        <f>J25</f>
        <v>2084460.2841350348</v>
      </c>
      <c r="I26" s="14">
        <f t="shared" si="0"/>
        <v>3752.0285114430626</v>
      </c>
      <c r="J26" s="14">
        <f>H26+I26</f>
        <v>2088212.3126464779</v>
      </c>
    </row>
    <row r="27" spans="7:10" x14ac:dyDescent="0.25">
      <c r="H27" s="6" t="s">
        <v>25</v>
      </c>
      <c r="I27" s="14">
        <f>SUM(I3:I26)</f>
        <v>88212.312646477527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6" sqref="H6"/>
    </sheetView>
  </sheetViews>
  <sheetFormatPr baseColWidth="10" defaultRowHeight="15" x14ac:dyDescent="0.25"/>
  <cols>
    <col min="1" max="1" width="24.85546875" customWidth="1"/>
    <col min="6" max="6" width="18.28515625" customWidth="1"/>
    <col min="7" max="7" width="14.140625" bestFit="1" customWidth="1"/>
    <col min="9" max="9" width="14.140625" bestFit="1" customWidth="1"/>
  </cols>
  <sheetData>
    <row r="1" spans="1:9" x14ac:dyDescent="0.25">
      <c r="A1" s="8" t="s">
        <v>0</v>
      </c>
      <c r="B1" s="8" t="s">
        <v>1</v>
      </c>
      <c r="C1" s="8" t="s">
        <v>2</v>
      </c>
    </row>
    <row r="2" spans="1:9" x14ac:dyDescent="0.25">
      <c r="A2" s="6" t="s">
        <v>6</v>
      </c>
      <c r="B2" s="15">
        <v>2500000</v>
      </c>
      <c r="C2" s="1" t="s">
        <v>14</v>
      </c>
      <c r="F2" s="9" t="s">
        <v>24</v>
      </c>
      <c r="G2" s="7" t="s">
        <v>21</v>
      </c>
      <c r="H2" s="10" t="s">
        <v>22</v>
      </c>
      <c r="I2" s="10" t="s">
        <v>23</v>
      </c>
    </row>
    <row r="3" spans="1:9" x14ac:dyDescent="0.25">
      <c r="F3" s="11">
        <v>1</v>
      </c>
      <c r="G3" s="14">
        <v>2500000</v>
      </c>
      <c r="H3" s="14">
        <f>G3*$B$5</f>
        <v>4500</v>
      </c>
      <c r="I3" s="14">
        <f>G3+H3</f>
        <v>2504500</v>
      </c>
    </row>
    <row r="4" spans="1:9" x14ac:dyDescent="0.25">
      <c r="A4" s="6" t="s">
        <v>19</v>
      </c>
      <c r="B4" s="4">
        <v>2.1999999999999999E-2</v>
      </c>
      <c r="F4" s="11">
        <v>2</v>
      </c>
      <c r="G4" s="14">
        <f>I3</f>
        <v>2504500</v>
      </c>
      <c r="H4" s="14">
        <f>G4*$B$5</f>
        <v>4508.0999999999995</v>
      </c>
      <c r="I4" s="14">
        <f>G4+H4</f>
        <v>2509008.1</v>
      </c>
    </row>
    <row r="5" spans="1:9" x14ac:dyDescent="0.25">
      <c r="A5" s="6" t="s">
        <v>20</v>
      </c>
      <c r="B5" s="3">
        <v>1.8E-3</v>
      </c>
      <c r="F5" s="11">
        <v>3</v>
      </c>
      <c r="G5" s="14">
        <f>I4</f>
        <v>2509008.1</v>
      </c>
      <c r="H5" s="14">
        <f t="shared" ref="H4:H5" si="0">G5*$B$5</f>
        <v>4516.2145799999998</v>
      </c>
      <c r="I5" s="14">
        <f>G5+H5</f>
        <v>2513524.31458</v>
      </c>
    </row>
    <row r="6" spans="1:9" x14ac:dyDescent="0.25">
      <c r="G6" s="6" t="s">
        <v>25</v>
      </c>
      <c r="H6" s="14">
        <f>SUM(H3:H5)</f>
        <v>13524.314579999998</v>
      </c>
    </row>
    <row r="12" spans="1:9" x14ac:dyDescent="0.25">
      <c r="G12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4" sqref="H14"/>
    </sheetView>
  </sheetViews>
  <sheetFormatPr baseColWidth="10" defaultRowHeight="15" x14ac:dyDescent="0.25"/>
  <cols>
    <col min="1" max="1" width="26.42578125" customWidth="1"/>
    <col min="6" max="6" width="19.28515625" customWidth="1"/>
    <col min="7" max="7" width="14.140625" bestFit="1" customWidth="1"/>
    <col min="9" max="9" width="14.140625" bestFit="1" customWidth="1"/>
  </cols>
  <sheetData>
    <row r="1" spans="1:9" x14ac:dyDescent="0.25">
      <c r="A1" s="8" t="s">
        <v>0</v>
      </c>
      <c r="B1" s="8" t="s">
        <v>1</v>
      </c>
      <c r="C1" s="8" t="s">
        <v>2</v>
      </c>
    </row>
    <row r="2" spans="1:9" x14ac:dyDescent="0.25">
      <c r="A2" s="6" t="s">
        <v>7</v>
      </c>
      <c r="B2" s="15">
        <v>1250000</v>
      </c>
      <c r="C2" s="1" t="s">
        <v>15</v>
      </c>
    </row>
    <row r="3" spans="1:9" x14ac:dyDescent="0.25">
      <c r="F3" s="9" t="s">
        <v>24</v>
      </c>
      <c r="G3" s="7" t="s">
        <v>21</v>
      </c>
      <c r="H3" s="10" t="s">
        <v>22</v>
      </c>
      <c r="I3" s="10" t="s">
        <v>23</v>
      </c>
    </row>
    <row r="4" spans="1:9" x14ac:dyDescent="0.25">
      <c r="F4" s="11">
        <v>1</v>
      </c>
      <c r="G4" s="14">
        <v>1250000</v>
      </c>
      <c r="H4" s="14">
        <f>G4*B6</f>
        <v>2250</v>
      </c>
      <c r="I4" s="14">
        <f>G4+H4</f>
        <v>1252250</v>
      </c>
    </row>
    <row r="5" spans="1:9" x14ac:dyDescent="0.25">
      <c r="A5" s="6" t="s">
        <v>19</v>
      </c>
      <c r="B5" s="4">
        <v>2.1999999999999999E-2</v>
      </c>
      <c r="F5" s="11">
        <v>2</v>
      </c>
      <c r="G5" s="14">
        <f>I4</f>
        <v>1252250</v>
      </c>
      <c r="H5" s="14">
        <f>G5*$B$6</f>
        <v>2254.0499999999997</v>
      </c>
      <c r="I5" s="14">
        <f>G5+H5</f>
        <v>1254504.05</v>
      </c>
    </row>
    <row r="6" spans="1:9" x14ac:dyDescent="0.25">
      <c r="A6" s="6" t="s">
        <v>20</v>
      </c>
      <c r="B6" s="3">
        <v>1.8E-3</v>
      </c>
      <c r="F6" s="11">
        <v>3</v>
      </c>
      <c r="G6" s="14">
        <f>I5</f>
        <v>1254504.05</v>
      </c>
      <c r="H6" s="14">
        <f t="shared" ref="H6:H13" si="0">G6*$B$6</f>
        <v>2258.1072899999999</v>
      </c>
      <c r="I6" s="14">
        <f>G6+H6</f>
        <v>1256762.15729</v>
      </c>
    </row>
    <row r="7" spans="1:9" x14ac:dyDescent="0.25">
      <c r="F7" s="11">
        <v>4</v>
      </c>
      <c r="G7" s="14">
        <f>I6</f>
        <v>1256762.15729</v>
      </c>
      <c r="H7" s="14">
        <f t="shared" si="0"/>
        <v>2262.1718831220001</v>
      </c>
      <c r="I7" s="14">
        <f>G7+H7</f>
        <v>1259024.3291731221</v>
      </c>
    </row>
    <row r="8" spans="1:9" x14ac:dyDescent="0.25">
      <c r="F8" s="11">
        <v>5</v>
      </c>
      <c r="G8" s="14">
        <f>I7</f>
        <v>1259024.3291731221</v>
      </c>
      <c r="H8" s="14">
        <f t="shared" si="0"/>
        <v>2266.2437925116196</v>
      </c>
      <c r="I8" s="14">
        <f t="shared" ref="I8:I13" si="1">G8+H8</f>
        <v>1261290.5729656336</v>
      </c>
    </row>
    <row r="9" spans="1:9" x14ac:dyDescent="0.25">
      <c r="F9" s="11">
        <v>6</v>
      </c>
      <c r="G9" s="14">
        <f>I8</f>
        <v>1261290.5729656336</v>
      </c>
      <c r="H9" s="14">
        <f t="shared" si="0"/>
        <v>2270.3230313381405</v>
      </c>
      <c r="I9" s="14">
        <f t="shared" si="1"/>
        <v>1263560.8959969718</v>
      </c>
    </row>
    <row r="10" spans="1:9" x14ac:dyDescent="0.25">
      <c r="F10" s="11">
        <v>7</v>
      </c>
      <c r="G10" s="14">
        <f>I9</f>
        <v>1263560.8959969718</v>
      </c>
      <c r="H10" s="14">
        <f t="shared" si="0"/>
        <v>2274.409612794549</v>
      </c>
      <c r="I10" s="14">
        <f t="shared" si="1"/>
        <v>1265835.3056097664</v>
      </c>
    </row>
    <row r="11" spans="1:9" x14ac:dyDescent="0.25">
      <c r="F11" s="11">
        <v>8</v>
      </c>
      <c r="G11" s="14">
        <f>I10</f>
        <v>1265835.3056097664</v>
      </c>
      <c r="H11" s="14">
        <f t="shared" si="0"/>
        <v>2278.5035500975796</v>
      </c>
      <c r="I11" s="14">
        <f t="shared" si="1"/>
        <v>1268113.809159864</v>
      </c>
    </row>
    <row r="12" spans="1:9" x14ac:dyDescent="0.25">
      <c r="F12" s="11">
        <v>9</v>
      </c>
      <c r="G12" s="14">
        <f>I11</f>
        <v>1268113.809159864</v>
      </c>
      <c r="H12" s="14">
        <f t="shared" si="0"/>
        <v>2282.6048564877551</v>
      </c>
      <c r="I12" s="14">
        <f t="shared" si="1"/>
        <v>1270396.4140163518</v>
      </c>
    </row>
    <row r="13" spans="1:9" x14ac:dyDescent="0.25">
      <c r="F13" s="11">
        <v>10</v>
      </c>
      <c r="G13" s="14">
        <f>I12</f>
        <v>1270396.4140163518</v>
      </c>
      <c r="H13" s="14">
        <f t="shared" si="0"/>
        <v>2286.7135452294333</v>
      </c>
      <c r="I13" s="14">
        <f t="shared" si="1"/>
        <v>1272683.1275615813</v>
      </c>
    </row>
    <row r="14" spans="1:9" x14ac:dyDescent="0.25">
      <c r="F14" s="2"/>
      <c r="G14" s="6" t="s">
        <v>25</v>
      </c>
      <c r="H14" s="14">
        <f>SUM(H4:H13)</f>
        <v>22683.127561581081</v>
      </c>
    </row>
    <row r="15" spans="1:9" x14ac:dyDescent="0.25">
      <c r="F15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8" sqref="H18"/>
    </sheetView>
  </sheetViews>
  <sheetFormatPr baseColWidth="10" defaultRowHeight="15" x14ac:dyDescent="0.25"/>
  <cols>
    <col min="1" max="1" width="25.7109375" customWidth="1"/>
    <col min="6" max="6" width="18.140625" customWidth="1"/>
    <col min="7" max="7" width="14.140625" bestFit="1" customWidth="1"/>
    <col min="9" max="9" width="14.140625" bestFit="1" customWidth="1"/>
  </cols>
  <sheetData>
    <row r="1" spans="1:9" x14ac:dyDescent="0.25">
      <c r="A1" s="8" t="s">
        <v>0</v>
      </c>
      <c r="B1" s="8" t="s">
        <v>1</v>
      </c>
      <c r="C1" s="8" t="s">
        <v>2</v>
      </c>
    </row>
    <row r="2" spans="1:9" x14ac:dyDescent="0.25">
      <c r="A2" s="6" t="s">
        <v>8</v>
      </c>
      <c r="B2" s="15">
        <v>3500000</v>
      </c>
      <c r="C2" s="1" t="s">
        <v>16</v>
      </c>
      <c r="F2" s="9" t="s">
        <v>24</v>
      </c>
      <c r="G2" s="7" t="s">
        <v>21</v>
      </c>
      <c r="H2" s="10" t="s">
        <v>22</v>
      </c>
      <c r="I2" s="10" t="s">
        <v>23</v>
      </c>
    </row>
    <row r="3" spans="1:9" x14ac:dyDescent="0.25">
      <c r="F3" s="11">
        <v>1</v>
      </c>
      <c r="G3" s="14">
        <f>B2</f>
        <v>3500000</v>
      </c>
      <c r="H3" s="14">
        <f>G3*$B$5</f>
        <v>6300</v>
      </c>
      <c r="I3" s="14">
        <f>G3+H3</f>
        <v>3506300</v>
      </c>
    </row>
    <row r="4" spans="1:9" x14ac:dyDescent="0.25">
      <c r="A4" s="6" t="s">
        <v>19</v>
      </c>
      <c r="B4" s="4">
        <v>2.1999999999999999E-2</v>
      </c>
      <c r="F4" s="11">
        <v>2</v>
      </c>
      <c r="G4" s="14">
        <f>I3</f>
        <v>3506300</v>
      </c>
      <c r="H4" s="14">
        <f t="shared" ref="H4:H17" si="0">G4*$B$5</f>
        <v>6311.34</v>
      </c>
      <c r="I4" s="14">
        <f t="shared" ref="I4:I17" si="1">G4+H4</f>
        <v>3512611.34</v>
      </c>
    </row>
    <row r="5" spans="1:9" x14ac:dyDescent="0.25">
      <c r="A5" s="6" t="s">
        <v>20</v>
      </c>
      <c r="B5" s="3">
        <v>1.8E-3</v>
      </c>
      <c r="F5" s="11">
        <v>3</v>
      </c>
      <c r="G5" s="14">
        <f>I4</f>
        <v>3512611.34</v>
      </c>
      <c r="H5" s="14">
        <f t="shared" si="0"/>
        <v>6322.7004119999992</v>
      </c>
      <c r="I5" s="14">
        <f t="shared" si="1"/>
        <v>3518934.0404119999</v>
      </c>
    </row>
    <row r="6" spans="1:9" x14ac:dyDescent="0.25">
      <c r="F6" s="11">
        <v>4</v>
      </c>
      <c r="G6" s="14">
        <f>I5</f>
        <v>3518934.0404119999</v>
      </c>
      <c r="H6" s="14">
        <f t="shared" si="0"/>
        <v>6334.0812727415996</v>
      </c>
      <c r="I6" s="14">
        <f t="shared" si="1"/>
        <v>3525268.1216847417</v>
      </c>
    </row>
    <row r="7" spans="1:9" x14ac:dyDescent="0.25">
      <c r="F7" s="11">
        <v>5</v>
      </c>
      <c r="G7" s="14">
        <f>I6</f>
        <v>3525268.1216847417</v>
      </c>
      <c r="H7" s="14">
        <f t="shared" si="0"/>
        <v>6345.4826190325348</v>
      </c>
      <c r="I7" s="14">
        <f t="shared" si="1"/>
        <v>3531613.6043037744</v>
      </c>
    </row>
    <row r="8" spans="1:9" x14ac:dyDescent="0.25">
      <c r="F8" s="11">
        <v>6</v>
      </c>
      <c r="G8" s="14">
        <f>I7</f>
        <v>3531613.6043037744</v>
      </c>
      <c r="H8" s="14">
        <f t="shared" si="0"/>
        <v>6356.9044877467941</v>
      </c>
      <c r="I8" s="14">
        <f t="shared" si="1"/>
        <v>3537970.5087915212</v>
      </c>
    </row>
    <row r="9" spans="1:9" x14ac:dyDescent="0.25">
      <c r="F9" s="11">
        <v>7</v>
      </c>
      <c r="G9" s="14">
        <f>I8</f>
        <v>3537970.5087915212</v>
      </c>
      <c r="H9" s="14">
        <f t="shared" si="0"/>
        <v>6368.3469158247381</v>
      </c>
      <c r="I9" s="14">
        <f t="shared" si="1"/>
        <v>3544338.855707346</v>
      </c>
    </row>
    <row r="10" spans="1:9" x14ac:dyDescent="0.25">
      <c r="F10" s="11">
        <v>8</v>
      </c>
      <c r="G10" s="14">
        <f>I9</f>
        <v>3544338.855707346</v>
      </c>
      <c r="H10" s="14">
        <f t="shared" si="0"/>
        <v>6379.8099402732223</v>
      </c>
      <c r="I10" s="14">
        <f t="shared" si="1"/>
        <v>3550718.6656476194</v>
      </c>
    </row>
    <row r="11" spans="1:9" x14ac:dyDescent="0.25">
      <c r="F11" s="11">
        <v>9</v>
      </c>
      <c r="G11" s="14">
        <f>I10</f>
        <v>3550718.6656476194</v>
      </c>
      <c r="H11" s="14">
        <f t="shared" si="0"/>
        <v>6391.2935981657147</v>
      </c>
      <c r="I11" s="14">
        <f t="shared" si="1"/>
        <v>3557109.9592457851</v>
      </c>
    </row>
    <row r="12" spans="1:9" x14ac:dyDescent="0.25">
      <c r="F12" s="11">
        <v>10</v>
      </c>
      <c r="G12" s="14">
        <f>I11</f>
        <v>3557109.9592457851</v>
      </c>
      <c r="H12" s="14">
        <f t="shared" si="0"/>
        <v>6402.7979266424127</v>
      </c>
      <c r="I12" s="14">
        <f t="shared" si="1"/>
        <v>3563512.7571724276</v>
      </c>
    </row>
    <row r="13" spans="1:9" x14ac:dyDescent="0.25">
      <c r="F13" s="11">
        <v>11</v>
      </c>
      <c r="G13" s="14">
        <f>I12</f>
        <v>3563512.7571724276</v>
      </c>
      <c r="H13" s="14">
        <f t="shared" si="0"/>
        <v>6414.3229629103698</v>
      </c>
      <c r="I13" s="14">
        <f t="shared" si="1"/>
        <v>3569927.080135338</v>
      </c>
    </row>
    <row r="14" spans="1:9" x14ac:dyDescent="0.25">
      <c r="F14" s="11">
        <v>12</v>
      </c>
      <c r="G14" s="14">
        <f>I13</f>
        <v>3569927.080135338</v>
      </c>
      <c r="H14" s="14">
        <f t="shared" si="0"/>
        <v>6425.8687442436085</v>
      </c>
      <c r="I14" s="14">
        <f t="shared" si="1"/>
        <v>3576352.9488795814</v>
      </c>
    </row>
    <row r="15" spans="1:9" x14ac:dyDescent="0.25">
      <c r="F15" s="11">
        <v>13</v>
      </c>
      <c r="G15" s="14">
        <f>I14</f>
        <v>3576352.9488795814</v>
      </c>
      <c r="H15" s="14">
        <f t="shared" si="0"/>
        <v>6437.4353079832463</v>
      </c>
      <c r="I15" s="14">
        <f t="shared" si="1"/>
        <v>3582790.3841875647</v>
      </c>
    </row>
    <row r="16" spans="1:9" x14ac:dyDescent="0.25">
      <c r="F16" s="11">
        <v>14</v>
      </c>
      <c r="G16" s="14">
        <f>I15</f>
        <v>3582790.3841875647</v>
      </c>
      <c r="H16" s="14">
        <f t="shared" si="0"/>
        <v>6449.0226915376161</v>
      </c>
      <c r="I16" s="14">
        <f t="shared" si="1"/>
        <v>3589239.4068791023</v>
      </c>
    </row>
    <row r="17" spans="6:9" x14ac:dyDescent="0.25">
      <c r="F17" s="11">
        <v>15</v>
      </c>
      <c r="G17" s="14">
        <f>I16</f>
        <v>3589239.4068791023</v>
      </c>
      <c r="H17" s="14">
        <f t="shared" si="0"/>
        <v>6460.6309323823843</v>
      </c>
      <c r="I17" s="14">
        <f t="shared" si="1"/>
        <v>3595700.0378114847</v>
      </c>
    </row>
    <row r="18" spans="6:9" x14ac:dyDescent="0.25">
      <c r="F18" s="2"/>
      <c r="G18" s="6" t="s">
        <v>25</v>
      </c>
      <c r="H18" s="14">
        <f>SUM(H3:H17)</f>
        <v>95700.037811484246</v>
      </c>
    </row>
    <row r="19" spans="6:9" x14ac:dyDescent="0.25">
      <c r="F19" s="2"/>
    </row>
    <row r="20" spans="6:9" x14ac:dyDescent="0.25">
      <c r="F20" s="2"/>
    </row>
    <row r="21" spans="6:9" x14ac:dyDescent="0.25">
      <c r="F21" s="2"/>
    </row>
    <row r="22" spans="6:9" x14ac:dyDescent="0.25">
      <c r="F22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21" sqref="H21"/>
    </sheetView>
  </sheetViews>
  <sheetFormatPr baseColWidth="10" defaultRowHeight="15" x14ac:dyDescent="0.25"/>
  <cols>
    <col min="1" max="1" width="25.85546875" customWidth="1"/>
    <col min="6" max="6" width="17.140625" customWidth="1"/>
    <col min="7" max="7" width="14.140625" bestFit="1" customWidth="1"/>
    <col min="8" max="8" width="12.5703125" bestFit="1" customWidth="1"/>
    <col min="9" max="9" width="14.140625" bestFit="1" customWidth="1"/>
  </cols>
  <sheetData>
    <row r="1" spans="1:9" x14ac:dyDescent="0.25">
      <c r="A1" s="8" t="s">
        <v>0</v>
      </c>
      <c r="B1" s="8" t="s">
        <v>1</v>
      </c>
      <c r="C1" s="8" t="s">
        <v>2</v>
      </c>
    </row>
    <row r="2" spans="1:9" x14ac:dyDescent="0.25">
      <c r="A2" s="6" t="s">
        <v>9</v>
      </c>
      <c r="B2" s="15">
        <v>3500000</v>
      </c>
      <c r="C2" s="1" t="s">
        <v>17</v>
      </c>
      <c r="F2" s="9" t="s">
        <v>24</v>
      </c>
      <c r="G2" s="7" t="s">
        <v>21</v>
      </c>
      <c r="H2" s="10" t="s">
        <v>22</v>
      </c>
      <c r="I2" s="10" t="s">
        <v>23</v>
      </c>
    </row>
    <row r="3" spans="1:9" x14ac:dyDescent="0.25">
      <c r="F3" s="11">
        <v>1</v>
      </c>
      <c r="G3" s="14">
        <v>3500000</v>
      </c>
      <c r="H3" s="14">
        <f>G3*$B$5</f>
        <v>6300</v>
      </c>
      <c r="I3" s="14">
        <f>G3+H3</f>
        <v>3506300</v>
      </c>
    </row>
    <row r="4" spans="1:9" x14ac:dyDescent="0.25">
      <c r="A4" s="6" t="s">
        <v>19</v>
      </c>
      <c r="B4" s="4">
        <v>2.1999999999999999E-2</v>
      </c>
      <c r="F4" s="11">
        <v>2</v>
      </c>
      <c r="G4" s="14">
        <f>I3</f>
        <v>3506300</v>
      </c>
      <c r="H4" s="14">
        <f t="shared" ref="H4:H20" si="0">G4*$B$5</f>
        <v>6311.34</v>
      </c>
      <c r="I4" s="14">
        <f t="shared" ref="I4:I20" si="1">G4+H4</f>
        <v>3512611.34</v>
      </c>
    </row>
    <row r="5" spans="1:9" x14ac:dyDescent="0.25">
      <c r="A5" s="6" t="s">
        <v>20</v>
      </c>
      <c r="B5" s="3">
        <v>1.8E-3</v>
      </c>
      <c r="F5" s="11">
        <v>3</v>
      </c>
      <c r="G5" s="14">
        <f>I4</f>
        <v>3512611.34</v>
      </c>
      <c r="H5" s="14">
        <f t="shared" si="0"/>
        <v>6322.7004119999992</v>
      </c>
      <c r="I5" s="14">
        <f t="shared" si="1"/>
        <v>3518934.0404119999</v>
      </c>
    </row>
    <row r="6" spans="1:9" x14ac:dyDescent="0.25">
      <c r="F6" s="11">
        <v>4</v>
      </c>
      <c r="G6" s="14">
        <f>I5</f>
        <v>3518934.0404119999</v>
      </c>
      <c r="H6" s="14">
        <f t="shared" si="0"/>
        <v>6334.0812727415996</v>
      </c>
      <c r="I6" s="14">
        <f t="shared" si="1"/>
        <v>3525268.1216847417</v>
      </c>
    </row>
    <row r="7" spans="1:9" x14ac:dyDescent="0.25">
      <c r="F7" s="11">
        <v>5</v>
      </c>
      <c r="G7" s="14">
        <f>I6</f>
        <v>3525268.1216847417</v>
      </c>
      <c r="H7" s="14">
        <f t="shared" si="0"/>
        <v>6345.4826190325348</v>
      </c>
      <c r="I7" s="14">
        <f t="shared" si="1"/>
        <v>3531613.6043037744</v>
      </c>
    </row>
    <row r="8" spans="1:9" x14ac:dyDescent="0.25">
      <c r="F8" s="11">
        <v>6</v>
      </c>
      <c r="G8" s="14">
        <f>I7</f>
        <v>3531613.6043037744</v>
      </c>
      <c r="H8" s="14">
        <f t="shared" si="0"/>
        <v>6356.9044877467941</v>
      </c>
      <c r="I8" s="14">
        <f t="shared" si="1"/>
        <v>3537970.5087915212</v>
      </c>
    </row>
    <row r="9" spans="1:9" x14ac:dyDescent="0.25">
      <c r="F9" s="11">
        <v>7</v>
      </c>
      <c r="G9" s="14">
        <f>I8</f>
        <v>3537970.5087915212</v>
      </c>
      <c r="H9" s="14">
        <f t="shared" si="0"/>
        <v>6368.3469158247381</v>
      </c>
      <c r="I9" s="14">
        <f t="shared" si="1"/>
        <v>3544338.855707346</v>
      </c>
    </row>
    <row r="10" spans="1:9" x14ac:dyDescent="0.25">
      <c r="F10" s="11">
        <v>8</v>
      </c>
      <c r="G10" s="14">
        <f>I9</f>
        <v>3544338.855707346</v>
      </c>
      <c r="H10" s="14">
        <f t="shared" si="0"/>
        <v>6379.8099402732223</v>
      </c>
      <c r="I10" s="14">
        <f t="shared" si="1"/>
        <v>3550718.6656476194</v>
      </c>
    </row>
    <row r="11" spans="1:9" x14ac:dyDescent="0.25">
      <c r="F11" s="11">
        <v>9</v>
      </c>
      <c r="G11" s="14">
        <f>I10</f>
        <v>3550718.6656476194</v>
      </c>
      <c r="H11" s="14">
        <f t="shared" si="0"/>
        <v>6391.2935981657147</v>
      </c>
      <c r="I11" s="14">
        <f t="shared" si="1"/>
        <v>3557109.9592457851</v>
      </c>
    </row>
    <row r="12" spans="1:9" x14ac:dyDescent="0.25">
      <c r="F12" s="11">
        <v>10</v>
      </c>
      <c r="G12" s="14">
        <f>I11</f>
        <v>3557109.9592457851</v>
      </c>
      <c r="H12" s="14">
        <f t="shared" si="0"/>
        <v>6402.7979266424127</v>
      </c>
      <c r="I12" s="14">
        <f t="shared" si="1"/>
        <v>3563512.7571724276</v>
      </c>
    </row>
    <row r="13" spans="1:9" x14ac:dyDescent="0.25">
      <c r="F13" s="11">
        <v>11</v>
      </c>
      <c r="G13" s="14">
        <f>I12</f>
        <v>3563512.7571724276</v>
      </c>
      <c r="H13" s="14">
        <f t="shared" si="0"/>
        <v>6414.3229629103698</v>
      </c>
      <c r="I13" s="14">
        <f t="shared" si="1"/>
        <v>3569927.080135338</v>
      </c>
    </row>
    <row r="14" spans="1:9" x14ac:dyDescent="0.25">
      <c r="F14" s="11">
        <v>12</v>
      </c>
      <c r="G14" s="14">
        <f>I13</f>
        <v>3569927.080135338</v>
      </c>
      <c r="H14" s="14">
        <f t="shared" si="0"/>
        <v>6425.8687442436085</v>
      </c>
      <c r="I14" s="14">
        <f t="shared" si="1"/>
        <v>3576352.9488795814</v>
      </c>
    </row>
    <row r="15" spans="1:9" x14ac:dyDescent="0.25">
      <c r="F15" s="11">
        <v>13</v>
      </c>
      <c r="G15" s="14">
        <f>I14</f>
        <v>3576352.9488795814</v>
      </c>
      <c r="H15" s="14">
        <f t="shared" si="0"/>
        <v>6437.4353079832463</v>
      </c>
      <c r="I15" s="14">
        <f t="shared" si="1"/>
        <v>3582790.3841875647</v>
      </c>
    </row>
    <row r="16" spans="1:9" x14ac:dyDescent="0.25">
      <c r="F16" s="11">
        <v>14</v>
      </c>
      <c r="G16" s="14">
        <f>I15</f>
        <v>3582790.3841875647</v>
      </c>
      <c r="H16" s="14">
        <f t="shared" si="0"/>
        <v>6449.0226915376161</v>
      </c>
      <c r="I16" s="14">
        <f t="shared" si="1"/>
        <v>3589239.4068791023</v>
      </c>
    </row>
    <row r="17" spans="6:9" x14ac:dyDescent="0.25">
      <c r="F17" s="11">
        <v>15</v>
      </c>
      <c r="G17" s="14">
        <f>I16</f>
        <v>3589239.4068791023</v>
      </c>
      <c r="H17" s="14">
        <f t="shared" si="0"/>
        <v>6460.6309323823843</v>
      </c>
      <c r="I17" s="14">
        <f t="shared" si="1"/>
        <v>3595700.0378114847</v>
      </c>
    </row>
    <row r="18" spans="6:9" x14ac:dyDescent="0.25">
      <c r="F18" s="11">
        <v>16</v>
      </c>
      <c r="G18" s="14">
        <f>I17</f>
        <v>3595700.0378114847</v>
      </c>
      <c r="H18" s="14">
        <f t="shared" si="0"/>
        <v>6472.260068060672</v>
      </c>
      <c r="I18" s="14">
        <f t="shared" si="1"/>
        <v>3602172.2978795455</v>
      </c>
    </row>
    <row r="19" spans="6:9" x14ac:dyDescent="0.25">
      <c r="F19" s="11">
        <v>17</v>
      </c>
      <c r="G19" s="14">
        <f>I18</f>
        <v>3602172.2978795455</v>
      </c>
      <c r="H19" s="14">
        <f t="shared" si="0"/>
        <v>6483.9101361831817</v>
      </c>
      <c r="I19" s="14">
        <f t="shared" si="1"/>
        <v>3608656.2080157287</v>
      </c>
    </row>
    <row r="20" spans="6:9" x14ac:dyDescent="0.25">
      <c r="F20" s="11">
        <v>18</v>
      </c>
      <c r="G20" s="14">
        <f>I19</f>
        <v>3608656.2080157287</v>
      </c>
      <c r="H20" s="14">
        <f t="shared" si="0"/>
        <v>6495.5811744283119</v>
      </c>
      <c r="I20" s="14">
        <f t="shared" si="1"/>
        <v>3615151.7891901569</v>
      </c>
    </row>
    <row r="21" spans="6:9" x14ac:dyDescent="0.25">
      <c r="G21" s="6" t="s">
        <v>25</v>
      </c>
      <c r="H21" s="14">
        <f>SUM(H3:H20)</f>
        <v>115151.78919015641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3" sqref="G23"/>
    </sheetView>
  </sheetViews>
  <sheetFormatPr baseColWidth="10" defaultRowHeight="15" x14ac:dyDescent="0.25"/>
  <cols>
    <col min="1" max="1" width="27.28515625" customWidth="1"/>
    <col min="5" max="5" width="23.28515625" customWidth="1"/>
    <col min="6" max="6" width="14.140625" bestFit="1" customWidth="1"/>
    <col min="7" max="7" width="12.5703125" bestFit="1" customWidth="1"/>
    <col min="8" max="8" width="14.140625" bestFit="1" customWidth="1"/>
  </cols>
  <sheetData>
    <row r="1" spans="1:8" x14ac:dyDescent="0.25">
      <c r="A1" s="8" t="s">
        <v>0</v>
      </c>
      <c r="B1" s="8" t="s">
        <v>1</v>
      </c>
      <c r="C1" s="8" t="s">
        <v>2</v>
      </c>
    </row>
    <row r="2" spans="1:8" x14ac:dyDescent="0.25">
      <c r="A2" s="6" t="s">
        <v>10</v>
      </c>
      <c r="B2" s="15">
        <v>5500000</v>
      </c>
      <c r="C2" s="1" t="s">
        <v>18</v>
      </c>
      <c r="E2" s="9" t="s">
        <v>24</v>
      </c>
      <c r="F2" s="7" t="s">
        <v>21</v>
      </c>
      <c r="G2" s="10" t="s">
        <v>22</v>
      </c>
      <c r="H2" s="10" t="s">
        <v>23</v>
      </c>
    </row>
    <row r="3" spans="1:8" x14ac:dyDescent="0.25">
      <c r="E3" s="11">
        <v>1</v>
      </c>
      <c r="F3" s="14">
        <v>5500000</v>
      </c>
      <c r="G3" s="14">
        <f>F3*$B$5</f>
        <v>9900</v>
      </c>
      <c r="H3" s="14">
        <f>F3+G3</f>
        <v>5509900</v>
      </c>
    </row>
    <row r="4" spans="1:8" x14ac:dyDescent="0.25">
      <c r="A4" s="6" t="s">
        <v>19</v>
      </c>
      <c r="B4" s="4">
        <v>2.1999999999999999E-2</v>
      </c>
      <c r="E4" s="11">
        <v>2</v>
      </c>
      <c r="F4" s="14">
        <f>H3</f>
        <v>5509900</v>
      </c>
      <c r="G4" s="14">
        <f t="shared" ref="G4:G22" si="0">F4*$B$5</f>
        <v>9917.82</v>
      </c>
      <c r="H4" s="14">
        <f t="shared" ref="H4:H22" si="1">F4+G4</f>
        <v>5519817.8200000003</v>
      </c>
    </row>
    <row r="5" spans="1:8" x14ac:dyDescent="0.25">
      <c r="A5" s="6" t="s">
        <v>20</v>
      </c>
      <c r="B5" s="3">
        <v>1.8E-3</v>
      </c>
      <c r="E5" s="11">
        <v>3</v>
      </c>
      <c r="F5" s="14">
        <f>H4</f>
        <v>5519817.8200000003</v>
      </c>
      <c r="G5" s="14">
        <f t="shared" si="0"/>
        <v>9935.6720760000007</v>
      </c>
      <c r="H5" s="14">
        <f t="shared" si="1"/>
        <v>5529753.4920760002</v>
      </c>
    </row>
    <row r="6" spans="1:8" x14ac:dyDescent="0.25">
      <c r="E6" s="11">
        <v>4</v>
      </c>
      <c r="F6" s="14">
        <f>H5</f>
        <v>5529753.4920760002</v>
      </c>
      <c r="G6" s="14">
        <f t="shared" si="0"/>
        <v>9953.5562857368004</v>
      </c>
      <c r="H6" s="14">
        <f t="shared" si="1"/>
        <v>5539707.0483617373</v>
      </c>
    </row>
    <row r="7" spans="1:8" x14ac:dyDescent="0.25">
      <c r="E7" s="11">
        <v>5</v>
      </c>
      <c r="F7" s="14">
        <f>H6</f>
        <v>5539707.0483617373</v>
      </c>
      <c r="G7" s="14">
        <f t="shared" si="0"/>
        <v>9971.4726870511277</v>
      </c>
      <c r="H7" s="14">
        <f t="shared" si="1"/>
        <v>5549678.521048788</v>
      </c>
    </row>
    <row r="8" spans="1:8" x14ac:dyDescent="0.25">
      <c r="E8" s="11">
        <v>6</v>
      </c>
      <c r="F8" s="14">
        <f>H7</f>
        <v>5549678.521048788</v>
      </c>
      <c r="G8" s="14">
        <f t="shared" si="0"/>
        <v>9989.4213378878176</v>
      </c>
      <c r="H8" s="14">
        <f t="shared" si="1"/>
        <v>5559667.9423866756</v>
      </c>
    </row>
    <row r="9" spans="1:8" x14ac:dyDescent="0.25">
      <c r="E9" s="11">
        <v>7</v>
      </c>
      <c r="F9" s="14">
        <f>H8</f>
        <v>5559667.9423866756</v>
      </c>
      <c r="G9" s="14">
        <f t="shared" si="0"/>
        <v>10007.402296296015</v>
      </c>
      <c r="H9" s="14">
        <f t="shared" si="1"/>
        <v>5569675.3446829719</v>
      </c>
    </row>
    <row r="10" spans="1:8" x14ac:dyDescent="0.25">
      <c r="E10" s="11">
        <v>8</v>
      </c>
      <c r="F10" s="14">
        <f>H9</f>
        <v>5569675.3446829719</v>
      </c>
      <c r="G10" s="14">
        <f t="shared" si="0"/>
        <v>10025.415620429349</v>
      </c>
      <c r="H10" s="14">
        <f t="shared" si="1"/>
        <v>5579700.7603034014</v>
      </c>
    </row>
    <row r="11" spans="1:8" x14ac:dyDescent="0.25">
      <c r="E11" s="11">
        <v>9</v>
      </c>
      <c r="F11" s="14">
        <f>H10</f>
        <v>5579700.7603034014</v>
      </c>
      <c r="G11" s="14">
        <f t="shared" si="0"/>
        <v>10043.461368546123</v>
      </c>
      <c r="H11" s="14">
        <f t="shared" si="1"/>
        <v>5589744.2216719473</v>
      </c>
    </row>
    <row r="12" spans="1:8" x14ac:dyDescent="0.25">
      <c r="E12" s="11">
        <v>10</v>
      </c>
      <c r="F12" s="14">
        <f>H11</f>
        <v>5589744.2216719473</v>
      </c>
      <c r="G12" s="14">
        <f t="shared" si="0"/>
        <v>10061.539599009504</v>
      </c>
      <c r="H12" s="14">
        <f t="shared" si="1"/>
        <v>5599805.7612709571</v>
      </c>
    </row>
    <row r="13" spans="1:8" x14ac:dyDescent="0.25">
      <c r="E13" s="11">
        <v>11</v>
      </c>
      <c r="F13" s="14">
        <f>H12</f>
        <v>5599805.7612709571</v>
      </c>
      <c r="G13" s="14">
        <f t="shared" si="0"/>
        <v>10079.650370287722</v>
      </c>
      <c r="H13" s="14">
        <f t="shared" si="1"/>
        <v>5609885.4116412448</v>
      </c>
    </row>
    <row r="14" spans="1:8" x14ac:dyDescent="0.25">
      <c r="E14" s="11">
        <v>12</v>
      </c>
      <c r="F14" s="14">
        <f>H13</f>
        <v>5609885.4116412448</v>
      </c>
      <c r="G14" s="14">
        <f t="shared" si="0"/>
        <v>10097.793740954241</v>
      </c>
      <c r="H14" s="14">
        <f t="shared" si="1"/>
        <v>5619983.205382199</v>
      </c>
    </row>
    <row r="15" spans="1:8" x14ac:dyDescent="0.25">
      <c r="E15" s="11">
        <v>13</v>
      </c>
      <c r="F15" s="14">
        <f>H14</f>
        <v>5619983.205382199</v>
      </c>
      <c r="G15" s="14">
        <f t="shared" si="0"/>
        <v>10115.969769687958</v>
      </c>
      <c r="H15" s="14">
        <f t="shared" si="1"/>
        <v>5630099.1751518873</v>
      </c>
    </row>
    <row r="16" spans="1:8" x14ac:dyDescent="0.25">
      <c r="E16" s="11">
        <v>14</v>
      </c>
      <c r="F16" s="14">
        <f>H15</f>
        <v>5630099.1751518873</v>
      </c>
      <c r="G16" s="14">
        <f t="shared" si="0"/>
        <v>10134.178515273397</v>
      </c>
      <c r="H16" s="14">
        <f t="shared" si="1"/>
        <v>5640233.3536671605</v>
      </c>
    </row>
    <row r="17" spans="5:8" x14ac:dyDescent="0.25">
      <c r="E17" s="11">
        <v>15</v>
      </c>
      <c r="F17" s="14">
        <f>H16</f>
        <v>5640233.3536671605</v>
      </c>
      <c r="G17" s="14">
        <f t="shared" si="0"/>
        <v>10152.420036600888</v>
      </c>
      <c r="H17" s="14">
        <f t="shared" si="1"/>
        <v>5650385.7737037614</v>
      </c>
    </row>
    <row r="18" spans="5:8" x14ac:dyDescent="0.25">
      <c r="E18" s="11">
        <v>16</v>
      </c>
      <c r="F18" s="14">
        <f>H17</f>
        <v>5650385.7737037614</v>
      </c>
      <c r="G18" s="14">
        <f t="shared" si="0"/>
        <v>10170.69439266677</v>
      </c>
      <c r="H18" s="14">
        <f t="shared" si="1"/>
        <v>5660556.4680964286</v>
      </c>
    </row>
    <row r="19" spans="5:8" x14ac:dyDescent="0.25">
      <c r="E19" s="11">
        <v>17</v>
      </c>
      <c r="F19" s="14">
        <f>H18</f>
        <v>5660556.4680964286</v>
      </c>
      <c r="G19" s="14">
        <f t="shared" si="0"/>
        <v>10189.00164257357</v>
      </c>
      <c r="H19" s="14">
        <f t="shared" si="1"/>
        <v>5670745.4697390022</v>
      </c>
    </row>
    <row r="20" spans="5:8" x14ac:dyDescent="0.25">
      <c r="E20" s="11">
        <v>18</v>
      </c>
      <c r="F20" s="14">
        <f>H19</f>
        <v>5670745.4697390022</v>
      </c>
      <c r="G20" s="14">
        <f t="shared" si="0"/>
        <v>10207.341845530203</v>
      </c>
      <c r="H20" s="14">
        <f t="shared" si="1"/>
        <v>5680952.8115845323</v>
      </c>
    </row>
    <row r="21" spans="5:8" x14ac:dyDescent="0.25">
      <c r="E21" s="11">
        <v>19</v>
      </c>
      <c r="F21" s="14">
        <f>H20</f>
        <v>5680952.8115845323</v>
      </c>
      <c r="G21" s="14">
        <f t="shared" si="0"/>
        <v>10225.715060852157</v>
      </c>
      <c r="H21" s="14">
        <f t="shared" si="1"/>
        <v>5691178.5266453847</v>
      </c>
    </row>
    <row r="22" spans="5:8" x14ac:dyDescent="0.25">
      <c r="E22" s="11">
        <v>20</v>
      </c>
      <c r="F22" s="14">
        <f>H21</f>
        <v>5691178.5266453847</v>
      </c>
      <c r="G22" s="14">
        <f t="shared" si="0"/>
        <v>10244.121347961693</v>
      </c>
      <c r="H22" s="14">
        <f t="shared" si="1"/>
        <v>5701422.6479933467</v>
      </c>
    </row>
    <row r="23" spans="5:8" x14ac:dyDescent="0.25">
      <c r="F23" s="6" t="s">
        <v>25</v>
      </c>
      <c r="G23" s="14">
        <f>SUM(G3:G22)</f>
        <v>201422.64799334531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</vt:lpstr>
      <vt:lpstr>DIEGO ACEVEDO</vt:lpstr>
      <vt:lpstr>claudia buitrago</vt:lpstr>
      <vt:lpstr>javier casas</vt:lpstr>
      <vt:lpstr>esperanza gomez</vt:lpstr>
      <vt:lpstr>jose maria vega</vt:lpstr>
      <vt:lpstr>nelson tinjaca</vt:lpstr>
      <vt:lpstr>yulieth zarate</vt:lpstr>
      <vt:lpstr>tomas zuluaga</vt:lpstr>
      <vt:lpstr>COMPARACION DE INTERESES +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UserSC</dc:creator>
  <cp:lastModifiedBy>UserSC</cp:lastModifiedBy>
  <dcterms:created xsi:type="dcterms:W3CDTF">2018-06-16T21:03:24Z</dcterms:created>
  <dcterms:modified xsi:type="dcterms:W3CDTF">2018-06-17T00:33:11Z</dcterms:modified>
</cp:coreProperties>
</file>