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U.S.M\4. Modulo Matematicas aplicada\Unidad 1 Generalidades estadisticas\Actividad 3 - Integradora\3. Momento Independiente\"/>
    </mc:Choice>
  </mc:AlternateContent>
  <bookViews>
    <workbookView xWindow="0" yWindow="0" windowWidth="20400" windowHeight="7755"/>
  </bookViews>
  <sheets>
    <sheet name=" UNID 1 - ACT 3 - MOMENTO INDEP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4" l="1"/>
  <c r="S5" i="4" s="1"/>
  <c r="S3" i="4"/>
  <c r="S12" i="4" s="1"/>
  <c r="S2" i="4"/>
  <c r="W6" i="4" s="1"/>
  <c r="S6" i="4" s="1"/>
  <c r="S8" i="4" l="1"/>
  <c r="T12" i="4" s="1"/>
  <c r="U12" i="4" l="1"/>
  <c r="S13" i="4"/>
  <c r="T13" i="4" s="1"/>
  <c r="S14" i="4" l="1"/>
  <c r="T14" i="4" s="1"/>
  <c r="U13" i="4"/>
  <c r="S15" i="4" l="1"/>
  <c r="T15" i="4" s="1"/>
  <c r="U14" i="4"/>
  <c r="S16" i="4" l="1"/>
  <c r="T16" i="4" s="1"/>
  <c r="U15" i="4"/>
  <c r="S17" i="4" l="1"/>
  <c r="T17" i="4" s="1"/>
  <c r="U16" i="4"/>
  <c r="S18" i="4" l="1"/>
  <c r="T18" i="4" s="1"/>
  <c r="U17" i="4"/>
  <c r="S19" i="4" l="1"/>
  <c r="T19" i="4" s="1"/>
  <c r="U19" i="4" s="1"/>
  <c r="U18" i="4"/>
  <c r="V12" i="4" a="1"/>
  <c r="V18" i="4" l="1"/>
  <c r="X18" i="4" s="1"/>
  <c r="V16" i="4"/>
  <c r="X16" i="4" s="1"/>
  <c r="V14" i="4"/>
  <c r="X14" i="4" s="1"/>
  <c r="V12" i="4"/>
  <c r="V19" i="4"/>
  <c r="X19" i="4" s="1"/>
  <c r="V17" i="4"/>
  <c r="X17" i="4" s="1"/>
  <c r="V15" i="4"/>
  <c r="X15" i="4" s="1"/>
  <c r="V13" i="4"/>
  <c r="X13" i="4" s="1"/>
  <c r="W12" i="4" l="1"/>
  <c r="W13" i="4" s="1"/>
  <c r="W14" i="4" s="1"/>
  <c r="W15" i="4" s="1"/>
  <c r="W16" i="4" s="1"/>
  <c r="W17" i="4" s="1"/>
  <c r="W18" i="4" s="1"/>
  <c r="W19" i="4" s="1"/>
  <c r="X12" i="4"/>
  <c r="Y12" i="4" s="1"/>
  <c r="Y13" i="4" s="1"/>
  <c r="Y14" i="4" s="1"/>
  <c r="Y15" i="4" s="1"/>
  <c r="Y16" i="4" s="1"/>
  <c r="Y17" i="4" s="1"/>
  <c r="Y18" i="4" s="1"/>
  <c r="Y19" i="4" s="1"/>
</calcChain>
</file>

<file path=xl/sharedStrings.xml><?xml version="1.0" encoding="utf-8"?>
<sst xmlns="http://schemas.openxmlformats.org/spreadsheetml/2006/main" count="30" uniqueCount="25">
  <si>
    <t>fi</t>
  </si>
  <si>
    <t>ni</t>
  </si>
  <si>
    <t>Fi</t>
  </si>
  <si>
    <t>Ni</t>
  </si>
  <si>
    <t>No.</t>
  </si>
  <si>
    <t>CANTIDAD
DE VENTAS</t>
  </si>
  <si>
    <t>N</t>
  </si>
  <si>
    <t>Minimo</t>
  </si>
  <si>
    <t>Maximo</t>
  </si>
  <si>
    <t>Rango</t>
  </si>
  <si>
    <t>No. De intervalos</t>
  </si>
  <si>
    <t>Amplitud</t>
  </si>
  <si>
    <t>FECHA</t>
  </si>
  <si>
    <t>CANTIDAD
DE VENTA</t>
  </si>
  <si>
    <t>CANTIDAD 
DE VENTA</t>
  </si>
  <si>
    <t>DATOS</t>
  </si>
  <si>
    <t>INTERVALOS</t>
  </si>
  <si>
    <t>Lim. Inf.</t>
  </si>
  <si>
    <t>Lim. Sup.</t>
  </si>
  <si>
    <t>Marca Clase (x)}</t>
  </si>
  <si>
    <t xml:space="preserve">2.        Realizar los pasos necesarios para determinar el rango, amplitud del intervalo y el tamaño de cada uno.
    3.        Realizar la tabulación correspondiente
    4.        Realizar dos tipos de gráfico utilizando un programa interactivo.
    5.        Realizar las conclusiones de las dificultades y aciertos de la actividad.
</t>
  </si>
  <si>
    <t>CONCLUSIONES:</t>
  </si>
  <si>
    <t>REEMPLAZO DE LA UNIDAD 1. ACTIVIDAD 3  ENTRGA DEL PROYECTO  - MOMENTO INDEPENDIENTE                                                                                              DIOMAR YONEDI QUINTERO BETANCUR C.C 71226294</t>
  </si>
  <si>
    <t>No manejo muy bien esto y creo que falta comunicación de usted como tutora de este modulo, siento que estoy solo y no tengo quien me guie</t>
  </si>
  <si>
    <t>Trabajo en equipo con algunos compañeros de aquí de medellin y eso se me facilita entender un poco el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</si>
</sst>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/>
    <xf numFmtId="0" fontId="0" fillId="2" borderId="1" xfId="0" applyFill="1" applyBorder="1"/>
    <xf numFmtId="0" fontId="7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0" fontId="0" fillId="2" borderId="1" xfId="0" applyFill="1" applyBorder="1" applyAlignment="1"/>
    <xf numFmtId="0" fontId="0" fillId="2" borderId="0" xfId="0" applyFill="1" applyAlignment="1"/>
    <xf numFmtId="0" fontId="0" fillId="2" borderId="0" xfId="0" applyFill="1" applyBorder="1" applyAlignment="1">
      <alignment horizontal="left"/>
    </xf>
    <xf numFmtId="0" fontId="8" fillId="2" borderId="1" xfId="0" applyFont="1" applyFill="1" applyBorder="1" applyAlignment="1"/>
    <xf numFmtId="166" fontId="0" fillId="2" borderId="1" xfId="0" applyNumberFormat="1" applyFill="1" applyBorder="1" applyAlignment="1"/>
    <xf numFmtId="0" fontId="4" fillId="2" borderId="0" xfId="0" applyFont="1" applyFill="1" applyAlignment="1"/>
    <xf numFmtId="0" fontId="5" fillId="2" borderId="1" xfId="0" applyFont="1" applyFill="1" applyBorder="1" applyAlignment="1"/>
    <xf numFmtId="0" fontId="5" fillId="2" borderId="0" xfId="0" applyFont="1" applyFill="1" applyAlignment="1"/>
    <xf numFmtId="0" fontId="6" fillId="2" borderId="0" xfId="0" applyFont="1" applyFill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/>
    <xf numFmtId="0" fontId="7" fillId="2" borderId="0" xfId="0" applyFont="1" applyFill="1" applyBorder="1" applyAlignment="1">
      <alignment vertical="center" wrapText="1"/>
    </xf>
    <xf numFmtId="166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9" fontId="0" fillId="2" borderId="0" xfId="1" applyFont="1" applyFill="1" applyBorder="1" applyAlignment="1"/>
    <xf numFmtId="0" fontId="2" fillId="2" borderId="0" xfId="0" applyFont="1" applyFill="1"/>
    <xf numFmtId="0" fontId="10" fillId="2" borderId="0" xfId="0" applyFont="1" applyFill="1"/>
    <xf numFmtId="0" fontId="0" fillId="2" borderId="2" xfId="0" applyFill="1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0" xfId="0" applyFill="1" applyBorder="1" applyAlignment="1">
      <alignment horizontal="center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0" fillId="2" borderId="11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7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/>
    <xf numFmtId="0" fontId="0" fillId="5" borderId="1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8" fillId="2" borderId="1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 absoluta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9277293276147747E-2"/>
          <c:y val="0.23557256457348286"/>
          <c:w val="0.9237949773962375"/>
          <c:h val="0.595706986831307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 UNID 1 - ACT 3 - MOMENTO INDEP'!$U$12:$U$19</c:f>
              <c:numCache>
                <c:formatCode>0.0</c:formatCode>
                <c:ptCount val="8"/>
                <c:pt idx="0">
                  <c:v>40.202702702702702</c:v>
                </c:pt>
                <c:pt idx="1">
                  <c:v>44.256756756756758</c:v>
                </c:pt>
                <c:pt idx="2">
                  <c:v>48.310810810810807</c:v>
                </c:pt>
                <c:pt idx="3">
                  <c:v>52.364864864864856</c:v>
                </c:pt>
                <c:pt idx="4">
                  <c:v>56.418918918918912</c:v>
                </c:pt>
                <c:pt idx="5">
                  <c:v>60.472972972972968</c:v>
                </c:pt>
                <c:pt idx="6">
                  <c:v>64.527027027027017</c:v>
                </c:pt>
                <c:pt idx="7">
                  <c:v>68.581081081081066</c:v>
                </c:pt>
              </c:numCache>
            </c:numRef>
          </c:cat>
          <c:val>
            <c:numRef>
              <c:f>' UNID 1 - ACT 3 - MOMENTO INDEP'!$V$12:$V$19</c:f>
              <c:numCache>
                <c:formatCode>General</c:formatCode>
                <c:ptCount val="8"/>
                <c:pt idx="0">
                  <c:v>20</c:v>
                </c:pt>
                <c:pt idx="1">
                  <c:v>22</c:v>
                </c:pt>
                <c:pt idx="2">
                  <c:v>19</c:v>
                </c:pt>
                <c:pt idx="3">
                  <c:v>18</c:v>
                </c:pt>
                <c:pt idx="4">
                  <c:v>8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5386432"/>
        <c:axId val="155386816"/>
      </c:barChart>
      <c:catAx>
        <c:axId val="15538643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5386816"/>
        <c:crosses val="autoZero"/>
        <c:auto val="1"/>
        <c:lblAlgn val="ctr"/>
        <c:lblOffset val="100"/>
        <c:noMultiLvlLbl val="0"/>
      </c:catAx>
      <c:valAx>
        <c:axId val="1553868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538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 relativa</a:t>
            </a:r>
          </a:p>
        </c:rich>
      </c:tx>
      <c:layout>
        <c:manualLayout>
          <c:xMode val="edge"/>
          <c:yMode val="edge"/>
          <c:x val="0.28906525125717386"/>
          <c:y val="2.4372316886177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111111111111109E-2"/>
          <c:y val="0.2452548118985127"/>
          <c:w val="0.93888888888888888"/>
          <c:h val="0.75474518810148727"/>
        </c:manualLayout>
      </c:layout>
      <c:pie3DChart>
        <c:varyColors val="1"/>
        <c:ser>
          <c:idx val="0"/>
          <c:order val="0"/>
          <c:explosion val="3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 UNID 1 - ACT 3 - MOMENTO INDEP'!$U$12:$U$19</c:f>
              <c:numCache>
                <c:formatCode>0.0</c:formatCode>
                <c:ptCount val="8"/>
                <c:pt idx="0">
                  <c:v>40.202702702702702</c:v>
                </c:pt>
                <c:pt idx="1">
                  <c:v>44.256756756756758</c:v>
                </c:pt>
                <c:pt idx="2">
                  <c:v>48.310810810810807</c:v>
                </c:pt>
                <c:pt idx="3">
                  <c:v>52.364864864864856</c:v>
                </c:pt>
                <c:pt idx="4">
                  <c:v>56.418918918918912</c:v>
                </c:pt>
                <c:pt idx="5">
                  <c:v>60.472972972972968</c:v>
                </c:pt>
                <c:pt idx="6">
                  <c:v>64.527027027027017</c:v>
                </c:pt>
                <c:pt idx="7">
                  <c:v>68.581081081081066</c:v>
                </c:pt>
              </c:numCache>
            </c:numRef>
          </c:cat>
          <c:val>
            <c:numRef>
              <c:f>' UNID 1 - ACT 3 - MOMENTO INDEP'!$X$12:$X$19</c:f>
              <c:numCache>
                <c:formatCode>0%</c:formatCode>
                <c:ptCount val="8"/>
                <c:pt idx="0">
                  <c:v>0.2</c:v>
                </c:pt>
                <c:pt idx="1">
                  <c:v>0.22</c:v>
                </c:pt>
                <c:pt idx="2">
                  <c:v>0.19</c:v>
                </c:pt>
                <c:pt idx="3">
                  <c:v>0.18</c:v>
                </c:pt>
                <c:pt idx="4">
                  <c:v>0.08</c:v>
                </c:pt>
                <c:pt idx="5">
                  <c:v>0.04</c:v>
                </c:pt>
                <c:pt idx="6">
                  <c:v>0.04</c:v>
                </c:pt>
                <c:pt idx="7">
                  <c:v>0.05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201707</xdr:colOff>
      <xdr:row>19</xdr:row>
      <xdr:rowOff>66080</xdr:rowOff>
    </xdr:from>
    <xdr:to>
      <xdr:col>23</xdr:col>
      <xdr:colOff>351235</xdr:colOff>
      <xdr:row>40</xdr:row>
      <xdr:rowOff>168088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407275</xdr:colOff>
      <xdr:row>19</xdr:row>
      <xdr:rowOff>44012</xdr:rowOff>
    </xdr:from>
    <xdr:to>
      <xdr:col>30</xdr:col>
      <xdr:colOff>560294</xdr:colOff>
      <xdr:row>40</xdr:row>
      <xdr:rowOff>179294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K102"/>
  <sheetViews>
    <sheetView tabSelected="1" topLeftCell="A43" zoomScale="85" zoomScaleNormal="85" workbookViewId="0">
      <selection activeCell="A49" sqref="A49:N49"/>
    </sheetView>
  </sheetViews>
  <sheetFormatPr baseColWidth="10" defaultRowHeight="15" x14ac:dyDescent="0.25"/>
  <cols>
    <col min="1" max="1" width="11.7109375" style="1" customWidth="1"/>
    <col min="2" max="2" width="11.42578125" style="1"/>
    <col min="3" max="3" width="11.28515625" style="1" customWidth="1"/>
    <col min="4" max="4" width="6" style="1" customWidth="1"/>
    <col min="5" max="15" width="11.42578125" style="1"/>
    <col min="16" max="16" width="6.42578125" style="1" customWidth="1"/>
    <col min="17" max="17" width="11.42578125" style="1"/>
    <col min="18" max="18" width="22" style="1" customWidth="1"/>
    <col min="19" max="20" width="14.7109375" style="1" bestFit="1" customWidth="1"/>
    <col min="21" max="21" width="14.5703125" style="1" customWidth="1"/>
    <col min="22" max="22" width="6.28515625" style="1" customWidth="1"/>
    <col min="23" max="24" width="8.28515625" style="1" customWidth="1"/>
    <col min="25" max="16384" width="11.42578125" style="1"/>
  </cols>
  <sheetData>
    <row r="1" spans="1:37" ht="15.75" thickBot="1" x14ac:dyDescent="0.3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P1" s="40" t="s">
        <v>4</v>
      </c>
      <c r="Q1" s="42" t="s">
        <v>5</v>
      </c>
      <c r="R1" s="32"/>
      <c r="S1" s="33"/>
      <c r="T1" s="34"/>
      <c r="U1" s="34"/>
      <c r="V1" s="34"/>
      <c r="W1" s="34"/>
      <c r="X1" s="34"/>
      <c r="Y1" s="34"/>
      <c r="Z1" s="34"/>
      <c r="AA1" s="3"/>
    </row>
    <row r="2" spans="1:37" ht="1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P2" s="41"/>
      <c r="Q2" s="43"/>
      <c r="R2" s="31" t="s">
        <v>6</v>
      </c>
      <c r="S2" s="31">
        <f>COUNT(J11:M35)</f>
        <v>100</v>
      </c>
      <c r="T2" s="3"/>
      <c r="U2" s="3"/>
      <c r="V2" s="2"/>
      <c r="W2" s="34"/>
      <c r="X2" s="34"/>
      <c r="Y2" s="34"/>
      <c r="Z2" s="34"/>
      <c r="AA2" s="3"/>
    </row>
    <row r="3" spans="1:37" ht="15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>
        <v>1</v>
      </c>
      <c r="Q3" s="4">
        <v>25</v>
      </c>
      <c r="R3" s="6" t="s">
        <v>7</v>
      </c>
      <c r="S3" s="6">
        <f>MIN(J11:M35)</f>
        <v>25</v>
      </c>
      <c r="T3" s="5"/>
      <c r="U3" s="5"/>
      <c r="V3" s="5"/>
      <c r="W3" s="5"/>
    </row>
    <row r="4" spans="1:37" ht="15.75" customHeight="1" thickBo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>
        <v>2</v>
      </c>
      <c r="Q4" s="4">
        <v>26</v>
      </c>
      <c r="R4" s="4" t="s">
        <v>8</v>
      </c>
      <c r="S4" s="4">
        <f>MAX(J11:M35)</f>
        <v>45</v>
      </c>
      <c r="U4" s="3"/>
      <c r="V4" s="3"/>
    </row>
    <row r="5" spans="1:37" ht="39" customHeight="1" thickBot="1" x14ac:dyDescent="0.3">
      <c r="A5" s="81" t="s">
        <v>22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3"/>
      <c r="N5" s="5"/>
      <c r="O5" s="5"/>
      <c r="P5" s="4">
        <v>3</v>
      </c>
      <c r="Q5" s="4">
        <v>26</v>
      </c>
      <c r="R5" s="4" t="s">
        <v>9</v>
      </c>
      <c r="S5" s="4">
        <f>S4-S3</f>
        <v>20</v>
      </c>
    </row>
    <row r="6" spans="1:37" ht="18" customHeigh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P6" s="4">
        <v>4</v>
      </c>
      <c r="Q6" s="4">
        <v>35</v>
      </c>
      <c r="R6" s="7" t="s">
        <v>10</v>
      </c>
      <c r="S6" s="8">
        <f>(W6*V6)+U6</f>
        <v>7.4</v>
      </c>
      <c r="T6" s="9"/>
      <c r="U6" s="10">
        <v>1</v>
      </c>
      <c r="V6" s="2">
        <v>3.2</v>
      </c>
      <c r="W6" s="9">
        <f>LOG10(S2)</f>
        <v>2</v>
      </c>
      <c r="X6" s="9"/>
      <c r="Y6" s="9"/>
      <c r="Z6" s="9"/>
    </row>
    <row r="7" spans="1:37" ht="0.75" customHeight="1" x14ac:dyDescent="0.25">
      <c r="A7" s="37"/>
      <c r="B7" s="37"/>
      <c r="C7" s="37"/>
      <c r="P7" s="4">
        <v>5</v>
      </c>
      <c r="Q7" s="4">
        <v>27</v>
      </c>
      <c r="R7" s="4"/>
      <c r="S7" s="4"/>
    </row>
    <row r="8" spans="1:37" ht="15.75" thickBot="1" x14ac:dyDescent="0.3">
      <c r="P8" s="4">
        <v>6</v>
      </c>
      <c r="Q8" s="4">
        <v>29</v>
      </c>
      <c r="R8" s="11" t="s">
        <v>11</v>
      </c>
      <c r="S8" s="12">
        <f>S5/S6</f>
        <v>2.7027027027027026</v>
      </c>
      <c r="T8" s="9"/>
    </row>
    <row r="9" spans="1:37" ht="15" customHeight="1" thickBot="1" x14ac:dyDescent="0.3">
      <c r="A9" s="56" t="s">
        <v>12</v>
      </c>
      <c r="B9" s="49" t="s">
        <v>13</v>
      </c>
      <c r="C9" s="59" t="s">
        <v>12</v>
      </c>
      <c r="D9" s="49" t="s">
        <v>14</v>
      </c>
      <c r="E9" s="59" t="s">
        <v>12</v>
      </c>
      <c r="F9" s="49" t="s">
        <v>13</v>
      </c>
      <c r="G9" s="59" t="s">
        <v>12</v>
      </c>
      <c r="H9" s="51" t="s">
        <v>13</v>
      </c>
      <c r="O9" s="13"/>
      <c r="P9" s="14">
        <v>7</v>
      </c>
      <c r="Q9" s="4">
        <v>25</v>
      </c>
      <c r="R9" s="13"/>
      <c r="S9" s="15"/>
      <c r="T9" s="15"/>
      <c r="U9" s="15"/>
      <c r="V9" s="15"/>
      <c r="W9" s="15"/>
      <c r="X9" s="15"/>
      <c r="Y9" s="15"/>
      <c r="Z9" s="15"/>
      <c r="AA9" s="15"/>
    </row>
    <row r="10" spans="1:37" x14ac:dyDescent="0.25">
      <c r="A10" s="57"/>
      <c r="B10" s="50"/>
      <c r="C10" s="60"/>
      <c r="D10" s="50"/>
      <c r="E10" s="60"/>
      <c r="F10" s="50"/>
      <c r="G10" s="60"/>
      <c r="H10" s="52"/>
      <c r="J10" s="1" t="s">
        <v>15</v>
      </c>
      <c r="O10" s="16"/>
      <c r="P10" s="80">
        <v>8</v>
      </c>
      <c r="Q10" s="4">
        <v>30</v>
      </c>
      <c r="R10" s="16"/>
      <c r="S10" s="53" t="s">
        <v>16</v>
      </c>
      <c r="T10" s="44"/>
      <c r="U10" s="44"/>
      <c r="V10" s="44" t="s">
        <v>1</v>
      </c>
      <c r="W10" s="44" t="s">
        <v>3</v>
      </c>
      <c r="X10" s="44" t="s">
        <v>0</v>
      </c>
      <c r="Y10" s="46" t="s">
        <v>2</v>
      </c>
      <c r="Z10" s="17"/>
      <c r="AA10" s="16"/>
    </row>
    <row r="11" spans="1:37" x14ac:dyDescent="0.25">
      <c r="A11" s="58">
        <v>42736</v>
      </c>
      <c r="B11" s="4">
        <v>25</v>
      </c>
      <c r="C11" s="58">
        <v>42761</v>
      </c>
      <c r="D11" s="4">
        <v>30</v>
      </c>
      <c r="E11" s="58">
        <v>42786</v>
      </c>
      <c r="F11" s="4">
        <v>45</v>
      </c>
      <c r="G11" s="58">
        <v>42811</v>
      </c>
      <c r="H11" s="4">
        <v>37</v>
      </c>
      <c r="J11" s="62">
        <v>25</v>
      </c>
      <c r="K11" s="66">
        <v>28</v>
      </c>
      <c r="L11" s="67">
        <v>32</v>
      </c>
      <c r="M11" s="61">
        <v>35</v>
      </c>
      <c r="O11" s="16"/>
      <c r="P11" s="6">
        <v>9</v>
      </c>
      <c r="Q11" s="4">
        <v>33</v>
      </c>
      <c r="R11" s="5"/>
      <c r="S11" s="18" t="s">
        <v>17</v>
      </c>
      <c r="T11" s="19" t="s">
        <v>18</v>
      </c>
      <c r="U11" s="20" t="s">
        <v>19</v>
      </c>
      <c r="V11" s="45"/>
      <c r="W11" s="45"/>
      <c r="X11" s="45"/>
      <c r="Y11" s="47"/>
      <c r="Z11" s="21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5">
      <c r="A12" s="58">
        <v>42737</v>
      </c>
      <c r="B12" s="4">
        <v>26</v>
      </c>
      <c r="C12" s="58">
        <v>42762</v>
      </c>
      <c r="D12" s="4">
        <v>27</v>
      </c>
      <c r="E12" s="58">
        <v>42787</v>
      </c>
      <c r="F12" s="4">
        <v>35</v>
      </c>
      <c r="G12" s="58">
        <v>42812</v>
      </c>
      <c r="H12" s="4">
        <v>27</v>
      </c>
      <c r="J12" s="62">
        <v>25</v>
      </c>
      <c r="K12" s="66">
        <v>28</v>
      </c>
      <c r="L12" s="67">
        <v>32</v>
      </c>
      <c r="M12" s="61">
        <v>35</v>
      </c>
      <c r="O12" s="16"/>
      <c r="P12" s="6">
        <v>10</v>
      </c>
      <c r="Q12" s="4">
        <v>25</v>
      </c>
      <c r="R12" s="5"/>
      <c r="S12" s="22">
        <f>S3</f>
        <v>25</v>
      </c>
      <c r="T12" s="22">
        <f>S12+$S$8</f>
        <v>27.702702702702702</v>
      </c>
      <c r="U12" s="22">
        <f>T12+S12/2</f>
        <v>40.202702702702702</v>
      </c>
      <c r="V12" s="23">
        <f t="array" ref="V12:V19">FREQUENCY(J11:M35,T12:T19)</f>
        <v>20</v>
      </c>
      <c r="W12" s="23">
        <f>V12</f>
        <v>20</v>
      </c>
      <c r="X12" s="24">
        <f>V12/$S$2</f>
        <v>0.2</v>
      </c>
      <c r="Y12" s="24">
        <f>X12</f>
        <v>0.2</v>
      </c>
      <c r="Z12" s="2"/>
      <c r="AA12" s="5"/>
      <c r="AB12" s="5"/>
      <c r="AC12" s="5"/>
      <c r="AD12" s="5"/>
    </row>
    <row r="13" spans="1:37" x14ac:dyDescent="0.25">
      <c r="A13" s="58">
        <v>42738</v>
      </c>
      <c r="B13" s="4">
        <v>26</v>
      </c>
      <c r="C13" s="58">
        <v>42763</v>
      </c>
      <c r="D13" s="4">
        <v>32</v>
      </c>
      <c r="E13" s="58">
        <v>42788</v>
      </c>
      <c r="F13" s="4">
        <v>41</v>
      </c>
      <c r="G13" s="58">
        <v>42813</v>
      </c>
      <c r="H13" s="4">
        <v>36</v>
      </c>
      <c r="J13" s="62">
        <v>25</v>
      </c>
      <c r="K13" s="66">
        <v>28</v>
      </c>
      <c r="L13" s="67">
        <v>32</v>
      </c>
      <c r="M13" s="61">
        <v>35</v>
      </c>
      <c r="O13" s="16"/>
      <c r="P13" s="6">
        <v>11</v>
      </c>
      <c r="Q13" s="4">
        <v>33</v>
      </c>
      <c r="R13" s="5"/>
      <c r="S13" s="22">
        <f>T12</f>
        <v>27.702702702702702</v>
      </c>
      <c r="T13" s="22">
        <f t="shared" ref="T13:T19" si="0">S13+$S$8</f>
        <v>30.405405405405403</v>
      </c>
      <c r="U13" s="22">
        <f t="shared" ref="U13:U19" si="1">T13+S13/2</f>
        <v>44.256756756756758</v>
      </c>
      <c r="V13" s="23">
        <v>22</v>
      </c>
      <c r="W13" s="23">
        <f>W12+V13</f>
        <v>42</v>
      </c>
      <c r="X13" s="24">
        <f t="shared" ref="X13:X19" si="2">V13/$S$2</f>
        <v>0.22</v>
      </c>
      <c r="Y13" s="24">
        <f>Y12+X13</f>
        <v>0.42000000000000004</v>
      </c>
      <c r="Z13" s="2"/>
      <c r="AA13" s="5"/>
      <c r="AB13" s="5"/>
      <c r="AC13" s="5"/>
    </row>
    <row r="14" spans="1:37" x14ac:dyDescent="0.25">
      <c r="A14" s="58">
        <v>42739</v>
      </c>
      <c r="B14" s="4">
        <v>35</v>
      </c>
      <c r="C14" s="58">
        <v>42764</v>
      </c>
      <c r="D14" s="4">
        <v>29</v>
      </c>
      <c r="E14" s="58">
        <v>42789</v>
      </c>
      <c r="F14" s="4">
        <v>26</v>
      </c>
      <c r="G14" s="58">
        <v>42814</v>
      </c>
      <c r="H14" s="4">
        <v>29</v>
      </c>
      <c r="J14" s="62">
        <v>25</v>
      </c>
      <c r="K14" s="64">
        <v>29</v>
      </c>
      <c r="L14" s="67">
        <v>32</v>
      </c>
      <c r="M14" s="61">
        <v>35</v>
      </c>
      <c r="O14" s="16"/>
      <c r="P14" s="25">
        <v>12</v>
      </c>
      <c r="Q14" s="4">
        <v>35</v>
      </c>
      <c r="R14" s="26"/>
      <c r="S14" s="22">
        <f t="shared" ref="S14:S19" si="3">T13</f>
        <v>30.405405405405403</v>
      </c>
      <c r="T14" s="22">
        <f t="shared" si="0"/>
        <v>33.108108108108105</v>
      </c>
      <c r="U14" s="22">
        <f t="shared" si="1"/>
        <v>48.310810810810807</v>
      </c>
      <c r="V14" s="23">
        <v>19</v>
      </c>
      <c r="W14" s="23">
        <f t="shared" ref="W14:W19" si="4">W13+V14</f>
        <v>61</v>
      </c>
      <c r="X14" s="24">
        <f t="shared" si="2"/>
        <v>0.19</v>
      </c>
      <c r="Y14" s="24">
        <f t="shared" ref="Y14:Y19" si="5">Y13+X14</f>
        <v>0.6100000000000001</v>
      </c>
      <c r="Z14" s="27"/>
      <c r="AA14" s="26"/>
    </row>
    <row r="15" spans="1:37" x14ac:dyDescent="0.25">
      <c r="A15" s="58">
        <v>42740</v>
      </c>
      <c r="B15" s="4">
        <v>27</v>
      </c>
      <c r="C15" s="58">
        <v>42765</v>
      </c>
      <c r="D15" s="4">
        <v>25</v>
      </c>
      <c r="E15" s="58">
        <v>42790</v>
      </c>
      <c r="F15" s="4">
        <v>29</v>
      </c>
      <c r="G15" s="58">
        <v>42815</v>
      </c>
      <c r="H15" s="4">
        <v>44</v>
      </c>
      <c r="J15" s="62">
        <v>25</v>
      </c>
      <c r="K15" s="64">
        <v>29</v>
      </c>
      <c r="L15" s="67">
        <v>32</v>
      </c>
      <c r="M15" s="75">
        <v>36</v>
      </c>
      <c r="O15" s="16"/>
      <c r="P15" s="25">
        <v>13</v>
      </c>
      <c r="Q15" s="4">
        <v>28</v>
      </c>
      <c r="S15" s="22">
        <f t="shared" si="3"/>
        <v>33.108108108108105</v>
      </c>
      <c r="T15" s="22">
        <f t="shared" si="0"/>
        <v>35.810810810810807</v>
      </c>
      <c r="U15" s="22">
        <f t="shared" si="1"/>
        <v>52.364864864864856</v>
      </c>
      <c r="V15" s="23">
        <v>18</v>
      </c>
      <c r="W15" s="23">
        <f t="shared" si="4"/>
        <v>79</v>
      </c>
      <c r="X15" s="24">
        <f t="shared" si="2"/>
        <v>0.18</v>
      </c>
      <c r="Y15" s="24">
        <f t="shared" si="5"/>
        <v>0.79</v>
      </c>
      <c r="Z15" s="3"/>
    </row>
    <row r="16" spans="1:37" x14ac:dyDescent="0.25">
      <c r="A16" s="58">
        <v>42741</v>
      </c>
      <c r="B16" s="4">
        <v>29</v>
      </c>
      <c r="C16" s="58">
        <v>42766</v>
      </c>
      <c r="D16" s="4">
        <v>31</v>
      </c>
      <c r="E16" s="58">
        <v>42791</v>
      </c>
      <c r="F16" s="4">
        <v>45</v>
      </c>
      <c r="G16" s="58">
        <v>42816</v>
      </c>
      <c r="H16" s="4">
        <v>31</v>
      </c>
      <c r="J16" s="63">
        <v>26</v>
      </c>
      <c r="K16" s="64">
        <v>29</v>
      </c>
      <c r="L16" s="67">
        <v>32</v>
      </c>
      <c r="M16" s="75">
        <v>36</v>
      </c>
      <c r="O16" s="16"/>
      <c r="P16" s="25">
        <v>14</v>
      </c>
      <c r="Q16" s="4">
        <v>31</v>
      </c>
      <c r="S16" s="22">
        <f t="shared" si="3"/>
        <v>35.810810810810807</v>
      </c>
      <c r="T16" s="22">
        <f t="shared" si="0"/>
        <v>38.513513513513509</v>
      </c>
      <c r="U16" s="22">
        <f t="shared" si="1"/>
        <v>56.418918918918912</v>
      </c>
      <c r="V16" s="23">
        <v>8</v>
      </c>
      <c r="W16" s="23">
        <f t="shared" si="4"/>
        <v>87</v>
      </c>
      <c r="X16" s="24">
        <f t="shared" si="2"/>
        <v>0.08</v>
      </c>
      <c r="Y16" s="24">
        <f t="shared" si="5"/>
        <v>0.87</v>
      </c>
      <c r="Z16" s="3"/>
    </row>
    <row r="17" spans="1:26" x14ac:dyDescent="0.25">
      <c r="A17" s="58">
        <v>42742</v>
      </c>
      <c r="B17" s="4">
        <v>25</v>
      </c>
      <c r="C17" s="58">
        <v>42767</v>
      </c>
      <c r="D17" s="4">
        <v>34</v>
      </c>
      <c r="E17" s="58">
        <v>42792</v>
      </c>
      <c r="F17" s="4">
        <v>31</v>
      </c>
      <c r="G17" s="58">
        <v>42817</v>
      </c>
      <c r="H17" s="4">
        <v>45</v>
      </c>
      <c r="J17" s="63">
        <v>26</v>
      </c>
      <c r="K17" s="64">
        <v>29</v>
      </c>
      <c r="L17" s="70">
        <v>33</v>
      </c>
      <c r="M17" s="75">
        <v>36</v>
      </c>
      <c r="O17" s="16"/>
      <c r="P17" s="25">
        <v>15</v>
      </c>
      <c r="Q17" s="4">
        <v>26</v>
      </c>
      <c r="S17" s="22">
        <f t="shared" si="3"/>
        <v>38.513513513513509</v>
      </c>
      <c r="T17" s="22">
        <f t="shared" si="0"/>
        <v>41.21621621621621</v>
      </c>
      <c r="U17" s="22">
        <f t="shared" si="1"/>
        <v>60.472972972972968</v>
      </c>
      <c r="V17" s="23">
        <v>4</v>
      </c>
      <c r="W17" s="23">
        <f t="shared" si="4"/>
        <v>91</v>
      </c>
      <c r="X17" s="24">
        <f t="shared" si="2"/>
        <v>0.04</v>
      </c>
      <c r="Y17" s="24">
        <f t="shared" si="5"/>
        <v>0.91</v>
      </c>
      <c r="Z17" s="3"/>
    </row>
    <row r="18" spans="1:26" x14ac:dyDescent="0.25">
      <c r="A18" s="58">
        <v>42743</v>
      </c>
      <c r="B18" s="4">
        <v>30</v>
      </c>
      <c r="C18" s="58">
        <v>42768</v>
      </c>
      <c r="D18" s="4">
        <v>28</v>
      </c>
      <c r="E18" s="58">
        <v>42793</v>
      </c>
      <c r="F18" s="4">
        <v>29</v>
      </c>
      <c r="G18" s="58">
        <v>42818</v>
      </c>
      <c r="H18" s="4">
        <v>27</v>
      </c>
      <c r="J18" s="63">
        <v>26</v>
      </c>
      <c r="K18" s="64">
        <v>29</v>
      </c>
      <c r="L18" s="70">
        <v>33</v>
      </c>
      <c r="M18" s="71">
        <v>37</v>
      </c>
      <c r="O18" s="16"/>
      <c r="P18" s="25">
        <v>16</v>
      </c>
      <c r="Q18" s="4">
        <v>34</v>
      </c>
      <c r="S18" s="22">
        <f t="shared" si="3"/>
        <v>41.21621621621621</v>
      </c>
      <c r="T18" s="22">
        <f t="shared" si="0"/>
        <v>43.918918918918912</v>
      </c>
      <c r="U18" s="22">
        <f t="shared" si="1"/>
        <v>64.527027027027017</v>
      </c>
      <c r="V18" s="23">
        <v>4</v>
      </c>
      <c r="W18" s="23">
        <f t="shared" si="4"/>
        <v>95</v>
      </c>
      <c r="X18" s="24">
        <f t="shared" si="2"/>
        <v>0.04</v>
      </c>
      <c r="Y18" s="24">
        <f t="shared" si="5"/>
        <v>0.95000000000000007</v>
      </c>
      <c r="Z18" s="3"/>
    </row>
    <row r="19" spans="1:26" x14ac:dyDescent="0.25">
      <c r="A19" s="58">
        <v>42744</v>
      </c>
      <c r="B19" s="4">
        <v>33</v>
      </c>
      <c r="C19" s="58">
        <v>42769</v>
      </c>
      <c r="D19" s="4">
        <v>37</v>
      </c>
      <c r="E19" s="58">
        <v>42794</v>
      </c>
      <c r="F19" s="4">
        <v>42</v>
      </c>
      <c r="G19" s="58">
        <v>42819</v>
      </c>
      <c r="H19" s="4">
        <v>29</v>
      </c>
      <c r="J19" s="63">
        <v>26</v>
      </c>
      <c r="K19" s="64">
        <v>29</v>
      </c>
      <c r="L19" s="70">
        <v>33</v>
      </c>
      <c r="M19" s="71">
        <v>37</v>
      </c>
      <c r="O19" s="16"/>
      <c r="P19" s="25">
        <v>17</v>
      </c>
      <c r="Q19" s="4">
        <v>35</v>
      </c>
      <c r="S19" s="22">
        <f t="shared" si="3"/>
        <v>43.918918918918912</v>
      </c>
      <c r="T19" s="22">
        <f t="shared" si="0"/>
        <v>46.621621621621614</v>
      </c>
      <c r="U19" s="22">
        <f t="shared" si="1"/>
        <v>68.581081081081066</v>
      </c>
      <c r="V19" s="23">
        <v>5</v>
      </c>
      <c r="W19" s="23">
        <f t="shared" si="4"/>
        <v>100</v>
      </c>
      <c r="X19" s="24">
        <f t="shared" si="2"/>
        <v>0.05</v>
      </c>
      <c r="Y19" s="24">
        <f t="shared" si="5"/>
        <v>1</v>
      </c>
      <c r="Z19" s="3"/>
    </row>
    <row r="20" spans="1:26" x14ac:dyDescent="0.25">
      <c r="A20" s="58">
        <v>42745</v>
      </c>
      <c r="B20" s="4">
        <v>25</v>
      </c>
      <c r="C20" s="58">
        <v>42770</v>
      </c>
      <c r="D20" s="4">
        <v>30</v>
      </c>
      <c r="E20" s="58">
        <v>42795</v>
      </c>
      <c r="F20" s="4">
        <v>30</v>
      </c>
      <c r="G20" s="58">
        <v>42820</v>
      </c>
      <c r="H20" s="4">
        <v>36</v>
      </c>
      <c r="J20" s="63">
        <v>26</v>
      </c>
      <c r="K20" s="64">
        <v>29</v>
      </c>
      <c r="L20" s="70">
        <v>33</v>
      </c>
      <c r="M20" s="65">
        <v>38</v>
      </c>
      <c r="O20" s="16"/>
      <c r="P20" s="25">
        <v>18</v>
      </c>
      <c r="Q20" s="4">
        <v>27</v>
      </c>
      <c r="S20" s="2"/>
      <c r="T20" s="2"/>
      <c r="U20" s="2"/>
      <c r="V20" s="2"/>
      <c r="W20" s="2"/>
      <c r="X20" s="28"/>
      <c r="Y20" s="28"/>
      <c r="Z20" s="3"/>
    </row>
    <row r="21" spans="1:26" x14ac:dyDescent="0.25">
      <c r="A21" s="58">
        <v>42746</v>
      </c>
      <c r="B21" s="4">
        <v>33</v>
      </c>
      <c r="C21" s="58">
        <v>42771</v>
      </c>
      <c r="D21" s="4">
        <v>26</v>
      </c>
      <c r="E21" s="58">
        <v>42796</v>
      </c>
      <c r="F21" s="4">
        <v>34</v>
      </c>
      <c r="G21" s="58">
        <v>42821</v>
      </c>
      <c r="H21" s="4">
        <v>35</v>
      </c>
      <c r="J21" s="65">
        <v>27</v>
      </c>
      <c r="K21" s="64">
        <v>29</v>
      </c>
      <c r="L21" s="70">
        <v>33</v>
      </c>
      <c r="M21" s="65">
        <v>38</v>
      </c>
      <c r="O21" s="16"/>
      <c r="P21" s="25">
        <v>19</v>
      </c>
      <c r="Q21" s="4">
        <v>30</v>
      </c>
      <c r="S21" s="2"/>
      <c r="T21" s="2"/>
      <c r="U21" s="2"/>
      <c r="V21" s="2"/>
      <c r="W21" s="3"/>
      <c r="X21" s="3"/>
      <c r="Y21" s="3"/>
      <c r="Z21" s="3"/>
    </row>
    <row r="22" spans="1:26" x14ac:dyDescent="0.25">
      <c r="A22" s="58">
        <v>42747</v>
      </c>
      <c r="B22" s="4">
        <v>35</v>
      </c>
      <c r="C22" s="58">
        <v>42772</v>
      </c>
      <c r="D22" s="4">
        <v>31</v>
      </c>
      <c r="E22" s="58">
        <v>42797</v>
      </c>
      <c r="F22" s="4">
        <v>27</v>
      </c>
      <c r="G22" s="58">
        <v>42822</v>
      </c>
      <c r="H22" s="4">
        <v>34</v>
      </c>
      <c r="J22" s="65">
        <v>27</v>
      </c>
      <c r="K22" s="64">
        <v>29</v>
      </c>
      <c r="L22" s="4">
        <v>34</v>
      </c>
      <c r="M22" s="65">
        <v>38</v>
      </c>
      <c r="O22" s="16"/>
      <c r="P22" s="25">
        <v>20</v>
      </c>
      <c r="Q22" s="4">
        <v>35</v>
      </c>
      <c r="S22" s="2"/>
      <c r="T22" s="2"/>
      <c r="U22" s="2"/>
      <c r="V22" s="2"/>
      <c r="W22" s="3"/>
      <c r="X22" s="3"/>
      <c r="Y22" s="3"/>
      <c r="Z22" s="3"/>
    </row>
    <row r="23" spans="1:26" x14ac:dyDescent="0.25">
      <c r="A23" s="58">
        <v>42748</v>
      </c>
      <c r="B23" s="4">
        <v>28</v>
      </c>
      <c r="C23" s="58">
        <v>42773</v>
      </c>
      <c r="D23" s="4">
        <v>35</v>
      </c>
      <c r="E23" s="58">
        <v>42798</v>
      </c>
      <c r="F23" s="4">
        <v>32</v>
      </c>
      <c r="G23" s="58">
        <v>42823</v>
      </c>
      <c r="H23" s="4">
        <v>38</v>
      </c>
      <c r="J23" s="65">
        <v>27</v>
      </c>
      <c r="K23" s="68">
        <v>30</v>
      </c>
      <c r="L23" s="4">
        <v>34</v>
      </c>
      <c r="M23" s="76">
        <v>39</v>
      </c>
      <c r="O23" s="16"/>
      <c r="P23" s="25">
        <v>21</v>
      </c>
      <c r="Q23" s="4">
        <v>25</v>
      </c>
      <c r="S23" s="2"/>
      <c r="T23" s="2"/>
      <c r="U23" s="2"/>
      <c r="V23" s="2"/>
      <c r="W23" s="3"/>
      <c r="X23" s="3"/>
      <c r="Y23" s="3"/>
      <c r="Z23" s="3"/>
    </row>
    <row r="24" spans="1:26" x14ac:dyDescent="0.25">
      <c r="A24" s="58">
        <v>42749</v>
      </c>
      <c r="B24" s="4">
        <v>31</v>
      </c>
      <c r="C24" s="58">
        <v>42774</v>
      </c>
      <c r="D24" s="4">
        <v>36</v>
      </c>
      <c r="E24" s="58">
        <v>42799</v>
      </c>
      <c r="F24" s="4">
        <v>29</v>
      </c>
      <c r="G24" s="58">
        <v>42824</v>
      </c>
      <c r="H24" s="4">
        <v>27</v>
      </c>
      <c r="J24" s="65">
        <v>27</v>
      </c>
      <c r="K24" s="68">
        <v>30</v>
      </c>
      <c r="L24" s="4">
        <v>34</v>
      </c>
      <c r="M24" s="73">
        <v>40</v>
      </c>
      <c r="O24" s="16"/>
      <c r="P24" s="25">
        <v>22</v>
      </c>
      <c r="Q24" s="4">
        <v>31</v>
      </c>
      <c r="S24" s="2"/>
      <c r="T24" s="2"/>
      <c r="U24" s="2"/>
      <c r="V24" s="2"/>
      <c r="W24" s="3"/>
      <c r="X24" s="3"/>
      <c r="Y24" s="3"/>
      <c r="Z24" s="3"/>
    </row>
    <row r="25" spans="1:26" x14ac:dyDescent="0.25">
      <c r="A25" s="58">
        <v>42750</v>
      </c>
      <c r="B25" s="4">
        <v>26</v>
      </c>
      <c r="C25" s="58">
        <v>42775</v>
      </c>
      <c r="D25" s="4">
        <v>33</v>
      </c>
      <c r="E25" s="58">
        <v>42800</v>
      </c>
      <c r="F25" s="4">
        <v>28</v>
      </c>
      <c r="G25" s="58">
        <v>42825</v>
      </c>
      <c r="H25" s="4">
        <v>34</v>
      </c>
      <c r="J25" s="65">
        <v>27</v>
      </c>
      <c r="K25" s="68">
        <v>30</v>
      </c>
      <c r="L25" s="4">
        <v>34</v>
      </c>
      <c r="M25" s="74">
        <v>41</v>
      </c>
      <c r="O25" s="16"/>
      <c r="P25" s="25">
        <v>23</v>
      </c>
      <c r="Q25" s="4">
        <v>31</v>
      </c>
      <c r="S25" s="2"/>
      <c r="T25" s="2"/>
      <c r="U25" s="2"/>
      <c r="V25" s="2"/>
      <c r="W25" s="3"/>
      <c r="X25" s="3"/>
      <c r="Y25" s="3"/>
      <c r="Z25" s="3"/>
    </row>
    <row r="26" spans="1:26" x14ac:dyDescent="0.25">
      <c r="A26" s="58">
        <v>42751</v>
      </c>
      <c r="B26" s="4">
        <v>34</v>
      </c>
      <c r="C26" s="58">
        <v>42776</v>
      </c>
      <c r="D26" s="4">
        <v>35</v>
      </c>
      <c r="E26" s="58">
        <v>42801</v>
      </c>
      <c r="F26" s="4">
        <v>43</v>
      </c>
      <c r="G26" s="58">
        <v>42826</v>
      </c>
      <c r="H26" s="4">
        <v>43</v>
      </c>
      <c r="J26" s="65">
        <v>27</v>
      </c>
      <c r="K26" s="68">
        <v>30</v>
      </c>
      <c r="L26" s="4">
        <v>34</v>
      </c>
      <c r="M26" s="74">
        <v>41</v>
      </c>
      <c r="O26" s="16"/>
      <c r="P26" s="25">
        <v>24</v>
      </c>
      <c r="Q26" s="4">
        <v>27</v>
      </c>
      <c r="S26" s="2"/>
      <c r="T26" s="2"/>
      <c r="U26" s="2"/>
      <c r="V26" s="2"/>
      <c r="W26" s="3"/>
      <c r="X26" s="3"/>
      <c r="Y26" s="3"/>
      <c r="Z26" s="3"/>
    </row>
    <row r="27" spans="1:26" x14ac:dyDescent="0.25">
      <c r="A27" s="58">
        <v>42752</v>
      </c>
      <c r="B27" s="4">
        <v>35</v>
      </c>
      <c r="C27" s="58">
        <v>42777</v>
      </c>
      <c r="D27" s="4">
        <v>41</v>
      </c>
      <c r="E27" s="58">
        <v>42802</v>
      </c>
      <c r="F27" s="4">
        <v>32</v>
      </c>
      <c r="G27" s="58">
        <v>42827</v>
      </c>
      <c r="H27" s="4">
        <v>28</v>
      </c>
      <c r="J27" s="65">
        <v>27</v>
      </c>
      <c r="K27" s="68">
        <v>30</v>
      </c>
      <c r="L27" s="4">
        <v>34</v>
      </c>
      <c r="M27" s="69">
        <v>42</v>
      </c>
      <c r="O27" s="16"/>
      <c r="P27" s="25">
        <v>25</v>
      </c>
      <c r="Q27" s="4">
        <v>38</v>
      </c>
      <c r="S27" s="2"/>
      <c r="T27" s="2"/>
      <c r="U27" s="2"/>
      <c r="V27" s="2"/>
      <c r="W27" s="3"/>
      <c r="X27" s="3"/>
      <c r="Y27" s="3"/>
      <c r="Z27" s="3"/>
    </row>
    <row r="28" spans="1:26" x14ac:dyDescent="0.25">
      <c r="A28" s="58">
        <v>42753</v>
      </c>
      <c r="B28" s="4">
        <v>27</v>
      </c>
      <c r="C28" s="58">
        <v>42778</v>
      </c>
      <c r="D28" s="4">
        <v>44</v>
      </c>
      <c r="E28" s="58">
        <v>42803</v>
      </c>
      <c r="F28" s="4">
        <v>28</v>
      </c>
      <c r="G28" s="58">
        <v>42828</v>
      </c>
      <c r="H28" s="4">
        <v>33</v>
      </c>
      <c r="J28" s="65">
        <v>27</v>
      </c>
      <c r="K28" s="72">
        <v>31</v>
      </c>
      <c r="L28" s="4">
        <v>34</v>
      </c>
      <c r="M28" s="69">
        <v>42</v>
      </c>
      <c r="O28" s="16"/>
      <c r="P28" s="25">
        <v>26</v>
      </c>
      <c r="Q28" s="4">
        <v>30</v>
      </c>
      <c r="S28" s="2"/>
      <c r="T28" s="2"/>
      <c r="U28" s="2"/>
      <c r="V28" s="2"/>
      <c r="W28" s="3"/>
      <c r="X28" s="3"/>
      <c r="Y28" s="3"/>
      <c r="Z28" s="3"/>
    </row>
    <row r="29" spans="1:26" x14ac:dyDescent="0.25">
      <c r="A29" s="58">
        <v>42754</v>
      </c>
      <c r="B29" s="4">
        <v>30</v>
      </c>
      <c r="C29" s="58">
        <v>42779</v>
      </c>
      <c r="D29" s="4">
        <v>27</v>
      </c>
      <c r="E29" s="58">
        <v>42804</v>
      </c>
      <c r="F29" s="4">
        <v>33</v>
      </c>
      <c r="G29" s="58">
        <v>42829</v>
      </c>
      <c r="H29" s="4">
        <v>34</v>
      </c>
      <c r="J29" s="65">
        <v>27</v>
      </c>
      <c r="K29" s="72">
        <v>31</v>
      </c>
      <c r="L29" s="4">
        <v>34</v>
      </c>
      <c r="M29" s="78">
        <v>43</v>
      </c>
      <c r="O29" s="16"/>
      <c r="P29" s="25">
        <v>27</v>
      </c>
      <c r="Q29" s="4">
        <v>27</v>
      </c>
      <c r="S29" s="2"/>
      <c r="T29" s="2"/>
      <c r="U29" s="2"/>
      <c r="V29" s="2"/>
      <c r="W29" s="3"/>
      <c r="X29" s="3"/>
      <c r="Y29" s="3"/>
      <c r="Z29" s="3"/>
    </row>
    <row r="30" spans="1:26" x14ac:dyDescent="0.25">
      <c r="A30" s="58">
        <v>42755</v>
      </c>
      <c r="B30" s="4">
        <v>35</v>
      </c>
      <c r="C30" s="58">
        <v>42780</v>
      </c>
      <c r="D30" s="4">
        <v>32</v>
      </c>
      <c r="E30" s="58">
        <v>42805</v>
      </c>
      <c r="F30" s="4">
        <v>40</v>
      </c>
      <c r="G30" s="58">
        <v>42830</v>
      </c>
      <c r="H30" s="4">
        <v>27</v>
      </c>
      <c r="J30" s="65">
        <v>27</v>
      </c>
      <c r="K30" s="72">
        <v>31</v>
      </c>
      <c r="L30" s="61">
        <v>35</v>
      </c>
      <c r="M30" s="78">
        <v>43</v>
      </c>
      <c r="O30" s="16"/>
      <c r="P30" s="25">
        <v>28</v>
      </c>
      <c r="Q30" s="4">
        <v>32</v>
      </c>
      <c r="S30" s="2"/>
      <c r="T30" s="2"/>
      <c r="U30" s="2"/>
      <c r="V30" s="2"/>
      <c r="W30" s="3"/>
      <c r="X30" s="3"/>
      <c r="Y30" s="3"/>
      <c r="Z30" s="3"/>
    </row>
    <row r="31" spans="1:26" x14ac:dyDescent="0.25">
      <c r="A31" s="58">
        <v>42756</v>
      </c>
      <c r="B31" s="4">
        <v>25</v>
      </c>
      <c r="C31" s="58">
        <v>42781</v>
      </c>
      <c r="D31" s="4">
        <v>34</v>
      </c>
      <c r="E31" s="58">
        <v>42806</v>
      </c>
      <c r="F31" s="4">
        <v>28</v>
      </c>
      <c r="G31" s="58">
        <v>42831</v>
      </c>
      <c r="H31" s="4">
        <v>29</v>
      </c>
      <c r="J31" s="66">
        <v>28</v>
      </c>
      <c r="K31" s="72">
        <v>31</v>
      </c>
      <c r="L31" s="61">
        <v>35</v>
      </c>
      <c r="M31" s="77">
        <v>44</v>
      </c>
      <c r="O31" s="16"/>
      <c r="P31" s="25">
        <v>29</v>
      </c>
      <c r="Q31" s="4">
        <v>29</v>
      </c>
      <c r="S31" s="2"/>
      <c r="T31" s="2"/>
      <c r="U31" s="2"/>
      <c r="V31" s="2"/>
      <c r="W31" s="3"/>
      <c r="X31" s="3"/>
      <c r="Y31" s="3"/>
      <c r="Z31" s="3"/>
    </row>
    <row r="32" spans="1:26" x14ac:dyDescent="0.25">
      <c r="A32" s="58">
        <v>42757</v>
      </c>
      <c r="B32" s="4">
        <v>31</v>
      </c>
      <c r="C32" s="58">
        <v>42782</v>
      </c>
      <c r="D32" s="4">
        <v>34</v>
      </c>
      <c r="E32" s="58">
        <v>42807</v>
      </c>
      <c r="F32" s="4">
        <v>35</v>
      </c>
      <c r="G32" s="58">
        <v>42832</v>
      </c>
      <c r="H32" s="4">
        <v>31</v>
      </c>
      <c r="J32" s="66">
        <v>28</v>
      </c>
      <c r="K32" s="72">
        <v>31</v>
      </c>
      <c r="L32" s="61">
        <v>35</v>
      </c>
      <c r="M32" s="77">
        <v>44</v>
      </c>
      <c r="O32" s="16"/>
      <c r="P32" s="25">
        <v>30</v>
      </c>
      <c r="Q32" s="4">
        <v>25</v>
      </c>
      <c r="S32" s="2"/>
      <c r="T32" s="2"/>
      <c r="U32" s="2"/>
      <c r="V32" s="2"/>
      <c r="W32" s="3"/>
      <c r="X32" s="3"/>
      <c r="Y32" s="3"/>
      <c r="Z32" s="3"/>
    </row>
    <row r="33" spans="1:26" x14ac:dyDescent="0.25">
      <c r="A33" s="58">
        <v>42758</v>
      </c>
      <c r="B33" s="4">
        <v>31</v>
      </c>
      <c r="C33" s="58">
        <v>42783</v>
      </c>
      <c r="D33" s="4">
        <v>28</v>
      </c>
      <c r="E33" s="58">
        <v>42808</v>
      </c>
      <c r="F33" s="4">
        <v>38</v>
      </c>
      <c r="G33" s="58">
        <v>42833</v>
      </c>
      <c r="H33" s="4">
        <v>35</v>
      </c>
      <c r="J33" s="66">
        <v>28</v>
      </c>
      <c r="K33" s="72">
        <v>31</v>
      </c>
      <c r="L33" s="61">
        <v>35</v>
      </c>
      <c r="M33" s="79">
        <v>45</v>
      </c>
      <c r="O33" s="16"/>
      <c r="P33" s="25">
        <v>31</v>
      </c>
      <c r="Q33" s="4">
        <v>31</v>
      </c>
      <c r="S33" s="2"/>
      <c r="T33" s="2"/>
      <c r="U33" s="2"/>
      <c r="V33" s="2"/>
      <c r="W33" s="3"/>
      <c r="X33" s="3"/>
      <c r="Y33" s="3"/>
      <c r="Z33" s="3"/>
    </row>
    <row r="34" spans="1:26" x14ac:dyDescent="0.25">
      <c r="A34" s="58">
        <v>42759</v>
      </c>
      <c r="B34" s="4">
        <v>27</v>
      </c>
      <c r="C34" s="58">
        <v>42784</v>
      </c>
      <c r="D34" s="4">
        <v>42</v>
      </c>
      <c r="E34" s="58">
        <v>42809</v>
      </c>
      <c r="F34" s="4">
        <v>39</v>
      </c>
      <c r="G34" s="58">
        <v>42834</v>
      </c>
      <c r="H34" s="4">
        <v>32</v>
      </c>
      <c r="J34" s="66">
        <v>28</v>
      </c>
      <c r="K34" s="72">
        <v>31</v>
      </c>
      <c r="L34" s="61">
        <v>35</v>
      </c>
      <c r="M34" s="79">
        <v>45</v>
      </c>
      <c r="O34" s="16"/>
      <c r="P34" s="25">
        <v>32</v>
      </c>
      <c r="Q34" s="4">
        <v>34</v>
      </c>
      <c r="S34" s="2"/>
      <c r="T34" s="2"/>
      <c r="U34" s="2"/>
      <c r="V34" s="2"/>
    </row>
    <row r="35" spans="1:26" x14ac:dyDescent="0.25">
      <c r="A35" s="58">
        <v>42760</v>
      </c>
      <c r="B35" s="4">
        <v>38</v>
      </c>
      <c r="C35" s="58">
        <v>42785</v>
      </c>
      <c r="D35" s="4">
        <v>29</v>
      </c>
      <c r="E35" s="58">
        <v>42810</v>
      </c>
      <c r="F35" s="4">
        <v>32</v>
      </c>
      <c r="G35" s="58">
        <v>42835</v>
      </c>
      <c r="H35" s="4">
        <v>28</v>
      </c>
      <c r="J35" s="66">
        <v>28</v>
      </c>
      <c r="K35" s="72">
        <v>31</v>
      </c>
      <c r="L35" s="61">
        <v>35</v>
      </c>
      <c r="M35" s="79">
        <v>45</v>
      </c>
      <c r="O35" s="16"/>
      <c r="P35" s="25">
        <v>33</v>
      </c>
      <c r="Q35" s="4">
        <v>28</v>
      </c>
      <c r="S35" s="2"/>
      <c r="T35" s="2"/>
      <c r="U35" s="2"/>
      <c r="V35" s="2"/>
    </row>
    <row r="36" spans="1:26" x14ac:dyDescent="0.25">
      <c r="O36" s="16"/>
      <c r="P36" s="25">
        <v>34</v>
      </c>
      <c r="Q36" s="4">
        <v>37</v>
      </c>
      <c r="S36" s="9"/>
      <c r="T36" s="9"/>
      <c r="U36" s="9"/>
      <c r="V36" s="9"/>
    </row>
    <row r="37" spans="1:26" x14ac:dyDescent="0.25">
      <c r="O37" s="16"/>
      <c r="P37" s="25">
        <v>35</v>
      </c>
      <c r="Q37" s="4">
        <v>30</v>
      </c>
    </row>
    <row r="38" spans="1:26" x14ac:dyDescent="0.25">
      <c r="O38" s="16"/>
      <c r="P38" s="25">
        <v>36</v>
      </c>
      <c r="Q38" s="4">
        <v>26</v>
      </c>
    </row>
    <row r="39" spans="1:26" x14ac:dyDescent="0.25">
      <c r="O39" s="16"/>
      <c r="P39" s="25">
        <v>37</v>
      </c>
      <c r="Q39" s="4">
        <v>31</v>
      </c>
    </row>
    <row r="40" spans="1:26" x14ac:dyDescent="0.25">
      <c r="O40" s="16"/>
      <c r="P40" s="25">
        <v>38</v>
      </c>
      <c r="Q40" s="4">
        <v>35</v>
      </c>
    </row>
    <row r="41" spans="1:26" x14ac:dyDescent="0.25">
      <c r="A41" s="54" t="s">
        <v>20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25">
        <v>39</v>
      </c>
      <c r="Q41" s="4">
        <v>36</v>
      </c>
    </row>
    <row r="42" spans="1:26" x14ac:dyDescent="0.25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25">
        <v>40</v>
      </c>
      <c r="Q42" s="4">
        <v>33</v>
      </c>
    </row>
    <row r="43" spans="1:26" x14ac:dyDescent="0.25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25">
        <v>41</v>
      </c>
      <c r="Q43" s="4">
        <v>35</v>
      </c>
    </row>
    <row r="44" spans="1:26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25">
        <v>42</v>
      </c>
      <c r="Q44" s="4">
        <v>41</v>
      </c>
    </row>
    <row r="45" spans="1:26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25">
        <v>43</v>
      </c>
      <c r="Q45" s="4">
        <v>44</v>
      </c>
    </row>
    <row r="46" spans="1:26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25">
        <v>44</v>
      </c>
      <c r="Q46" s="4">
        <v>27</v>
      </c>
    </row>
    <row r="47" spans="1:26" ht="15" customHeight="1" x14ac:dyDescent="0.25">
      <c r="A47" s="29" t="s">
        <v>21</v>
      </c>
      <c r="C47"/>
      <c r="P47" s="25">
        <v>45</v>
      </c>
      <c r="Q47" s="4">
        <v>32</v>
      </c>
    </row>
    <row r="48" spans="1:26" ht="15.75" x14ac:dyDescent="0.25">
      <c r="A48" s="30" t="s">
        <v>23</v>
      </c>
      <c r="P48" s="25">
        <v>46</v>
      </c>
      <c r="Q48" s="4">
        <v>34</v>
      </c>
    </row>
    <row r="49" spans="1:37" ht="15.75" x14ac:dyDescent="0.25">
      <c r="A49" s="48" t="s">
        <v>24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P49" s="25">
        <v>47</v>
      </c>
      <c r="Q49" s="4">
        <v>34</v>
      </c>
    </row>
    <row r="50" spans="1:37" x14ac:dyDescent="0.25">
      <c r="P50" s="25">
        <v>48</v>
      </c>
      <c r="Q50" s="4">
        <v>28</v>
      </c>
    </row>
    <row r="51" spans="1:37" x14ac:dyDescent="0.25">
      <c r="O51" s="13"/>
      <c r="P51" s="84">
        <v>49</v>
      </c>
      <c r="Q51" s="4">
        <v>42</v>
      </c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37" x14ac:dyDescent="0.25">
      <c r="O52" s="16"/>
      <c r="P52" s="80">
        <v>50</v>
      </c>
      <c r="Q52" s="4">
        <v>29</v>
      </c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37" x14ac:dyDescent="0.25">
      <c r="O53" s="5"/>
      <c r="P53" s="6">
        <v>51</v>
      </c>
      <c r="Q53" s="4">
        <v>45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5">
      <c r="O54" s="5"/>
      <c r="P54" s="6">
        <v>52</v>
      </c>
      <c r="Q54" s="4">
        <v>35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7" x14ac:dyDescent="0.25">
      <c r="O55" s="5"/>
      <c r="P55" s="6">
        <v>53</v>
      </c>
      <c r="Q55" s="4">
        <v>41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37" x14ac:dyDescent="0.25">
      <c r="O56" s="26"/>
      <c r="P56" s="25">
        <v>54</v>
      </c>
      <c r="Q56" s="4">
        <v>26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37" x14ac:dyDescent="0.25">
      <c r="P57" s="6">
        <v>55</v>
      </c>
      <c r="Q57" s="4">
        <v>29</v>
      </c>
    </row>
    <row r="58" spans="1:37" x14ac:dyDescent="0.25">
      <c r="P58" s="6">
        <v>56</v>
      </c>
      <c r="Q58" s="4">
        <v>45</v>
      </c>
    </row>
    <row r="59" spans="1:37" x14ac:dyDescent="0.25">
      <c r="P59" s="6">
        <v>57</v>
      </c>
      <c r="Q59" s="4">
        <v>31</v>
      </c>
    </row>
    <row r="60" spans="1:37" x14ac:dyDescent="0.25">
      <c r="P60" s="6">
        <v>58</v>
      </c>
      <c r="Q60" s="4">
        <v>29</v>
      </c>
    </row>
    <row r="61" spans="1:37" x14ac:dyDescent="0.25">
      <c r="P61" s="6">
        <v>59</v>
      </c>
      <c r="Q61" s="4">
        <v>42</v>
      </c>
    </row>
    <row r="62" spans="1:37" x14ac:dyDescent="0.25">
      <c r="P62" s="6">
        <v>60</v>
      </c>
      <c r="Q62" s="4">
        <v>30</v>
      </c>
    </row>
    <row r="63" spans="1:37" x14ac:dyDescent="0.25">
      <c r="P63" s="6">
        <v>61</v>
      </c>
      <c r="Q63" s="4">
        <v>34</v>
      </c>
    </row>
    <row r="64" spans="1:37" x14ac:dyDescent="0.25">
      <c r="P64" s="6">
        <v>62</v>
      </c>
      <c r="Q64" s="4">
        <v>27</v>
      </c>
    </row>
    <row r="65" spans="16:17" x14ac:dyDescent="0.25">
      <c r="P65" s="6">
        <v>63</v>
      </c>
      <c r="Q65" s="4">
        <v>32</v>
      </c>
    </row>
    <row r="66" spans="16:17" x14ac:dyDescent="0.25">
      <c r="P66" s="6">
        <v>64</v>
      </c>
      <c r="Q66" s="4">
        <v>29</v>
      </c>
    </row>
    <row r="67" spans="16:17" x14ac:dyDescent="0.25">
      <c r="P67" s="6">
        <v>65</v>
      </c>
      <c r="Q67" s="4">
        <v>28</v>
      </c>
    </row>
    <row r="68" spans="16:17" x14ac:dyDescent="0.25">
      <c r="P68" s="6">
        <v>66</v>
      </c>
      <c r="Q68" s="4">
        <v>43</v>
      </c>
    </row>
    <row r="69" spans="16:17" x14ac:dyDescent="0.25">
      <c r="P69" s="6">
        <v>67</v>
      </c>
      <c r="Q69" s="4">
        <v>32</v>
      </c>
    </row>
    <row r="70" spans="16:17" x14ac:dyDescent="0.25">
      <c r="P70" s="6">
        <v>68</v>
      </c>
      <c r="Q70" s="4">
        <v>28</v>
      </c>
    </row>
    <row r="71" spans="16:17" x14ac:dyDescent="0.25">
      <c r="P71" s="6">
        <v>69</v>
      </c>
      <c r="Q71" s="4">
        <v>33</v>
      </c>
    </row>
    <row r="72" spans="16:17" x14ac:dyDescent="0.25">
      <c r="P72" s="6">
        <v>70</v>
      </c>
      <c r="Q72" s="4">
        <v>40</v>
      </c>
    </row>
    <row r="73" spans="16:17" x14ac:dyDescent="0.25">
      <c r="P73" s="6">
        <v>71</v>
      </c>
      <c r="Q73" s="4">
        <v>28</v>
      </c>
    </row>
    <row r="74" spans="16:17" x14ac:dyDescent="0.25">
      <c r="P74" s="6">
        <v>72</v>
      </c>
      <c r="Q74" s="4">
        <v>35</v>
      </c>
    </row>
    <row r="75" spans="16:17" x14ac:dyDescent="0.25">
      <c r="P75" s="6">
        <v>73</v>
      </c>
      <c r="Q75" s="4">
        <v>38</v>
      </c>
    </row>
    <row r="76" spans="16:17" x14ac:dyDescent="0.25">
      <c r="P76" s="6">
        <v>74</v>
      </c>
      <c r="Q76" s="4">
        <v>39</v>
      </c>
    </row>
    <row r="77" spans="16:17" x14ac:dyDescent="0.25">
      <c r="P77" s="6">
        <v>75</v>
      </c>
      <c r="Q77" s="4">
        <v>32</v>
      </c>
    </row>
    <row r="78" spans="16:17" x14ac:dyDescent="0.25">
      <c r="P78" s="6">
        <v>76</v>
      </c>
      <c r="Q78" s="4">
        <v>37</v>
      </c>
    </row>
    <row r="79" spans="16:17" x14ac:dyDescent="0.25">
      <c r="P79" s="6">
        <v>77</v>
      </c>
      <c r="Q79" s="4">
        <v>27</v>
      </c>
    </row>
    <row r="80" spans="16:17" x14ac:dyDescent="0.25">
      <c r="P80" s="6">
        <v>78</v>
      </c>
      <c r="Q80" s="4">
        <v>36</v>
      </c>
    </row>
    <row r="81" spans="16:17" x14ac:dyDescent="0.25">
      <c r="P81" s="6">
        <v>79</v>
      </c>
      <c r="Q81" s="4">
        <v>29</v>
      </c>
    </row>
    <row r="82" spans="16:17" x14ac:dyDescent="0.25">
      <c r="P82" s="6">
        <v>80</v>
      </c>
      <c r="Q82" s="4">
        <v>44</v>
      </c>
    </row>
    <row r="83" spans="16:17" x14ac:dyDescent="0.25">
      <c r="P83" s="6">
        <v>81</v>
      </c>
      <c r="Q83" s="4">
        <v>31</v>
      </c>
    </row>
    <row r="84" spans="16:17" x14ac:dyDescent="0.25">
      <c r="P84" s="6">
        <v>82</v>
      </c>
      <c r="Q84" s="4">
        <v>45</v>
      </c>
    </row>
    <row r="85" spans="16:17" x14ac:dyDescent="0.25">
      <c r="P85" s="6">
        <v>83</v>
      </c>
      <c r="Q85" s="4">
        <v>27</v>
      </c>
    </row>
    <row r="86" spans="16:17" x14ac:dyDescent="0.25">
      <c r="P86" s="6">
        <v>84</v>
      </c>
      <c r="Q86" s="4">
        <v>29</v>
      </c>
    </row>
    <row r="87" spans="16:17" x14ac:dyDescent="0.25">
      <c r="P87" s="6">
        <v>85</v>
      </c>
      <c r="Q87" s="4">
        <v>36</v>
      </c>
    </row>
    <row r="88" spans="16:17" x14ac:dyDescent="0.25">
      <c r="P88" s="6">
        <v>86</v>
      </c>
      <c r="Q88" s="4">
        <v>35</v>
      </c>
    </row>
    <row r="89" spans="16:17" x14ac:dyDescent="0.25">
      <c r="P89" s="6">
        <v>87</v>
      </c>
      <c r="Q89" s="4">
        <v>34</v>
      </c>
    </row>
    <row r="90" spans="16:17" x14ac:dyDescent="0.25">
      <c r="P90" s="6">
        <v>88</v>
      </c>
      <c r="Q90" s="4">
        <v>38</v>
      </c>
    </row>
    <row r="91" spans="16:17" x14ac:dyDescent="0.25">
      <c r="P91" s="6">
        <v>89</v>
      </c>
      <c r="Q91" s="4">
        <v>27</v>
      </c>
    </row>
    <row r="92" spans="16:17" x14ac:dyDescent="0.25">
      <c r="P92" s="6">
        <v>90</v>
      </c>
      <c r="Q92" s="4">
        <v>34</v>
      </c>
    </row>
    <row r="93" spans="16:17" x14ac:dyDescent="0.25">
      <c r="P93" s="6">
        <v>91</v>
      </c>
      <c r="Q93" s="4">
        <v>43</v>
      </c>
    </row>
    <row r="94" spans="16:17" x14ac:dyDescent="0.25">
      <c r="P94" s="6">
        <v>92</v>
      </c>
      <c r="Q94" s="4">
        <v>28</v>
      </c>
    </row>
    <row r="95" spans="16:17" x14ac:dyDescent="0.25">
      <c r="P95" s="6">
        <v>93</v>
      </c>
      <c r="Q95" s="4">
        <v>33</v>
      </c>
    </row>
    <row r="96" spans="16:17" x14ac:dyDescent="0.25">
      <c r="P96" s="6">
        <v>94</v>
      </c>
      <c r="Q96" s="4">
        <v>34</v>
      </c>
    </row>
    <row r="97" spans="16:17" x14ac:dyDescent="0.25">
      <c r="P97" s="6">
        <v>95</v>
      </c>
      <c r="Q97" s="4">
        <v>27</v>
      </c>
    </row>
    <row r="98" spans="16:17" x14ac:dyDescent="0.25">
      <c r="P98" s="6">
        <v>96</v>
      </c>
      <c r="Q98" s="4">
        <v>29</v>
      </c>
    </row>
    <row r="99" spans="16:17" x14ac:dyDescent="0.25">
      <c r="P99" s="6">
        <v>97</v>
      </c>
      <c r="Q99" s="4">
        <v>31</v>
      </c>
    </row>
    <row r="100" spans="16:17" x14ac:dyDescent="0.25">
      <c r="P100" s="6">
        <v>98</v>
      </c>
      <c r="Q100" s="4">
        <v>35</v>
      </c>
    </row>
    <row r="101" spans="16:17" x14ac:dyDescent="0.25">
      <c r="P101" s="6">
        <v>99</v>
      </c>
      <c r="Q101" s="4">
        <v>32</v>
      </c>
    </row>
    <row r="102" spans="16:17" x14ac:dyDescent="0.25">
      <c r="P102" s="6">
        <v>100</v>
      </c>
      <c r="Q102" s="4">
        <v>28</v>
      </c>
    </row>
  </sheetData>
  <mergeCells count="27">
    <mergeCell ref="X10:X11"/>
    <mergeCell ref="Y10:Y11"/>
    <mergeCell ref="A41:O46"/>
    <mergeCell ref="A49:N49"/>
    <mergeCell ref="A5:M5"/>
    <mergeCell ref="F9:F10"/>
    <mergeCell ref="G9:G10"/>
    <mergeCell ref="H9:H10"/>
    <mergeCell ref="S10:U10"/>
    <mergeCell ref="V10:V11"/>
    <mergeCell ref="W10:W11"/>
    <mergeCell ref="A9:A10"/>
    <mergeCell ref="B9:B10"/>
    <mergeCell ref="C9:C10"/>
    <mergeCell ref="D9:D10"/>
    <mergeCell ref="E9:E10"/>
    <mergeCell ref="Y1:Y2"/>
    <mergeCell ref="Z1:Z2"/>
    <mergeCell ref="A2:M2"/>
    <mergeCell ref="A6:M6"/>
    <mergeCell ref="A7:C7"/>
    <mergeCell ref="A1:M1"/>
    <mergeCell ref="P1:P2"/>
    <mergeCell ref="Q1:Q2"/>
    <mergeCell ref="T1:V1"/>
    <mergeCell ref="W1:W2"/>
    <mergeCell ref="X1:X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UNID 1 - ACT 3 - MOMENTO INDEP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Diomar</cp:lastModifiedBy>
  <dcterms:created xsi:type="dcterms:W3CDTF">2018-05-20T04:25:44Z</dcterms:created>
  <dcterms:modified xsi:type="dcterms:W3CDTF">2018-06-18T03:37:49Z</dcterms:modified>
</cp:coreProperties>
</file>