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FESIONAL EN GASTRONOMIA\"/>
    </mc:Choice>
  </mc:AlternateContent>
  <bookViews>
    <workbookView xWindow="0" yWindow="0" windowWidth="15345" windowHeight="397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7" i="1" l="1"/>
  <c r="M8" i="1" s="1"/>
  <c r="K16" i="1"/>
  <c r="K15" i="1"/>
  <c r="K19" i="1" s="1"/>
  <c r="K18" i="1" l="1"/>
  <c r="K20" i="1" s="1"/>
  <c r="N8" i="1" s="1"/>
  <c r="O8" i="1" l="1"/>
  <c r="M9" i="1"/>
  <c r="N9" i="1" s="1"/>
  <c r="R8" i="1" l="1"/>
  <c r="Q8" i="1"/>
  <c r="O9" i="1"/>
  <c r="M10" i="1"/>
  <c r="P9" i="1" l="1"/>
  <c r="R9" i="1"/>
  <c r="Q9" i="1"/>
  <c r="N10" i="1"/>
  <c r="O10" i="1" s="1"/>
  <c r="P10" i="1" l="1"/>
  <c r="R10" i="1"/>
  <c r="Q10" i="1"/>
  <c r="M11" i="1"/>
  <c r="N11" i="1" l="1"/>
  <c r="O11" i="1" s="1"/>
  <c r="R11" i="1" l="1"/>
  <c r="Q11" i="1"/>
  <c r="P11" i="1"/>
  <c r="M12" i="1"/>
  <c r="N12" i="1" l="1"/>
  <c r="O12" i="1" s="1"/>
  <c r="P12" i="1" l="1"/>
  <c r="R12" i="1"/>
  <c r="Q12" i="1"/>
</calcChain>
</file>

<file path=xl/sharedStrings.xml><?xml version="1.0" encoding="utf-8"?>
<sst xmlns="http://schemas.openxmlformats.org/spreadsheetml/2006/main" count="40" uniqueCount="37">
  <si>
    <t>AÑO DE REALIZACION</t>
  </si>
  <si>
    <t>DONDE SE REALIZO</t>
  </si>
  <si>
    <t>PROMEDIO DE GOL</t>
  </si>
  <si>
    <t>Brasil</t>
  </si>
  <si>
    <t>Sudafrica</t>
  </si>
  <si>
    <t>Alemania</t>
  </si>
  <si>
    <t>Corea y japon</t>
  </si>
  <si>
    <t>Francia</t>
  </si>
  <si>
    <t>Estados Unidos</t>
  </si>
  <si>
    <t>Italia</t>
  </si>
  <si>
    <t>Mexico</t>
  </si>
  <si>
    <t>España</t>
  </si>
  <si>
    <t>Argentina</t>
  </si>
  <si>
    <t>Inglaterra</t>
  </si>
  <si>
    <t>Chile</t>
  </si>
  <si>
    <t>suecia</t>
  </si>
  <si>
    <t>Suiza</t>
  </si>
  <si>
    <t>NUMERO DE DATOS: N</t>
  </si>
  <si>
    <t>NUMERO MAYOR: Dm</t>
  </si>
  <si>
    <t>NUMERO MENOR: dm</t>
  </si>
  <si>
    <t>RANGO: R</t>
  </si>
  <si>
    <t>NUMERO DE INTERVALOS: K</t>
  </si>
  <si>
    <t>TAMAÑO DE INTERVALO: C</t>
  </si>
  <si>
    <t>LIMITE SUPERIOR</t>
  </si>
  <si>
    <t>FRECUENCIA ABS.</t>
  </si>
  <si>
    <t>FRECUENCIA ABS. ACUM.</t>
  </si>
  <si>
    <t>FRECUENCIA PORCEN.</t>
  </si>
  <si>
    <t>FRECUENCIA RELATIVA</t>
  </si>
  <si>
    <t>TABLA DE FRECUENCIA</t>
  </si>
  <si>
    <t xml:space="preserve">LI </t>
  </si>
  <si>
    <t>LS</t>
  </si>
  <si>
    <t xml:space="preserve">f </t>
  </si>
  <si>
    <t xml:space="preserve">Fr </t>
  </si>
  <si>
    <t>%</t>
  </si>
  <si>
    <t>F</t>
  </si>
  <si>
    <t>N</t>
  </si>
  <si>
    <t>LIMITE   INFERIOR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</si>
</sst>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3399FF"/>
        <bgColor indexed="64"/>
      </patternFill>
    </fill>
    <fill>
      <patternFill patternType="solid">
        <fgColor rgb="FF6699FF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2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2" fontId="0" fillId="0" borderId="2" xfId="0" applyNumberForma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3" xfId="0" applyBorder="1"/>
    <xf numFmtId="2" fontId="0" fillId="0" borderId="4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Border="1"/>
    <xf numFmtId="2" fontId="0" fillId="0" borderId="6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Border="1"/>
    <xf numFmtId="2" fontId="0" fillId="0" borderId="8" xfId="0" applyNumberFormat="1" applyBorder="1" applyAlignment="1">
      <alignment horizontal="center" vertical="center"/>
    </xf>
    <xf numFmtId="0" fontId="0" fillId="0" borderId="10" xfId="0" applyBorder="1"/>
    <xf numFmtId="0" fontId="0" fillId="0" borderId="19" xfId="0" applyBorder="1"/>
    <xf numFmtId="0" fontId="0" fillId="0" borderId="9" xfId="0" applyBorder="1"/>
    <xf numFmtId="0" fontId="2" fillId="0" borderId="0" xfId="0" applyFont="1" applyFill="1" applyBorder="1"/>
    <xf numFmtId="2" fontId="0" fillId="0" borderId="5" xfId="0" applyNumberFormat="1" applyBorder="1"/>
    <xf numFmtId="0" fontId="0" fillId="0" borderId="10" xfId="0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0" fillId="0" borderId="10" xfId="0" applyFill="1" applyBorder="1" applyAlignment="1">
      <alignment horizontal="center"/>
    </xf>
    <xf numFmtId="2" fontId="0" fillId="0" borderId="10" xfId="0" applyNumberFormat="1" applyBorder="1"/>
    <xf numFmtId="1" fontId="0" fillId="0" borderId="10" xfId="0" applyNumberFormat="1" applyBorder="1"/>
    <xf numFmtId="9" fontId="0" fillId="0" borderId="0" xfId="1" applyFont="1"/>
    <xf numFmtId="0" fontId="3" fillId="0" borderId="10" xfId="0" applyFont="1" applyBorder="1" applyAlignment="1">
      <alignment horizontal="center" vertical="center"/>
    </xf>
    <xf numFmtId="9" fontId="0" fillId="0" borderId="10" xfId="1" applyFont="1" applyBorder="1"/>
    <xf numFmtId="0" fontId="2" fillId="3" borderId="12" xfId="0" applyFont="1" applyFill="1" applyBorder="1" applyAlignment="1">
      <alignment horizontal="center" wrapText="1"/>
    </xf>
    <xf numFmtId="0" fontId="2" fillId="3" borderId="22" xfId="0" applyFont="1" applyFill="1" applyBorder="1" applyAlignment="1">
      <alignment horizontal="center" wrapText="1"/>
    </xf>
    <xf numFmtId="0" fontId="2" fillId="3" borderId="11" xfId="0" applyFont="1" applyFill="1" applyBorder="1" applyAlignment="1">
      <alignment horizontal="center" vertical="center" wrapText="1"/>
    </xf>
    <xf numFmtId="0" fontId="2" fillId="3" borderId="21" xfId="0" applyFont="1" applyFill="1" applyBorder="1" applyAlignment="1">
      <alignment horizontal="center" vertical="center" wrapText="1"/>
    </xf>
    <xf numFmtId="0" fontId="4" fillId="2" borderId="20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center" wrapText="1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18" xfId="0" applyFont="1" applyBorder="1" applyAlignment="1">
      <alignment horizontal="center"/>
    </xf>
  </cellXfs>
  <cellStyles count="2">
    <cellStyle name="Normal" xfId="0" builtinId="0"/>
    <cellStyle name="Porcentaje" xfId="1" builtinId="5"/>
  </cellStyles>
  <dxfs count="6">
    <dxf>
      <numFmt numFmtId="2" formatCode="0.00"/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medium">
          <color indexed="64"/>
        </bottom>
      </border>
    </dxf>
    <dxf>
      <alignment vertical="center" textRotation="0" wrapText="1" indent="0" justifyLastLine="0" shrinkToFit="0" readingOrder="0"/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 style="medium">
          <color auto="1"/>
        </horizontal>
      </border>
    </dxf>
  </dxfs>
  <tableStyles count="0" defaultTableStyle="TableStyleMedium2" defaultPivotStyle="PivotStyleLight16"/>
  <colors>
    <mruColors>
      <color rgb="FF000000"/>
      <color rgb="FF3399FF"/>
      <color rgb="FF6699FF"/>
      <color rgb="FF007AD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g"/><Relationship Id="rId2" Type="http://schemas.microsoft.com/office/2011/relationships/chartColorStyle" Target="colors2.xml"/><Relationship Id="rId1" Type="http://schemas.microsoft.com/office/2011/relationships/chartStyle" Target="style2.xml"/><Relationship Id="rId4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FRECUENCIA DE GOLES ANOTADOS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7B7-4921-9A39-E90B0EAEFAA9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7B7-4921-9A39-E90B0EAEFAA9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7B7-4921-9A39-E90B0EAEFAA9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77B7-4921-9A39-E90B0EAEFAA9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77B7-4921-9A39-E90B0EAEFAA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val>
            <c:numRef>
              <c:f>Hoja1!$R$8:$R$12</c:f>
              <c:numCache>
                <c:formatCode>0%</c:formatCode>
                <c:ptCount val="5"/>
                <c:pt idx="0">
                  <c:v>0.82352941176470584</c:v>
                </c:pt>
                <c:pt idx="1">
                  <c:v>5.8823529411764705E-2</c:v>
                </c:pt>
                <c:pt idx="2">
                  <c:v>5.8823529411764705E-2</c:v>
                </c:pt>
                <c:pt idx="3">
                  <c:v>0</c:v>
                </c:pt>
                <c:pt idx="4">
                  <c:v>5.8823529411764705E-2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E2-443C-9F7F-BC1CED3A9F0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1600" b="1"/>
              <a:t>PICTOGRAMA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4.6163368464487729E-2"/>
          <c:y val="0.18108884420429544"/>
          <c:w val="0.92359547649136453"/>
          <c:h val="0.6797435977873284"/>
        </c:manualLayout>
      </c:layout>
      <c:barChart>
        <c:barDir val="col"/>
        <c:grouping val="clustered"/>
        <c:varyColors val="0"/>
        <c:ser>
          <c:idx val="0"/>
          <c:order val="0"/>
          <c:spPr>
            <a:blipFill dpi="0" rotWithShape="1">
              <a:blip xmlns:r="http://schemas.openxmlformats.org/officeDocument/2006/relationships" r:embed="rId3">
                <a:alphaModFix amt="99000"/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rcRect/>
              <a:stretch>
                <a:fillRect/>
              </a:stretch>
            </a:blipFill>
            <a:ln>
              <a:noFill/>
            </a:ln>
            <a:effectLst>
              <a:softEdge rad="0"/>
            </a:effectLst>
          </c:spPr>
          <c:invertIfNegative val="0"/>
          <c:pictureOptions>
            <c:pictureFormat val="stackScale"/>
            <c:pictureStackUnit val="1"/>
          </c:pictureOptions>
          <c:cat>
            <c:numRef>
              <c:f>Hoja1!$A$5:$A$21</c:f>
              <c:numCache>
                <c:formatCode>General</c:formatCode>
                <c:ptCount val="17"/>
                <c:pt idx="0">
                  <c:v>2014</c:v>
                </c:pt>
                <c:pt idx="1">
                  <c:v>2010</c:v>
                </c:pt>
                <c:pt idx="2">
                  <c:v>2006</c:v>
                </c:pt>
                <c:pt idx="3">
                  <c:v>2002</c:v>
                </c:pt>
                <c:pt idx="4">
                  <c:v>1998</c:v>
                </c:pt>
                <c:pt idx="5">
                  <c:v>1994</c:v>
                </c:pt>
                <c:pt idx="6">
                  <c:v>1990</c:v>
                </c:pt>
                <c:pt idx="7">
                  <c:v>1986</c:v>
                </c:pt>
                <c:pt idx="8">
                  <c:v>1982</c:v>
                </c:pt>
                <c:pt idx="9">
                  <c:v>1978</c:v>
                </c:pt>
                <c:pt idx="10">
                  <c:v>1974</c:v>
                </c:pt>
                <c:pt idx="11">
                  <c:v>1970</c:v>
                </c:pt>
                <c:pt idx="12">
                  <c:v>1966</c:v>
                </c:pt>
                <c:pt idx="13">
                  <c:v>1962</c:v>
                </c:pt>
                <c:pt idx="14">
                  <c:v>1958</c:v>
                </c:pt>
                <c:pt idx="15">
                  <c:v>1954</c:v>
                </c:pt>
                <c:pt idx="16">
                  <c:v>1950</c:v>
                </c:pt>
              </c:numCache>
            </c:numRef>
          </c:cat>
          <c:val>
            <c:numRef>
              <c:f>Hoja1!$C$5:$C$21</c:f>
              <c:numCache>
                <c:formatCode>0.00</c:formatCode>
                <c:ptCount val="17"/>
                <c:pt idx="0">
                  <c:v>2.671875</c:v>
                </c:pt>
                <c:pt idx="1">
                  <c:v>2.265625</c:v>
                </c:pt>
                <c:pt idx="2">
                  <c:v>2.296875</c:v>
                </c:pt>
                <c:pt idx="3">
                  <c:v>2.515625</c:v>
                </c:pt>
                <c:pt idx="4">
                  <c:v>2.671875</c:v>
                </c:pt>
                <c:pt idx="5">
                  <c:v>2.7115384615384617</c:v>
                </c:pt>
                <c:pt idx="6">
                  <c:v>2.2115384615384617</c:v>
                </c:pt>
                <c:pt idx="7">
                  <c:v>2.5384615384615383</c:v>
                </c:pt>
                <c:pt idx="8">
                  <c:v>2.8076923076923075</c:v>
                </c:pt>
                <c:pt idx="9">
                  <c:v>2.6842105263157894</c:v>
                </c:pt>
                <c:pt idx="10">
                  <c:v>2.5526315789473686</c:v>
                </c:pt>
                <c:pt idx="11">
                  <c:v>2.96875</c:v>
                </c:pt>
                <c:pt idx="12">
                  <c:v>2.78125</c:v>
                </c:pt>
                <c:pt idx="13">
                  <c:v>2.78125</c:v>
                </c:pt>
                <c:pt idx="14">
                  <c:v>3.6</c:v>
                </c:pt>
                <c:pt idx="15">
                  <c:v>5.384615384615385</c:v>
                </c:pt>
                <c:pt idx="1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18-4866-930A-5B72DC797F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2"/>
        <c:overlap val="-27"/>
        <c:axId val="1915056544"/>
        <c:axId val="1915056960"/>
      </c:barChart>
      <c:catAx>
        <c:axId val="1915056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15056960"/>
        <c:crosses val="autoZero"/>
        <c:auto val="1"/>
        <c:lblAlgn val="ctr"/>
        <c:lblOffset val="100"/>
        <c:noMultiLvlLbl val="0"/>
      </c:catAx>
      <c:valAx>
        <c:axId val="191505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15056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userShapes r:id="rId4"/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177585</xdr:colOff>
      <xdr:row>14</xdr:row>
      <xdr:rowOff>29059</xdr:rowOff>
    </xdr:from>
    <xdr:to>
      <xdr:col>17</xdr:col>
      <xdr:colOff>1006259</xdr:colOff>
      <xdr:row>30</xdr:row>
      <xdr:rowOff>89438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19049</xdr:colOff>
      <xdr:row>22</xdr:row>
      <xdr:rowOff>64575</xdr:rowOff>
    </xdr:from>
    <xdr:to>
      <xdr:col>12</xdr:col>
      <xdr:colOff>1033220</xdr:colOff>
      <xdr:row>32</xdr:row>
      <xdr:rowOff>48432</xdr:rowOff>
    </xdr:to>
    <xdr:graphicFrame macro="">
      <xdr:nvGraphicFramePr>
        <xdr:cNvPr id="9" name="Grá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538101</xdr:colOff>
      <xdr:row>26</xdr:row>
      <xdr:rowOff>55664</xdr:rowOff>
    </xdr:from>
    <xdr:to>
      <xdr:col>1</xdr:col>
      <xdr:colOff>1</xdr:colOff>
      <xdr:row>27</xdr:row>
      <xdr:rowOff>74220</xdr:rowOff>
    </xdr:to>
    <xdr:sp macro="" textlink="">
      <xdr:nvSpPr>
        <xdr:cNvPr id="4" name="CuadroTexto 3"/>
        <xdr:cNvSpPr txBox="1"/>
      </xdr:nvSpPr>
      <xdr:spPr>
        <a:xfrm>
          <a:off x="538101" y="5257304"/>
          <a:ext cx="451510" cy="21029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O" sz="1100"/>
            <a:t>2,67</a:t>
          </a:r>
        </a:p>
      </xdr:txBody>
    </xdr:sp>
    <xdr:clientData/>
  </xdr:twoCellAnchor>
  <xdr:twoCellAnchor>
    <xdr:from>
      <xdr:col>1</xdr:col>
      <xdr:colOff>24739</xdr:colOff>
      <xdr:row>27</xdr:row>
      <xdr:rowOff>6184</xdr:rowOff>
    </xdr:from>
    <xdr:to>
      <xdr:col>1</xdr:col>
      <xdr:colOff>470064</xdr:colOff>
      <xdr:row>27</xdr:row>
      <xdr:rowOff>185550</xdr:rowOff>
    </xdr:to>
    <xdr:sp macro="" textlink="">
      <xdr:nvSpPr>
        <xdr:cNvPr id="5" name="CuadroTexto 4"/>
        <xdr:cNvSpPr txBox="1"/>
      </xdr:nvSpPr>
      <xdr:spPr>
        <a:xfrm>
          <a:off x="1014349" y="5399561"/>
          <a:ext cx="445325" cy="17936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O" sz="1100"/>
            <a:t>2,27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0.16685</cdr:x>
      <cdr:y>0.47028</cdr:y>
    </cdr:from>
    <cdr:to>
      <cdr:x>0.22671</cdr:x>
      <cdr:y>0.62643</cdr:y>
    </cdr:to>
    <cdr:sp macro="" textlink="">
      <cdr:nvSpPr>
        <cdr:cNvPr id="2" name="CuadroTexto 1"/>
        <cdr:cNvSpPr txBox="1"/>
      </cdr:nvSpPr>
      <cdr:spPr>
        <a:xfrm xmlns:a="http://schemas.openxmlformats.org/drawingml/2006/main">
          <a:off x="1465367" y="894109"/>
          <a:ext cx="525730" cy="29688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s-CO" sz="1100"/>
            <a:t>2,30</a:t>
          </a:r>
        </a:p>
      </cdr:txBody>
    </cdr:sp>
  </cdr:relSizeAnchor>
  <cdr:relSizeAnchor xmlns:cdr="http://schemas.openxmlformats.org/drawingml/2006/chartDrawing">
    <cdr:from>
      <cdr:x>0.22178</cdr:x>
      <cdr:y>0.43775</cdr:y>
    </cdr:from>
    <cdr:to>
      <cdr:x>0.27601</cdr:x>
      <cdr:y>0.58089</cdr:y>
    </cdr:to>
    <cdr:sp macro="" textlink="">
      <cdr:nvSpPr>
        <cdr:cNvPr id="3" name="CuadroTexto 2"/>
        <cdr:cNvSpPr txBox="1"/>
      </cdr:nvSpPr>
      <cdr:spPr>
        <a:xfrm xmlns:a="http://schemas.openxmlformats.org/drawingml/2006/main">
          <a:off x="1947801" y="832259"/>
          <a:ext cx="476250" cy="27214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s-CO" sz="1100"/>
            <a:t>2,52</a:t>
          </a:r>
        </a:p>
      </cdr:txBody>
    </cdr:sp>
  </cdr:relSizeAnchor>
  <cdr:relSizeAnchor xmlns:cdr="http://schemas.openxmlformats.org/drawingml/2006/chartDrawing">
    <cdr:from>
      <cdr:x>0.2746</cdr:x>
      <cdr:y>0.39871</cdr:y>
    </cdr:from>
    <cdr:to>
      <cdr:x>0.33023</cdr:x>
      <cdr:y>0.52884</cdr:y>
    </cdr:to>
    <cdr:sp macro="" textlink="">
      <cdr:nvSpPr>
        <cdr:cNvPr id="4" name="CuadroTexto 3"/>
        <cdr:cNvSpPr txBox="1"/>
      </cdr:nvSpPr>
      <cdr:spPr>
        <a:xfrm xmlns:a="http://schemas.openxmlformats.org/drawingml/2006/main">
          <a:off x="2411681" y="758038"/>
          <a:ext cx="488620" cy="2474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s-CO" sz="1100"/>
            <a:t>2,67</a:t>
          </a:r>
        </a:p>
      </cdr:txBody>
    </cdr:sp>
  </cdr:relSizeAnchor>
  <cdr:relSizeAnchor xmlns:cdr="http://schemas.openxmlformats.org/drawingml/2006/chartDrawing">
    <cdr:from>
      <cdr:x>0.33234</cdr:x>
      <cdr:y>0.41823</cdr:y>
    </cdr:from>
    <cdr:to>
      <cdr:x>0.38868</cdr:x>
      <cdr:y>0.54185</cdr:y>
    </cdr:to>
    <cdr:sp macro="" textlink="">
      <cdr:nvSpPr>
        <cdr:cNvPr id="5" name="CuadroTexto 4"/>
        <cdr:cNvSpPr txBox="1"/>
      </cdr:nvSpPr>
      <cdr:spPr>
        <a:xfrm xmlns:a="http://schemas.openxmlformats.org/drawingml/2006/main">
          <a:off x="2918856" y="795149"/>
          <a:ext cx="494806" cy="2350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s-CO" sz="1100"/>
            <a:t>2,71</a:t>
          </a:r>
        </a:p>
      </cdr:txBody>
    </cdr:sp>
  </cdr:relSizeAnchor>
  <cdr:relSizeAnchor xmlns:cdr="http://schemas.openxmlformats.org/drawingml/2006/chartDrawing">
    <cdr:from>
      <cdr:x>0.38305</cdr:x>
      <cdr:y>0.46052</cdr:y>
    </cdr:from>
    <cdr:to>
      <cdr:x>0.43516</cdr:x>
      <cdr:y>0.60691</cdr:y>
    </cdr:to>
    <cdr:sp macro="" textlink="">
      <cdr:nvSpPr>
        <cdr:cNvPr id="6" name="CuadroTexto 5"/>
        <cdr:cNvSpPr txBox="1"/>
      </cdr:nvSpPr>
      <cdr:spPr>
        <a:xfrm xmlns:a="http://schemas.openxmlformats.org/drawingml/2006/main">
          <a:off x="3364182" y="875554"/>
          <a:ext cx="457695" cy="2783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s-CO" sz="1100"/>
            <a:t>2,21</a:t>
          </a:r>
        </a:p>
      </cdr:txBody>
    </cdr:sp>
  </cdr:relSizeAnchor>
  <cdr:relSizeAnchor xmlns:cdr="http://schemas.openxmlformats.org/drawingml/2006/chartDrawing">
    <cdr:from>
      <cdr:x>0.43094</cdr:x>
      <cdr:y>0.44425</cdr:y>
    </cdr:from>
    <cdr:to>
      <cdr:x>0.48728</cdr:x>
      <cdr:y>0.5451</cdr:y>
    </cdr:to>
    <cdr:sp macro="" textlink="">
      <cdr:nvSpPr>
        <cdr:cNvPr id="7" name="CuadroTexto 6"/>
        <cdr:cNvSpPr txBox="1"/>
      </cdr:nvSpPr>
      <cdr:spPr>
        <a:xfrm xmlns:a="http://schemas.openxmlformats.org/drawingml/2006/main">
          <a:off x="3784765" y="844629"/>
          <a:ext cx="494806" cy="19173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s-CO" sz="1100"/>
            <a:t>2,54</a:t>
          </a:r>
        </a:p>
      </cdr:txBody>
    </cdr:sp>
  </cdr:relSizeAnchor>
  <cdr:relSizeAnchor xmlns:cdr="http://schemas.openxmlformats.org/drawingml/2006/chartDrawing">
    <cdr:from>
      <cdr:x>0.48235</cdr:x>
      <cdr:y>0.39871</cdr:y>
    </cdr:from>
    <cdr:to>
      <cdr:x>0.53728</cdr:x>
      <cdr:y>0.55161</cdr:y>
    </cdr:to>
    <cdr:sp macro="" textlink="">
      <cdr:nvSpPr>
        <cdr:cNvPr id="8" name="CuadroTexto 7"/>
        <cdr:cNvSpPr txBox="1"/>
      </cdr:nvSpPr>
      <cdr:spPr>
        <a:xfrm xmlns:a="http://schemas.openxmlformats.org/drawingml/2006/main">
          <a:off x="4236277" y="758039"/>
          <a:ext cx="482434" cy="29069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s-CO" sz="1100"/>
            <a:t>2,81</a:t>
          </a:r>
        </a:p>
      </cdr:txBody>
    </cdr:sp>
  </cdr:relSizeAnchor>
  <cdr:relSizeAnchor xmlns:cdr="http://schemas.openxmlformats.org/drawingml/2006/chartDrawing">
    <cdr:from>
      <cdr:x>0.53587</cdr:x>
      <cdr:y>0.42799</cdr:y>
    </cdr:from>
    <cdr:to>
      <cdr:x>0.58658</cdr:x>
      <cdr:y>0.52558</cdr:y>
    </cdr:to>
    <cdr:sp macro="" textlink="">
      <cdr:nvSpPr>
        <cdr:cNvPr id="9" name="CuadroTexto 8"/>
        <cdr:cNvSpPr txBox="1"/>
      </cdr:nvSpPr>
      <cdr:spPr>
        <a:xfrm xmlns:a="http://schemas.openxmlformats.org/drawingml/2006/main">
          <a:off x="4706341" y="813704"/>
          <a:ext cx="445324" cy="1855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s-CO" sz="1100"/>
            <a:t>2,68</a:t>
          </a:r>
        </a:p>
      </cdr:txBody>
    </cdr:sp>
  </cdr:relSizeAnchor>
  <cdr:relSizeAnchor xmlns:cdr="http://schemas.openxmlformats.org/drawingml/2006/chartDrawing">
    <cdr:from>
      <cdr:x>0.59151</cdr:x>
      <cdr:y>0.41823</cdr:y>
    </cdr:from>
    <cdr:to>
      <cdr:x>0.64573</cdr:x>
      <cdr:y>0.53534</cdr:y>
    </cdr:to>
    <cdr:sp macro="" textlink="">
      <cdr:nvSpPr>
        <cdr:cNvPr id="10" name="CuadroTexto 9"/>
        <cdr:cNvSpPr txBox="1"/>
      </cdr:nvSpPr>
      <cdr:spPr>
        <a:xfrm xmlns:a="http://schemas.openxmlformats.org/drawingml/2006/main">
          <a:off x="5194960" y="795148"/>
          <a:ext cx="476250" cy="2226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s-CO" sz="1100"/>
            <a:t>2,55</a:t>
          </a:r>
        </a:p>
        <a:p xmlns:a="http://schemas.openxmlformats.org/drawingml/2006/main">
          <a:endParaRPr lang="es-CO" sz="1100"/>
        </a:p>
      </cdr:txBody>
    </cdr:sp>
  </cdr:relSizeAnchor>
  <cdr:relSizeAnchor xmlns:cdr="http://schemas.openxmlformats.org/drawingml/2006/chartDrawing">
    <cdr:from>
      <cdr:x>0.64784</cdr:x>
      <cdr:y>0.39871</cdr:y>
    </cdr:from>
    <cdr:to>
      <cdr:x>0.70066</cdr:x>
      <cdr:y>0.51257</cdr:y>
    </cdr:to>
    <cdr:sp macro="" textlink="">
      <cdr:nvSpPr>
        <cdr:cNvPr id="11" name="CuadroTexto 10"/>
        <cdr:cNvSpPr txBox="1"/>
      </cdr:nvSpPr>
      <cdr:spPr>
        <a:xfrm xmlns:a="http://schemas.openxmlformats.org/drawingml/2006/main">
          <a:off x="5689766" y="758038"/>
          <a:ext cx="463880" cy="2164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s-CO" sz="1100"/>
            <a:t>2,97</a:t>
          </a:r>
        </a:p>
      </cdr:txBody>
    </cdr:sp>
  </cdr:relSizeAnchor>
  <cdr:relSizeAnchor xmlns:cdr="http://schemas.openxmlformats.org/drawingml/2006/chartDrawing">
    <cdr:from>
      <cdr:x>0.70066</cdr:x>
      <cdr:y>0.40847</cdr:y>
    </cdr:from>
    <cdr:to>
      <cdr:x>0.75207</cdr:x>
      <cdr:y>0.57113</cdr:y>
    </cdr:to>
    <cdr:sp macro="" textlink="">
      <cdr:nvSpPr>
        <cdr:cNvPr id="12" name="CuadroTexto 11"/>
        <cdr:cNvSpPr txBox="1"/>
      </cdr:nvSpPr>
      <cdr:spPr>
        <a:xfrm xmlns:a="http://schemas.openxmlformats.org/drawingml/2006/main">
          <a:off x="6153645" y="776591"/>
          <a:ext cx="451509" cy="30925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s-CO" sz="1100"/>
            <a:t>2,78</a:t>
          </a:r>
        </a:p>
      </cdr:txBody>
    </cdr:sp>
  </cdr:relSizeAnchor>
  <cdr:relSizeAnchor xmlns:cdr="http://schemas.openxmlformats.org/drawingml/2006/chartDrawing">
    <cdr:from>
      <cdr:x>0.76123</cdr:x>
      <cdr:y>0.36618</cdr:y>
    </cdr:from>
    <cdr:to>
      <cdr:x>0.81334</cdr:x>
      <cdr:y>0.50281</cdr:y>
    </cdr:to>
    <cdr:sp macro="" textlink="">
      <cdr:nvSpPr>
        <cdr:cNvPr id="13" name="CuadroTexto 12"/>
        <cdr:cNvSpPr txBox="1"/>
      </cdr:nvSpPr>
      <cdr:spPr>
        <a:xfrm xmlns:a="http://schemas.openxmlformats.org/drawingml/2006/main">
          <a:off x="6685561" y="696189"/>
          <a:ext cx="457695" cy="2597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s-CO" sz="1100"/>
        </a:p>
      </cdr:txBody>
    </cdr:sp>
  </cdr:relSizeAnchor>
  <cdr:relSizeAnchor xmlns:cdr="http://schemas.openxmlformats.org/drawingml/2006/chartDrawing">
    <cdr:from>
      <cdr:x>0.75418</cdr:x>
      <cdr:y>0.41498</cdr:y>
    </cdr:from>
    <cdr:to>
      <cdr:x>0.80841</cdr:x>
      <cdr:y>0.56137</cdr:y>
    </cdr:to>
    <cdr:sp macro="" textlink="">
      <cdr:nvSpPr>
        <cdr:cNvPr id="14" name="CuadroTexto 13"/>
        <cdr:cNvSpPr txBox="1"/>
      </cdr:nvSpPr>
      <cdr:spPr>
        <a:xfrm xmlns:a="http://schemas.openxmlformats.org/drawingml/2006/main">
          <a:off x="6623711" y="788964"/>
          <a:ext cx="476250" cy="2783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s-CO" sz="1100"/>
            <a:t>2,78</a:t>
          </a:r>
        </a:p>
      </cdr:txBody>
    </cdr:sp>
  </cdr:relSizeAnchor>
  <cdr:relSizeAnchor xmlns:cdr="http://schemas.openxmlformats.org/drawingml/2006/chartDrawing">
    <cdr:from>
      <cdr:x>0.81264</cdr:x>
      <cdr:y>0.31738</cdr:y>
    </cdr:from>
    <cdr:to>
      <cdr:x>0.86264</cdr:x>
      <cdr:y>0.42474</cdr:y>
    </cdr:to>
    <cdr:sp macro="" textlink="">
      <cdr:nvSpPr>
        <cdr:cNvPr id="15" name="CuadroTexto 14"/>
        <cdr:cNvSpPr txBox="1"/>
      </cdr:nvSpPr>
      <cdr:spPr>
        <a:xfrm xmlns:a="http://schemas.openxmlformats.org/drawingml/2006/main">
          <a:off x="7137072" y="603411"/>
          <a:ext cx="439140" cy="2041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s-CO" sz="1100"/>
            <a:t>3,60</a:t>
          </a:r>
        </a:p>
      </cdr:txBody>
    </cdr:sp>
  </cdr:relSizeAnchor>
  <cdr:relSizeAnchor xmlns:cdr="http://schemas.openxmlformats.org/drawingml/2006/chartDrawing">
    <cdr:from>
      <cdr:x>0.86686</cdr:x>
      <cdr:y>0.12869</cdr:y>
    </cdr:from>
    <cdr:to>
      <cdr:x>0.91616</cdr:x>
      <cdr:y>0.23605</cdr:y>
    </cdr:to>
    <cdr:sp macro="" textlink="">
      <cdr:nvSpPr>
        <cdr:cNvPr id="16" name="CuadroTexto 15"/>
        <cdr:cNvSpPr txBox="1"/>
      </cdr:nvSpPr>
      <cdr:spPr>
        <a:xfrm xmlns:a="http://schemas.openxmlformats.org/drawingml/2006/main">
          <a:off x="7613320" y="244678"/>
          <a:ext cx="432955" cy="2041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s-CO" sz="1100"/>
            <a:t>5,38</a:t>
          </a:r>
        </a:p>
      </cdr:txBody>
    </cdr:sp>
  </cdr:relSizeAnchor>
  <cdr:relSizeAnchor xmlns:cdr="http://schemas.openxmlformats.org/drawingml/2006/chartDrawing">
    <cdr:from>
      <cdr:x>0.91546</cdr:x>
      <cdr:y>0.26533</cdr:y>
    </cdr:from>
    <cdr:to>
      <cdr:x>0.97672</cdr:x>
      <cdr:y>0.41172</cdr:y>
    </cdr:to>
    <cdr:sp macro="" textlink="">
      <cdr:nvSpPr>
        <cdr:cNvPr id="17" name="CuadroTexto 16"/>
        <cdr:cNvSpPr txBox="1"/>
      </cdr:nvSpPr>
      <cdr:spPr>
        <a:xfrm xmlns:a="http://schemas.openxmlformats.org/drawingml/2006/main">
          <a:off x="8040089" y="504451"/>
          <a:ext cx="538101" cy="2783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s-CO" sz="1100"/>
            <a:t>4,00</a:t>
          </a:r>
        </a:p>
        <a:p xmlns:a="http://schemas.openxmlformats.org/drawingml/2006/main">
          <a:endParaRPr lang="es-CO" sz="1100"/>
        </a:p>
      </cdr:txBody>
    </cdr:sp>
  </cdr:relSizeAnchor>
</c:userShapes>
</file>

<file path=xl/tables/table1.xml><?xml version="1.0" encoding="utf-8"?>
<table xmlns="http://schemas.openxmlformats.org/spreadsheetml/2006/main" id="1" name="Tabla2" displayName="Tabla2" ref="A4:C21" totalsRowShown="0" headerRowDxfId="5" headerRowBorderDxfId="4" tableBorderDxfId="3">
  <autoFilter ref="A4:C21"/>
  <sortState ref="A5:C21">
    <sortCondition descending="1" ref="A5:A21"/>
  </sortState>
  <tableColumns count="3">
    <tableColumn id="1" name="AÑO DE REALIZACION" dataDxfId="2"/>
    <tableColumn id="2" name="DONDE SE REALIZO" dataDxfId="1"/>
    <tableColumn id="5" name="PROMEDIO DE GOL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S21"/>
  <sheetViews>
    <sheetView tabSelected="1" topLeftCell="D5" zoomScale="118" zoomScaleNormal="118" workbookViewId="0">
      <selection activeCell="M21" sqref="M21"/>
    </sheetView>
  </sheetViews>
  <sheetFormatPr baseColWidth="10" defaultRowHeight="15" x14ac:dyDescent="0.25"/>
  <cols>
    <col min="1" max="1" width="14.85546875" customWidth="1"/>
    <col min="2" max="2" width="20.28515625" customWidth="1"/>
    <col min="3" max="3" width="17.7109375" customWidth="1"/>
    <col min="4" max="4" width="6.42578125" customWidth="1"/>
    <col min="5" max="5" width="6.28515625" customWidth="1"/>
    <col min="6" max="6" width="7.42578125" customWidth="1"/>
    <col min="7" max="7" width="6" customWidth="1"/>
    <col min="8" max="8" width="7.140625" customWidth="1"/>
    <col min="9" max="9" width="6.42578125" customWidth="1"/>
    <col min="10" max="10" width="5.85546875" customWidth="1"/>
    <col min="11" max="11" width="6.7109375" customWidth="1"/>
    <col min="13" max="18" width="15.7109375" customWidth="1"/>
  </cols>
  <sheetData>
    <row r="3" spans="1:19" ht="15.75" thickBot="1" x14ac:dyDescent="0.3"/>
    <row r="4" spans="1:19" ht="30.75" thickBot="1" x14ac:dyDescent="0.3">
      <c r="A4" s="1" t="s">
        <v>0</v>
      </c>
      <c r="B4" s="2" t="s">
        <v>1</v>
      </c>
      <c r="C4" s="3" t="s">
        <v>2</v>
      </c>
      <c r="J4" s="23"/>
      <c r="M4" s="30" t="s">
        <v>28</v>
      </c>
      <c r="N4" s="31"/>
      <c r="O4" s="31"/>
      <c r="P4" s="31"/>
      <c r="Q4" s="31"/>
      <c r="R4" s="31"/>
    </row>
    <row r="5" spans="1:19" ht="15" customHeight="1" x14ac:dyDescent="0.25">
      <c r="A5" s="4">
        <v>2014</v>
      </c>
      <c r="B5" s="5" t="s">
        <v>3</v>
      </c>
      <c r="C5" s="6">
        <v>2.671875</v>
      </c>
      <c r="E5" s="16"/>
      <c r="M5" s="28" t="s">
        <v>36</v>
      </c>
      <c r="N5" s="26" t="s">
        <v>23</v>
      </c>
      <c r="O5" s="26" t="s">
        <v>24</v>
      </c>
      <c r="P5" s="26" t="s">
        <v>25</v>
      </c>
      <c r="Q5" s="26" t="s">
        <v>27</v>
      </c>
      <c r="R5" s="26" t="s">
        <v>26</v>
      </c>
      <c r="S5" s="32"/>
    </row>
    <row r="6" spans="1:19" x14ac:dyDescent="0.25">
      <c r="A6" s="7">
        <v>2010</v>
      </c>
      <c r="B6" s="8" t="s">
        <v>4</v>
      </c>
      <c r="C6" s="9">
        <v>2.265625</v>
      </c>
      <c r="M6" s="29"/>
      <c r="N6" s="27"/>
      <c r="O6" s="27"/>
      <c r="P6" s="27"/>
      <c r="Q6" s="27"/>
      <c r="R6" s="27"/>
      <c r="S6" s="32"/>
    </row>
    <row r="7" spans="1:19" x14ac:dyDescent="0.25">
      <c r="A7" s="7">
        <v>2006</v>
      </c>
      <c r="B7" s="8" t="s">
        <v>5</v>
      </c>
      <c r="C7" s="9">
        <v>2.296875</v>
      </c>
      <c r="M7" s="19" t="s">
        <v>29</v>
      </c>
      <c r="N7" s="19" t="s">
        <v>30</v>
      </c>
      <c r="O7" s="19" t="s">
        <v>31</v>
      </c>
      <c r="P7" s="19" t="s">
        <v>34</v>
      </c>
      <c r="Q7" s="19" t="s">
        <v>32</v>
      </c>
      <c r="R7" s="19" t="s">
        <v>33</v>
      </c>
    </row>
    <row r="8" spans="1:19" x14ac:dyDescent="0.25">
      <c r="A8" s="7">
        <v>2002</v>
      </c>
      <c r="B8" s="8" t="s">
        <v>6</v>
      </c>
      <c r="C8" s="9">
        <v>2.515625</v>
      </c>
      <c r="L8" s="18">
        <v>1</v>
      </c>
      <c r="M8" s="21">
        <f>+K17</f>
        <v>2.2115384615384617</v>
      </c>
      <c r="N8" s="21">
        <f>+M8+$K$20</f>
        <v>2.9811226563652875</v>
      </c>
      <c r="O8" s="13">
        <f>+FREQUENCY($C$5:$C$21,N8)</f>
        <v>14</v>
      </c>
      <c r="P8" s="13">
        <v>14</v>
      </c>
      <c r="Q8" s="13">
        <f>(O8/17)</f>
        <v>0.82352941176470584</v>
      </c>
      <c r="R8" s="25">
        <f>(O8/17)</f>
        <v>0.82352941176470584</v>
      </c>
    </row>
    <row r="9" spans="1:19" x14ac:dyDescent="0.25">
      <c r="A9" s="7">
        <v>1998</v>
      </c>
      <c r="B9" s="8" t="s">
        <v>7</v>
      </c>
      <c r="C9" s="9">
        <v>2.671875</v>
      </c>
      <c r="L9" s="18">
        <v>2</v>
      </c>
      <c r="M9" s="13">
        <f>+IF(M8=$K$19,"",N8)</f>
        <v>2.9811226563652875</v>
      </c>
      <c r="N9" s="21">
        <f t="shared" ref="N9:N12" si="0">+M9+$K$20</f>
        <v>3.7507068511921133</v>
      </c>
      <c r="O9" s="13">
        <f>+FREQUENCY($C$5:$C$21,N9)-O8</f>
        <v>1</v>
      </c>
      <c r="P9" s="13">
        <f>P8+O9</f>
        <v>15</v>
      </c>
      <c r="Q9" s="13">
        <f t="shared" ref="Q9:Q12" si="1">(O9/17)</f>
        <v>5.8823529411764705E-2</v>
      </c>
      <c r="R9" s="25">
        <f t="shared" ref="R9:R12" si="2">(O9/17)</f>
        <v>5.8823529411764705E-2</v>
      </c>
    </row>
    <row r="10" spans="1:19" x14ac:dyDescent="0.25">
      <c r="A10" s="7">
        <v>1994</v>
      </c>
      <c r="B10" s="8" t="s">
        <v>8</v>
      </c>
      <c r="C10" s="9">
        <v>2.7115384615384617</v>
      </c>
      <c r="L10" s="18">
        <v>3</v>
      </c>
      <c r="M10" s="13">
        <f t="shared" ref="M10:M12" si="3">+IF(M9=$K$19,"",N9)</f>
        <v>3.7507068511921133</v>
      </c>
      <c r="N10" s="21">
        <f t="shared" si="0"/>
        <v>4.5202910460189392</v>
      </c>
      <c r="O10" s="22">
        <f>FREQUENCY($C$5:$C$21,N10)-SUM($O$8:O9)</f>
        <v>1</v>
      </c>
      <c r="P10" s="13">
        <f t="shared" ref="P10:P12" si="4">P9+O10</f>
        <v>16</v>
      </c>
      <c r="Q10" s="13">
        <f t="shared" si="1"/>
        <v>5.8823529411764705E-2</v>
      </c>
      <c r="R10" s="25">
        <f t="shared" si="2"/>
        <v>5.8823529411764705E-2</v>
      </c>
    </row>
    <row r="11" spans="1:19" x14ac:dyDescent="0.25">
      <c r="A11" s="7">
        <v>1990</v>
      </c>
      <c r="B11" s="8" t="s">
        <v>9</v>
      </c>
      <c r="C11" s="9">
        <v>2.2115384615384617</v>
      </c>
      <c r="L11" s="18">
        <v>4</v>
      </c>
      <c r="M11" s="13">
        <f t="shared" si="3"/>
        <v>4.5202910460189392</v>
      </c>
      <c r="N11" s="21">
        <f t="shared" si="0"/>
        <v>5.289875240845765</v>
      </c>
      <c r="O11" s="22">
        <f>FREQUENCY($C$5:$C$21,N11)-SUM($O$8:O10)</f>
        <v>0</v>
      </c>
      <c r="P11" s="13">
        <f t="shared" si="4"/>
        <v>16</v>
      </c>
      <c r="Q11" s="13">
        <f t="shared" si="1"/>
        <v>0</v>
      </c>
      <c r="R11" s="25">
        <f t="shared" si="2"/>
        <v>0</v>
      </c>
    </row>
    <row r="12" spans="1:19" x14ac:dyDescent="0.25">
      <c r="A12" s="7">
        <v>1986</v>
      </c>
      <c r="B12" s="8" t="s">
        <v>10</v>
      </c>
      <c r="C12" s="9">
        <v>2.5384615384615383</v>
      </c>
      <c r="L12" s="20">
        <v>5</v>
      </c>
      <c r="M12" s="13">
        <f t="shared" si="3"/>
        <v>5.289875240845765</v>
      </c>
      <c r="N12" s="21">
        <f t="shared" si="0"/>
        <v>6.0594594356725908</v>
      </c>
      <c r="O12" s="22">
        <f>FREQUENCY($C$5:$C$21,N12)-SUM($O$8:O11)</f>
        <v>1</v>
      </c>
      <c r="P12" s="13">
        <f t="shared" si="4"/>
        <v>17</v>
      </c>
      <c r="Q12" s="13">
        <f t="shared" si="1"/>
        <v>5.8823529411764705E-2</v>
      </c>
      <c r="R12" s="25">
        <f t="shared" si="2"/>
        <v>5.8823529411764705E-2</v>
      </c>
    </row>
    <row r="13" spans="1:19" x14ac:dyDescent="0.25">
      <c r="A13" s="7">
        <v>1982</v>
      </c>
      <c r="B13" s="8" t="s">
        <v>11</v>
      </c>
      <c r="C13" s="9">
        <v>2.8076923076923075</v>
      </c>
      <c r="N13" s="24" t="s">
        <v>35</v>
      </c>
      <c r="O13" s="13">
        <v>17</v>
      </c>
    </row>
    <row r="14" spans="1:19" ht="15.75" thickBot="1" x14ac:dyDescent="0.3">
      <c r="A14" s="7">
        <v>1978</v>
      </c>
      <c r="B14" s="8" t="s">
        <v>12</v>
      </c>
      <c r="C14" s="9">
        <v>2.6842105263157894</v>
      </c>
    </row>
    <row r="15" spans="1:19" x14ac:dyDescent="0.25">
      <c r="A15" s="7">
        <v>1974</v>
      </c>
      <c r="B15" s="8" t="s">
        <v>5</v>
      </c>
      <c r="C15" s="9">
        <v>2.5526315789473686</v>
      </c>
      <c r="D15" s="33" t="s">
        <v>17</v>
      </c>
      <c r="E15" s="34"/>
      <c r="F15" s="34"/>
      <c r="G15" s="34"/>
      <c r="H15" s="34"/>
      <c r="I15" s="35"/>
      <c r="K15" s="14">
        <f>+COUNTA($C$5:$C$21)</f>
        <v>17</v>
      </c>
    </row>
    <row r="16" spans="1:19" x14ac:dyDescent="0.25">
      <c r="A16" s="7">
        <v>1970</v>
      </c>
      <c r="B16" s="8" t="s">
        <v>10</v>
      </c>
      <c r="C16" s="9">
        <v>2.96875</v>
      </c>
      <c r="D16" s="36" t="s">
        <v>18</v>
      </c>
      <c r="E16" s="37"/>
      <c r="F16" s="37"/>
      <c r="G16" s="37"/>
      <c r="H16" s="37"/>
      <c r="I16" s="38"/>
      <c r="K16" s="17">
        <f>+MAX($C$5:$C$21)</f>
        <v>5.384615384615385</v>
      </c>
    </row>
    <row r="17" spans="1:11" x14ac:dyDescent="0.25">
      <c r="A17" s="7">
        <v>1966</v>
      </c>
      <c r="B17" s="8" t="s">
        <v>13</v>
      </c>
      <c r="C17" s="9">
        <v>2.78125</v>
      </c>
      <c r="D17" s="36" t="s">
        <v>19</v>
      </c>
      <c r="E17" s="37"/>
      <c r="F17" s="37"/>
      <c r="G17" s="37"/>
      <c r="H17" s="37"/>
      <c r="I17" s="38"/>
      <c r="K17" s="17">
        <f>+MIN($C$5:$C$21)</f>
        <v>2.2115384615384617</v>
      </c>
    </row>
    <row r="18" spans="1:11" x14ac:dyDescent="0.25">
      <c r="A18" s="7">
        <v>1962</v>
      </c>
      <c r="B18" s="8" t="s">
        <v>14</v>
      </c>
      <c r="C18" s="9">
        <v>2.78125</v>
      </c>
      <c r="D18" s="36" t="s">
        <v>20</v>
      </c>
      <c r="E18" s="37"/>
      <c r="F18" s="37"/>
      <c r="G18" s="37"/>
      <c r="H18" s="37"/>
      <c r="I18" s="38"/>
      <c r="K18" s="17">
        <f>+($K$16-$K$17)</f>
        <v>3.1730769230769234</v>
      </c>
    </row>
    <row r="19" spans="1:11" x14ac:dyDescent="0.25">
      <c r="A19" s="7">
        <v>1958</v>
      </c>
      <c r="B19" s="8" t="s">
        <v>15</v>
      </c>
      <c r="C19" s="9">
        <v>3.6</v>
      </c>
      <c r="D19" s="36" t="s">
        <v>21</v>
      </c>
      <c r="E19" s="37"/>
      <c r="F19" s="37"/>
      <c r="G19" s="37"/>
      <c r="H19" s="37"/>
      <c r="I19" s="38"/>
      <c r="K19" s="8">
        <f>+(SQRT($K$15))</f>
        <v>4.1231056256176606</v>
      </c>
    </row>
    <row r="20" spans="1:11" ht="15.75" thickBot="1" x14ac:dyDescent="0.3">
      <c r="A20" s="7">
        <v>1954</v>
      </c>
      <c r="B20" s="8" t="s">
        <v>16</v>
      </c>
      <c r="C20" s="9">
        <v>5.384615384615385</v>
      </c>
      <c r="D20" s="39" t="s">
        <v>22</v>
      </c>
      <c r="E20" s="40"/>
      <c r="F20" s="40"/>
      <c r="G20" s="40"/>
      <c r="H20" s="40"/>
      <c r="I20" s="41"/>
      <c r="K20" s="15">
        <f>+($K$18/$K$19)</f>
        <v>0.76958419482682583</v>
      </c>
    </row>
    <row r="21" spans="1:11" x14ac:dyDescent="0.25">
      <c r="A21" s="10">
        <v>1950</v>
      </c>
      <c r="B21" s="11" t="s">
        <v>3</v>
      </c>
      <c r="C21" s="12">
        <v>4</v>
      </c>
    </row>
  </sheetData>
  <mergeCells count="14">
    <mergeCell ref="D20:I20"/>
    <mergeCell ref="D15:I15"/>
    <mergeCell ref="D16:I16"/>
    <mergeCell ref="D17:I17"/>
    <mergeCell ref="D18:I18"/>
    <mergeCell ref="D19:I19"/>
    <mergeCell ref="N5:N6"/>
    <mergeCell ref="M5:M6"/>
    <mergeCell ref="M4:R4"/>
    <mergeCell ref="S5:S6"/>
    <mergeCell ref="R5:R6"/>
    <mergeCell ref="Q5:Q6"/>
    <mergeCell ref="P5:P6"/>
    <mergeCell ref="O5:O6"/>
  </mergeCells>
  <pageMargins left="0.7" right="0.7" top="0.75" bottom="0.75" header="0.3" footer="0.3"/>
  <pageSetup paperSize="9" orientation="portrait" horizontalDpi="0" verticalDpi="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 de Windows</cp:lastModifiedBy>
  <dcterms:created xsi:type="dcterms:W3CDTF">2018-06-25T01:35:47Z</dcterms:created>
  <dcterms:modified xsi:type="dcterms:W3CDTF">2018-06-25T03:47:39Z</dcterms:modified>
</cp:coreProperties>
</file>