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6" i="1"/>
  <c r="N7" i="1"/>
  <c r="N8" i="1"/>
  <c r="N5" i="1"/>
  <c r="M9" i="1"/>
  <c r="M8" i="1"/>
  <c r="M7" i="1"/>
  <c r="M6" i="1"/>
  <c r="K6" i="1"/>
  <c r="K7" i="1"/>
  <c r="K8" i="1"/>
  <c r="K9" i="1"/>
  <c r="K5" i="1"/>
  <c r="J6" i="1"/>
  <c r="J7" i="1"/>
  <c r="J8" i="1"/>
  <c r="J9" i="1"/>
  <c r="J5" i="1"/>
  <c r="F29" i="1"/>
  <c r="F30" i="1"/>
  <c r="F31" i="1"/>
  <c r="F28" i="1"/>
  <c r="F24" i="1"/>
  <c r="F27" i="1"/>
  <c r="F26" i="1"/>
</calcChain>
</file>

<file path=xl/sharedStrings.xml><?xml version="1.0" encoding="utf-8"?>
<sst xmlns="http://schemas.openxmlformats.org/spreadsheetml/2006/main" count="47" uniqueCount="45">
  <si>
    <t>AÑO</t>
  </si>
  <si>
    <t>SEDE</t>
  </si>
  <si>
    <t>GOLES</t>
  </si>
  <si>
    <t>Brasil</t>
  </si>
  <si>
    <t>Suiza</t>
  </si>
  <si>
    <t>suecia</t>
  </si>
  <si>
    <t>Chile</t>
  </si>
  <si>
    <t>Inglaterra</t>
  </si>
  <si>
    <t>Mexico</t>
  </si>
  <si>
    <t>Alemania</t>
  </si>
  <si>
    <t>Argentina</t>
  </si>
  <si>
    <t>España</t>
  </si>
  <si>
    <t>Italia</t>
  </si>
  <si>
    <t>Estados Unidos</t>
  </si>
  <si>
    <t>Francia</t>
  </si>
  <si>
    <t>Corea y japon</t>
  </si>
  <si>
    <t>Sudafrica</t>
  </si>
  <si>
    <t>DATO MENOR</t>
  </si>
  <si>
    <t>DATO MAYOR</t>
  </si>
  <si>
    <t>RANGO</t>
  </si>
  <si>
    <t>N</t>
  </si>
  <si>
    <r>
      <t xml:space="preserve">NC=Numero de 
clases
</t>
    </r>
    <r>
      <rPr>
        <b/>
        <sz val="11"/>
        <color rgb="FFFF0000"/>
        <rFont val="Calibri"/>
        <family val="2"/>
        <scheme val="minor"/>
      </rPr>
      <t>m= 1+3,32LogN</t>
    </r>
  </si>
  <si>
    <t>4 ó 5</t>
  </si>
  <si>
    <t>Amplitud NC=4</t>
  </si>
  <si>
    <t>Amplitud NC=5</t>
  </si>
  <si>
    <t>2 par</t>
  </si>
  <si>
    <t>1 impar</t>
  </si>
  <si>
    <t>Sobras:</t>
  </si>
  <si>
    <t>clase 1 empieza en:</t>
  </si>
  <si>
    <t>clase 5 termina en:</t>
  </si>
  <si>
    <t>I=R/NC</t>
  </si>
  <si>
    <t>NC*I-R</t>
  </si>
  <si>
    <t>1,79 - 2,62</t>
  </si>
  <si>
    <t>2,63 - 3,46</t>
  </si>
  <si>
    <t>3,47 - 4,30</t>
  </si>
  <si>
    <t>4,31 - 5,14</t>
  </si>
  <si>
    <t>5,15 - 5,98</t>
  </si>
  <si>
    <t xml:space="preserve">CLASES </t>
  </si>
  <si>
    <t>f</t>
  </si>
  <si>
    <t>fr</t>
  </si>
  <si>
    <t>%</t>
  </si>
  <si>
    <t>Σf</t>
  </si>
  <si>
    <t>Σfr</t>
  </si>
  <si>
    <t>Tabla de frecuencias</t>
  </si>
  <si>
    <t>%Σr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</si>
</sst>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haroni"/>
      <charset val="177"/>
    </font>
    <font>
      <b/>
      <sz val="11"/>
      <color theme="1"/>
      <name val="David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00B0F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2" fontId="0" fillId="3" borderId="0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right" vertic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NumberFormat="1" applyFont="1" applyFill="1" applyBorder="1" applyAlignment="1">
      <alignment horizontal="right" vertical="center"/>
    </xf>
    <xf numFmtId="0" fontId="0" fillId="9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image" Target="../media/image2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Distribucion</a:t>
            </a:r>
            <a:r>
              <a:rPr lang="es-CO" baseline="0"/>
              <a:t> de frecuencias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1111111111111109E-2"/>
          <c:y val="0.29613480606590842"/>
          <c:w val="0.9388888888888888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Hoja1!$I$4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Hoja1!$H$5:$H$9</c:f>
              <c:strCache>
                <c:ptCount val="5"/>
                <c:pt idx="0">
                  <c:v>1,79 - 2,62</c:v>
                </c:pt>
                <c:pt idx="1">
                  <c:v>2,63 - 3,46</c:v>
                </c:pt>
                <c:pt idx="2">
                  <c:v>3,47 - 4,30</c:v>
                </c:pt>
                <c:pt idx="3">
                  <c:v>4,31 - 5,14</c:v>
                </c:pt>
                <c:pt idx="4">
                  <c:v>5,15 - 5,98</c:v>
                </c:pt>
              </c:strCache>
            </c:strRef>
          </c:cat>
          <c:val>
            <c:numRef>
              <c:f>Hoja1!$I$5:$I$9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Hoja1!$J$4</c:f>
              <c:strCache>
                <c:ptCount val="1"/>
                <c:pt idx="0">
                  <c:v>fr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Hoja1!$J$5:$J$9</c:f>
              <c:numCache>
                <c:formatCode>General</c:formatCode>
                <c:ptCount val="5"/>
                <c:pt idx="0">
                  <c:v>0.375</c:v>
                </c:pt>
                <c:pt idx="1">
                  <c:v>0.4375</c:v>
                </c:pt>
                <c:pt idx="2">
                  <c:v>0.125</c:v>
                </c:pt>
                <c:pt idx="3">
                  <c:v>0</c:v>
                </c:pt>
                <c:pt idx="4">
                  <c:v>6.25E-2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61257504"/>
        <c:axId val="561260640"/>
      </c:barChart>
      <c:catAx>
        <c:axId val="5612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1260640"/>
        <c:crosses val="autoZero"/>
        <c:auto val="1"/>
        <c:lblAlgn val="ctr"/>
        <c:lblOffset val="100"/>
        <c:noMultiLvlLbl val="0"/>
      </c:catAx>
      <c:valAx>
        <c:axId val="561260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12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Distribucion</a:t>
            </a:r>
            <a:r>
              <a:rPr lang="es-CO" baseline="0"/>
              <a:t> de frecuencias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Hoja1!$I$4</c:f>
              <c:strCache>
                <c:ptCount val="1"/>
                <c:pt idx="0">
                  <c:v>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Hoja1!$H$5:$H$9</c:f>
              <c:strCache>
                <c:ptCount val="5"/>
                <c:pt idx="0">
                  <c:v>1,79 - 2,62</c:v>
                </c:pt>
                <c:pt idx="1">
                  <c:v>2,63 - 3,46</c:v>
                </c:pt>
                <c:pt idx="2">
                  <c:v>3,47 - 4,30</c:v>
                </c:pt>
                <c:pt idx="3">
                  <c:v>4,31 - 5,14</c:v>
                </c:pt>
                <c:pt idx="4">
                  <c:v>5,15 - 5,98</c:v>
                </c:pt>
              </c:strCache>
            </c:strRef>
          </c:cat>
          <c:val>
            <c:numRef>
              <c:f>Hoja1!$I$5:$I$9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Hoja1!$J$4</c:f>
              <c:strCache>
                <c:ptCount val="1"/>
                <c:pt idx="0">
                  <c:v>fr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Hoja1!$J$5:$J$9</c:f>
              <c:numCache>
                <c:formatCode>General</c:formatCode>
                <c:ptCount val="5"/>
                <c:pt idx="0">
                  <c:v>0.375</c:v>
                </c:pt>
                <c:pt idx="1">
                  <c:v>0.4375</c:v>
                </c:pt>
                <c:pt idx="2">
                  <c:v>0.125</c:v>
                </c:pt>
                <c:pt idx="3">
                  <c:v>0</c:v>
                </c:pt>
                <c:pt idx="4">
                  <c:v>6.25E-2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Pictograma</a:t>
            </a:r>
            <a:r>
              <a:rPr lang="es-CO" baseline="0"/>
              <a:t> </a:t>
            </a:r>
          </a:p>
          <a:p>
            <a:pPr>
              <a:defRPr/>
            </a:pPr>
            <a:r>
              <a:rPr lang="es-CO"/>
              <a:t>Distribucion</a:t>
            </a:r>
            <a:r>
              <a:rPr lang="es-CO" baseline="0"/>
              <a:t> de frecuencias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Hoja1!$I$4</c:f>
              <c:strCache>
                <c:ptCount val="1"/>
                <c:pt idx="0">
                  <c:v>f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Hoja1!$H$5:$H$9</c:f>
              <c:strCache>
                <c:ptCount val="5"/>
                <c:pt idx="0">
                  <c:v>1,79 - 2,62</c:v>
                </c:pt>
                <c:pt idx="1">
                  <c:v>2,63 - 3,46</c:v>
                </c:pt>
                <c:pt idx="2">
                  <c:v>3,47 - 4,30</c:v>
                </c:pt>
                <c:pt idx="3">
                  <c:v>4,31 - 5,14</c:v>
                </c:pt>
                <c:pt idx="4">
                  <c:v>5,15 - 5,98</c:v>
                </c:pt>
              </c:strCache>
            </c:strRef>
          </c:cat>
          <c:val>
            <c:numRef>
              <c:f>Hoja1!$I$5:$I$9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Hoja1!$J$4</c:f>
              <c:strCache>
                <c:ptCount val="1"/>
                <c:pt idx="0">
                  <c:v>fr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Hoja1!$J$5:$J$9</c:f>
              <c:numCache>
                <c:formatCode>General</c:formatCode>
                <c:ptCount val="5"/>
                <c:pt idx="0">
                  <c:v>0.375</c:v>
                </c:pt>
                <c:pt idx="1">
                  <c:v>0.4375</c:v>
                </c:pt>
                <c:pt idx="2">
                  <c:v>0.125</c:v>
                </c:pt>
                <c:pt idx="3">
                  <c:v>0</c:v>
                </c:pt>
                <c:pt idx="4">
                  <c:v>6.25E-2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59658032"/>
        <c:axId val="359662344"/>
      </c:barChart>
      <c:catAx>
        <c:axId val="35965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9662344"/>
        <c:crosses val="autoZero"/>
        <c:auto val="1"/>
        <c:lblAlgn val="ctr"/>
        <c:lblOffset val="100"/>
        <c:noMultiLvlLbl val="0"/>
      </c:catAx>
      <c:valAx>
        <c:axId val="359662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965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543919510061244"/>
          <c:y val="0.19949074074074077"/>
          <c:w val="0.1668993875765529"/>
          <c:h val="9.6644065325167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10</xdr:row>
      <xdr:rowOff>119062</xdr:rowOff>
    </xdr:from>
    <xdr:to>
      <xdr:col>13</xdr:col>
      <xdr:colOff>314325</xdr:colOff>
      <xdr:row>25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25</xdr:row>
      <xdr:rowOff>533400</xdr:rowOff>
    </xdr:from>
    <xdr:to>
      <xdr:col>13</xdr:col>
      <xdr:colOff>323850</xdr:colOff>
      <xdr:row>40</xdr:row>
      <xdr:rowOff>66675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609600</xdr:colOff>
      <xdr:row>16</xdr:row>
      <xdr:rowOff>95250</xdr:rowOff>
    </xdr:from>
    <xdr:to>
      <xdr:col>19</xdr:col>
      <xdr:colOff>609600</xdr:colOff>
      <xdr:row>29</xdr:row>
      <xdr:rowOff>9525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31"/>
  <sheetViews>
    <sheetView tabSelected="1" workbookViewId="0">
      <selection activeCell="H4" sqref="H4:N4"/>
    </sheetView>
  </sheetViews>
  <sheetFormatPr baseColWidth="10" defaultRowHeight="15" x14ac:dyDescent="0.25"/>
  <cols>
    <col min="5" max="5" width="17.85546875" customWidth="1"/>
  </cols>
  <sheetData>
    <row r="3" spans="4:14" x14ac:dyDescent="0.25">
      <c r="I3" s="17" t="s">
        <v>43</v>
      </c>
      <c r="J3" s="17"/>
      <c r="K3" s="17"/>
      <c r="L3" s="17"/>
      <c r="M3" s="17"/>
    </row>
    <row r="4" spans="4:14" x14ac:dyDescent="0.25">
      <c r="D4" s="3" t="s">
        <v>0</v>
      </c>
      <c r="E4" s="3" t="s">
        <v>1</v>
      </c>
      <c r="F4" s="3" t="s">
        <v>2</v>
      </c>
      <c r="H4" s="25" t="s">
        <v>37</v>
      </c>
      <c r="I4" s="25" t="s">
        <v>38</v>
      </c>
      <c r="J4" s="25" t="s">
        <v>39</v>
      </c>
      <c r="K4" s="25" t="s">
        <v>40</v>
      </c>
      <c r="L4" s="25" t="s">
        <v>41</v>
      </c>
      <c r="M4" s="25" t="s">
        <v>42</v>
      </c>
      <c r="N4" s="25" t="s">
        <v>44</v>
      </c>
    </row>
    <row r="5" spans="4:14" x14ac:dyDescent="0.25">
      <c r="D5" s="3">
        <v>1950</v>
      </c>
      <c r="E5" s="4" t="s">
        <v>3</v>
      </c>
      <c r="F5" s="15">
        <v>4</v>
      </c>
      <c r="H5" s="21" t="s">
        <v>32</v>
      </c>
      <c r="I5" s="21">
        <v>6</v>
      </c>
      <c r="J5" s="21">
        <f>+I5/16</f>
        <v>0.375</v>
      </c>
      <c r="K5" s="21">
        <f>+J5*100</f>
        <v>37.5</v>
      </c>
      <c r="L5" s="21">
        <v>6</v>
      </c>
      <c r="M5" s="21">
        <v>0.375</v>
      </c>
      <c r="N5" s="21">
        <f>+M5*100</f>
        <v>37.5</v>
      </c>
    </row>
    <row r="6" spans="4:14" x14ac:dyDescent="0.25">
      <c r="D6" s="3">
        <v>1954</v>
      </c>
      <c r="E6" s="5" t="s">
        <v>4</v>
      </c>
      <c r="F6" s="16">
        <v>5.38</v>
      </c>
      <c r="H6" s="11" t="s">
        <v>33</v>
      </c>
      <c r="I6" s="11">
        <v>7</v>
      </c>
      <c r="J6" s="11">
        <f t="shared" ref="J6:J9" si="0">+I6/16</f>
        <v>0.4375</v>
      </c>
      <c r="K6" s="11">
        <f t="shared" ref="K6:K9" si="1">+J6*100</f>
        <v>43.75</v>
      </c>
      <c r="L6" s="11">
        <v>13</v>
      </c>
      <c r="M6" s="11">
        <f>+M5+J6</f>
        <v>0.8125</v>
      </c>
      <c r="N6" s="11">
        <f t="shared" ref="N6:N8" si="2">+M6*100</f>
        <v>81.25</v>
      </c>
    </row>
    <row r="7" spans="4:14" x14ac:dyDescent="0.25">
      <c r="D7" s="3">
        <v>1958</v>
      </c>
      <c r="E7" s="4" t="s">
        <v>5</v>
      </c>
      <c r="F7" s="15">
        <v>3.6</v>
      </c>
      <c r="H7" s="12" t="s">
        <v>34</v>
      </c>
      <c r="I7" s="24">
        <v>2</v>
      </c>
      <c r="J7" s="12">
        <f t="shared" si="0"/>
        <v>0.125</v>
      </c>
      <c r="K7" s="12">
        <f t="shared" si="1"/>
        <v>12.5</v>
      </c>
      <c r="L7" s="12">
        <v>15</v>
      </c>
      <c r="M7" s="12">
        <f>+M6+J7</f>
        <v>0.9375</v>
      </c>
      <c r="N7" s="12">
        <f t="shared" si="2"/>
        <v>93.75</v>
      </c>
    </row>
    <row r="8" spans="4:14" x14ac:dyDescent="0.25">
      <c r="D8" s="3">
        <v>1962</v>
      </c>
      <c r="E8" s="5" t="s">
        <v>6</v>
      </c>
      <c r="F8" s="13">
        <v>2.78</v>
      </c>
      <c r="H8" s="2" t="s">
        <v>35</v>
      </c>
      <c r="I8" s="14">
        <v>0</v>
      </c>
      <c r="J8" s="2">
        <f t="shared" si="0"/>
        <v>0</v>
      </c>
      <c r="K8" s="2">
        <f t="shared" si="1"/>
        <v>0</v>
      </c>
      <c r="L8" s="2">
        <v>15</v>
      </c>
      <c r="M8" s="2">
        <f>+M7+J8</f>
        <v>0.9375</v>
      </c>
      <c r="N8" s="2">
        <f t="shared" si="2"/>
        <v>93.75</v>
      </c>
    </row>
    <row r="9" spans="4:14" x14ac:dyDescent="0.25">
      <c r="D9" s="3">
        <v>1966</v>
      </c>
      <c r="E9" s="4" t="s">
        <v>7</v>
      </c>
      <c r="F9" s="13">
        <v>2.78</v>
      </c>
      <c r="H9" s="22" t="s">
        <v>36</v>
      </c>
      <c r="I9" s="23">
        <v>1</v>
      </c>
      <c r="J9" s="22">
        <f t="shared" si="0"/>
        <v>6.25E-2</v>
      </c>
      <c r="K9" s="22">
        <f t="shared" si="1"/>
        <v>6.25</v>
      </c>
      <c r="L9" s="22">
        <v>16</v>
      </c>
      <c r="M9" s="22">
        <f>+M8+J9</f>
        <v>1</v>
      </c>
      <c r="N9" s="22">
        <f>+M9*100</f>
        <v>100</v>
      </c>
    </row>
    <row r="10" spans="4:14" x14ac:dyDescent="0.25">
      <c r="D10" s="3">
        <v>1970</v>
      </c>
      <c r="E10" s="5" t="s">
        <v>8</v>
      </c>
      <c r="F10" s="13">
        <v>2.97</v>
      </c>
      <c r="I10" s="8"/>
      <c r="J10" s="7"/>
    </row>
    <row r="11" spans="4:14" x14ac:dyDescent="0.25">
      <c r="D11" s="3">
        <v>1974</v>
      </c>
      <c r="E11" s="4" t="s">
        <v>9</v>
      </c>
      <c r="F11" s="10">
        <v>2.5499999999999998</v>
      </c>
      <c r="I11" s="6"/>
      <c r="J11" s="7"/>
    </row>
    <row r="12" spans="4:14" x14ac:dyDescent="0.25">
      <c r="D12" s="3">
        <v>1978</v>
      </c>
      <c r="E12" s="5" t="s">
        <v>10</v>
      </c>
      <c r="F12" s="13">
        <v>2.68</v>
      </c>
      <c r="I12" s="8"/>
      <c r="J12" s="7"/>
    </row>
    <row r="13" spans="4:14" x14ac:dyDescent="0.25">
      <c r="D13" s="3">
        <v>1982</v>
      </c>
      <c r="E13" s="4" t="s">
        <v>11</v>
      </c>
      <c r="F13" s="13">
        <v>2.81</v>
      </c>
      <c r="I13" s="6"/>
      <c r="J13" s="7"/>
    </row>
    <row r="14" spans="4:14" x14ac:dyDescent="0.25">
      <c r="D14" s="3">
        <v>1986</v>
      </c>
      <c r="E14" s="5" t="s">
        <v>8</v>
      </c>
      <c r="F14" s="10">
        <v>2.54</v>
      </c>
      <c r="I14" s="8"/>
      <c r="J14" s="7"/>
    </row>
    <row r="15" spans="4:14" x14ac:dyDescent="0.25">
      <c r="D15" s="3">
        <v>1990</v>
      </c>
      <c r="E15" s="4" t="s">
        <v>12</v>
      </c>
      <c r="F15" s="10">
        <v>2.21</v>
      </c>
      <c r="I15" s="6"/>
      <c r="J15" s="7"/>
    </row>
    <row r="16" spans="4:14" x14ac:dyDescent="0.25">
      <c r="D16" s="3">
        <v>1994</v>
      </c>
      <c r="E16" s="5" t="s">
        <v>13</v>
      </c>
      <c r="F16" s="13">
        <v>2.71</v>
      </c>
      <c r="I16" s="8"/>
      <c r="J16" s="7"/>
    </row>
    <row r="17" spans="4:10" x14ac:dyDescent="0.25">
      <c r="D17" s="3">
        <v>1998</v>
      </c>
      <c r="E17" s="4" t="s">
        <v>14</v>
      </c>
      <c r="F17" s="13">
        <v>2.67</v>
      </c>
      <c r="I17" s="6"/>
      <c r="J17" s="7"/>
    </row>
    <row r="18" spans="4:10" x14ac:dyDescent="0.25">
      <c r="D18" s="3">
        <v>2002</v>
      </c>
      <c r="E18" s="5" t="s">
        <v>15</v>
      </c>
      <c r="F18" s="10">
        <v>2.52</v>
      </c>
      <c r="I18" s="8"/>
      <c r="J18" s="7"/>
    </row>
    <row r="19" spans="4:10" x14ac:dyDescent="0.25">
      <c r="D19" s="3">
        <v>2006</v>
      </c>
      <c r="E19" s="4" t="s">
        <v>9</v>
      </c>
      <c r="F19" s="10">
        <v>2.2999999999999998</v>
      </c>
      <c r="I19" s="6"/>
      <c r="J19" s="7"/>
    </row>
    <row r="20" spans="4:10" x14ac:dyDescent="0.25">
      <c r="D20" s="3">
        <v>2010</v>
      </c>
      <c r="E20" s="5" t="s">
        <v>16</v>
      </c>
      <c r="F20" s="10">
        <v>2.27</v>
      </c>
      <c r="I20" s="8"/>
      <c r="J20" s="7"/>
    </row>
    <row r="21" spans="4:10" x14ac:dyDescent="0.25">
      <c r="E21" s="1"/>
      <c r="I21" s="6"/>
      <c r="J21" s="7"/>
    </row>
    <row r="22" spans="4:10" x14ac:dyDescent="0.25">
      <c r="D22" s="2"/>
      <c r="E22" s="2" t="s">
        <v>17</v>
      </c>
      <c r="F22" s="9">
        <v>5.38</v>
      </c>
      <c r="G22" s="2"/>
      <c r="I22" s="8"/>
      <c r="J22" s="7"/>
    </row>
    <row r="23" spans="4:10" x14ac:dyDescent="0.25">
      <c r="D23" s="2"/>
      <c r="E23" s="2" t="s">
        <v>18</v>
      </c>
      <c r="F23" s="9">
        <v>2.21</v>
      </c>
      <c r="G23" s="2"/>
      <c r="I23" s="6"/>
      <c r="J23" s="7"/>
    </row>
    <row r="24" spans="4:10" x14ac:dyDescent="0.25">
      <c r="D24" s="2"/>
      <c r="E24" s="2" t="s">
        <v>19</v>
      </c>
      <c r="F24" s="2">
        <f>+F22-F23+1</f>
        <v>4.17</v>
      </c>
      <c r="G24" s="2"/>
      <c r="I24" s="7"/>
      <c r="J24" s="7"/>
    </row>
    <row r="25" spans="4:10" x14ac:dyDescent="0.25">
      <c r="D25" s="2"/>
      <c r="E25" s="2" t="s">
        <v>20</v>
      </c>
      <c r="F25" s="9">
        <v>16</v>
      </c>
      <c r="G25" s="2"/>
    </row>
    <row r="26" spans="4:10" ht="42.75" customHeight="1" x14ac:dyDescent="0.25">
      <c r="D26" s="2"/>
      <c r="E26" s="18" t="s">
        <v>21</v>
      </c>
      <c r="F26" s="2">
        <f>1+(3.32*LOG(F25))</f>
        <v>4.9976783424176698</v>
      </c>
      <c r="G26" s="2" t="s">
        <v>22</v>
      </c>
    </row>
    <row r="27" spans="4:10" x14ac:dyDescent="0.25">
      <c r="D27" s="19" t="s">
        <v>30</v>
      </c>
      <c r="E27" s="2" t="s">
        <v>23</v>
      </c>
      <c r="F27" s="2">
        <f>+F24/4</f>
        <v>1.0425</v>
      </c>
      <c r="G27" s="2" t="s">
        <v>25</v>
      </c>
    </row>
    <row r="28" spans="4:10" x14ac:dyDescent="0.25">
      <c r="D28" s="19"/>
      <c r="E28" s="20" t="s">
        <v>24</v>
      </c>
      <c r="F28" s="20">
        <f>+F24/5</f>
        <v>0.83399999999999996</v>
      </c>
      <c r="G28" s="20" t="s">
        <v>26</v>
      </c>
    </row>
    <row r="29" spans="4:10" x14ac:dyDescent="0.25">
      <c r="D29" s="2" t="s">
        <v>31</v>
      </c>
      <c r="E29" s="2" t="s">
        <v>27</v>
      </c>
      <c r="F29" s="2">
        <f>5*1-4.17</f>
        <v>0.83000000000000007</v>
      </c>
      <c r="G29" s="2"/>
    </row>
    <row r="30" spans="4:10" x14ac:dyDescent="0.25">
      <c r="D30" s="2"/>
      <c r="E30" s="2" t="s">
        <v>28</v>
      </c>
      <c r="F30" s="2">
        <f>+F23-0.42</f>
        <v>1.79</v>
      </c>
      <c r="G30" s="2"/>
    </row>
    <row r="31" spans="4:10" x14ac:dyDescent="0.25">
      <c r="D31" s="2"/>
      <c r="E31" s="2" t="s">
        <v>29</v>
      </c>
      <c r="F31" s="2">
        <f>+F22+0.42</f>
        <v>5.8</v>
      </c>
      <c r="G31" s="2"/>
    </row>
  </sheetData>
  <mergeCells count="2">
    <mergeCell ref="D27:D28"/>
    <mergeCell ref="I3:M3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2018-06-30T22:45:45Z</dcterms:created>
  <dcterms:modified xsi:type="dcterms:W3CDTF">2018-07-01T01:04:00Z</dcterms:modified>
</cp:coreProperties>
</file>