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5170" windowHeight="11610"/>
  </bookViews>
  <sheets>
    <sheet name="Envio 2" sheetId="3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G23" i="3"/>
  <c r="G22" i="3"/>
  <c r="G21" i="3"/>
  <c r="G20" i="3"/>
  <c r="G18" i="3"/>
  <c r="G19" i="3"/>
  <c r="H18" i="3"/>
  <c r="H19" i="3"/>
  <c r="H20" i="3"/>
  <c r="H21" i="3"/>
  <c r="H22" i="3"/>
  <c r="H23" i="3"/>
  <c r="H24" i="3"/>
  <c r="H17" i="3"/>
  <c r="G17" i="3"/>
  <c r="G12" i="3"/>
  <c r="G11" i="3"/>
  <c r="G10" i="3"/>
  <c r="G9" i="3"/>
  <c r="G8" i="3"/>
  <c r="G6" i="3"/>
  <c r="H12" i="3"/>
  <c r="H11" i="3"/>
  <c r="H10" i="3"/>
  <c r="H9" i="3"/>
  <c r="H8" i="3"/>
  <c r="H6" i="3"/>
  <c r="H7" i="3"/>
  <c r="H5" i="3"/>
  <c r="G7" i="3"/>
  <c r="G5" i="3"/>
</calcChain>
</file>

<file path=xl/sharedStrings.xml><?xml version="1.0" encoding="utf-8"?>
<sst xmlns="http://schemas.openxmlformats.org/spreadsheetml/2006/main" count="39" uniqueCount="25">
  <si>
    <t>ACEVEDO DIEGO</t>
  </si>
  <si>
    <t>BUITRAGO CLAUDIO</t>
  </si>
  <si>
    <t>CASAS JAVIER</t>
  </si>
  <si>
    <t>GOMEZ ESPERANZA</t>
  </si>
  <si>
    <t>VEGA JOSE MARIA</t>
  </si>
  <si>
    <t>TINJACA NELSON</t>
  </si>
  <si>
    <t>ZARATE JULIET</t>
  </si>
  <si>
    <t>ASOCIADO</t>
  </si>
  <si>
    <t>ZULUAGA TOMAS</t>
  </si>
  <si>
    <t>CALCULO DE INTERES COMPUESTO</t>
  </si>
  <si>
    <t>Capital+Interes</t>
  </si>
  <si>
    <t>Años</t>
  </si>
  <si>
    <t>TIEMPO(t)</t>
  </si>
  <si>
    <t>Meses/12</t>
  </si>
  <si>
    <t>Dias
/360</t>
  </si>
  <si>
    <t>% Interes simple</t>
  </si>
  <si>
    <t>PRESTAMO
Va 
(valor presente)</t>
  </si>
  <si>
    <t>TIEMPO(n)</t>
  </si>
  <si>
    <t>% Interes compuesto</t>
  </si>
  <si>
    <t>(is)</t>
  </si>
  <si>
    <t>(ic)</t>
  </si>
  <si>
    <t>I = C·i·t</t>
  </si>
  <si>
    <t xml:space="preserve">Cf = Ci(1+i)^n </t>
  </si>
  <si>
    <t>Interes producido (ganancia)</t>
  </si>
  <si>
    <t>Interes producido (Ganancia)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</si>
</sst>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Arial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3" fontId="0" fillId="2" borderId="1" xfId="0" applyNumberFormat="1" applyFill="1" applyBorder="1"/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44" fontId="0" fillId="2" borderId="1" xfId="1" applyFont="1" applyFill="1" applyBorder="1"/>
    <xf numFmtId="44" fontId="0" fillId="2" borderId="1" xfId="0" applyNumberFormat="1" applyFill="1" applyBorder="1"/>
    <xf numFmtId="164" fontId="0" fillId="2" borderId="1" xfId="2" applyNumberFormat="1" applyFont="1" applyFill="1" applyBorder="1"/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5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10656436487641E-2"/>
          <c:y val="0"/>
          <c:w val="0.96248934356351235"/>
          <c:h val="0.90796351275762666"/>
        </c:manualLayout>
      </c:layout>
      <c:barChart>
        <c:barDir val="col"/>
        <c:grouping val="clustered"/>
        <c:varyColors val="0"/>
        <c:ser>
          <c:idx val="0"/>
          <c:order val="0"/>
          <c:tx>
            <c:v>Interes simple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'Envio 2'!$A$5:$A$12</c:f>
              <c:strCache>
                <c:ptCount val="8"/>
                <c:pt idx="0">
                  <c:v>ACEVEDO DIEGO</c:v>
                </c:pt>
                <c:pt idx="1">
                  <c:v>BUITRAGO CLAUDIO</c:v>
                </c:pt>
                <c:pt idx="2">
                  <c:v>CASAS JAVIER</c:v>
                </c:pt>
                <c:pt idx="3">
                  <c:v>GOMEZ ESPERANZA</c:v>
                </c:pt>
                <c:pt idx="4">
                  <c:v>VEGA JOSE MARIA</c:v>
                </c:pt>
                <c:pt idx="5">
                  <c:v>TINJACA NELSON</c:v>
                </c:pt>
                <c:pt idx="6">
                  <c:v>ZARATE JULIET</c:v>
                </c:pt>
                <c:pt idx="7">
                  <c:v>ZULUAGA TOMAS</c:v>
                </c:pt>
              </c:strCache>
            </c:strRef>
          </c:cat>
          <c:val>
            <c:numRef>
              <c:f>'Envio 2'!$G$5:$G$12</c:f>
              <c:numCache>
                <c:formatCode>_("$"* #,##0.00_);_("$"* \(#,##0.00\);_("$"* "-"??_);_(@_)</c:formatCode>
                <c:ptCount val="8"/>
                <c:pt idx="0">
                  <c:v>88000</c:v>
                </c:pt>
                <c:pt idx="1">
                  <c:v>44000</c:v>
                </c:pt>
                <c:pt idx="2">
                  <c:v>88000</c:v>
                </c:pt>
                <c:pt idx="3">
                  <c:v>13750</c:v>
                </c:pt>
                <c:pt idx="4">
                  <c:v>22916.666666666664</c:v>
                </c:pt>
                <c:pt idx="5">
                  <c:v>96250</c:v>
                </c:pt>
                <c:pt idx="6">
                  <c:v>115500</c:v>
                </c:pt>
                <c:pt idx="7">
                  <c:v>201666.66666666663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97-F040-8A46-86AAB363BD62}"/>
            </c:ext>
          </c:extLst>
        </c:ser>
        <c:ser>
          <c:idx val="1"/>
          <c:order val="1"/>
          <c:tx>
            <c:v>Interes compuesto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'Envio 2'!$A$5:$A$12</c:f>
              <c:strCache>
                <c:ptCount val="8"/>
                <c:pt idx="0">
                  <c:v>ACEVEDO DIEGO</c:v>
                </c:pt>
                <c:pt idx="1">
                  <c:v>BUITRAGO CLAUDIO</c:v>
                </c:pt>
                <c:pt idx="2">
                  <c:v>CASAS JAVIER</c:v>
                </c:pt>
                <c:pt idx="3">
                  <c:v>GOMEZ ESPERANZA</c:v>
                </c:pt>
                <c:pt idx="4">
                  <c:v>VEGA JOSE MARIA</c:v>
                </c:pt>
                <c:pt idx="5">
                  <c:v>TINJACA NELSON</c:v>
                </c:pt>
                <c:pt idx="6">
                  <c:v>ZARATE JULIET</c:v>
                </c:pt>
                <c:pt idx="7">
                  <c:v>ZULUAGA TOMAS</c:v>
                </c:pt>
              </c:strCache>
            </c:strRef>
          </c:cat>
          <c:val>
            <c:numRef>
              <c:f>'Envio 2'!$G$17:$G$24</c:f>
              <c:numCache>
                <c:formatCode>_("$"* #,##0.00_);_("$"* \(#,##0.00\);_("$"* "-"??_);_(@_)</c:formatCode>
                <c:ptCount val="8"/>
                <c:pt idx="0">
                  <c:v>88000</c:v>
                </c:pt>
                <c:pt idx="1">
                  <c:v>43760.625952035654</c:v>
                </c:pt>
                <c:pt idx="2">
                  <c:v>88968</c:v>
                </c:pt>
                <c:pt idx="3">
                  <c:v>13637.99661965156</c:v>
                </c:pt>
                <c:pt idx="4">
                  <c:v>22875.008005252574</c:v>
                </c:pt>
                <c:pt idx="5">
                  <c:v>96513.245563398115</c:v>
                </c:pt>
                <c:pt idx="6">
                  <c:v>116132.93975760788</c:v>
                </c:pt>
                <c:pt idx="7">
                  <c:v>203141.96673538815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197-F040-8A46-86AAB363BD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8"/>
        <c:overlap val="-24"/>
        <c:axId val="655557104"/>
        <c:axId val="655551664"/>
      </c:barChart>
      <c:catAx>
        <c:axId val="6555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51664"/>
        <c:crosses val="autoZero"/>
        <c:auto val="1"/>
        <c:lblAlgn val="ctr"/>
        <c:lblOffset val="100"/>
        <c:noMultiLvlLbl val="0"/>
      </c:catAx>
      <c:valAx>
        <c:axId val="6555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571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</xdr:row>
      <xdr:rowOff>82550</xdr:rowOff>
    </xdr:from>
    <xdr:to>
      <xdr:col>19</xdr:col>
      <xdr:colOff>228600</xdr:colOff>
      <xdr:row>24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F3D6ADB3-5FCB-D447-9700-8A5A3E23600C}"/>
            </a:ext>
            <a:ext uri="{C183D7F6-B498-43B3-948B-1728B52AA6E4}">
              <adec:decorative xmlns=""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0.27717</cdr:x>
      <cdr:y>0.03438</cdr:y>
    </cdr:from>
    <cdr:to>
      <cdr:x>0.46304</cdr:x>
      <cdr:y>0.11867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="" xmlns:a16="http://schemas.microsoft.com/office/drawing/2014/main" id="{CCC79E00-2208-D047-9E28-4003CC9EE624}"/>
            </a:ext>
          </a:extLst>
        </cdr:cNvPr>
        <cdr:cNvSpPr txBox="1"/>
      </cdr:nvSpPr>
      <cdr:spPr>
        <a:xfrm xmlns:a="http://schemas.openxmlformats.org/drawingml/2006/main">
          <a:off x="2499784" y="196850"/>
          <a:ext cx="16764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_tradnl" sz="1100"/>
            <a:t>INTERES SIMPLE </a:t>
          </a:r>
        </a:p>
      </cdr:txBody>
    </cdr:sp>
  </cdr:relSizeAnchor>
  <cdr:relSizeAnchor xmlns:cdr="http://schemas.openxmlformats.org/drawingml/2006/chartDrawing">
    <cdr:from>
      <cdr:x>0.4039</cdr:x>
      <cdr:y>0.04325</cdr:y>
    </cdr:from>
    <cdr:to>
      <cdr:x>0.45083</cdr:x>
      <cdr:y>0.06248</cdr:y>
    </cdr:to>
    <cdr:sp macro="" textlink="">
      <cdr:nvSpPr>
        <cdr:cNvPr id="3" name="Rectángulo 2">
          <a:extLst xmlns:a="http://schemas.openxmlformats.org/drawingml/2006/main">
            <a:ext uri="{FF2B5EF4-FFF2-40B4-BE49-F238E27FC236}">
              <a16:creationId xmlns="" xmlns:a16="http://schemas.microsoft.com/office/drawing/2014/main" id="{F04163AA-CBC7-9A40-8B08-1CD4C1A7866A}"/>
            </a:ext>
          </a:extLst>
        </cdr:cNvPr>
        <cdr:cNvSpPr/>
      </cdr:nvSpPr>
      <cdr:spPr>
        <a:xfrm xmlns:a="http://schemas.openxmlformats.org/drawingml/2006/main">
          <a:off x="3642784" y="247650"/>
          <a:ext cx="423333" cy="11006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0.58015</cdr:x>
      <cdr:y>0.02957</cdr:y>
    </cdr:from>
    <cdr:to>
      <cdr:x>0.81037</cdr:x>
      <cdr:y>0.11386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="" xmlns:a16="http://schemas.microsoft.com/office/drawing/2014/main" id="{FEF42B5A-CF61-BB47-A300-849A987476A5}"/>
            </a:ext>
          </a:extLst>
        </cdr:cNvPr>
        <cdr:cNvSpPr txBox="1"/>
      </cdr:nvSpPr>
      <cdr:spPr>
        <a:xfrm xmlns:a="http://schemas.openxmlformats.org/drawingml/2006/main">
          <a:off x="5232401" y="169334"/>
          <a:ext cx="207645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_tradnl" sz="1100"/>
            <a:t>INTERES COMPUESTO </a:t>
          </a:r>
          <a:r>
            <a:rPr lang="es-ES_tradnl" sz="1100" baseline="0"/>
            <a:t> </a:t>
          </a:r>
          <a:r>
            <a:rPr lang="es-ES_tradnl" sz="1100"/>
            <a:t> </a:t>
          </a:r>
        </a:p>
      </cdr:txBody>
    </cdr:sp>
  </cdr:relSizeAnchor>
  <cdr:relSizeAnchor xmlns:cdr="http://schemas.openxmlformats.org/drawingml/2006/chartDrawing">
    <cdr:from>
      <cdr:x>0.73973</cdr:x>
      <cdr:y>0.0414</cdr:y>
    </cdr:from>
    <cdr:to>
      <cdr:x>0.78667</cdr:x>
      <cdr:y>0.06063</cdr:y>
    </cdr:to>
    <cdr:sp macro="" textlink="">
      <cdr:nvSpPr>
        <cdr:cNvPr id="5" name="Rectángulo 4">
          <a:extLst xmlns:a="http://schemas.openxmlformats.org/drawingml/2006/main">
            <a:ext uri="{FF2B5EF4-FFF2-40B4-BE49-F238E27FC236}">
              <a16:creationId xmlns="" xmlns:a16="http://schemas.microsoft.com/office/drawing/2014/main" id="{2E774D8F-FC53-0842-AA44-483886643546}"/>
            </a:ext>
          </a:extLst>
        </cdr:cNvPr>
        <cdr:cNvSpPr/>
      </cdr:nvSpPr>
      <cdr:spPr>
        <a:xfrm xmlns:a="http://schemas.openxmlformats.org/drawingml/2006/main">
          <a:off x="6671733" y="237067"/>
          <a:ext cx="423333" cy="11006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10" zoomScaleNormal="110" workbookViewId="0">
      <selection activeCell="G16" sqref="G16"/>
    </sheetView>
  </sheetViews>
  <sheetFormatPr baseColWidth="10" defaultColWidth="10.85546875" defaultRowHeight="15" x14ac:dyDescent="0.25"/>
  <cols>
    <col min="1" max="1" width="18.42578125" style="1" customWidth="1"/>
    <col min="2" max="2" width="17.7109375" style="1" customWidth="1"/>
    <col min="3" max="3" width="5" style="1" bestFit="1" customWidth="1"/>
    <col min="4" max="4" width="6.42578125" style="1" customWidth="1"/>
    <col min="5" max="5" width="5" style="1" bestFit="1" customWidth="1"/>
    <col min="6" max="6" width="8.85546875" style="1" customWidth="1"/>
    <col min="7" max="7" width="13.7109375" style="1" bestFit="1" customWidth="1"/>
    <col min="8" max="8" width="19.28515625" style="1" bestFit="1" customWidth="1"/>
    <col min="9" max="16384" width="10.85546875" style="1"/>
  </cols>
  <sheetData>
    <row r="1" spans="1:8" x14ac:dyDescent="0.25">
      <c r="A1" s="23" t="s">
        <v>9</v>
      </c>
      <c r="B1" s="24"/>
      <c r="C1" s="24"/>
      <c r="D1" s="24"/>
      <c r="E1" s="24"/>
      <c r="F1" s="24"/>
      <c r="G1" s="24"/>
      <c r="H1" s="24"/>
    </row>
    <row r="2" spans="1:8" ht="15.75" thickBot="1" x14ac:dyDescent="0.3"/>
    <row r="3" spans="1:8" s="7" customFormat="1" ht="60" x14ac:dyDescent="0.25">
      <c r="A3" s="4" t="s">
        <v>7</v>
      </c>
      <c r="B3" s="5" t="s">
        <v>16</v>
      </c>
      <c r="C3" s="20" t="s">
        <v>12</v>
      </c>
      <c r="D3" s="21"/>
      <c r="E3" s="22"/>
      <c r="F3" s="5" t="s">
        <v>15</v>
      </c>
      <c r="G3" s="5" t="s">
        <v>23</v>
      </c>
      <c r="H3" s="6" t="s">
        <v>10</v>
      </c>
    </row>
    <row r="4" spans="1:8" s="7" customFormat="1" ht="30" x14ac:dyDescent="0.25">
      <c r="A4" s="8"/>
      <c r="B4" s="9"/>
      <c r="C4" s="11" t="s">
        <v>11</v>
      </c>
      <c r="D4" s="12" t="s">
        <v>13</v>
      </c>
      <c r="E4" s="13" t="s">
        <v>14</v>
      </c>
      <c r="F4" s="9" t="s">
        <v>19</v>
      </c>
      <c r="G4" s="17" t="s">
        <v>21</v>
      </c>
      <c r="H4" s="10"/>
    </row>
    <row r="5" spans="1:8" x14ac:dyDescent="0.25">
      <c r="A5" s="2" t="s">
        <v>0</v>
      </c>
      <c r="B5" s="14">
        <v>4000000</v>
      </c>
      <c r="C5" s="3">
        <v>1</v>
      </c>
      <c r="D5" s="3"/>
      <c r="E5" s="2"/>
      <c r="F5" s="16">
        <v>2.1999999999999999E-2</v>
      </c>
      <c r="G5" s="15">
        <f>B5*C5*F5</f>
        <v>88000</v>
      </c>
      <c r="H5" s="15">
        <f>(B5*F5)*C5+B5</f>
        <v>4088000</v>
      </c>
    </row>
    <row r="6" spans="1:8" x14ac:dyDescent="0.25">
      <c r="A6" s="2" t="s">
        <v>1</v>
      </c>
      <c r="B6" s="14">
        <v>4000000</v>
      </c>
      <c r="C6" s="3"/>
      <c r="D6" s="3">
        <v>6</v>
      </c>
      <c r="E6" s="2"/>
      <c r="F6" s="16">
        <v>2.1999999999999999E-2</v>
      </c>
      <c r="G6" s="15">
        <f>B6*D6/12*F6</f>
        <v>44000</v>
      </c>
      <c r="H6" s="15">
        <f>(B6*F6)*D6/12+B6</f>
        <v>4044000</v>
      </c>
    </row>
    <row r="7" spans="1:8" x14ac:dyDescent="0.25">
      <c r="A7" s="2" t="s">
        <v>2</v>
      </c>
      <c r="B7" s="14">
        <v>2000000</v>
      </c>
      <c r="C7" s="3">
        <v>2</v>
      </c>
      <c r="D7" s="3"/>
      <c r="E7" s="2"/>
      <c r="F7" s="16">
        <v>2.1999999999999999E-2</v>
      </c>
      <c r="G7" s="15">
        <f t="shared" ref="G7" si="0">B7*C7*F7</f>
        <v>88000</v>
      </c>
      <c r="H7" s="15">
        <f t="shared" ref="H7" si="1">(B7*F7)*C7+B7</f>
        <v>2088000</v>
      </c>
    </row>
    <row r="8" spans="1:8" x14ac:dyDescent="0.25">
      <c r="A8" s="2" t="s">
        <v>3</v>
      </c>
      <c r="B8" s="14">
        <v>2500000</v>
      </c>
      <c r="C8" s="3"/>
      <c r="D8" s="3">
        <v>3</v>
      </c>
      <c r="E8" s="2"/>
      <c r="F8" s="16">
        <v>2.1999999999999999E-2</v>
      </c>
      <c r="G8" s="15">
        <f>B8*D8/12*F8</f>
        <v>13750</v>
      </c>
      <c r="H8" s="15">
        <f>(B8*F8)*D8/12+B8</f>
        <v>2513750</v>
      </c>
    </row>
    <row r="9" spans="1:8" x14ac:dyDescent="0.25">
      <c r="A9" s="2" t="s">
        <v>4</v>
      </c>
      <c r="B9" s="14">
        <v>1250000</v>
      </c>
      <c r="C9" s="3"/>
      <c r="D9" s="3">
        <v>10</v>
      </c>
      <c r="E9" s="2"/>
      <c r="F9" s="16">
        <v>2.1999999999999999E-2</v>
      </c>
      <c r="G9" s="15">
        <f>B9*D9/12*F9</f>
        <v>22916.666666666664</v>
      </c>
      <c r="H9" s="15">
        <f>(B9*F9)*D9/12+B9</f>
        <v>1272916.6666666667</v>
      </c>
    </row>
    <row r="10" spans="1:8" x14ac:dyDescent="0.25">
      <c r="A10" s="2" t="s">
        <v>5</v>
      </c>
      <c r="B10" s="14">
        <v>3500000</v>
      </c>
      <c r="C10" s="3"/>
      <c r="D10" s="3">
        <v>15</v>
      </c>
      <c r="E10" s="2"/>
      <c r="F10" s="16">
        <v>2.1999999999999999E-2</v>
      </c>
      <c r="G10" s="15">
        <f>B10*D10/12*F10</f>
        <v>96250</v>
      </c>
      <c r="H10" s="15">
        <f>(B10*F10)*D10/12+B10</f>
        <v>3596250</v>
      </c>
    </row>
    <row r="11" spans="1:8" x14ac:dyDescent="0.25">
      <c r="A11" s="2" t="s">
        <v>6</v>
      </c>
      <c r="B11" s="14">
        <v>3500000</v>
      </c>
      <c r="C11" s="3"/>
      <c r="D11" s="3">
        <v>18</v>
      </c>
      <c r="E11" s="2"/>
      <c r="F11" s="16">
        <v>2.1999999999999999E-2</v>
      </c>
      <c r="G11" s="15">
        <f>B11*D11/12*F11</f>
        <v>115500</v>
      </c>
      <c r="H11" s="15">
        <f>(B11*F11)*D11/12+B11</f>
        <v>3615500</v>
      </c>
    </row>
    <row r="12" spans="1:8" x14ac:dyDescent="0.25">
      <c r="A12" s="2" t="s">
        <v>8</v>
      </c>
      <c r="B12" s="14">
        <v>5500000</v>
      </c>
      <c r="C12" s="3"/>
      <c r="D12" s="3">
        <v>20</v>
      </c>
      <c r="E12" s="2"/>
      <c r="F12" s="16">
        <v>2.1999999999999999E-2</v>
      </c>
      <c r="G12" s="15">
        <f>B12*D12/12*F12</f>
        <v>201666.66666666663</v>
      </c>
      <c r="H12" s="15">
        <f>(B12*F12)*D12/12+B12</f>
        <v>5701666.666666667</v>
      </c>
    </row>
    <row r="14" spans="1:8" ht="15.75" thickBot="1" x14ac:dyDescent="0.3"/>
    <row r="15" spans="1:8" ht="60" x14ac:dyDescent="0.25">
      <c r="A15" s="4" t="s">
        <v>7</v>
      </c>
      <c r="B15" s="5" t="s">
        <v>16</v>
      </c>
      <c r="C15" s="20" t="s">
        <v>17</v>
      </c>
      <c r="D15" s="21"/>
      <c r="E15" s="22"/>
      <c r="F15" s="5" t="s">
        <v>18</v>
      </c>
      <c r="G15" s="5" t="s">
        <v>24</v>
      </c>
      <c r="H15" s="6" t="s">
        <v>10</v>
      </c>
    </row>
    <row r="16" spans="1:8" ht="37.5" x14ac:dyDescent="0.25">
      <c r="A16" s="8"/>
      <c r="B16" s="9"/>
      <c r="C16" s="11" t="s">
        <v>11</v>
      </c>
      <c r="D16" s="12" t="s">
        <v>13</v>
      </c>
      <c r="E16" s="13" t="s">
        <v>14</v>
      </c>
      <c r="F16" s="9" t="s">
        <v>20</v>
      </c>
      <c r="G16" s="19" t="s">
        <v>22</v>
      </c>
      <c r="H16" s="18"/>
    </row>
    <row r="17" spans="1:8" x14ac:dyDescent="0.25">
      <c r="A17" s="2" t="s">
        <v>0</v>
      </c>
      <c r="B17" s="14">
        <v>4000000</v>
      </c>
      <c r="C17" s="3">
        <v>1</v>
      </c>
      <c r="D17" s="3"/>
      <c r="E17" s="2"/>
      <c r="F17" s="16">
        <v>2.1999999999999999E-2</v>
      </c>
      <c r="G17" s="15">
        <f>B17*(1+F17)^C17-B17</f>
        <v>88000</v>
      </c>
      <c r="H17" s="15">
        <f>B17*(1+F17)^C17</f>
        <v>4088000</v>
      </c>
    </row>
    <row r="18" spans="1:8" x14ac:dyDescent="0.25">
      <c r="A18" s="2" t="s">
        <v>1</v>
      </c>
      <c r="B18" s="14">
        <v>4000000</v>
      </c>
      <c r="C18" s="3"/>
      <c r="D18" s="3">
        <v>6</v>
      </c>
      <c r="E18" s="2"/>
      <c r="F18" s="16">
        <v>2.1999999999999999E-2</v>
      </c>
      <c r="G18" s="15">
        <f>B18*(1+F18)^(D18/12)-B18</f>
        <v>43760.625952035654</v>
      </c>
      <c r="H18" s="15">
        <f t="shared" ref="H18:H24" si="2">B18*(1+F18)^C18</f>
        <v>4000000</v>
      </c>
    </row>
    <row r="19" spans="1:8" x14ac:dyDescent="0.25">
      <c r="A19" s="2" t="s">
        <v>2</v>
      </c>
      <c r="B19" s="14">
        <v>2000000</v>
      </c>
      <c r="C19" s="3">
        <v>2</v>
      </c>
      <c r="D19" s="3"/>
      <c r="E19" s="2"/>
      <c r="F19" s="16">
        <v>2.1999999999999999E-2</v>
      </c>
      <c r="G19" s="15">
        <f t="shared" ref="G19" si="3">B19*(1+F19)^C19-B19</f>
        <v>88968</v>
      </c>
      <c r="H19" s="15">
        <f t="shared" si="2"/>
        <v>2088968</v>
      </c>
    </row>
    <row r="20" spans="1:8" x14ac:dyDescent="0.25">
      <c r="A20" s="2" t="s">
        <v>3</v>
      </c>
      <c r="B20" s="14">
        <v>2500000</v>
      </c>
      <c r="C20" s="3"/>
      <c r="D20" s="3">
        <v>3</v>
      </c>
      <c r="E20" s="2"/>
      <c r="F20" s="16">
        <v>2.1999999999999999E-2</v>
      </c>
      <c r="G20" s="15">
        <f t="shared" ref="G20:G24" si="4">B20*(1+F20)^(D20/12)-B20</f>
        <v>13637.99661965156</v>
      </c>
      <c r="H20" s="15">
        <f t="shared" si="2"/>
        <v>2500000</v>
      </c>
    </row>
    <row r="21" spans="1:8" x14ac:dyDescent="0.25">
      <c r="A21" s="2" t="s">
        <v>4</v>
      </c>
      <c r="B21" s="14">
        <v>1250000</v>
      </c>
      <c r="C21" s="3"/>
      <c r="D21" s="3">
        <v>10</v>
      </c>
      <c r="E21" s="2"/>
      <c r="F21" s="16">
        <v>2.1999999999999999E-2</v>
      </c>
      <c r="G21" s="15">
        <f t="shared" si="4"/>
        <v>22875.008005252574</v>
      </c>
      <c r="H21" s="15">
        <f t="shared" si="2"/>
        <v>1250000</v>
      </c>
    </row>
    <row r="22" spans="1:8" x14ac:dyDescent="0.25">
      <c r="A22" s="2" t="s">
        <v>5</v>
      </c>
      <c r="B22" s="14">
        <v>3500000</v>
      </c>
      <c r="C22" s="3"/>
      <c r="D22" s="3">
        <v>15</v>
      </c>
      <c r="E22" s="2"/>
      <c r="F22" s="16">
        <v>2.1999999999999999E-2</v>
      </c>
      <c r="G22" s="15">
        <f t="shared" si="4"/>
        <v>96513.245563398115</v>
      </c>
      <c r="H22" s="15">
        <f t="shared" si="2"/>
        <v>3500000</v>
      </c>
    </row>
    <row r="23" spans="1:8" x14ac:dyDescent="0.25">
      <c r="A23" s="2" t="s">
        <v>6</v>
      </c>
      <c r="B23" s="14">
        <v>3500000</v>
      </c>
      <c r="C23" s="3"/>
      <c r="D23" s="3">
        <v>18</v>
      </c>
      <c r="E23" s="2"/>
      <c r="F23" s="16">
        <v>2.1999999999999999E-2</v>
      </c>
      <c r="G23" s="15">
        <f t="shared" si="4"/>
        <v>116132.93975760788</v>
      </c>
      <c r="H23" s="15">
        <f t="shared" si="2"/>
        <v>3500000</v>
      </c>
    </row>
    <row r="24" spans="1:8" x14ac:dyDescent="0.25">
      <c r="A24" s="2" t="s">
        <v>8</v>
      </c>
      <c r="B24" s="14">
        <v>5500000</v>
      </c>
      <c r="C24" s="3"/>
      <c r="D24" s="3">
        <v>20</v>
      </c>
      <c r="E24" s="2"/>
      <c r="F24" s="16">
        <v>2.1999999999999999E-2</v>
      </c>
      <c r="G24" s="15">
        <f t="shared" si="4"/>
        <v>203141.96673538815</v>
      </c>
      <c r="H24" s="15">
        <f t="shared" si="2"/>
        <v>5500000</v>
      </c>
    </row>
  </sheetData>
  <mergeCells count="3">
    <mergeCell ref="C3:E3"/>
    <mergeCell ref="C15:E15"/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2018-06-18T22:35:53Z</dcterms:created>
  <dcterms:modified xsi:type="dcterms:W3CDTF">2018-07-07T19:36:56Z</dcterms:modified>
</cp:coreProperties>
</file>