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0" i="1"/>
  <c r="P23" i="1"/>
  <c r="P22" i="1"/>
  <c r="Q22" i="1" s="1"/>
  <c r="P21" i="1"/>
  <c r="Q21" i="1" s="1"/>
  <c r="M21" i="1"/>
  <c r="N21" i="1" s="1"/>
  <c r="M22" i="1"/>
  <c r="N22" i="1" s="1"/>
  <c r="M23" i="1"/>
  <c r="N23" i="1" s="1"/>
  <c r="M24" i="1"/>
  <c r="P24" i="1" s="1"/>
  <c r="M25" i="1"/>
  <c r="N25" i="1" s="1"/>
  <c r="M26" i="1"/>
  <c r="N26" i="1" s="1"/>
  <c r="M27" i="1"/>
  <c r="N27" i="1" s="1"/>
  <c r="M20" i="1"/>
  <c r="N20" i="1" s="1"/>
  <c r="L28" i="1"/>
  <c r="L10" i="1"/>
  <c r="L8" i="1"/>
  <c r="L9" i="1"/>
  <c r="L7" i="1"/>
  <c r="P25" i="1" l="1"/>
  <c r="Q24" i="1"/>
  <c r="N24" i="1"/>
  <c r="N28" i="1" s="1"/>
  <c r="Q25" i="1" l="1"/>
  <c r="P26" i="1"/>
  <c r="Q26" i="1" l="1"/>
  <c r="P27" i="1"/>
  <c r="Q27" i="1" s="1"/>
</calcChain>
</file>

<file path=xl/sharedStrings.xml><?xml version="1.0" encoding="utf-8"?>
<sst xmlns="http://schemas.openxmlformats.org/spreadsheetml/2006/main" count="35" uniqueCount="29">
  <si>
    <t>FECHA</t>
  </si>
  <si>
    <t>CANTIDAD DE VENTA</t>
  </si>
  <si>
    <t>RANGO</t>
  </si>
  <si>
    <t>DATO MAYOR</t>
  </si>
  <si>
    <t>DATO MENOR</t>
  </si>
  <si>
    <t>AMPLITUD</t>
  </si>
  <si>
    <t>K=1+3,32*LOG(n)</t>
  </si>
  <si>
    <t>Aprox. A 8</t>
  </si>
  <si>
    <t>Aprox a 3</t>
  </si>
  <si>
    <t>Ajustar Rango</t>
  </si>
  <si>
    <t>A*Num Intervalos -R</t>
  </si>
  <si>
    <t>Límite inferior</t>
  </si>
  <si>
    <t>Liminte Superior</t>
  </si>
  <si>
    <t>Intervalos</t>
  </si>
  <si>
    <t>f</t>
  </si>
  <si>
    <t>fr</t>
  </si>
  <si>
    <t>%</t>
  </si>
  <si>
    <t>Σf</t>
  </si>
  <si>
    <t>Σfr</t>
  </si>
  <si>
    <t>%Σr</t>
  </si>
  <si>
    <t>[23 - 26)</t>
  </si>
  <si>
    <t>[26 - 29)</t>
  </si>
  <si>
    <t>[29 - 32)</t>
  </si>
  <si>
    <t>[32 - 35)</t>
  </si>
  <si>
    <t xml:space="preserve">[35 - 38) </t>
  </si>
  <si>
    <t>[38 - 41)</t>
  </si>
  <si>
    <t>[41 - 44)</t>
  </si>
  <si>
    <t>[44 - 47)</t>
  </si>
  <si>
    <t>TABULACION DE DE ATOS AGRUPADOS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</si>
</sst>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4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8" borderId="2" xfId="0" applyFill="1" applyBorder="1"/>
    <xf numFmtId="0" fontId="0" fillId="0" borderId="3" xfId="0" applyBorder="1"/>
    <xf numFmtId="0" fontId="0" fillId="11" borderId="7" xfId="0" applyFill="1" applyBorder="1"/>
    <xf numFmtId="0" fontId="0" fillId="0" borderId="8" xfId="0" applyBorder="1"/>
    <xf numFmtId="0" fontId="0" fillId="0" borderId="9" xfId="0" applyBorder="1"/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Énfasis6" xfId="1" builtinId="49"/>
    <cellStyle name="Normal" xfId="0" builtinId="0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250031</xdr:colOff>
      <xdr:row>2</xdr:row>
      <xdr:rowOff>238125</xdr:rowOff>
    </xdr:from>
    <xdr:to>
      <xdr:col>31</xdr:col>
      <xdr:colOff>620221</xdr:colOff>
      <xdr:row>22</xdr:row>
      <xdr:rowOff>89996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4281" y="619125"/>
          <a:ext cx="10276190" cy="3923809"/>
        </a:xfrm>
        <a:prstGeom prst="rect">
          <a:avLst/>
        </a:prstGeom>
      </xdr:spPr>
    </xdr:pic>
    <xdr:clientData/>
  </xdr:twoCellAnchor>
  <xdr:twoCellAnchor editAs="oneCell">
    <xdr:from>
      <xdr:col>18</xdr:col>
      <xdr:colOff>273843</xdr:colOff>
      <xdr:row>25</xdr:row>
      <xdr:rowOff>23812</xdr:rowOff>
    </xdr:from>
    <xdr:to>
      <xdr:col>31</xdr:col>
      <xdr:colOff>644033</xdr:colOff>
      <xdr:row>45</xdr:row>
      <xdr:rowOff>137621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28093" y="5048250"/>
          <a:ext cx="10276190" cy="39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K19:Q27" totalsRowShown="0" headerRowDxfId="9" headerRowBorderDxfId="8" tableBorderDxfId="7" totalsRowBorderDxfId="6">
  <autoFilter ref="K19:Q27"/>
  <tableColumns count="7">
    <tableColumn id="1" name="Intervalos"/>
    <tableColumn id="2" name="f" dataDxfId="5"/>
    <tableColumn id="3" name="fr" dataDxfId="4">
      <calculatedColumnFormula>+L20/100</calculatedColumnFormula>
    </tableColumn>
    <tableColumn id="4" name="%" dataDxfId="3">
      <calculatedColumnFormula>+M20*100</calculatedColumnFormula>
    </tableColumn>
    <tableColumn id="5" name="Σf" dataDxfId="2"/>
    <tableColumn id="6" name="Σfr" dataDxfId="1">
      <calculatedColumnFormula>+P19+M20</calculatedColumnFormula>
    </tableColumn>
    <tableColumn id="7" name="%Σr" dataDxfId="0">
      <calculatedColumnFormula>+P20*100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0"/>
  <sheetViews>
    <sheetView tabSelected="1" topLeftCell="N1" zoomScale="80" zoomScaleNormal="80" workbookViewId="0">
      <selection activeCell="W27" sqref="W27"/>
    </sheetView>
  </sheetViews>
  <sheetFormatPr baseColWidth="10" defaultRowHeight="15" x14ac:dyDescent="0.25"/>
  <cols>
    <col min="3" max="3" width="12.42578125" customWidth="1"/>
    <col min="11" max="11" width="22.42578125" customWidth="1"/>
    <col min="16" max="16" width="17.85546875" customWidth="1"/>
  </cols>
  <sheetData>
    <row r="3" spans="2:15" ht="32.25" customHeight="1" x14ac:dyDescent="0.25">
      <c r="B3" s="4" t="s">
        <v>0</v>
      </c>
      <c r="C3" s="5" t="s">
        <v>1</v>
      </c>
      <c r="D3" s="4" t="s">
        <v>0</v>
      </c>
      <c r="E3" s="5" t="s">
        <v>1</v>
      </c>
      <c r="F3" s="4" t="s">
        <v>0</v>
      </c>
      <c r="G3" s="5" t="s">
        <v>1</v>
      </c>
      <c r="H3" s="4" t="s">
        <v>0</v>
      </c>
      <c r="I3" s="5" t="s">
        <v>1</v>
      </c>
    </row>
    <row r="4" spans="2:15" x14ac:dyDescent="0.25">
      <c r="B4" s="3">
        <v>42736</v>
      </c>
      <c r="C4" s="2">
        <v>25</v>
      </c>
      <c r="D4" s="3">
        <v>42761</v>
      </c>
      <c r="E4" s="2">
        <v>30</v>
      </c>
      <c r="F4" s="3">
        <v>42786</v>
      </c>
      <c r="G4" s="2">
        <v>45</v>
      </c>
      <c r="H4" s="3">
        <v>42811</v>
      </c>
      <c r="I4" s="2">
        <v>37</v>
      </c>
      <c r="O4">
        <v>1</v>
      </c>
    </row>
    <row r="5" spans="2:15" x14ac:dyDescent="0.25">
      <c r="B5" s="3">
        <v>42737</v>
      </c>
      <c r="C5" s="2">
        <v>26</v>
      </c>
      <c r="D5" s="3">
        <v>42762</v>
      </c>
      <c r="E5" s="2">
        <v>27</v>
      </c>
      <c r="F5" s="3">
        <v>42787</v>
      </c>
      <c r="G5" s="2">
        <v>35</v>
      </c>
      <c r="H5" s="3">
        <v>42812</v>
      </c>
      <c r="I5" s="2">
        <v>27</v>
      </c>
      <c r="K5" t="s">
        <v>3</v>
      </c>
      <c r="L5">
        <v>45</v>
      </c>
      <c r="O5">
        <v>2</v>
      </c>
    </row>
    <row r="6" spans="2:15" x14ac:dyDescent="0.25">
      <c r="B6" s="3">
        <v>42738</v>
      </c>
      <c r="C6" s="2">
        <v>26</v>
      </c>
      <c r="D6" s="3">
        <v>42763</v>
      </c>
      <c r="E6" s="2">
        <v>32</v>
      </c>
      <c r="F6" s="3">
        <v>42788</v>
      </c>
      <c r="G6" s="2">
        <v>41</v>
      </c>
      <c r="H6" s="3">
        <v>42813</v>
      </c>
      <c r="I6" s="2">
        <v>36</v>
      </c>
      <c r="K6" t="s">
        <v>4</v>
      </c>
      <c r="L6">
        <v>25</v>
      </c>
      <c r="O6">
        <v>3</v>
      </c>
    </row>
    <row r="7" spans="2:15" x14ac:dyDescent="0.25">
      <c r="B7" s="3">
        <v>42739</v>
      </c>
      <c r="C7" s="2">
        <v>35</v>
      </c>
      <c r="D7" s="3">
        <v>42764</v>
      </c>
      <c r="E7" s="2">
        <v>29</v>
      </c>
      <c r="F7" s="3">
        <v>42789</v>
      </c>
      <c r="G7" s="2">
        <v>26</v>
      </c>
      <c r="H7" s="3">
        <v>42814</v>
      </c>
      <c r="I7" s="2">
        <v>29</v>
      </c>
      <c r="K7" t="s">
        <v>2</v>
      </c>
      <c r="L7">
        <f>+L5-L6</f>
        <v>20</v>
      </c>
      <c r="O7">
        <v>4</v>
      </c>
    </row>
    <row r="8" spans="2:15" x14ac:dyDescent="0.25">
      <c r="B8" s="3">
        <v>42740</v>
      </c>
      <c r="C8" s="2">
        <v>27</v>
      </c>
      <c r="D8" s="3">
        <v>42765</v>
      </c>
      <c r="E8" s="2">
        <v>25</v>
      </c>
      <c r="F8" s="3">
        <v>42790</v>
      </c>
      <c r="G8" s="2">
        <v>29</v>
      </c>
      <c r="H8" s="3">
        <v>42815</v>
      </c>
      <c r="I8" s="2">
        <v>44</v>
      </c>
      <c r="K8" t="s">
        <v>6</v>
      </c>
      <c r="L8">
        <f>+(1+(3.32*LOG(100)))</f>
        <v>7.64</v>
      </c>
      <c r="M8" t="s">
        <v>7</v>
      </c>
      <c r="O8">
        <v>5</v>
      </c>
    </row>
    <row r="9" spans="2:15" x14ac:dyDescent="0.25">
      <c r="B9" s="3">
        <v>42741</v>
      </c>
      <c r="C9" s="6">
        <v>29</v>
      </c>
      <c r="D9" s="3">
        <v>42766</v>
      </c>
      <c r="E9" s="2">
        <v>31</v>
      </c>
      <c r="F9" s="3">
        <v>42791</v>
      </c>
      <c r="G9" s="2">
        <v>45</v>
      </c>
      <c r="H9" s="3">
        <v>42816</v>
      </c>
      <c r="I9" s="2">
        <v>31</v>
      </c>
      <c r="K9" t="s">
        <v>5</v>
      </c>
      <c r="L9">
        <f>+L7/8</f>
        <v>2.5</v>
      </c>
      <c r="M9" t="s">
        <v>8</v>
      </c>
      <c r="O9">
        <v>6</v>
      </c>
    </row>
    <row r="10" spans="2:15" x14ac:dyDescent="0.25">
      <c r="B10" s="3">
        <v>42742</v>
      </c>
      <c r="C10" s="2">
        <v>25</v>
      </c>
      <c r="D10" s="3">
        <v>42767</v>
      </c>
      <c r="E10" s="2">
        <v>34</v>
      </c>
      <c r="F10" s="3">
        <v>42792</v>
      </c>
      <c r="G10" s="2">
        <v>31</v>
      </c>
      <c r="H10" s="3">
        <v>42817</v>
      </c>
      <c r="I10" s="2">
        <v>45</v>
      </c>
      <c r="K10" t="s">
        <v>9</v>
      </c>
      <c r="L10" s="21">
        <f>3*8-20</f>
        <v>4</v>
      </c>
      <c r="O10">
        <v>7</v>
      </c>
    </row>
    <row r="11" spans="2:15" x14ac:dyDescent="0.25">
      <c r="B11" s="3">
        <v>42743</v>
      </c>
      <c r="C11" s="2">
        <v>30</v>
      </c>
      <c r="D11" s="3">
        <v>42768</v>
      </c>
      <c r="E11" s="2">
        <v>28</v>
      </c>
      <c r="F11" s="3">
        <v>42793</v>
      </c>
      <c r="G11" s="2">
        <v>29</v>
      </c>
      <c r="H11" s="3">
        <v>42818</v>
      </c>
      <c r="I11" s="2">
        <v>27</v>
      </c>
      <c r="K11" t="s">
        <v>10</v>
      </c>
      <c r="L11" s="21"/>
      <c r="O11">
        <v>8</v>
      </c>
    </row>
    <row r="12" spans="2:15" x14ac:dyDescent="0.25">
      <c r="B12" s="3">
        <v>42744</v>
      </c>
      <c r="C12" s="2">
        <v>33</v>
      </c>
      <c r="D12" s="3">
        <v>42769</v>
      </c>
      <c r="E12" s="2">
        <v>37</v>
      </c>
      <c r="F12" s="3">
        <v>42794</v>
      </c>
      <c r="G12" s="2">
        <v>42</v>
      </c>
      <c r="H12" s="3">
        <v>42819</v>
      </c>
      <c r="I12" s="2">
        <v>29</v>
      </c>
      <c r="K12" t="s">
        <v>11</v>
      </c>
      <c r="L12">
        <v>23</v>
      </c>
    </row>
    <row r="13" spans="2:15" x14ac:dyDescent="0.25">
      <c r="B13" s="3">
        <v>42745</v>
      </c>
      <c r="C13" s="2">
        <v>25</v>
      </c>
      <c r="D13" s="3">
        <v>42770</v>
      </c>
      <c r="E13" s="2">
        <v>30</v>
      </c>
      <c r="F13" s="3">
        <v>42795</v>
      </c>
      <c r="G13" s="2">
        <v>30</v>
      </c>
      <c r="H13" s="3">
        <v>42820</v>
      </c>
      <c r="I13" s="2">
        <v>36</v>
      </c>
      <c r="K13" t="s">
        <v>12</v>
      </c>
      <c r="L13">
        <v>47</v>
      </c>
    </row>
    <row r="14" spans="2:15" x14ac:dyDescent="0.25">
      <c r="B14" s="3">
        <v>42746</v>
      </c>
      <c r="C14" s="2">
        <v>33</v>
      </c>
      <c r="D14" s="3">
        <v>42771</v>
      </c>
      <c r="E14" s="2">
        <v>26</v>
      </c>
      <c r="F14" s="3">
        <v>42796</v>
      </c>
      <c r="G14" s="2">
        <v>34</v>
      </c>
      <c r="H14" s="3">
        <v>42821</v>
      </c>
      <c r="I14" s="2">
        <v>35</v>
      </c>
    </row>
    <row r="15" spans="2:15" x14ac:dyDescent="0.25">
      <c r="B15" s="3">
        <v>42747</v>
      </c>
      <c r="C15" s="2">
        <v>35</v>
      </c>
      <c r="D15" s="3">
        <v>42772</v>
      </c>
      <c r="E15" s="2">
        <v>31</v>
      </c>
      <c r="F15" s="3">
        <v>42797</v>
      </c>
      <c r="G15" s="2">
        <v>27</v>
      </c>
      <c r="H15" s="3">
        <v>42822</v>
      </c>
      <c r="I15" s="2">
        <v>34</v>
      </c>
    </row>
    <row r="16" spans="2:15" x14ac:dyDescent="0.25">
      <c r="B16" s="3">
        <v>42748</v>
      </c>
      <c r="C16" s="2">
        <v>28</v>
      </c>
      <c r="D16" s="3">
        <v>42773</v>
      </c>
      <c r="E16" s="2">
        <v>35</v>
      </c>
      <c r="F16" s="3">
        <v>42798</v>
      </c>
      <c r="G16" s="2">
        <v>32</v>
      </c>
      <c r="H16" s="3">
        <v>42823</v>
      </c>
      <c r="I16" s="2">
        <v>38</v>
      </c>
    </row>
    <row r="17" spans="2:17" x14ac:dyDescent="0.25">
      <c r="B17" s="3">
        <v>42749</v>
      </c>
      <c r="C17" s="2">
        <v>31</v>
      </c>
      <c r="D17" s="3">
        <v>42774</v>
      </c>
      <c r="E17" s="2">
        <v>36</v>
      </c>
      <c r="F17" s="3">
        <v>42799</v>
      </c>
      <c r="G17" s="2">
        <v>29</v>
      </c>
      <c r="H17" s="3">
        <v>42824</v>
      </c>
      <c r="I17" s="2">
        <v>27</v>
      </c>
    </row>
    <row r="18" spans="2:17" ht="18.75" x14ac:dyDescent="0.3">
      <c r="B18" s="3">
        <v>42750</v>
      </c>
      <c r="C18" s="2">
        <v>26</v>
      </c>
      <c r="D18" s="3">
        <v>42775</v>
      </c>
      <c r="E18" s="2">
        <v>33</v>
      </c>
      <c r="F18" s="3">
        <v>42800</v>
      </c>
      <c r="G18" s="2">
        <v>28</v>
      </c>
      <c r="H18" s="3">
        <v>42825</v>
      </c>
      <c r="I18" s="2">
        <v>34</v>
      </c>
      <c r="K18" s="22" t="s">
        <v>28</v>
      </c>
      <c r="L18" s="22"/>
      <c r="M18" s="22"/>
      <c r="N18" s="22"/>
      <c r="O18" s="22"/>
      <c r="P18" s="22"/>
      <c r="Q18" s="22"/>
    </row>
    <row r="19" spans="2:17" x14ac:dyDescent="0.25">
      <c r="B19" s="3">
        <v>42751</v>
      </c>
      <c r="C19" s="2">
        <v>34</v>
      </c>
      <c r="D19" s="3">
        <v>42776</v>
      </c>
      <c r="E19" s="2">
        <v>35</v>
      </c>
      <c r="F19" s="3">
        <v>42801</v>
      </c>
      <c r="G19" s="2">
        <v>43</v>
      </c>
      <c r="H19" s="3">
        <v>42826</v>
      </c>
      <c r="I19" s="2">
        <v>43</v>
      </c>
      <c r="K19" s="18" t="s">
        <v>13</v>
      </c>
      <c r="L19" s="19" t="s">
        <v>14</v>
      </c>
      <c r="M19" s="19" t="s">
        <v>15</v>
      </c>
      <c r="N19" s="19" t="s">
        <v>16</v>
      </c>
      <c r="O19" s="19" t="s">
        <v>17</v>
      </c>
      <c r="P19" s="19" t="s">
        <v>18</v>
      </c>
      <c r="Q19" s="20" t="s">
        <v>19</v>
      </c>
    </row>
    <row r="20" spans="2:17" x14ac:dyDescent="0.25">
      <c r="B20" s="3">
        <v>42752</v>
      </c>
      <c r="C20" s="2">
        <v>35</v>
      </c>
      <c r="D20" s="3">
        <v>42777</v>
      </c>
      <c r="E20" s="2">
        <v>41</v>
      </c>
      <c r="F20" s="3">
        <v>42802</v>
      </c>
      <c r="G20" s="2">
        <v>32</v>
      </c>
      <c r="H20" s="3">
        <v>42827</v>
      </c>
      <c r="I20" s="2">
        <v>28</v>
      </c>
      <c r="K20" s="7" t="s">
        <v>20</v>
      </c>
      <c r="L20" s="2">
        <v>10</v>
      </c>
      <c r="M20" s="2">
        <f>+L20/100</f>
        <v>0.1</v>
      </c>
      <c r="N20" s="2">
        <f>+M20*100</f>
        <v>10</v>
      </c>
      <c r="O20" s="2">
        <v>10</v>
      </c>
      <c r="P20" s="2">
        <v>0.1</v>
      </c>
      <c r="Q20" s="14">
        <f>+P20*100</f>
        <v>10</v>
      </c>
    </row>
    <row r="21" spans="2:17" x14ac:dyDescent="0.25">
      <c r="B21" s="3">
        <v>42753</v>
      </c>
      <c r="C21" s="2">
        <v>27</v>
      </c>
      <c r="D21" s="3">
        <v>42778</v>
      </c>
      <c r="E21" s="2">
        <v>44</v>
      </c>
      <c r="F21" s="3">
        <v>42803</v>
      </c>
      <c r="G21" s="2">
        <v>28</v>
      </c>
      <c r="H21" s="3">
        <v>42828</v>
      </c>
      <c r="I21" s="2">
        <v>33</v>
      </c>
      <c r="K21" s="8" t="s">
        <v>21</v>
      </c>
      <c r="L21" s="2">
        <v>27</v>
      </c>
      <c r="M21" s="2">
        <f t="shared" ref="M21:M27" si="0">+L21/100</f>
        <v>0.27</v>
      </c>
      <c r="N21" s="2">
        <f t="shared" ref="N21:N27" si="1">+M21*100</f>
        <v>27</v>
      </c>
      <c r="O21" s="2">
        <v>27</v>
      </c>
      <c r="P21" s="2">
        <f>0.1+0.27</f>
        <v>0.37</v>
      </c>
      <c r="Q21" s="14">
        <f t="shared" ref="Q21:Q27" si="2">+P21*100</f>
        <v>37</v>
      </c>
    </row>
    <row r="22" spans="2:17" x14ac:dyDescent="0.25">
      <c r="B22" s="3">
        <v>42754</v>
      </c>
      <c r="C22" s="2">
        <v>30</v>
      </c>
      <c r="D22" s="3">
        <v>42779</v>
      </c>
      <c r="E22" s="2">
        <v>27</v>
      </c>
      <c r="F22" s="3">
        <v>42804</v>
      </c>
      <c r="G22" s="2">
        <v>33</v>
      </c>
      <c r="H22" s="3">
        <v>42829</v>
      </c>
      <c r="I22" s="2">
        <v>34</v>
      </c>
      <c r="K22" s="9" t="s">
        <v>22</v>
      </c>
      <c r="L22" s="2">
        <v>19</v>
      </c>
      <c r="M22" s="2">
        <f t="shared" si="0"/>
        <v>0.19</v>
      </c>
      <c r="N22" s="2">
        <f t="shared" si="1"/>
        <v>19</v>
      </c>
      <c r="O22" s="2">
        <v>46</v>
      </c>
      <c r="P22" s="2">
        <f>0.37+0.19</f>
        <v>0.56000000000000005</v>
      </c>
      <c r="Q22" s="14">
        <f t="shared" si="2"/>
        <v>56.000000000000007</v>
      </c>
    </row>
    <row r="23" spans="2:17" x14ac:dyDescent="0.25">
      <c r="B23" s="3">
        <v>42755</v>
      </c>
      <c r="C23" s="2">
        <v>35</v>
      </c>
      <c r="D23" s="3">
        <v>42780</v>
      </c>
      <c r="E23" s="2">
        <v>32</v>
      </c>
      <c r="F23" s="3">
        <v>42805</v>
      </c>
      <c r="G23" s="2">
        <v>40</v>
      </c>
      <c r="H23" s="3">
        <v>42830</v>
      </c>
      <c r="I23" s="2">
        <v>27</v>
      </c>
      <c r="K23" s="10" t="s">
        <v>23</v>
      </c>
      <c r="L23" s="2">
        <v>23</v>
      </c>
      <c r="M23" s="2">
        <f t="shared" si="0"/>
        <v>0.23</v>
      </c>
      <c r="N23" s="2">
        <f t="shared" si="1"/>
        <v>23</v>
      </c>
      <c r="O23" s="2">
        <v>69</v>
      </c>
      <c r="P23" s="2">
        <f>0.56+0.23</f>
        <v>0.79</v>
      </c>
      <c r="Q23" s="14">
        <f t="shared" si="2"/>
        <v>79</v>
      </c>
    </row>
    <row r="24" spans="2:17" x14ac:dyDescent="0.25">
      <c r="B24" s="3">
        <v>42756</v>
      </c>
      <c r="C24" s="2">
        <v>25</v>
      </c>
      <c r="D24" s="3">
        <v>42781</v>
      </c>
      <c r="E24" s="2">
        <v>34</v>
      </c>
      <c r="F24" s="3">
        <v>42806</v>
      </c>
      <c r="G24" s="2">
        <v>28</v>
      </c>
      <c r="H24" s="3">
        <v>42831</v>
      </c>
      <c r="I24" s="2">
        <v>29</v>
      </c>
      <c r="K24" s="11" t="s">
        <v>24</v>
      </c>
      <c r="L24" s="2">
        <v>8</v>
      </c>
      <c r="M24" s="2">
        <f t="shared" si="0"/>
        <v>0.08</v>
      </c>
      <c r="N24" s="2">
        <f t="shared" si="1"/>
        <v>8</v>
      </c>
      <c r="O24" s="2">
        <v>77</v>
      </c>
      <c r="P24" s="2">
        <f>+P23+M24</f>
        <v>0.87</v>
      </c>
      <c r="Q24" s="14">
        <f t="shared" si="2"/>
        <v>87</v>
      </c>
    </row>
    <row r="25" spans="2:17" x14ac:dyDescent="0.25">
      <c r="B25" s="3">
        <v>42757</v>
      </c>
      <c r="C25" s="2">
        <v>31</v>
      </c>
      <c r="D25" s="3">
        <v>42782</v>
      </c>
      <c r="E25" s="2">
        <v>35</v>
      </c>
      <c r="F25" s="3">
        <v>42807</v>
      </c>
      <c r="G25" s="2">
        <v>35</v>
      </c>
      <c r="H25" s="3">
        <v>42832</v>
      </c>
      <c r="I25" s="2">
        <v>31</v>
      </c>
      <c r="K25" s="12" t="s">
        <v>25</v>
      </c>
      <c r="L25" s="2">
        <v>4</v>
      </c>
      <c r="M25" s="2">
        <f t="shared" si="0"/>
        <v>0.04</v>
      </c>
      <c r="N25" s="2">
        <f t="shared" si="1"/>
        <v>4</v>
      </c>
      <c r="O25" s="2">
        <v>81</v>
      </c>
      <c r="P25" s="2">
        <f>+P24+M25</f>
        <v>0.91</v>
      </c>
      <c r="Q25" s="14">
        <f t="shared" si="2"/>
        <v>91</v>
      </c>
    </row>
    <row r="26" spans="2:17" x14ac:dyDescent="0.25">
      <c r="B26" s="3">
        <v>42758</v>
      </c>
      <c r="C26" s="2">
        <v>31</v>
      </c>
      <c r="D26" s="3">
        <v>42783</v>
      </c>
      <c r="E26" s="2">
        <v>28</v>
      </c>
      <c r="F26" s="3">
        <v>42808</v>
      </c>
      <c r="G26" s="2">
        <v>38</v>
      </c>
      <c r="H26" s="3">
        <v>42833</v>
      </c>
      <c r="I26" s="2">
        <v>35</v>
      </c>
      <c r="K26" s="13" t="s">
        <v>26</v>
      </c>
      <c r="L26" s="2">
        <v>6</v>
      </c>
      <c r="M26" s="2">
        <f t="shared" si="0"/>
        <v>0.06</v>
      </c>
      <c r="N26" s="2">
        <f t="shared" si="1"/>
        <v>6</v>
      </c>
      <c r="O26" s="2">
        <v>87</v>
      </c>
      <c r="P26" s="2">
        <f>+P25+M26</f>
        <v>0.97</v>
      </c>
      <c r="Q26" s="14">
        <f t="shared" si="2"/>
        <v>97</v>
      </c>
    </row>
    <row r="27" spans="2:17" x14ac:dyDescent="0.25">
      <c r="B27" s="3">
        <v>42759</v>
      </c>
      <c r="C27" s="2">
        <v>27</v>
      </c>
      <c r="D27" s="3">
        <v>42784</v>
      </c>
      <c r="E27" s="2">
        <v>42</v>
      </c>
      <c r="F27" s="3">
        <v>42809</v>
      </c>
      <c r="G27" s="2">
        <v>39</v>
      </c>
      <c r="H27" s="3">
        <v>42834</v>
      </c>
      <c r="I27" s="2">
        <v>32</v>
      </c>
      <c r="K27" s="15" t="s">
        <v>27</v>
      </c>
      <c r="L27" s="16">
        <v>3</v>
      </c>
      <c r="M27" s="16">
        <f t="shared" si="0"/>
        <v>0.03</v>
      </c>
      <c r="N27" s="16">
        <f t="shared" si="1"/>
        <v>3</v>
      </c>
      <c r="O27" s="16">
        <v>90</v>
      </c>
      <c r="P27" s="16">
        <f>+P26+M27</f>
        <v>1</v>
      </c>
      <c r="Q27" s="17">
        <f t="shared" si="2"/>
        <v>100</v>
      </c>
    </row>
    <row r="28" spans="2:17" x14ac:dyDescent="0.25">
      <c r="B28" s="3">
        <v>42760</v>
      </c>
      <c r="C28" s="2">
        <v>38</v>
      </c>
      <c r="D28" s="3">
        <v>42785</v>
      </c>
      <c r="E28" s="2">
        <v>29</v>
      </c>
      <c r="F28" s="3">
        <v>42810</v>
      </c>
      <c r="G28" s="2">
        <v>32</v>
      </c>
      <c r="H28" s="3">
        <v>42835</v>
      </c>
      <c r="I28" s="2">
        <v>28</v>
      </c>
      <c r="L28">
        <f>SUM(L20:L27)</f>
        <v>100</v>
      </c>
      <c r="N28">
        <f>SUM(N20:N27)</f>
        <v>100</v>
      </c>
    </row>
    <row r="29" spans="2:17" x14ac:dyDescent="0.25">
      <c r="B29" s="1"/>
      <c r="D29" s="1"/>
      <c r="F29" s="1"/>
      <c r="H29" s="1"/>
    </row>
    <row r="30" spans="2:17" x14ac:dyDescent="0.25">
      <c r="B30" s="1"/>
      <c r="D30" s="1"/>
      <c r="F30" s="1"/>
      <c r="H30" s="1"/>
    </row>
  </sheetData>
  <mergeCells count="2">
    <mergeCell ref="L10:L11"/>
    <mergeCell ref="K18:Q18"/>
  </mergeCells>
  <conditionalFormatting sqref="C4:C28 E4:E28 G4:G28 I4:I28">
    <cfRule type="cellIs" dxfId="18" priority="9" operator="between">
      <formula>23</formula>
      <formula>26</formula>
    </cfRule>
  </conditionalFormatting>
  <conditionalFormatting sqref="K28">
    <cfRule type="cellIs" dxfId="17" priority="8" operator="between">
      <formula>27</formula>
      <formula>29</formula>
    </cfRule>
  </conditionalFormatting>
  <conditionalFormatting sqref="I4:I28 G4:G28 E4:E28 C4:C28">
    <cfRule type="cellIs" dxfId="16" priority="1" operator="between">
      <formula>45</formula>
      <formula>47</formula>
    </cfRule>
    <cfRule type="cellIs" dxfId="15" priority="2" operator="between">
      <formula>42</formula>
      <formula>44</formula>
    </cfRule>
    <cfRule type="cellIs" dxfId="14" priority="3" operator="between">
      <formula>39</formula>
      <formula>41</formula>
    </cfRule>
    <cfRule type="cellIs" dxfId="13" priority="4" operator="between">
      <formula>36</formula>
      <formula>38</formula>
    </cfRule>
    <cfRule type="cellIs" dxfId="12" priority="5" operator="between">
      <formula>33</formula>
      <formula>35</formula>
    </cfRule>
    <cfRule type="cellIs" dxfId="11" priority="6" operator="between">
      <formula>30</formula>
      <formula>32</formula>
    </cfRule>
    <cfRule type="cellIs" dxfId="10" priority="7" operator="between">
      <formula>27</formula>
      <formula>29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2018-07-09T20:48:37Z</dcterms:created>
  <dcterms:modified xsi:type="dcterms:W3CDTF">2018-07-10T14:11:10Z</dcterms:modified>
</cp:coreProperties>
</file>