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650"/>
  </bookViews>
  <sheets>
    <sheet name="Tabla Frecuencias" sheetId="3" r:id="rId1"/>
    <sheet name="Calculos" sheetId="1" r:id="rId2"/>
    <sheet name="Base de Dato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8" i="3"/>
  <c r="C9" i="3"/>
  <c r="C10" i="3"/>
  <c r="C11" i="3"/>
  <c r="C12" i="3"/>
  <c r="C6" i="3"/>
  <c r="E7" i="3"/>
  <c r="E8" i="3" s="1"/>
  <c r="E9" i="3" s="1"/>
  <c r="E10" i="3" s="1"/>
  <c r="E11" i="3" s="1"/>
  <c r="E12" i="3" s="1"/>
  <c r="F6" i="3" s="1"/>
  <c r="E6" i="3"/>
  <c r="F11" i="3" l="1"/>
  <c r="F9" i="3"/>
  <c r="F7" i="3"/>
  <c r="F12" i="3"/>
  <c r="F10" i="3"/>
  <c r="F8" i="3"/>
  <c r="I24" i="1"/>
  <c r="I18" i="1" l="1"/>
  <c r="H19" i="1" s="1"/>
  <c r="I19" i="1"/>
  <c r="H20" i="1"/>
  <c r="I20" i="1"/>
  <c r="H21" i="1"/>
  <c r="I21" i="1"/>
  <c r="H22" i="1"/>
  <c r="I22" i="1"/>
  <c r="H23" i="1"/>
  <c r="I23" i="1"/>
  <c r="H24" i="1"/>
  <c r="H10" i="1" l="1"/>
  <c r="H9" i="1"/>
  <c r="H12" i="1" l="1"/>
  <c r="H11" i="1"/>
  <c r="H8" i="1"/>
  <c r="J10" i="1" s="1"/>
  <c r="H7" i="1"/>
</calcChain>
</file>

<file path=xl/sharedStrings.xml><?xml version="1.0" encoding="utf-8"?>
<sst xmlns="http://schemas.openxmlformats.org/spreadsheetml/2006/main" count="28" uniqueCount="27">
  <si>
    <t>max</t>
  </si>
  <si>
    <t>min</t>
  </si>
  <si>
    <t>dif</t>
  </si>
  <si>
    <t>fecha</t>
  </si>
  <si>
    <t xml:space="preserve">cantidad de venta </t>
  </si>
  <si>
    <t>cantidad de venta</t>
  </si>
  <si>
    <t>fecha2</t>
  </si>
  <si>
    <t>fecha3</t>
  </si>
  <si>
    <t>cantidad de venta4</t>
  </si>
  <si>
    <t>fecha5</t>
  </si>
  <si>
    <t>cantidad de venta6</t>
  </si>
  <si>
    <t>i"</t>
  </si>
  <si>
    <t>No de Datos</t>
  </si>
  <si>
    <t>CALCULOS</t>
  </si>
  <si>
    <t>No de Clases</t>
  </si>
  <si>
    <t>Amplitud</t>
  </si>
  <si>
    <t xml:space="preserve">No de clases </t>
  </si>
  <si>
    <t>Limite Inferior</t>
  </si>
  <si>
    <t>Intervalos de Clase</t>
  </si>
  <si>
    <t>L.SuperIor</t>
  </si>
  <si>
    <t>Rango</t>
  </si>
  <si>
    <t>Frecuencia</t>
  </si>
  <si>
    <t>% acumulado</t>
  </si>
  <si>
    <t>Frecuencia Acum.</t>
  </si>
  <si>
    <t>% de Frecuencia</t>
  </si>
  <si>
    <t>clases</t>
  </si>
  <si>
    <t>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</si>
</sst>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14" fontId="0" fillId="0" borderId="0" xfId="0" applyNumberFormat="1" applyBorder="1"/>
    <xf numFmtId="14" fontId="0" fillId="0" borderId="4" xfId="0" applyNumberFormat="1" applyBorder="1"/>
    <xf numFmtId="0" fontId="0" fillId="0" borderId="6" xfId="0" applyBorder="1"/>
    <xf numFmtId="0" fontId="0" fillId="0" borderId="5" xfId="0" applyBorder="1"/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0" fillId="0" borderId="8" xfId="0" applyNumberFormat="1" applyBorder="1"/>
    <xf numFmtId="0" fontId="0" fillId="0" borderId="3" xfId="0" applyBorder="1"/>
    <xf numFmtId="14" fontId="0" fillId="0" borderId="9" xfId="0" applyNumberFormat="1" applyBorder="1"/>
    <xf numFmtId="0" fontId="0" fillId="0" borderId="10" xfId="0" applyBorder="1"/>
    <xf numFmtId="0" fontId="1" fillId="0" borderId="1" xfId="0" applyFont="1" applyBorder="1"/>
    <xf numFmtId="0" fontId="0" fillId="0" borderId="0" xfId="0" applyBorder="1"/>
    <xf numFmtId="0" fontId="2" fillId="0" borderId="1" xfId="0" applyFont="1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numRef>
              <c:f>'Tabla Frecuencias'!$C$6:$C$12</c:f>
              <c:numCache>
                <c:formatCode>General</c:formatCode>
                <c:ptCount val="7"/>
                <c:pt idx="0">
                  <c:v>39</c:v>
                </c:pt>
                <c:pt idx="1">
                  <c:v>43.5</c:v>
                </c:pt>
                <c:pt idx="2">
                  <c:v>48</c:v>
                </c:pt>
                <c:pt idx="3">
                  <c:v>52.5</c:v>
                </c:pt>
                <c:pt idx="4">
                  <c:v>57</c:v>
                </c:pt>
                <c:pt idx="5">
                  <c:v>61.5</c:v>
                </c:pt>
                <c:pt idx="6">
                  <c:v>66</c:v>
                </c:pt>
              </c:numCache>
            </c:numRef>
          </c:cat>
          <c:val>
            <c:numRef>
              <c:f>'Tabla Frecuencias'!$D$6:$D$12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18</c:v>
                </c:pt>
                <c:pt idx="3">
                  <c:v>16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82720"/>
        <c:axId val="142983280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numRef>
              <c:f>'Tabla Frecuencias'!$C$6:$C$12</c:f>
              <c:numCache>
                <c:formatCode>General</c:formatCode>
                <c:ptCount val="7"/>
                <c:pt idx="0">
                  <c:v>39</c:v>
                </c:pt>
                <c:pt idx="1">
                  <c:v>43.5</c:v>
                </c:pt>
                <c:pt idx="2">
                  <c:v>48</c:v>
                </c:pt>
                <c:pt idx="3">
                  <c:v>52.5</c:v>
                </c:pt>
                <c:pt idx="4">
                  <c:v>57</c:v>
                </c:pt>
                <c:pt idx="5">
                  <c:v>61.5</c:v>
                </c:pt>
                <c:pt idx="6">
                  <c:v>66</c:v>
                </c:pt>
              </c:numCache>
            </c:numRef>
          </c:cat>
          <c:val>
            <c:numRef>
              <c:f>'Tabla Frecuencias'!$G$6:$G$12</c:f>
              <c:numCache>
                <c:formatCode>0.00%</c:formatCode>
                <c:ptCount val="7"/>
                <c:pt idx="0">
                  <c:v>0.28000000000000003</c:v>
                </c:pt>
                <c:pt idx="1">
                  <c:v>0.5</c:v>
                </c:pt>
                <c:pt idx="2">
                  <c:v>0.68</c:v>
                </c:pt>
                <c:pt idx="3">
                  <c:v>0.84</c:v>
                </c:pt>
                <c:pt idx="4">
                  <c:v>0.89</c:v>
                </c:pt>
                <c:pt idx="5">
                  <c:v>0.95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84400"/>
        <c:axId val="142983840"/>
      </c:lineChart>
      <c:catAx>
        <c:axId val="14298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s-C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983280"/>
        <c:crosses val="autoZero"/>
        <c:auto val="1"/>
        <c:lblAlgn val="ctr"/>
        <c:lblOffset val="100"/>
        <c:noMultiLvlLbl val="0"/>
      </c:catAx>
      <c:valAx>
        <c:axId val="14298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982720"/>
        <c:crosses val="autoZero"/>
        <c:crossBetween val="between"/>
      </c:valAx>
      <c:valAx>
        <c:axId val="1429838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2984400"/>
        <c:crosses val="max"/>
        <c:crossBetween val="between"/>
      </c:valAx>
      <c:catAx>
        <c:axId val="14298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9838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 Gráfico de Frecuencias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'Tabla Frecuencias'!$C$6:$C$12</c:f>
              <c:numCache>
                <c:formatCode>General</c:formatCode>
                <c:ptCount val="7"/>
                <c:pt idx="0">
                  <c:v>39</c:v>
                </c:pt>
                <c:pt idx="1">
                  <c:v>43.5</c:v>
                </c:pt>
                <c:pt idx="2">
                  <c:v>48</c:v>
                </c:pt>
                <c:pt idx="3">
                  <c:v>52.5</c:v>
                </c:pt>
                <c:pt idx="4">
                  <c:v>57</c:v>
                </c:pt>
                <c:pt idx="5">
                  <c:v>61.5</c:v>
                </c:pt>
                <c:pt idx="6">
                  <c:v>66</c:v>
                </c:pt>
              </c:numCache>
            </c:numRef>
          </c:cat>
          <c:val>
            <c:numRef>
              <c:f>'Tabla Frecuencias'!$D$6:$D$12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18</c:v>
                </c:pt>
                <c:pt idx="3">
                  <c:v>16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9071312"/>
        <c:axId val="189071872"/>
      </c:barChart>
      <c:catAx>
        <c:axId val="1890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Marca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071872"/>
        <c:crosses val="autoZero"/>
        <c:auto val="1"/>
        <c:lblAlgn val="ctr"/>
        <c:lblOffset val="100"/>
        <c:noMultiLvlLbl val="0"/>
      </c:catAx>
      <c:valAx>
        <c:axId val="1890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0713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numRef>
              <c:f>'Tabla Frecuencias'!$C$6:$C$12</c:f>
              <c:numCache>
                <c:formatCode>General</c:formatCode>
                <c:ptCount val="7"/>
                <c:pt idx="0">
                  <c:v>39</c:v>
                </c:pt>
                <c:pt idx="1">
                  <c:v>43.5</c:v>
                </c:pt>
                <c:pt idx="2">
                  <c:v>48</c:v>
                </c:pt>
                <c:pt idx="3">
                  <c:v>52.5</c:v>
                </c:pt>
                <c:pt idx="4">
                  <c:v>57</c:v>
                </c:pt>
                <c:pt idx="5">
                  <c:v>61.5</c:v>
                </c:pt>
                <c:pt idx="6">
                  <c:v>66</c:v>
                </c:pt>
              </c:numCache>
            </c:numRef>
          </c:cat>
          <c:val>
            <c:numRef>
              <c:f>'Tabla Frecuencias'!$D$6:$D$12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18</c:v>
                </c:pt>
                <c:pt idx="3">
                  <c:v>16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4</xdr:row>
      <xdr:rowOff>95250</xdr:rowOff>
    </xdr:from>
    <xdr:to>
      <xdr:col>13</xdr:col>
      <xdr:colOff>561975</xdr:colOff>
      <xdr:row>14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552450</xdr:colOff>
      <xdr:row>14</xdr:row>
      <xdr:rowOff>23812</xdr:rowOff>
    </xdr:from>
    <xdr:to>
      <xdr:col>6</xdr:col>
      <xdr:colOff>657225</xdr:colOff>
      <xdr:row>28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16</xdr:row>
      <xdr:rowOff>176212</xdr:rowOff>
    </xdr:from>
    <xdr:to>
      <xdr:col>13</xdr:col>
      <xdr:colOff>609600</xdr:colOff>
      <xdr:row>31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H26" totalsRowShown="0" headerRowDxfId="10" headerRowBorderDxfId="9" tableBorderDxfId="8">
  <autoFilter ref="A1:H26"/>
  <tableColumns count="8">
    <tableColumn id="1" name="fecha" dataDxfId="7"/>
    <tableColumn id="2" name="cantidad de venta " dataDxfId="6"/>
    <tableColumn id="3" name="fecha2" dataDxfId="5"/>
    <tableColumn id="4" name="cantidad de venta" dataDxfId="4"/>
    <tableColumn id="5" name="fecha3" dataDxfId="3"/>
    <tableColumn id="6" name="cantidad de venta4" dataDxfId="2"/>
    <tableColumn id="7" name="fecha5" dataDxfId="1"/>
    <tableColumn id="8" name="cantidad de venta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2"/>
  <sheetViews>
    <sheetView tabSelected="1" topLeftCell="E1" workbookViewId="0">
      <selection activeCell="P25" sqref="P25"/>
    </sheetView>
  </sheetViews>
  <sheetFormatPr baseColWidth="10" defaultRowHeight="15" x14ac:dyDescent="0.25"/>
  <cols>
    <col min="5" max="5" width="15.85546875" customWidth="1"/>
    <col min="6" max="6" width="16.85546875" customWidth="1"/>
    <col min="7" max="7" width="13.85546875" customWidth="1"/>
  </cols>
  <sheetData>
    <row r="5" spans="1:7" x14ac:dyDescent="0.25">
      <c r="A5" s="23" t="s">
        <v>25</v>
      </c>
      <c r="B5" s="24"/>
      <c r="C5" s="19" t="s">
        <v>26</v>
      </c>
      <c r="D5" s="19" t="s">
        <v>21</v>
      </c>
      <c r="E5" s="19" t="s">
        <v>23</v>
      </c>
      <c r="F5" s="19" t="s">
        <v>24</v>
      </c>
      <c r="G5" s="19" t="s">
        <v>22</v>
      </c>
    </row>
    <row r="6" spans="1:7" x14ac:dyDescent="0.25">
      <c r="A6" s="1">
        <v>25</v>
      </c>
      <c r="B6" s="1">
        <v>28</v>
      </c>
      <c r="C6" s="20">
        <f>A6+B6/2</f>
        <v>39</v>
      </c>
      <c r="D6" s="21">
        <v>28</v>
      </c>
      <c r="E6" s="21">
        <f>D6</f>
        <v>28</v>
      </c>
      <c r="F6" s="22">
        <f>D6/$E$12</f>
        <v>0.28000000000000003</v>
      </c>
      <c r="G6" s="22">
        <v>0.28000000000000003</v>
      </c>
    </row>
    <row r="7" spans="1:7" x14ac:dyDescent="0.25">
      <c r="A7" s="1">
        <v>28</v>
      </c>
      <c r="B7" s="1">
        <v>31</v>
      </c>
      <c r="C7" s="20">
        <f t="shared" ref="C7:C12" si="0">A7+B7/2</f>
        <v>43.5</v>
      </c>
      <c r="D7" s="21">
        <v>22</v>
      </c>
      <c r="E7" s="21">
        <f>E6+D7</f>
        <v>50</v>
      </c>
      <c r="F7" s="22">
        <f t="shared" ref="F7:F12" si="1">D7/$E$12</f>
        <v>0.22</v>
      </c>
      <c r="G7" s="22">
        <v>0.5</v>
      </c>
    </row>
    <row r="8" spans="1:7" x14ac:dyDescent="0.25">
      <c r="A8" s="1">
        <v>31</v>
      </c>
      <c r="B8" s="1">
        <v>34</v>
      </c>
      <c r="C8" s="20">
        <f t="shared" si="0"/>
        <v>48</v>
      </c>
      <c r="D8" s="21">
        <v>18</v>
      </c>
      <c r="E8" s="21">
        <f t="shared" ref="E8:E12" si="2">E7+D8</f>
        <v>68</v>
      </c>
      <c r="F8" s="22">
        <f t="shared" si="1"/>
        <v>0.18</v>
      </c>
      <c r="G8" s="22">
        <v>0.68</v>
      </c>
    </row>
    <row r="9" spans="1:7" x14ac:dyDescent="0.25">
      <c r="A9" s="1">
        <v>34</v>
      </c>
      <c r="B9" s="1">
        <v>37</v>
      </c>
      <c r="C9" s="20">
        <f t="shared" si="0"/>
        <v>52.5</v>
      </c>
      <c r="D9" s="21">
        <v>16</v>
      </c>
      <c r="E9" s="21">
        <f t="shared" si="2"/>
        <v>84</v>
      </c>
      <c r="F9" s="22">
        <f t="shared" si="1"/>
        <v>0.16</v>
      </c>
      <c r="G9" s="22">
        <v>0.84</v>
      </c>
    </row>
    <row r="10" spans="1:7" x14ac:dyDescent="0.25">
      <c r="A10" s="1">
        <v>37</v>
      </c>
      <c r="B10" s="1">
        <v>40</v>
      </c>
      <c r="C10" s="20">
        <f t="shared" si="0"/>
        <v>57</v>
      </c>
      <c r="D10" s="21">
        <v>5</v>
      </c>
      <c r="E10" s="21">
        <f t="shared" si="2"/>
        <v>89</v>
      </c>
      <c r="F10" s="22">
        <f t="shared" si="1"/>
        <v>0.05</v>
      </c>
      <c r="G10" s="22">
        <v>0.89</v>
      </c>
    </row>
    <row r="11" spans="1:7" x14ac:dyDescent="0.25">
      <c r="A11" s="1">
        <v>40</v>
      </c>
      <c r="B11" s="1">
        <v>43</v>
      </c>
      <c r="C11" s="20">
        <f t="shared" si="0"/>
        <v>61.5</v>
      </c>
      <c r="D11" s="21">
        <v>6</v>
      </c>
      <c r="E11" s="21">
        <f t="shared" si="2"/>
        <v>95</v>
      </c>
      <c r="F11" s="22">
        <f t="shared" si="1"/>
        <v>0.06</v>
      </c>
      <c r="G11" s="22">
        <v>0.95</v>
      </c>
    </row>
    <row r="12" spans="1:7" x14ac:dyDescent="0.25">
      <c r="A12" s="1">
        <v>43</v>
      </c>
      <c r="B12" s="1">
        <v>46</v>
      </c>
      <c r="C12" s="20">
        <f t="shared" si="0"/>
        <v>66</v>
      </c>
      <c r="D12" s="21">
        <v>5</v>
      </c>
      <c r="E12" s="21">
        <f t="shared" si="2"/>
        <v>100</v>
      </c>
      <c r="F12" s="22">
        <f t="shared" si="1"/>
        <v>0.05</v>
      </c>
      <c r="G12" s="22">
        <v>1</v>
      </c>
    </row>
  </sheetData>
  <sortState ref="C2:C8">
    <sortCondition ref="C2"/>
  </sortState>
  <mergeCells count="1">
    <mergeCell ref="A5:B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workbookViewId="0">
      <selection activeCell="F28" sqref="F28"/>
    </sheetView>
  </sheetViews>
  <sheetFormatPr baseColWidth="10" defaultRowHeight="15" x14ac:dyDescent="0.25"/>
  <sheetData>
    <row r="2" spans="2:10" x14ac:dyDescent="0.25">
      <c r="B2" s="23" t="s">
        <v>12</v>
      </c>
      <c r="C2" s="25"/>
      <c r="D2" s="25"/>
      <c r="E2" s="24"/>
    </row>
    <row r="3" spans="2:10" x14ac:dyDescent="0.25">
      <c r="B3" s="1">
        <v>25</v>
      </c>
      <c r="C3" s="1">
        <v>30</v>
      </c>
      <c r="D3" s="1">
        <v>45</v>
      </c>
      <c r="E3" s="1">
        <v>37</v>
      </c>
    </row>
    <row r="4" spans="2:10" x14ac:dyDescent="0.25">
      <c r="B4" s="1">
        <v>26</v>
      </c>
      <c r="C4" s="1">
        <v>27</v>
      </c>
      <c r="D4" s="1">
        <v>35</v>
      </c>
      <c r="E4" s="1">
        <v>27</v>
      </c>
    </row>
    <row r="5" spans="2:10" x14ac:dyDescent="0.25">
      <c r="B5" s="1">
        <v>26</v>
      </c>
      <c r="C5" s="1">
        <v>32</v>
      </c>
      <c r="D5" s="1">
        <v>41</v>
      </c>
      <c r="E5" s="1">
        <v>36</v>
      </c>
    </row>
    <row r="6" spans="2:10" x14ac:dyDescent="0.25">
      <c r="B6" s="1">
        <v>35</v>
      </c>
      <c r="C6" s="1">
        <v>29</v>
      </c>
      <c r="D6" s="1">
        <v>26</v>
      </c>
      <c r="E6" s="1">
        <v>29</v>
      </c>
      <c r="G6" s="23" t="s">
        <v>13</v>
      </c>
      <c r="H6" s="25"/>
      <c r="I6" s="25"/>
      <c r="J6" s="24"/>
    </row>
    <row r="7" spans="2:10" x14ac:dyDescent="0.25">
      <c r="B7" s="1">
        <v>27</v>
      </c>
      <c r="C7" s="1">
        <v>25</v>
      </c>
      <c r="D7" s="1">
        <v>29</v>
      </c>
      <c r="E7" s="1">
        <v>44</v>
      </c>
      <c r="G7" s="1" t="s">
        <v>12</v>
      </c>
      <c r="H7" s="1">
        <f>COUNT(B3:E27)</f>
        <v>100</v>
      </c>
      <c r="I7" s="1"/>
      <c r="J7" s="1"/>
    </row>
    <row r="8" spans="2:10" x14ac:dyDescent="0.25">
      <c r="B8" s="1">
        <v>29</v>
      </c>
      <c r="C8" s="1">
        <v>31</v>
      </c>
      <c r="D8" s="1">
        <v>45</v>
      </c>
      <c r="E8" s="1">
        <v>31</v>
      </c>
      <c r="G8" s="1" t="s">
        <v>20</v>
      </c>
      <c r="H8" s="1">
        <f>MAX(B3:E27)-MIN(B3:E27)</f>
        <v>20</v>
      </c>
      <c r="I8" s="1"/>
      <c r="J8" s="1"/>
    </row>
    <row r="9" spans="2:10" x14ac:dyDescent="0.25">
      <c r="B9" s="1">
        <v>25</v>
      </c>
      <c r="C9" s="1">
        <v>34</v>
      </c>
      <c r="D9" s="1">
        <v>31</v>
      </c>
      <c r="E9" s="1">
        <v>45</v>
      </c>
      <c r="G9" s="1" t="s">
        <v>14</v>
      </c>
      <c r="H9" s="1">
        <f>INT(1+3.3*LOG(H7))</f>
        <v>7</v>
      </c>
      <c r="I9" s="1"/>
      <c r="J9" s="1"/>
    </row>
    <row r="10" spans="2:10" x14ac:dyDescent="0.25">
      <c r="B10" s="1">
        <v>30</v>
      </c>
      <c r="C10" s="1">
        <v>28</v>
      </c>
      <c r="D10" s="1">
        <v>29</v>
      </c>
      <c r="E10" s="1">
        <v>27</v>
      </c>
      <c r="G10" s="1" t="s">
        <v>15</v>
      </c>
      <c r="H10" s="1">
        <f>H8/H9</f>
        <v>2.8571428571428572</v>
      </c>
      <c r="I10" s="17" t="s">
        <v>11</v>
      </c>
      <c r="J10" s="17">
        <f>CEILING(H10,1)</f>
        <v>3</v>
      </c>
    </row>
    <row r="11" spans="2:10" x14ac:dyDescent="0.25">
      <c r="B11" s="1">
        <v>33</v>
      </c>
      <c r="C11" s="1">
        <v>37</v>
      </c>
      <c r="D11" s="1">
        <v>42</v>
      </c>
      <c r="E11" s="1">
        <v>29</v>
      </c>
      <c r="G11" s="1" t="s">
        <v>0</v>
      </c>
      <c r="H11" s="1">
        <f>MAX(B3:E27)</f>
        <v>45</v>
      </c>
      <c r="I11" s="1"/>
      <c r="J11" s="1"/>
    </row>
    <row r="12" spans="2:10" x14ac:dyDescent="0.25">
      <c r="B12" s="1">
        <v>25</v>
      </c>
      <c r="C12" s="1">
        <v>30</v>
      </c>
      <c r="D12" s="1">
        <v>30</v>
      </c>
      <c r="E12" s="1">
        <v>36</v>
      </c>
      <c r="G12" s="1" t="s">
        <v>1</v>
      </c>
      <c r="H12" s="1">
        <f>MIN(B3:E27)</f>
        <v>25</v>
      </c>
      <c r="I12" s="1"/>
      <c r="J12" s="1"/>
    </row>
    <row r="13" spans="2:10" x14ac:dyDescent="0.25">
      <c r="B13" s="1">
        <v>33</v>
      </c>
      <c r="C13" s="1">
        <v>26</v>
      </c>
      <c r="D13" s="1">
        <v>34</v>
      </c>
      <c r="E13" s="1">
        <v>35</v>
      </c>
      <c r="G13" t="s">
        <v>2</v>
      </c>
      <c r="H13">
        <v>1</v>
      </c>
    </row>
    <row r="14" spans="2:10" x14ac:dyDescent="0.25">
      <c r="B14" s="1">
        <v>35</v>
      </c>
      <c r="C14" s="1">
        <v>31</v>
      </c>
      <c r="D14" s="1">
        <v>27</v>
      </c>
      <c r="E14" s="1">
        <v>34</v>
      </c>
    </row>
    <row r="15" spans="2:10" x14ac:dyDescent="0.25">
      <c r="B15" s="1">
        <v>28</v>
      </c>
      <c r="C15" s="1">
        <v>35</v>
      </c>
      <c r="D15" s="1">
        <v>32</v>
      </c>
      <c r="E15" s="1">
        <v>38</v>
      </c>
      <c r="G15" s="1"/>
      <c r="H15" s="26" t="s">
        <v>18</v>
      </c>
      <c r="I15" s="27"/>
      <c r="J15" s="28"/>
    </row>
    <row r="16" spans="2:10" ht="13.5" customHeight="1" x14ac:dyDescent="0.25">
      <c r="B16" s="1">
        <v>31</v>
      </c>
      <c r="C16" s="1">
        <v>36</v>
      </c>
      <c r="D16" s="1">
        <v>29</v>
      </c>
      <c r="E16" s="1">
        <v>27</v>
      </c>
      <c r="G16" s="1" t="s">
        <v>16</v>
      </c>
      <c r="H16" s="1" t="s">
        <v>19</v>
      </c>
      <c r="I16" s="1" t="s">
        <v>17</v>
      </c>
      <c r="J16" s="1"/>
    </row>
    <row r="17" spans="2:10" x14ac:dyDescent="0.25">
      <c r="B17" s="1">
        <v>26</v>
      </c>
      <c r="C17" s="1">
        <v>33</v>
      </c>
      <c r="D17" s="1">
        <v>28</v>
      </c>
      <c r="E17" s="1">
        <v>34</v>
      </c>
      <c r="G17" s="1">
        <v>0</v>
      </c>
      <c r="H17" s="1"/>
      <c r="I17" s="1"/>
      <c r="J17" s="1"/>
    </row>
    <row r="18" spans="2:10" x14ac:dyDescent="0.25">
      <c r="B18" s="1">
        <v>34</v>
      </c>
      <c r="C18" s="1">
        <v>35</v>
      </c>
      <c r="D18" s="1">
        <v>43</v>
      </c>
      <c r="E18" s="1">
        <v>43</v>
      </c>
      <c r="G18" s="1">
        <v>1</v>
      </c>
      <c r="H18" s="1">
        <v>25</v>
      </c>
      <c r="I18" s="1">
        <f>H18+SUM(J10)</f>
        <v>28</v>
      </c>
      <c r="J18" s="1"/>
    </row>
    <row r="19" spans="2:10" x14ac:dyDescent="0.25">
      <c r="B19" s="1">
        <v>35</v>
      </c>
      <c r="C19" s="1">
        <v>41</v>
      </c>
      <c r="D19" s="1">
        <v>32</v>
      </c>
      <c r="E19" s="1">
        <v>28</v>
      </c>
      <c r="G19" s="1">
        <v>2</v>
      </c>
      <c r="H19" s="1">
        <f>I18</f>
        <v>28</v>
      </c>
      <c r="I19" s="1">
        <f>I18+SUM($J$10)</f>
        <v>31</v>
      </c>
      <c r="J19" s="1"/>
    </row>
    <row r="20" spans="2:10" x14ac:dyDescent="0.25">
      <c r="B20" s="1">
        <v>27</v>
      </c>
      <c r="C20" s="1">
        <v>44</v>
      </c>
      <c r="D20" s="1">
        <v>28</v>
      </c>
      <c r="E20" s="1">
        <v>33</v>
      </c>
      <c r="G20" s="1">
        <v>3</v>
      </c>
      <c r="H20" s="1">
        <f t="shared" ref="H20:H24" si="0">I19</f>
        <v>31</v>
      </c>
      <c r="I20" s="1">
        <f t="shared" ref="I20:I24" si="1">I19+SUM($J$10)</f>
        <v>34</v>
      </c>
      <c r="J20" s="1"/>
    </row>
    <row r="21" spans="2:10" x14ac:dyDescent="0.25">
      <c r="B21" s="1">
        <v>30</v>
      </c>
      <c r="C21" s="1">
        <v>27</v>
      </c>
      <c r="D21" s="1">
        <v>33</v>
      </c>
      <c r="E21" s="1">
        <v>34</v>
      </c>
      <c r="G21" s="1">
        <v>4</v>
      </c>
      <c r="H21" s="1">
        <f t="shared" si="0"/>
        <v>34</v>
      </c>
      <c r="I21" s="1">
        <f t="shared" si="1"/>
        <v>37</v>
      </c>
      <c r="J21" s="1"/>
    </row>
    <row r="22" spans="2:10" x14ac:dyDescent="0.25">
      <c r="B22" s="1">
        <v>35</v>
      </c>
      <c r="C22" s="1">
        <v>32</v>
      </c>
      <c r="D22" s="1">
        <v>40</v>
      </c>
      <c r="E22" s="1">
        <v>27</v>
      </c>
      <c r="G22" s="1">
        <v>5</v>
      </c>
      <c r="H22" s="1">
        <f t="shared" si="0"/>
        <v>37</v>
      </c>
      <c r="I22" s="1">
        <f t="shared" si="1"/>
        <v>40</v>
      </c>
      <c r="J22" s="1"/>
    </row>
    <row r="23" spans="2:10" x14ac:dyDescent="0.25">
      <c r="B23" s="1">
        <v>25</v>
      </c>
      <c r="C23" s="1">
        <v>34</v>
      </c>
      <c r="D23" s="1">
        <v>28</v>
      </c>
      <c r="E23" s="1">
        <v>29</v>
      </c>
      <c r="G23" s="1">
        <v>6</v>
      </c>
      <c r="H23" s="1">
        <f t="shared" si="0"/>
        <v>40</v>
      </c>
      <c r="I23" s="1">
        <f t="shared" si="1"/>
        <v>43</v>
      </c>
      <c r="J23" s="1"/>
    </row>
    <row r="24" spans="2:10" x14ac:dyDescent="0.25">
      <c r="B24" s="1">
        <v>31</v>
      </c>
      <c r="C24" s="1">
        <v>35</v>
      </c>
      <c r="D24" s="1">
        <v>35</v>
      </c>
      <c r="E24" s="1">
        <v>31</v>
      </c>
      <c r="G24" s="1">
        <v>7</v>
      </c>
      <c r="H24" s="1">
        <f t="shared" si="0"/>
        <v>43</v>
      </c>
      <c r="I24" s="1">
        <f t="shared" si="1"/>
        <v>46</v>
      </c>
      <c r="J24" s="1"/>
    </row>
    <row r="25" spans="2:10" x14ac:dyDescent="0.25">
      <c r="B25" s="1">
        <v>31</v>
      </c>
      <c r="C25" s="1">
        <v>28</v>
      </c>
      <c r="D25" s="1">
        <v>38</v>
      </c>
      <c r="E25" s="1">
        <v>35</v>
      </c>
      <c r="H25" s="18"/>
      <c r="I25" s="18"/>
    </row>
    <row r="26" spans="2:10" x14ac:dyDescent="0.25">
      <c r="B26" s="1">
        <v>27</v>
      </c>
      <c r="C26" s="1">
        <v>42</v>
      </c>
      <c r="D26" s="1">
        <v>39</v>
      </c>
      <c r="E26" s="1">
        <v>32</v>
      </c>
    </row>
    <row r="27" spans="2:10" x14ac:dyDescent="0.25">
      <c r="B27" s="1">
        <v>38</v>
      </c>
      <c r="C27" s="1">
        <v>29</v>
      </c>
      <c r="D27" s="1">
        <v>32</v>
      </c>
      <c r="E27" s="1">
        <v>28</v>
      </c>
    </row>
  </sheetData>
  <mergeCells count="3">
    <mergeCell ref="B2:E2"/>
    <mergeCell ref="G6:J6"/>
    <mergeCell ref="H15:J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A2" sqref="A2:A26"/>
    </sheetView>
  </sheetViews>
  <sheetFormatPr baseColWidth="10" defaultRowHeight="15" x14ac:dyDescent="0.25"/>
  <cols>
    <col min="2" max="2" width="19.28515625" customWidth="1"/>
    <col min="4" max="4" width="18.85546875" customWidth="1"/>
    <col min="6" max="6" width="19.85546875" customWidth="1"/>
    <col min="8" max="8" width="19.85546875" customWidth="1"/>
  </cols>
  <sheetData>
    <row r="1" spans="1:8" x14ac:dyDescent="0.25">
      <c r="A1" s="10" t="s">
        <v>3</v>
      </c>
      <c r="B1" s="11" t="s">
        <v>4</v>
      </c>
      <c r="C1" s="11" t="s">
        <v>6</v>
      </c>
      <c r="D1" s="11" t="s">
        <v>5</v>
      </c>
      <c r="E1" s="11" t="s">
        <v>7</v>
      </c>
      <c r="F1" s="11" t="s">
        <v>8</v>
      </c>
      <c r="G1" s="11" t="s">
        <v>9</v>
      </c>
      <c r="H1" s="12" t="s">
        <v>10</v>
      </c>
    </row>
    <row r="2" spans="1:8" x14ac:dyDescent="0.25">
      <c r="A2" s="7">
        <v>42736</v>
      </c>
      <c r="B2" s="2">
        <v>25</v>
      </c>
      <c r="C2" s="4">
        <v>42761</v>
      </c>
      <c r="D2" s="2">
        <v>30</v>
      </c>
      <c r="E2" s="4">
        <v>42786</v>
      </c>
      <c r="F2" s="2">
        <v>45</v>
      </c>
      <c r="G2" s="4">
        <v>42811</v>
      </c>
      <c r="H2" s="8">
        <v>37</v>
      </c>
    </row>
    <row r="3" spans="1:8" x14ac:dyDescent="0.25">
      <c r="A3" s="7">
        <v>42737</v>
      </c>
      <c r="B3" s="1">
        <v>26</v>
      </c>
      <c r="C3" s="4">
        <v>42762</v>
      </c>
      <c r="D3" s="1">
        <v>27</v>
      </c>
      <c r="E3" s="4">
        <v>42787</v>
      </c>
      <c r="F3" s="1">
        <v>35</v>
      </c>
      <c r="G3" s="4">
        <v>42812</v>
      </c>
      <c r="H3" s="9">
        <v>27</v>
      </c>
    </row>
    <row r="4" spans="1:8" x14ac:dyDescent="0.25">
      <c r="A4" s="7">
        <v>42738</v>
      </c>
      <c r="B4" s="1">
        <v>26</v>
      </c>
      <c r="C4" s="4">
        <v>42763</v>
      </c>
      <c r="D4" s="1">
        <v>32</v>
      </c>
      <c r="E4" s="4">
        <v>42788</v>
      </c>
      <c r="F4" s="1">
        <v>41</v>
      </c>
      <c r="G4" s="4">
        <v>42813</v>
      </c>
      <c r="H4" s="9">
        <v>36</v>
      </c>
    </row>
    <row r="5" spans="1:8" x14ac:dyDescent="0.25">
      <c r="A5" s="7">
        <v>42739</v>
      </c>
      <c r="B5" s="1">
        <v>35</v>
      </c>
      <c r="C5" s="4">
        <v>42764</v>
      </c>
      <c r="D5" s="1">
        <v>29</v>
      </c>
      <c r="E5" s="4">
        <v>42789</v>
      </c>
      <c r="F5" s="1">
        <v>26</v>
      </c>
      <c r="G5" s="4">
        <v>42814</v>
      </c>
      <c r="H5" s="9">
        <v>29</v>
      </c>
    </row>
    <row r="6" spans="1:8" x14ac:dyDescent="0.25">
      <c r="A6" s="7">
        <v>42740</v>
      </c>
      <c r="B6" s="1">
        <v>27</v>
      </c>
      <c r="C6" s="4">
        <v>42765</v>
      </c>
      <c r="D6" s="1">
        <v>25</v>
      </c>
      <c r="E6" s="4">
        <v>42790</v>
      </c>
      <c r="F6" s="1">
        <v>29</v>
      </c>
      <c r="G6" s="4">
        <v>42815</v>
      </c>
      <c r="H6" s="9">
        <v>44</v>
      </c>
    </row>
    <row r="7" spans="1:8" x14ac:dyDescent="0.25">
      <c r="A7" s="7">
        <v>42741</v>
      </c>
      <c r="B7" s="1">
        <v>29</v>
      </c>
      <c r="C7" s="4">
        <v>42766</v>
      </c>
      <c r="D7" s="1">
        <v>31</v>
      </c>
      <c r="E7" s="4">
        <v>42791</v>
      </c>
      <c r="F7" s="1">
        <v>45</v>
      </c>
      <c r="G7" s="4">
        <v>42816</v>
      </c>
      <c r="H7" s="9">
        <v>31</v>
      </c>
    </row>
    <row r="8" spans="1:8" x14ac:dyDescent="0.25">
      <c r="A8" s="7">
        <v>42742</v>
      </c>
      <c r="B8" s="1">
        <v>25</v>
      </c>
      <c r="C8" s="3">
        <v>42767</v>
      </c>
      <c r="D8" s="1">
        <v>34</v>
      </c>
      <c r="E8" s="4">
        <v>42792</v>
      </c>
      <c r="F8" s="1">
        <v>31</v>
      </c>
      <c r="G8" s="4">
        <v>42817</v>
      </c>
      <c r="H8" s="9">
        <v>45</v>
      </c>
    </row>
    <row r="9" spans="1:8" x14ac:dyDescent="0.25">
      <c r="A9" s="7">
        <v>42743</v>
      </c>
      <c r="B9" s="1">
        <v>30</v>
      </c>
      <c r="C9" s="3">
        <v>42768</v>
      </c>
      <c r="D9" s="1">
        <v>28</v>
      </c>
      <c r="E9" s="4">
        <v>42793</v>
      </c>
      <c r="F9" s="1">
        <v>29</v>
      </c>
      <c r="G9" s="4">
        <v>42818</v>
      </c>
      <c r="H9" s="9">
        <v>27</v>
      </c>
    </row>
    <row r="10" spans="1:8" x14ac:dyDescent="0.25">
      <c r="A10" s="7">
        <v>42744</v>
      </c>
      <c r="B10" s="1">
        <v>33</v>
      </c>
      <c r="C10" s="3">
        <v>42769</v>
      </c>
      <c r="D10" s="1">
        <v>37</v>
      </c>
      <c r="E10" s="4">
        <v>42794</v>
      </c>
      <c r="F10" s="1">
        <v>42</v>
      </c>
      <c r="G10" s="4">
        <v>42819</v>
      </c>
      <c r="H10" s="9">
        <v>29</v>
      </c>
    </row>
    <row r="11" spans="1:8" x14ac:dyDescent="0.25">
      <c r="A11" s="7">
        <v>42745</v>
      </c>
      <c r="B11" s="1">
        <v>25</v>
      </c>
      <c r="C11" s="3">
        <v>42770</v>
      </c>
      <c r="D11" s="1">
        <v>30</v>
      </c>
      <c r="E11" s="3">
        <v>42795</v>
      </c>
      <c r="F11" s="1">
        <v>30</v>
      </c>
      <c r="G11" s="4">
        <v>42820</v>
      </c>
      <c r="H11" s="9">
        <v>36</v>
      </c>
    </row>
    <row r="12" spans="1:8" x14ac:dyDescent="0.25">
      <c r="A12" s="7">
        <v>42746</v>
      </c>
      <c r="B12" s="1">
        <v>33</v>
      </c>
      <c r="C12" s="3">
        <v>42771</v>
      </c>
      <c r="D12" s="1">
        <v>26</v>
      </c>
      <c r="E12" s="3">
        <v>42796</v>
      </c>
      <c r="F12" s="1">
        <v>34</v>
      </c>
      <c r="G12" s="4">
        <v>42821</v>
      </c>
      <c r="H12" s="9">
        <v>35</v>
      </c>
    </row>
    <row r="13" spans="1:8" x14ac:dyDescent="0.25">
      <c r="A13" s="7">
        <v>42747</v>
      </c>
      <c r="B13" s="1">
        <v>35</v>
      </c>
      <c r="C13" s="3">
        <v>42772</v>
      </c>
      <c r="D13" s="1">
        <v>31</v>
      </c>
      <c r="E13" s="3">
        <v>42797</v>
      </c>
      <c r="F13" s="1">
        <v>27</v>
      </c>
      <c r="G13" s="4">
        <v>42822</v>
      </c>
      <c r="H13" s="9">
        <v>34</v>
      </c>
    </row>
    <row r="14" spans="1:8" x14ac:dyDescent="0.25">
      <c r="A14" s="7">
        <v>42748</v>
      </c>
      <c r="B14" s="1">
        <v>28</v>
      </c>
      <c r="C14" s="3">
        <v>42773</v>
      </c>
      <c r="D14" s="1">
        <v>35</v>
      </c>
      <c r="E14" s="3">
        <v>42798</v>
      </c>
      <c r="F14" s="1">
        <v>32</v>
      </c>
      <c r="G14" s="4">
        <v>42823</v>
      </c>
      <c r="H14" s="9">
        <v>38</v>
      </c>
    </row>
    <row r="15" spans="1:8" x14ac:dyDescent="0.25">
      <c r="A15" s="7">
        <v>42749</v>
      </c>
      <c r="B15" s="1">
        <v>31</v>
      </c>
      <c r="C15" s="3">
        <v>42774</v>
      </c>
      <c r="D15" s="1">
        <v>36</v>
      </c>
      <c r="E15" s="3">
        <v>42799</v>
      </c>
      <c r="F15" s="1">
        <v>29</v>
      </c>
      <c r="G15" s="4">
        <v>42824</v>
      </c>
      <c r="H15" s="9">
        <v>27</v>
      </c>
    </row>
    <row r="16" spans="1:8" x14ac:dyDescent="0.25">
      <c r="A16" s="7">
        <v>42750</v>
      </c>
      <c r="B16" s="1">
        <v>26</v>
      </c>
      <c r="C16" s="3">
        <v>42775</v>
      </c>
      <c r="D16" s="1">
        <v>33</v>
      </c>
      <c r="E16" s="3">
        <v>42800</v>
      </c>
      <c r="F16" s="1">
        <v>28</v>
      </c>
      <c r="G16" s="4">
        <v>42825</v>
      </c>
      <c r="H16" s="9">
        <v>34</v>
      </c>
    </row>
    <row r="17" spans="1:8" x14ac:dyDescent="0.25">
      <c r="A17" s="7">
        <v>42751</v>
      </c>
      <c r="B17" s="1">
        <v>34</v>
      </c>
      <c r="C17" s="3">
        <v>42776</v>
      </c>
      <c r="D17" s="1">
        <v>35</v>
      </c>
      <c r="E17" s="3">
        <v>42801</v>
      </c>
      <c r="F17" s="1">
        <v>43</v>
      </c>
      <c r="G17" s="4">
        <v>42826</v>
      </c>
      <c r="H17" s="9">
        <v>43</v>
      </c>
    </row>
    <row r="18" spans="1:8" x14ac:dyDescent="0.25">
      <c r="A18" s="7">
        <v>42752</v>
      </c>
      <c r="B18" s="1">
        <v>35</v>
      </c>
      <c r="C18" s="3">
        <v>42777</v>
      </c>
      <c r="D18" s="1">
        <v>41</v>
      </c>
      <c r="E18" s="3">
        <v>42802</v>
      </c>
      <c r="F18" s="1">
        <v>32</v>
      </c>
      <c r="G18" s="4">
        <v>42827</v>
      </c>
      <c r="H18" s="9">
        <v>28</v>
      </c>
    </row>
    <row r="19" spans="1:8" x14ac:dyDescent="0.25">
      <c r="A19" s="7">
        <v>42753</v>
      </c>
      <c r="B19" s="1">
        <v>27</v>
      </c>
      <c r="C19" s="3">
        <v>42778</v>
      </c>
      <c r="D19" s="1">
        <v>44</v>
      </c>
      <c r="E19" s="3">
        <v>42803</v>
      </c>
      <c r="F19" s="1">
        <v>28</v>
      </c>
      <c r="G19" s="4">
        <v>42828</v>
      </c>
      <c r="H19" s="9">
        <v>33</v>
      </c>
    </row>
    <row r="20" spans="1:8" x14ac:dyDescent="0.25">
      <c r="A20" s="7">
        <v>42754</v>
      </c>
      <c r="B20" s="1">
        <v>30</v>
      </c>
      <c r="C20" s="3">
        <v>42779</v>
      </c>
      <c r="D20" s="1">
        <v>27</v>
      </c>
      <c r="E20" s="3">
        <v>42804</v>
      </c>
      <c r="F20" s="1">
        <v>33</v>
      </c>
      <c r="G20" s="4">
        <v>42829</v>
      </c>
      <c r="H20" s="9">
        <v>34</v>
      </c>
    </row>
    <row r="21" spans="1:8" x14ac:dyDescent="0.25">
      <c r="A21" s="7">
        <v>42755</v>
      </c>
      <c r="B21" s="1">
        <v>35</v>
      </c>
      <c r="C21" s="3">
        <v>42780</v>
      </c>
      <c r="D21" s="1">
        <v>32</v>
      </c>
      <c r="E21" s="3">
        <v>42805</v>
      </c>
      <c r="F21" s="1">
        <v>40</v>
      </c>
      <c r="G21" s="4">
        <v>42830</v>
      </c>
      <c r="H21" s="9">
        <v>27</v>
      </c>
    </row>
    <row r="22" spans="1:8" x14ac:dyDescent="0.25">
      <c r="A22" s="7">
        <v>42756</v>
      </c>
      <c r="B22" s="1">
        <v>25</v>
      </c>
      <c r="C22" s="3">
        <v>42781</v>
      </c>
      <c r="D22" s="1">
        <v>34</v>
      </c>
      <c r="E22" s="3">
        <v>42806</v>
      </c>
      <c r="F22" s="1">
        <v>28</v>
      </c>
      <c r="G22" s="4">
        <v>42831</v>
      </c>
      <c r="H22" s="9">
        <v>29</v>
      </c>
    </row>
    <row r="23" spans="1:8" x14ac:dyDescent="0.25">
      <c r="A23" s="7">
        <v>42757</v>
      </c>
      <c r="B23" s="1">
        <v>31</v>
      </c>
      <c r="C23" s="3">
        <v>42782</v>
      </c>
      <c r="D23" s="1">
        <v>35</v>
      </c>
      <c r="E23" s="3">
        <v>42807</v>
      </c>
      <c r="F23" s="1">
        <v>35</v>
      </c>
      <c r="G23" s="4">
        <v>42832</v>
      </c>
      <c r="H23" s="9">
        <v>31</v>
      </c>
    </row>
    <row r="24" spans="1:8" x14ac:dyDescent="0.25">
      <c r="A24" s="7">
        <v>42758</v>
      </c>
      <c r="B24" s="1">
        <v>31</v>
      </c>
      <c r="C24" s="3">
        <v>42783</v>
      </c>
      <c r="D24" s="1">
        <v>28</v>
      </c>
      <c r="E24" s="3">
        <v>42808</v>
      </c>
      <c r="F24" s="1">
        <v>38</v>
      </c>
      <c r="G24" s="4">
        <v>42833</v>
      </c>
      <c r="H24" s="9">
        <v>35</v>
      </c>
    </row>
    <row r="25" spans="1:8" x14ac:dyDescent="0.25">
      <c r="A25" s="7">
        <v>42759</v>
      </c>
      <c r="B25" s="1">
        <v>27</v>
      </c>
      <c r="C25" s="3">
        <v>42784</v>
      </c>
      <c r="D25" s="1">
        <v>42</v>
      </c>
      <c r="E25" s="3">
        <v>42809</v>
      </c>
      <c r="F25" s="1">
        <v>39</v>
      </c>
      <c r="G25" s="4">
        <v>42834</v>
      </c>
      <c r="H25" s="9">
        <v>32</v>
      </c>
    </row>
    <row r="26" spans="1:8" x14ac:dyDescent="0.25">
      <c r="A26" s="13">
        <v>42760</v>
      </c>
      <c r="B26" s="14">
        <v>38</v>
      </c>
      <c r="C26" s="5">
        <v>42785</v>
      </c>
      <c r="D26" s="14">
        <v>29</v>
      </c>
      <c r="E26" s="5">
        <v>42810</v>
      </c>
      <c r="F26" s="14">
        <v>32</v>
      </c>
      <c r="G26" s="15">
        <v>42835</v>
      </c>
      <c r="H26" s="16">
        <v>28</v>
      </c>
    </row>
    <row r="27" spans="1:8" x14ac:dyDescent="0.25">
      <c r="E27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Frecuencias</vt:lpstr>
      <vt:lpstr>Calculos</vt:lpstr>
      <vt:lpstr>Base de 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FAMILIA</cp:lastModifiedBy>
  <dcterms:created xsi:type="dcterms:W3CDTF">2018-07-07T18:43:08Z</dcterms:created>
  <dcterms:modified xsi:type="dcterms:W3CDTF">2008-04-02T10:59:21Z</dcterms:modified>
</cp:coreProperties>
</file>