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LLERMO ABONDANO\Desktop\"/>
    </mc:Choice>
  </mc:AlternateContent>
  <bookViews>
    <workbookView xWindow="0" yWindow="0" windowWidth="20400" windowHeight="7065"/>
  </bookViews>
  <sheets>
    <sheet name="Hoja1" sheetId="1" r:id="rId1"/>
  </sheets>
  <definedNames>
    <definedName name="_xlnm._FilterDatabase" localSheetId="0" hidden="1">Hoja1!$B$1:$C$101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M18" i="1"/>
  <c r="M19" i="1"/>
  <c r="M20" i="1"/>
  <c r="M21" i="1"/>
  <c r="M22" i="1"/>
  <c r="M16" i="1"/>
  <c r="L18" i="1"/>
  <c r="L19" i="1"/>
  <c r="L20" i="1" s="1"/>
  <c r="L21" i="1" s="1"/>
  <c r="L22" i="1" s="1"/>
  <c r="L17" i="1"/>
  <c r="L16" i="1"/>
  <c r="K18" i="1"/>
  <c r="K19" i="1"/>
  <c r="K20" i="1" s="1"/>
  <c r="K21" i="1" s="1"/>
  <c r="K22" i="1" s="1"/>
  <c r="K17" i="1"/>
  <c r="K16" i="1"/>
  <c r="J17" i="1"/>
  <c r="J18" i="1"/>
  <c r="J19" i="1"/>
  <c r="J20" i="1"/>
  <c r="J21" i="1"/>
  <c r="J22" i="1"/>
  <c r="J16" i="1"/>
  <c r="I22" i="1"/>
  <c r="I21" i="1"/>
  <c r="I20" i="1"/>
  <c r="I19" i="1"/>
  <c r="I18" i="1"/>
  <c r="I17" i="1"/>
  <c r="I16" i="1"/>
  <c r="F4" i="1"/>
  <c r="F6" i="1" s="1"/>
  <c r="F3" i="1"/>
  <c r="F2" i="1"/>
  <c r="I23" i="1" l="1"/>
  <c r="F5" i="1"/>
  <c r="F10" i="1" l="1"/>
  <c r="F8" i="1"/>
  <c r="E13" i="1" s="1"/>
</calcChain>
</file>

<file path=xl/sharedStrings.xml><?xml version="1.0" encoding="utf-8"?>
<sst xmlns="http://schemas.openxmlformats.org/spreadsheetml/2006/main" count="31" uniqueCount="30">
  <si>
    <t xml:space="preserve">Fecha </t>
  </si>
  <si>
    <t>Cantidad de venta</t>
  </si>
  <si>
    <t>Valor Maximo</t>
  </si>
  <si>
    <t>Valor Minimo</t>
  </si>
  <si>
    <t>Total Muestras</t>
  </si>
  <si>
    <t>i</t>
  </si>
  <si>
    <t>Sobras</t>
  </si>
  <si>
    <t>Clase</t>
  </si>
  <si>
    <t>Total</t>
  </si>
  <si>
    <t>NC Calculado</t>
  </si>
  <si>
    <t>Si NC=7</t>
  </si>
  <si>
    <t>Recorrido</t>
  </si>
  <si>
    <t>si NC=8</t>
  </si>
  <si>
    <t>Mejor Alternativa</t>
  </si>
  <si>
    <t>No hay que adicionar</t>
  </si>
  <si>
    <t>Cantidad de días</t>
  </si>
  <si>
    <t>Valor Minimo de almuerzos vendidos</t>
  </si>
  <si>
    <t>Valor Máximo de almuerzos vendidos</t>
  </si>
  <si>
    <t>Frecuencia Relativa</t>
  </si>
  <si>
    <t>Frecuencia Acumulada</t>
  </si>
  <si>
    <t>Frecuencia Relativa Acumulada</t>
  </si>
  <si>
    <t>Porcentaje</t>
  </si>
  <si>
    <t>Descripcion Clase</t>
  </si>
  <si>
    <t>De 25 a 27 Almuerzos</t>
  </si>
  <si>
    <t>De 28 a 30 Almuerzos</t>
  </si>
  <si>
    <t>De 31 a 33 Almuerzos</t>
  </si>
  <si>
    <t>De 34 a 36 Almuerzos</t>
  </si>
  <si>
    <t>De 37 a 39 Almuerzos</t>
  </si>
  <si>
    <t>De 40 a 43 Almuerzos</t>
  </si>
  <si>
    <t>De 44 a 47 Almuerzos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</si>
</sst>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Hoja1!$I$15</c:f>
              <c:strCache>
                <c:ptCount val="1"/>
                <c:pt idx="0">
                  <c:v>Cantidad de días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Hoja1!$H$16:$H$22</c:f>
              <c:strCache>
                <c:ptCount val="7"/>
                <c:pt idx="0">
                  <c:v>De 25 a 27 Almuerzos</c:v>
                </c:pt>
                <c:pt idx="1">
                  <c:v>De 28 a 30 Almuerzos</c:v>
                </c:pt>
                <c:pt idx="2">
                  <c:v>De 31 a 33 Almuerzos</c:v>
                </c:pt>
                <c:pt idx="3">
                  <c:v>De 34 a 36 Almuerzos</c:v>
                </c:pt>
                <c:pt idx="4">
                  <c:v>De 37 a 39 Almuerzos</c:v>
                </c:pt>
                <c:pt idx="5">
                  <c:v>De 40 a 43 Almuerzos</c:v>
                </c:pt>
                <c:pt idx="6">
                  <c:v>De 44 a 47 Almuerzos</c:v>
                </c:pt>
              </c:strCache>
            </c:strRef>
          </c:cat>
          <c:val>
            <c:numRef>
              <c:f>Hoja1!$I$16:$I$22</c:f>
              <c:numCache>
                <c:formatCode>General</c:formatCode>
                <c:ptCount val="7"/>
                <c:pt idx="0">
                  <c:v>20</c:v>
                </c:pt>
                <c:pt idx="1">
                  <c:v>22</c:v>
                </c:pt>
                <c:pt idx="2">
                  <c:v>19</c:v>
                </c:pt>
                <c:pt idx="3">
                  <c:v>21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2-4331-A460-7E7C5A0044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80515600"/>
        <c:axId val="380515272"/>
      </c:barChart>
      <c:catAx>
        <c:axId val="3805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15272"/>
        <c:crosses val="autoZero"/>
        <c:auto val="1"/>
        <c:lblAlgn val="ctr"/>
        <c:lblOffset val="100"/>
        <c:noMultiLvlLbl val="0"/>
      </c:catAx>
      <c:valAx>
        <c:axId val="380515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051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Hoja1!$J$15</c:f>
              <c:strCache>
                <c:ptCount val="1"/>
                <c:pt idx="0">
                  <c:v>Frecuencia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Hoja1!$H$16:$H$22</c:f>
              <c:strCache>
                <c:ptCount val="7"/>
                <c:pt idx="0">
                  <c:v>De 25 a 27 Almuerzos</c:v>
                </c:pt>
                <c:pt idx="1">
                  <c:v>De 28 a 30 Almuerzos</c:v>
                </c:pt>
                <c:pt idx="2">
                  <c:v>De 31 a 33 Almuerzos</c:v>
                </c:pt>
                <c:pt idx="3">
                  <c:v>De 34 a 36 Almuerzos</c:v>
                </c:pt>
                <c:pt idx="4">
                  <c:v>De 37 a 39 Almuerzos</c:v>
                </c:pt>
                <c:pt idx="5">
                  <c:v>De 40 a 43 Almuerzos</c:v>
                </c:pt>
                <c:pt idx="6">
                  <c:v>De 44 a 47 Almuerzos</c:v>
                </c:pt>
              </c:strCache>
            </c:strRef>
          </c:cat>
          <c:val>
            <c:numRef>
              <c:f>Hoja1!$J$16:$J$22</c:f>
              <c:numCache>
                <c:formatCode>General</c:formatCode>
                <c:ptCount val="7"/>
                <c:pt idx="0">
                  <c:v>0.2</c:v>
                </c:pt>
                <c:pt idx="1">
                  <c:v>0.22</c:v>
                </c:pt>
                <c:pt idx="2">
                  <c:v>0.19</c:v>
                </c:pt>
                <c:pt idx="3">
                  <c:v>0.21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5-44C6-80FE-1B2F91AD34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Almuerzos</a:t>
            </a:r>
            <a:r>
              <a:rPr lang="en-US" baseline="0"/>
              <a:t> Diarios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Hoja1!$B$2:$B$101</c:f>
              <c:numCache>
                <c:formatCode>m/d/yyyy</c:formatCode>
                <c:ptCount val="100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</c:numCache>
            </c:numRef>
          </c:cat>
          <c:val>
            <c:numRef>
              <c:f>Hoja1!$C$2:$C$101</c:f>
              <c:numCache>
                <c:formatCode>General</c:formatCode>
                <c:ptCount val="100"/>
                <c:pt idx="0">
                  <c:v>25</c:v>
                </c:pt>
                <c:pt idx="1">
                  <c:v>26</c:v>
                </c:pt>
                <c:pt idx="2">
                  <c:v>26</c:v>
                </c:pt>
                <c:pt idx="3">
                  <c:v>35</c:v>
                </c:pt>
                <c:pt idx="4">
                  <c:v>27</c:v>
                </c:pt>
                <c:pt idx="5">
                  <c:v>29</c:v>
                </c:pt>
                <c:pt idx="6">
                  <c:v>25</c:v>
                </c:pt>
                <c:pt idx="7">
                  <c:v>30</c:v>
                </c:pt>
                <c:pt idx="8">
                  <c:v>33</c:v>
                </c:pt>
                <c:pt idx="9">
                  <c:v>25</c:v>
                </c:pt>
                <c:pt idx="10">
                  <c:v>33</c:v>
                </c:pt>
                <c:pt idx="11">
                  <c:v>35</c:v>
                </c:pt>
                <c:pt idx="12">
                  <c:v>28</c:v>
                </c:pt>
                <c:pt idx="13">
                  <c:v>31</c:v>
                </c:pt>
                <c:pt idx="14">
                  <c:v>26</c:v>
                </c:pt>
                <c:pt idx="15">
                  <c:v>34</c:v>
                </c:pt>
                <c:pt idx="16">
                  <c:v>35</c:v>
                </c:pt>
                <c:pt idx="17">
                  <c:v>27</c:v>
                </c:pt>
                <c:pt idx="18">
                  <c:v>30</c:v>
                </c:pt>
                <c:pt idx="19">
                  <c:v>35</c:v>
                </c:pt>
                <c:pt idx="20">
                  <c:v>25</c:v>
                </c:pt>
                <c:pt idx="21">
                  <c:v>31</c:v>
                </c:pt>
                <c:pt idx="22">
                  <c:v>31</c:v>
                </c:pt>
                <c:pt idx="23">
                  <c:v>27</c:v>
                </c:pt>
                <c:pt idx="24">
                  <c:v>38</c:v>
                </c:pt>
                <c:pt idx="25">
                  <c:v>30</c:v>
                </c:pt>
                <c:pt idx="26">
                  <c:v>27</c:v>
                </c:pt>
                <c:pt idx="27">
                  <c:v>32</c:v>
                </c:pt>
                <c:pt idx="28">
                  <c:v>29</c:v>
                </c:pt>
                <c:pt idx="29">
                  <c:v>25</c:v>
                </c:pt>
                <c:pt idx="30">
                  <c:v>31</c:v>
                </c:pt>
                <c:pt idx="31">
                  <c:v>34</c:v>
                </c:pt>
                <c:pt idx="32">
                  <c:v>28</c:v>
                </c:pt>
                <c:pt idx="33">
                  <c:v>37</c:v>
                </c:pt>
                <c:pt idx="34">
                  <c:v>30</c:v>
                </c:pt>
                <c:pt idx="35">
                  <c:v>26</c:v>
                </c:pt>
                <c:pt idx="36">
                  <c:v>31</c:v>
                </c:pt>
                <c:pt idx="37">
                  <c:v>35</c:v>
                </c:pt>
                <c:pt idx="38">
                  <c:v>36</c:v>
                </c:pt>
                <c:pt idx="39">
                  <c:v>33</c:v>
                </c:pt>
                <c:pt idx="40">
                  <c:v>35</c:v>
                </c:pt>
                <c:pt idx="41">
                  <c:v>41</c:v>
                </c:pt>
                <c:pt idx="42">
                  <c:v>44</c:v>
                </c:pt>
                <c:pt idx="43">
                  <c:v>27</c:v>
                </c:pt>
                <c:pt idx="44">
                  <c:v>32</c:v>
                </c:pt>
                <c:pt idx="45">
                  <c:v>34</c:v>
                </c:pt>
                <c:pt idx="46">
                  <c:v>35</c:v>
                </c:pt>
                <c:pt idx="47">
                  <c:v>28</c:v>
                </c:pt>
                <c:pt idx="48">
                  <c:v>42</c:v>
                </c:pt>
                <c:pt idx="49">
                  <c:v>29</c:v>
                </c:pt>
                <c:pt idx="50">
                  <c:v>45</c:v>
                </c:pt>
                <c:pt idx="51">
                  <c:v>35</c:v>
                </c:pt>
                <c:pt idx="52">
                  <c:v>41</c:v>
                </c:pt>
                <c:pt idx="53">
                  <c:v>26</c:v>
                </c:pt>
                <c:pt idx="54">
                  <c:v>29</c:v>
                </c:pt>
                <c:pt idx="55">
                  <c:v>45</c:v>
                </c:pt>
                <c:pt idx="56">
                  <c:v>31</c:v>
                </c:pt>
                <c:pt idx="57">
                  <c:v>29</c:v>
                </c:pt>
                <c:pt idx="58">
                  <c:v>42</c:v>
                </c:pt>
                <c:pt idx="59">
                  <c:v>30</c:v>
                </c:pt>
                <c:pt idx="60">
                  <c:v>34</c:v>
                </c:pt>
                <c:pt idx="61">
                  <c:v>27</c:v>
                </c:pt>
                <c:pt idx="62">
                  <c:v>32</c:v>
                </c:pt>
                <c:pt idx="63">
                  <c:v>29</c:v>
                </c:pt>
                <c:pt idx="64">
                  <c:v>28</c:v>
                </c:pt>
                <c:pt idx="65">
                  <c:v>43</c:v>
                </c:pt>
                <c:pt idx="66">
                  <c:v>32</c:v>
                </c:pt>
                <c:pt idx="67">
                  <c:v>28</c:v>
                </c:pt>
                <c:pt idx="68">
                  <c:v>33</c:v>
                </c:pt>
                <c:pt idx="69">
                  <c:v>40</c:v>
                </c:pt>
                <c:pt idx="70">
                  <c:v>28</c:v>
                </c:pt>
                <c:pt idx="71">
                  <c:v>35</c:v>
                </c:pt>
                <c:pt idx="72">
                  <c:v>38</c:v>
                </c:pt>
                <c:pt idx="73">
                  <c:v>39</c:v>
                </c:pt>
                <c:pt idx="74">
                  <c:v>32</c:v>
                </c:pt>
                <c:pt idx="75">
                  <c:v>37</c:v>
                </c:pt>
                <c:pt idx="76">
                  <c:v>27</c:v>
                </c:pt>
                <c:pt idx="77">
                  <c:v>36</c:v>
                </c:pt>
                <c:pt idx="78">
                  <c:v>29</c:v>
                </c:pt>
                <c:pt idx="79">
                  <c:v>44</c:v>
                </c:pt>
                <c:pt idx="80">
                  <c:v>31</c:v>
                </c:pt>
                <c:pt idx="81">
                  <c:v>45</c:v>
                </c:pt>
                <c:pt idx="82">
                  <c:v>27</c:v>
                </c:pt>
                <c:pt idx="83">
                  <c:v>29</c:v>
                </c:pt>
                <c:pt idx="84">
                  <c:v>36</c:v>
                </c:pt>
                <c:pt idx="85">
                  <c:v>35</c:v>
                </c:pt>
                <c:pt idx="86">
                  <c:v>34</c:v>
                </c:pt>
                <c:pt idx="87">
                  <c:v>38</c:v>
                </c:pt>
                <c:pt idx="88">
                  <c:v>27</c:v>
                </c:pt>
                <c:pt idx="89">
                  <c:v>34</c:v>
                </c:pt>
                <c:pt idx="90">
                  <c:v>43</c:v>
                </c:pt>
                <c:pt idx="91">
                  <c:v>28</c:v>
                </c:pt>
                <c:pt idx="92">
                  <c:v>33</c:v>
                </c:pt>
                <c:pt idx="93">
                  <c:v>34</c:v>
                </c:pt>
                <c:pt idx="94">
                  <c:v>27</c:v>
                </c:pt>
                <c:pt idx="95">
                  <c:v>29</c:v>
                </c:pt>
                <c:pt idx="96">
                  <c:v>31</c:v>
                </c:pt>
                <c:pt idx="97">
                  <c:v>35</c:v>
                </c:pt>
                <c:pt idx="98">
                  <c:v>32</c:v>
                </c:pt>
                <c:pt idx="9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F-47FE-954A-1D6524E7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145416"/>
        <c:axId val="390151648"/>
      </c:lineChart>
      <c:dateAx>
        <c:axId val="390145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51648"/>
        <c:crosses val="autoZero"/>
        <c:auto val="1"/>
        <c:lblOffset val="100"/>
        <c:baseTimeUnit val="days"/>
      </c:dateAx>
      <c:valAx>
        <c:axId val="3901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25</xdr:row>
      <xdr:rowOff>4761</xdr:rowOff>
    </xdr:from>
    <xdr:to>
      <xdr:col>7</xdr:col>
      <xdr:colOff>0</xdr:colOff>
      <xdr:row>39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4762</xdr:rowOff>
    </xdr:from>
    <xdr:to>
      <xdr:col>11</xdr:col>
      <xdr:colOff>914400</xdr:colOff>
      <xdr:row>39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16329</xdr:colOff>
      <xdr:row>41</xdr:row>
      <xdr:rowOff>3401</xdr:rowOff>
    </xdr:from>
    <xdr:to>
      <xdr:col>6</xdr:col>
      <xdr:colOff>2298247</xdr:colOff>
      <xdr:row>55</xdr:row>
      <xdr:rowOff>79601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A13" zoomScale="70" zoomScaleNormal="70" workbookViewId="0">
      <selection activeCell="H42" sqref="H42"/>
    </sheetView>
  </sheetViews>
  <sheetFormatPr baseColWidth="10" defaultRowHeight="15" x14ac:dyDescent="0.25"/>
  <cols>
    <col min="2" max="2" width="13.28515625" bestFit="1" customWidth="1"/>
    <col min="3" max="3" width="18.5703125" bestFit="1" customWidth="1"/>
    <col min="5" max="5" width="14" bestFit="1" customWidth="1"/>
    <col min="6" max="6" width="34.42578125" bestFit="1" customWidth="1"/>
    <col min="7" max="7" width="34.7109375" bestFit="1" customWidth="1"/>
    <col min="8" max="8" width="34.7109375" customWidth="1"/>
    <col min="9" max="9" width="15.5703125" bestFit="1" customWidth="1"/>
    <col min="10" max="10" width="18.28515625" bestFit="1" customWidth="1"/>
    <col min="11" max="11" width="21" bestFit="1" customWidth="1"/>
    <col min="12" max="12" width="28.85546875" bestFit="1" customWidth="1"/>
  </cols>
  <sheetData>
    <row r="1" spans="1:13" x14ac:dyDescent="0.25">
      <c r="B1" t="s">
        <v>0</v>
      </c>
      <c r="C1" t="s">
        <v>1</v>
      </c>
    </row>
    <row r="2" spans="1:13" x14ac:dyDescent="0.25">
      <c r="A2">
        <v>1</v>
      </c>
      <c r="B2" s="1">
        <v>42736</v>
      </c>
      <c r="C2">
        <v>25</v>
      </c>
      <c r="E2" t="s">
        <v>2</v>
      </c>
      <c r="F2">
        <f>MAX(C2:C101)</f>
        <v>45</v>
      </c>
    </row>
    <row r="3" spans="1:13" x14ac:dyDescent="0.25">
      <c r="A3">
        <v>2</v>
      </c>
      <c r="B3" s="1">
        <v>42737</v>
      </c>
      <c r="C3">
        <v>26</v>
      </c>
      <c r="E3" t="s">
        <v>3</v>
      </c>
      <c r="F3">
        <f>MIN(C2:C101)</f>
        <v>25</v>
      </c>
    </row>
    <row r="4" spans="1:13" x14ac:dyDescent="0.25">
      <c r="A4">
        <v>3</v>
      </c>
      <c r="B4" s="1">
        <v>42738</v>
      </c>
      <c r="C4">
        <v>26</v>
      </c>
      <c r="E4" t="s">
        <v>4</v>
      </c>
      <c r="F4">
        <f>A101</f>
        <v>100</v>
      </c>
    </row>
    <row r="5" spans="1:13" x14ac:dyDescent="0.25">
      <c r="A5">
        <v>4</v>
      </c>
      <c r="B5" s="1">
        <v>42739</v>
      </c>
      <c r="C5">
        <v>35</v>
      </c>
      <c r="E5" t="s">
        <v>11</v>
      </c>
      <c r="F5">
        <f>(F2-F3)+1</f>
        <v>21</v>
      </c>
    </row>
    <row r="6" spans="1:13" x14ac:dyDescent="0.25">
      <c r="A6">
        <v>5</v>
      </c>
      <c r="B6" s="1">
        <v>42740</v>
      </c>
      <c r="C6">
        <v>27</v>
      </c>
      <c r="E6" t="s">
        <v>9</v>
      </c>
      <c r="F6">
        <f>1+3.32*LOG10(F4)</f>
        <v>7.64</v>
      </c>
    </row>
    <row r="7" spans="1:13" x14ac:dyDescent="0.25">
      <c r="A7">
        <v>6</v>
      </c>
      <c r="B7" s="1">
        <v>42741</v>
      </c>
      <c r="C7">
        <v>29</v>
      </c>
      <c r="E7" t="s">
        <v>10</v>
      </c>
    </row>
    <row r="8" spans="1:13" x14ac:dyDescent="0.25">
      <c r="A8">
        <v>7</v>
      </c>
      <c r="B8" s="1">
        <v>42742</v>
      </c>
      <c r="C8">
        <v>25</v>
      </c>
      <c r="E8" t="s">
        <v>5</v>
      </c>
      <c r="F8">
        <f>F5/7</f>
        <v>3</v>
      </c>
      <c r="G8" t="s">
        <v>13</v>
      </c>
    </row>
    <row r="9" spans="1:13" x14ac:dyDescent="0.25">
      <c r="A9">
        <v>8</v>
      </c>
      <c r="B9" s="1">
        <v>42743</v>
      </c>
      <c r="C9">
        <v>30</v>
      </c>
      <c r="E9" t="s">
        <v>12</v>
      </c>
    </row>
    <row r="10" spans="1:13" x14ac:dyDescent="0.25">
      <c r="A10">
        <v>9</v>
      </c>
      <c r="B10" s="1">
        <v>42744</v>
      </c>
      <c r="C10">
        <v>33</v>
      </c>
      <c r="E10" t="s">
        <v>5</v>
      </c>
      <c r="F10">
        <f>F5/8</f>
        <v>2.625</v>
      </c>
    </row>
    <row r="11" spans="1:13" x14ac:dyDescent="0.25">
      <c r="A11">
        <v>10</v>
      </c>
      <c r="B11" s="1">
        <v>42745</v>
      </c>
      <c r="C11">
        <v>25</v>
      </c>
    </row>
    <row r="12" spans="1:13" x14ac:dyDescent="0.25">
      <c r="A12">
        <v>11</v>
      </c>
      <c r="B12" s="1">
        <v>42746</v>
      </c>
      <c r="C12">
        <v>33</v>
      </c>
      <c r="E12" t="s">
        <v>6</v>
      </c>
    </row>
    <row r="13" spans="1:13" x14ac:dyDescent="0.25">
      <c r="A13">
        <v>12</v>
      </c>
      <c r="B13" s="1">
        <v>42747</v>
      </c>
      <c r="C13">
        <v>35</v>
      </c>
      <c r="E13">
        <f>7*F8-F5</f>
        <v>0</v>
      </c>
      <c r="F13" t="s">
        <v>14</v>
      </c>
    </row>
    <row r="14" spans="1:13" x14ac:dyDescent="0.25">
      <c r="A14">
        <v>13</v>
      </c>
      <c r="B14" s="1">
        <v>42748</v>
      </c>
      <c r="C14">
        <v>28</v>
      </c>
    </row>
    <row r="15" spans="1:13" x14ac:dyDescent="0.25">
      <c r="A15">
        <v>14</v>
      </c>
      <c r="B15" s="1">
        <v>42749</v>
      </c>
      <c r="C15">
        <v>31</v>
      </c>
      <c r="E15" t="s">
        <v>7</v>
      </c>
      <c r="F15" t="s">
        <v>16</v>
      </c>
      <c r="G15" t="s">
        <v>17</v>
      </c>
      <c r="H15" t="s">
        <v>22</v>
      </c>
      <c r="I15" t="s">
        <v>15</v>
      </c>
      <c r="J15" t="s">
        <v>18</v>
      </c>
      <c r="K15" t="s">
        <v>19</v>
      </c>
      <c r="L15" t="s">
        <v>20</v>
      </c>
      <c r="M15" t="s">
        <v>21</v>
      </c>
    </row>
    <row r="16" spans="1:13" x14ac:dyDescent="0.25">
      <c r="A16">
        <v>15</v>
      </c>
      <c r="B16" s="1">
        <v>42750</v>
      </c>
      <c r="C16">
        <v>26</v>
      </c>
      <c r="E16">
        <v>1</v>
      </c>
      <c r="F16">
        <v>25</v>
      </c>
      <c r="G16">
        <v>27</v>
      </c>
      <c r="H16" t="s">
        <v>23</v>
      </c>
      <c r="I16">
        <f>COUNTIF(C2:C101,"&lt;=27")</f>
        <v>20</v>
      </c>
      <c r="J16">
        <f>I16/$I$23</f>
        <v>0.2</v>
      </c>
      <c r="K16">
        <f>I16</f>
        <v>20</v>
      </c>
      <c r="L16">
        <f>J16</f>
        <v>0.2</v>
      </c>
      <c r="M16" s="2">
        <f>J16</f>
        <v>0.2</v>
      </c>
    </row>
    <row r="17" spans="1:13" x14ac:dyDescent="0.25">
      <c r="A17">
        <v>16</v>
      </c>
      <c r="B17" s="1">
        <v>42751</v>
      </c>
      <c r="C17">
        <v>34</v>
      </c>
      <c r="E17">
        <v>2</v>
      </c>
      <c r="F17">
        <v>28</v>
      </c>
      <c r="G17">
        <v>30</v>
      </c>
      <c r="H17" t="s">
        <v>24</v>
      </c>
      <c r="I17">
        <f>COUNTIFS(C2:C101,"&gt;27",C2:C101,"&lt;=30")</f>
        <v>22</v>
      </c>
      <c r="J17">
        <f t="shared" ref="J17:J22" si="0">I17/$I$23</f>
        <v>0.22</v>
      </c>
      <c r="K17">
        <f>K16+I17</f>
        <v>42</v>
      </c>
      <c r="L17">
        <f>L16+J17</f>
        <v>0.42000000000000004</v>
      </c>
      <c r="M17" s="2">
        <f t="shared" ref="M17:M22" si="1">J17</f>
        <v>0.22</v>
      </c>
    </row>
    <row r="18" spans="1:13" x14ac:dyDescent="0.25">
      <c r="A18">
        <v>17</v>
      </c>
      <c r="B18" s="1">
        <v>42752</v>
      </c>
      <c r="C18">
        <v>35</v>
      </c>
      <c r="E18">
        <v>3</v>
      </c>
      <c r="F18">
        <v>31</v>
      </c>
      <c r="G18">
        <v>33</v>
      </c>
      <c r="H18" t="s">
        <v>25</v>
      </c>
      <c r="I18">
        <f>COUNTIFS(C2:C101,"&gt;30",C2:C101,"&lt;=33")</f>
        <v>19</v>
      </c>
      <c r="J18">
        <f t="shared" si="0"/>
        <v>0.19</v>
      </c>
      <c r="K18">
        <f t="shared" ref="K18:K22" si="2">K17+I18</f>
        <v>61</v>
      </c>
      <c r="L18">
        <f t="shared" ref="L18:L22" si="3">L17+J18</f>
        <v>0.6100000000000001</v>
      </c>
      <c r="M18" s="2">
        <f t="shared" si="1"/>
        <v>0.19</v>
      </c>
    </row>
    <row r="19" spans="1:13" x14ac:dyDescent="0.25">
      <c r="A19">
        <v>18</v>
      </c>
      <c r="B19" s="1">
        <v>42753</v>
      </c>
      <c r="C19">
        <v>27</v>
      </c>
      <c r="E19">
        <v>4</v>
      </c>
      <c r="F19">
        <v>34</v>
      </c>
      <c r="G19">
        <v>36</v>
      </c>
      <c r="H19" t="s">
        <v>26</v>
      </c>
      <c r="I19">
        <f>COUNTIFS(C2:C101,"&gt;33",C2:C101,"&lt;=36")</f>
        <v>21</v>
      </c>
      <c r="J19">
        <f t="shared" si="0"/>
        <v>0.21</v>
      </c>
      <c r="K19">
        <f t="shared" si="2"/>
        <v>82</v>
      </c>
      <c r="L19">
        <f t="shared" si="3"/>
        <v>0.82000000000000006</v>
      </c>
      <c r="M19" s="2">
        <f t="shared" si="1"/>
        <v>0.21</v>
      </c>
    </row>
    <row r="20" spans="1:13" x14ac:dyDescent="0.25">
      <c r="A20">
        <v>19</v>
      </c>
      <c r="B20" s="1">
        <v>42754</v>
      </c>
      <c r="C20">
        <v>30</v>
      </c>
      <c r="E20">
        <v>5</v>
      </c>
      <c r="F20">
        <v>37</v>
      </c>
      <c r="G20">
        <v>39</v>
      </c>
      <c r="H20" t="s">
        <v>27</v>
      </c>
      <c r="I20">
        <f>COUNTIFS(C2:C101,"&gt;36",C2:C101,"&lt;=39")</f>
        <v>6</v>
      </c>
      <c r="J20">
        <f t="shared" si="0"/>
        <v>0.06</v>
      </c>
      <c r="K20">
        <f t="shared" si="2"/>
        <v>88</v>
      </c>
      <c r="L20">
        <f t="shared" si="3"/>
        <v>0.88000000000000012</v>
      </c>
      <c r="M20" s="2">
        <f t="shared" si="1"/>
        <v>0.06</v>
      </c>
    </row>
    <row r="21" spans="1:13" x14ac:dyDescent="0.25">
      <c r="A21">
        <v>20</v>
      </c>
      <c r="B21" s="1">
        <v>42755</v>
      </c>
      <c r="C21">
        <v>35</v>
      </c>
      <c r="E21">
        <v>6</v>
      </c>
      <c r="F21">
        <v>40</v>
      </c>
      <c r="G21">
        <v>43</v>
      </c>
      <c r="H21" t="s">
        <v>28</v>
      </c>
      <c r="I21">
        <f>COUNTIFS(C2:C101,"&gt;39",C2:C101,"&lt;=43")</f>
        <v>7</v>
      </c>
      <c r="J21">
        <f t="shared" si="0"/>
        <v>7.0000000000000007E-2</v>
      </c>
      <c r="K21">
        <f t="shared" si="2"/>
        <v>95</v>
      </c>
      <c r="L21">
        <f t="shared" si="3"/>
        <v>0.95000000000000018</v>
      </c>
      <c r="M21" s="2">
        <f t="shared" si="1"/>
        <v>7.0000000000000007E-2</v>
      </c>
    </row>
    <row r="22" spans="1:13" x14ac:dyDescent="0.25">
      <c r="A22">
        <v>21</v>
      </c>
      <c r="B22" s="1">
        <v>42756</v>
      </c>
      <c r="C22">
        <v>25</v>
      </c>
      <c r="E22">
        <v>7</v>
      </c>
      <c r="F22">
        <v>44</v>
      </c>
      <c r="G22">
        <v>47</v>
      </c>
      <c r="H22" t="s">
        <v>29</v>
      </c>
      <c r="I22">
        <f>COUNTIF(C8:C107,"&gt;43")</f>
        <v>5</v>
      </c>
      <c r="J22">
        <f t="shared" si="0"/>
        <v>0.05</v>
      </c>
      <c r="K22">
        <f t="shared" si="2"/>
        <v>100</v>
      </c>
      <c r="L22">
        <f t="shared" si="3"/>
        <v>1.0000000000000002</v>
      </c>
      <c r="M22" s="2">
        <f t="shared" si="1"/>
        <v>0.05</v>
      </c>
    </row>
    <row r="23" spans="1:13" x14ac:dyDescent="0.25">
      <c r="A23">
        <v>22</v>
      </c>
      <c r="B23" s="1">
        <v>42757</v>
      </c>
      <c r="C23">
        <v>31</v>
      </c>
      <c r="G23" t="s">
        <v>8</v>
      </c>
      <c r="I23">
        <f>SUM(I16:I22)</f>
        <v>100</v>
      </c>
    </row>
    <row r="24" spans="1:13" x14ac:dyDescent="0.25">
      <c r="A24">
        <v>23</v>
      </c>
      <c r="B24" s="1">
        <v>42758</v>
      </c>
      <c r="C24">
        <v>31</v>
      </c>
    </row>
    <row r="25" spans="1:13" x14ac:dyDescent="0.25">
      <c r="A25">
        <v>24</v>
      </c>
      <c r="B25" s="1">
        <v>42759</v>
      </c>
      <c r="C25">
        <v>27</v>
      </c>
    </row>
    <row r="26" spans="1:13" x14ac:dyDescent="0.25">
      <c r="A26">
        <v>25</v>
      </c>
      <c r="B26" s="1">
        <v>42760</v>
      </c>
      <c r="C26">
        <v>38</v>
      </c>
    </row>
    <row r="27" spans="1:13" x14ac:dyDescent="0.25">
      <c r="A27">
        <v>26</v>
      </c>
      <c r="B27" s="1">
        <v>42761</v>
      </c>
      <c r="C27">
        <v>30</v>
      </c>
    </row>
    <row r="28" spans="1:13" x14ac:dyDescent="0.25">
      <c r="A28">
        <v>27</v>
      </c>
      <c r="B28" s="1">
        <v>42762</v>
      </c>
      <c r="C28">
        <v>27</v>
      </c>
    </row>
    <row r="29" spans="1:13" x14ac:dyDescent="0.25">
      <c r="A29">
        <v>28</v>
      </c>
      <c r="B29" s="1">
        <v>42763</v>
      </c>
      <c r="C29">
        <v>32</v>
      </c>
    </row>
    <row r="30" spans="1:13" x14ac:dyDescent="0.25">
      <c r="A30">
        <v>29</v>
      </c>
      <c r="B30" s="1">
        <v>42764</v>
      </c>
      <c r="C30">
        <v>29</v>
      </c>
    </row>
    <row r="31" spans="1:13" x14ac:dyDescent="0.25">
      <c r="A31">
        <v>30</v>
      </c>
      <c r="B31" s="1">
        <v>42765</v>
      </c>
      <c r="C31">
        <v>25</v>
      </c>
    </row>
    <row r="32" spans="1:13" x14ac:dyDescent="0.25">
      <c r="A32">
        <v>31</v>
      </c>
      <c r="B32" s="1">
        <v>42766</v>
      </c>
      <c r="C32">
        <v>31</v>
      </c>
    </row>
    <row r="33" spans="1:3" x14ac:dyDescent="0.25">
      <c r="A33">
        <v>32</v>
      </c>
      <c r="B33" s="1">
        <v>42767</v>
      </c>
      <c r="C33">
        <v>34</v>
      </c>
    </row>
    <row r="34" spans="1:3" x14ac:dyDescent="0.25">
      <c r="A34">
        <v>33</v>
      </c>
      <c r="B34" s="1">
        <v>42768</v>
      </c>
      <c r="C34">
        <v>28</v>
      </c>
    </row>
    <row r="35" spans="1:3" x14ac:dyDescent="0.25">
      <c r="A35">
        <v>34</v>
      </c>
      <c r="B35" s="1">
        <v>42769</v>
      </c>
      <c r="C35">
        <v>37</v>
      </c>
    </row>
    <row r="36" spans="1:3" x14ac:dyDescent="0.25">
      <c r="A36">
        <v>35</v>
      </c>
      <c r="B36" s="1">
        <v>42770</v>
      </c>
      <c r="C36">
        <v>30</v>
      </c>
    </row>
    <row r="37" spans="1:3" x14ac:dyDescent="0.25">
      <c r="A37">
        <v>36</v>
      </c>
      <c r="B37" s="1">
        <v>42771</v>
      </c>
      <c r="C37">
        <v>26</v>
      </c>
    </row>
    <row r="38" spans="1:3" x14ac:dyDescent="0.25">
      <c r="A38">
        <v>37</v>
      </c>
      <c r="B38" s="1">
        <v>42772</v>
      </c>
      <c r="C38">
        <v>31</v>
      </c>
    </row>
    <row r="39" spans="1:3" x14ac:dyDescent="0.25">
      <c r="A39">
        <v>38</v>
      </c>
      <c r="B39" s="1">
        <v>42773</v>
      </c>
      <c r="C39">
        <v>35</v>
      </c>
    </row>
    <row r="40" spans="1:3" x14ac:dyDescent="0.25">
      <c r="A40">
        <v>39</v>
      </c>
      <c r="B40" s="1">
        <v>42774</v>
      </c>
      <c r="C40">
        <v>36</v>
      </c>
    </row>
    <row r="41" spans="1:3" x14ac:dyDescent="0.25">
      <c r="A41">
        <v>40</v>
      </c>
      <c r="B41" s="1">
        <v>42775</v>
      </c>
      <c r="C41">
        <v>33</v>
      </c>
    </row>
    <row r="42" spans="1:3" x14ac:dyDescent="0.25">
      <c r="A42">
        <v>41</v>
      </c>
      <c r="B42" s="1">
        <v>42776</v>
      </c>
      <c r="C42">
        <v>35</v>
      </c>
    </row>
    <row r="43" spans="1:3" x14ac:dyDescent="0.25">
      <c r="A43">
        <v>42</v>
      </c>
      <c r="B43" s="1">
        <v>42777</v>
      </c>
      <c r="C43">
        <v>41</v>
      </c>
    </row>
    <row r="44" spans="1:3" x14ac:dyDescent="0.25">
      <c r="A44">
        <v>43</v>
      </c>
      <c r="B44" s="1">
        <v>42778</v>
      </c>
      <c r="C44">
        <v>44</v>
      </c>
    </row>
    <row r="45" spans="1:3" x14ac:dyDescent="0.25">
      <c r="A45">
        <v>44</v>
      </c>
      <c r="B45" s="1">
        <v>42779</v>
      </c>
      <c r="C45">
        <v>27</v>
      </c>
    </row>
    <row r="46" spans="1:3" x14ac:dyDescent="0.25">
      <c r="A46">
        <v>45</v>
      </c>
      <c r="B46" s="1">
        <v>42780</v>
      </c>
      <c r="C46">
        <v>32</v>
      </c>
    </row>
    <row r="47" spans="1:3" x14ac:dyDescent="0.25">
      <c r="A47">
        <v>46</v>
      </c>
      <c r="B47" s="1">
        <v>42781</v>
      </c>
      <c r="C47">
        <v>34</v>
      </c>
    </row>
    <row r="48" spans="1:3" x14ac:dyDescent="0.25">
      <c r="A48">
        <v>47</v>
      </c>
      <c r="B48" s="1">
        <v>42782</v>
      </c>
      <c r="C48">
        <v>35</v>
      </c>
    </row>
    <row r="49" spans="1:3" x14ac:dyDescent="0.25">
      <c r="A49">
        <v>48</v>
      </c>
      <c r="B49" s="1">
        <v>42783</v>
      </c>
      <c r="C49">
        <v>28</v>
      </c>
    </row>
    <row r="50" spans="1:3" x14ac:dyDescent="0.25">
      <c r="A50">
        <v>49</v>
      </c>
      <c r="B50" s="1">
        <v>42784</v>
      </c>
      <c r="C50">
        <v>42</v>
      </c>
    </row>
    <row r="51" spans="1:3" x14ac:dyDescent="0.25">
      <c r="A51">
        <v>50</v>
      </c>
      <c r="B51" s="1">
        <v>42785</v>
      </c>
      <c r="C51">
        <v>29</v>
      </c>
    </row>
    <row r="52" spans="1:3" x14ac:dyDescent="0.25">
      <c r="A52">
        <v>51</v>
      </c>
      <c r="B52" s="1">
        <v>42786</v>
      </c>
      <c r="C52">
        <v>45</v>
      </c>
    </row>
    <row r="53" spans="1:3" x14ac:dyDescent="0.25">
      <c r="A53">
        <v>52</v>
      </c>
      <c r="B53" s="1">
        <v>42787</v>
      </c>
      <c r="C53">
        <v>35</v>
      </c>
    </row>
    <row r="54" spans="1:3" x14ac:dyDescent="0.25">
      <c r="A54">
        <v>53</v>
      </c>
      <c r="B54" s="1">
        <v>42788</v>
      </c>
      <c r="C54">
        <v>41</v>
      </c>
    </row>
    <row r="55" spans="1:3" x14ac:dyDescent="0.25">
      <c r="A55">
        <v>54</v>
      </c>
      <c r="B55" s="1">
        <v>42789</v>
      </c>
      <c r="C55">
        <v>26</v>
      </c>
    </row>
    <row r="56" spans="1:3" x14ac:dyDescent="0.25">
      <c r="A56">
        <v>55</v>
      </c>
      <c r="B56" s="1">
        <v>42790</v>
      </c>
      <c r="C56">
        <v>29</v>
      </c>
    </row>
    <row r="57" spans="1:3" x14ac:dyDescent="0.25">
      <c r="A57">
        <v>56</v>
      </c>
      <c r="B57" s="1">
        <v>42791</v>
      </c>
      <c r="C57">
        <v>45</v>
      </c>
    </row>
    <row r="58" spans="1:3" x14ac:dyDescent="0.25">
      <c r="A58">
        <v>57</v>
      </c>
      <c r="B58" s="1">
        <v>42792</v>
      </c>
      <c r="C58">
        <v>31</v>
      </c>
    </row>
    <row r="59" spans="1:3" x14ac:dyDescent="0.25">
      <c r="A59">
        <v>58</v>
      </c>
      <c r="B59" s="1">
        <v>42793</v>
      </c>
      <c r="C59">
        <v>29</v>
      </c>
    </row>
    <row r="60" spans="1:3" x14ac:dyDescent="0.25">
      <c r="A60">
        <v>59</v>
      </c>
      <c r="B60" s="1">
        <v>42794</v>
      </c>
      <c r="C60">
        <v>42</v>
      </c>
    </row>
    <row r="61" spans="1:3" x14ac:dyDescent="0.25">
      <c r="A61">
        <v>60</v>
      </c>
      <c r="B61" s="1">
        <v>42795</v>
      </c>
      <c r="C61">
        <v>30</v>
      </c>
    </row>
    <row r="62" spans="1:3" x14ac:dyDescent="0.25">
      <c r="A62">
        <v>61</v>
      </c>
      <c r="B62" s="1">
        <v>42796</v>
      </c>
      <c r="C62">
        <v>34</v>
      </c>
    </row>
    <row r="63" spans="1:3" x14ac:dyDescent="0.25">
      <c r="A63">
        <v>62</v>
      </c>
      <c r="B63" s="1">
        <v>42797</v>
      </c>
      <c r="C63">
        <v>27</v>
      </c>
    </row>
    <row r="64" spans="1:3" x14ac:dyDescent="0.25">
      <c r="A64">
        <v>63</v>
      </c>
      <c r="B64" s="1">
        <v>42798</v>
      </c>
      <c r="C64">
        <v>32</v>
      </c>
    </row>
    <row r="65" spans="1:3" x14ac:dyDescent="0.25">
      <c r="A65">
        <v>64</v>
      </c>
      <c r="B65" s="1">
        <v>42799</v>
      </c>
      <c r="C65">
        <v>29</v>
      </c>
    </row>
    <row r="66" spans="1:3" x14ac:dyDescent="0.25">
      <c r="A66">
        <v>65</v>
      </c>
      <c r="B66" s="1">
        <v>42800</v>
      </c>
      <c r="C66">
        <v>28</v>
      </c>
    </row>
    <row r="67" spans="1:3" x14ac:dyDescent="0.25">
      <c r="A67">
        <v>66</v>
      </c>
      <c r="B67" s="1">
        <v>42801</v>
      </c>
      <c r="C67">
        <v>43</v>
      </c>
    </row>
    <row r="68" spans="1:3" x14ac:dyDescent="0.25">
      <c r="A68">
        <v>67</v>
      </c>
      <c r="B68" s="1">
        <v>42802</v>
      </c>
      <c r="C68">
        <v>32</v>
      </c>
    </row>
    <row r="69" spans="1:3" x14ac:dyDescent="0.25">
      <c r="A69">
        <v>68</v>
      </c>
      <c r="B69" s="1">
        <v>42803</v>
      </c>
      <c r="C69">
        <v>28</v>
      </c>
    </row>
    <row r="70" spans="1:3" x14ac:dyDescent="0.25">
      <c r="A70">
        <v>69</v>
      </c>
      <c r="B70" s="1">
        <v>42804</v>
      </c>
      <c r="C70">
        <v>33</v>
      </c>
    </row>
    <row r="71" spans="1:3" x14ac:dyDescent="0.25">
      <c r="A71">
        <v>70</v>
      </c>
      <c r="B71" s="1">
        <v>42805</v>
      </c>
      <c r="C71">
        <v>40</v>
      </c>
    </row>
    <row r="72" spans="1:3" x14ac:dyDescent="0.25">
      <c r="A72">
        <v>71</v>
      </c>
      <c r="B72" s="1">
        <v>42806</v>
      </c>
      <c r="C72">
        <v>28</v>
      </c>
    </row>
    <row r="73" spans="1:3" x14ac:dyDescent="0.25">
      <c r="A73">
        <v>72</v>
      </c>
      <c r="B73" s="1">
        <v>42807</v>
      </c>
      <c r="C73">
        <v>35</v>
      </c>
    </row>
    <row r="74" spans="1:3" x14ac:dyDescent="0.25">
      <c r="A74">
        <v>73</v>
      </c>
      <c r="B74" s="1">
        <v>42808</v>
      </c>
      <c r="C74">
        <v>38</v>
      </c>
    </row>
    <row r="75" spans="1:3" x14ac:dyDescent="0.25">
      <c r="A75">
        <v>74</v>
      </c>
      <c r="B75" s="1">
        <v>42809</v>
      </c>
      <c r="C75">
        <v>39</v>
      </c>
    </row>
    <row r="76" spans="1:3" x14ac:dyDescent="0.25">
      <c r="A76">
        <v>75</v>
      </c>
      <c r="B76" s="1">
        <v>42810</v>
      </c>
      <c r="C76">
        <v>32</v>
      </c>
    </row>
    <row r="77" spans="1:3" x14ac:dyDescent="0.25">
      <c r="A77">
        <v>76</v>
      </c>
      <c r="B77" s="1">
        <v>42811</v>
      </c>
      <c r="C77">
        <v>37</v>
      </c>
    </row>
    <row r="78" spans="1:3" x14ac:dyDescent="0.25">
      <c r="A78">
        <v>77</v>
      </c>
      <c r="B78" s="1">
        <v>42812</v>
      </c>
      <c r="C78">
        <v>27</v>
      </c>
    </row>
    <row r="79" spans="1:3" x14ac:dyDescent="0.25">
      <c r="A79">
        <v>78</v>
      </c>
      <c r="B79" s="1">
        <v>42813</v>
      </c>
      <c r="C79">
        <v>36</v>
      </c>
    </row>
    <row r="80" spans="1:3" x14ac:dyDescent="0.25">
      <c r="A80">
        <v>79</v>
      </c>
      <c r="B80" s="1">
        <v>42814</v>
      </c>
      <c r="C80">
        <v>29</v>
      </c>
    </row>
    <row r="81" spans="1:3" x14ac:dyDescent="0.25">
      <c r="A81">
        <v>80</v>
      </c>
      <c r="B81" s="1">
        <v>42815</v>
      </c>
      <c r="C81">
        <v>44</v>
      </c>
    </row>
    <row r="82" spans="1:3" x14ac:dyDescent="0.25">
      <c r="A82">
        <v>81</v>
      </c>
      <c r="B82" s="1">
        <v>42816</v>
      </c>
      <c r="C82">
        <v>31</v>
      </c>
    </row>
    <row r="83" spans="1:3" x14ac:dyDescent="0.25">
      <c r="A83">
        <v>82</v>
      </c>
      <c r="B83" s="1">
        <v>42817</v>
      </c>
      <c r="C83">
        <v>45</v>
      </c>
    </row>
    <row r="84" spans="1:3" x14ac:dyDescent="0.25">
      <c r="A84">
        <v>83</v>
      </c>
      <c r="B84" s="1">
        <v>42818</v>
      </c>
      <c r="C84">
        <v>27</v>
      </c>
    </row>
    <row r="85" spans="1:3" x14ac:dyDescent="0.25">
      <c r="A85">
        <v>84</v>
      </c>
      <c r="B85" s="1">
        <v>42819</v>
      </c>
      <c r="C85">
        <v>29</v>
      </c>
    </row>
    <row r="86" spans="1:3" x14ac:dyDescent="0.25">
      <c r="A86">
        <v>85</v>
      </c>
      <c r="B86" s="1">
        <v>42820</v>
      </c>
      <c r="C86">
        <v>36</v>
      </c>
    </row>
    <row r="87" spans="1:3" x14ac:dyDescent="0.25">
      <c r="A87">
        <v>86</v>
      </c>
      <c r="B87" s="1">
        <v>42821</v>
      </c>
      <c r="C87">
        <v>35</v>
      </c>
    </row>
    <row r="88" spans="1:3" x14ac:dyDescent="0.25">
      <c r="A88">
        <v>87</v>
      </c>
      <c r="B88" s="1">
        <v>42822</v>
      </c>
      <c r="C88">
        <v>34</v>
      </c>
    </row>
    <row r="89" spans="1:3" x14ac:dyDescent="0.25">
      <c r="A89">
        <v>88</v>
      </c>
      <c r="B89" s="1">
        <v>42823</v>
      </c>
      <c r="C89">
        <v>38</v>
      </c>
    </row>
    <row r="90" spans="1:3" x14ac:dyDescent="0.25">
      <c r="A90">
        <v>89</v>
      </c>
      <c r="B90" s="1">
        <v>42824</v>
      </c>
      <c r="C90">
        <v>27</v>
      </c>
    </row>
    <row r="91" spans="1:3" x14ac:dyDescent="0.25">
      <c r="A91">
        <v>90</v>
      </c>
      <c r="B91" s="1">
        <v>42825</v>
      </c>
      <c r="C91">
        <v>34</v>
      </c>
    </row>
    <row r="92" spans="1:3" x14ac:dyDescent="0.25">
      <c r="A92">
        <v>91</v>
      </c>
      <c r="B92" s="1">
        <v>42826</v>
      </c>
      <c r="C92">
        <v>43</v>
      </c>
    </row>
    <row r="93" spans="1:3" x14ac:dyDescent="0.25">
      <c r="A93">
        <v>92</v>
      </c>
      <c r="B93" s="1">
        <v>42827</v>
      </c>
      <c r="C93">
        <v>28</v>
      </c>
    </row>
    <row r="94" spans="1:3" x14ac:dyDescent="0.25">
      <c r="A94">
        <v>93</v>
      </c>
      <c r="B94" s="1">
        <v>42828</v>
      </c>
      <c r="C94">
        <v>33</v>
      </c>
    </row>
    <row r="95" spans="1:3" x14ac:dyDescent="0.25">
      <c r="A95">
        <v>94</v>
      </c>
      <c r="B95" s="1">
        <v>42829</v>
      </c>
      <c r="C95">
        <v>34</v>
      </c>
    </row>
    <row r="96" spans="1:3" x14ac:dyDescent="0.25">
      <c r="A96">
        <v>95</v>
      </c>
      <c r="B96" s="1">
        <v>42830</v>
      </c>
      <c r="C96">
        <v>27</v>
      </c>
    </row>
    <row r="97" spans="1:3" x14ac:dyDescent="0.25">
      <c r="A97">
        <v>96</v>
      </c>
      <c r="B97" s="1">
        <v>42831</v>
      </c>
      <c r="C97">
        <v>29</v>
      </c>
    </row>
    <row r="98" spans="1:3" x14ac:dyDescent="0.25">
      <c r="A98">
        <v>97</v>
      </c>
      <c r="B98" s="1">
        <v>42832</v>
      </c>
      <c r="C98">
        <v>31</v>
      </c>
    </row>
    <row r="99" spans="1:3" x14ac:dyDescent="0.25">
      <c r="A99">
        <v>98</v>
      </c>
      <c r="B99" s="1">
        <v>42833</v>
      </c>
      <c r="C99">
        <v>35</v>
      </c>
    </row>
    <row r="100" spans="1:3" x14ac:dyDescent="0.25">
      <c r="A100">
        <v>99</v>
      </c>
      <c r="B100" s="1">
        <v>42834</v>
      </c>
      <c r="C100">
        <v>32</v>
      </c>
    </row>
    <row r="101" spans="1:3" x14ac:dyDescent="0.25">
      <c r="A101">
        <v>100</v>
      </c>
      <c r="B101" s="1">
        <v>42835</v>
      </c>
      <c r="C101">
        <v>28</v>
      </c>
    </row>
    <row r="102" spans="1:3" x14ac:dyDescent="0.25">
      <c r="B102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Viviana Higuera</dc:creator>
  <cp:lastModifiedBy>GUILLERMO ABONDANO</cp:lastModifiedBy>
  <dcterms:created xsi:type="dcterms:W3CDTF">2018-07-06T03:38:59Z</dcterms:created>
  <dcterms:modified xsi:type="dcterms:W3CDTF">2018-07-06T05:09:59Z</dcterms:modified>
</cp:coreProperties>
</file>