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8" i="1" l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0" i="1"/>
  <c r="E30" i="1" s="1"/>
  <c r="E19" i="1"/>
  <c r="E18" i="1"/>
  <c r="E20" i="1"/>
  <c r="E21" i="1"/>
  <c r="E22" i="1"/>
  <c r="E23" i="1"/>
  <c r="E24" i="1"/>
  <c r="E17" i="1"/>
</calcChain>
</file>

<file path=xl/sharedStrings.xml><?xml version="1.0" encoding="utf-8"?>
<sst xmlns="http://schemas.openxmlformats.org/spreadsheetml/2006/main" count="52" uniqueCount="30">
  <si>
    <t>ASOCIADO</t>
  </si>
  <si>
    <t>PRESTAMO</t>
  </si>
  <si>
    <t>ACEVEDO DIEGO</t>
  </si>
  <si>
    <t>BUITRAGO CLAUDIA</t>
  </si>
  <si>
    <t>CASAS JAVIER</t>
  </si>
  <si>
    <t>GOMEZ ESPERANZA</t>
  </si>
  <si>
    <t>VEGA JOSE MARIA</t>
  </si>
  <si>
    <t>TINJACA NELSON</t>
  </si>
  <si>
    <t>ZARATE YULIETH</t>
  </si>
  <si>
    <t>ZULUAGA TOMAS</t>
  </si>
  <si>
    <t>Unidad 3. 3. Entrega avances del proyecto</t>
  </si>
  <si>
    <t>FUNDAMENTOS MATEMATICAS FINANCIERAS</t>
  </si>
  <si>
    <t>ELICIO MEDINA MONTERO</t>
  </si>
  <si>
    <t xml:space="preserve">INTERECES SIMPLES </t>
  </si>
  <si>
    <t xml:space="preserve">CAPITAL </t>
  </si>
  <si>
    <t xml:space="preserve">TAZA DE INTERES </t>
  </si>
  <si>
    <t xml:space="preserve">TIEMPO </t>
  </si>
  <si>
    <t>INTERECES</t>
  </si>
  <si>
    <t>GANANCIA</t>
  </si>
  <si>
    <t>1 AÑO</t>
  </si>
  <si>
    <t>2 AÑOS</t>
  </si>
  <si>
    <t>6 MESE</t>
  </si>
  <si>
    <t>3 MESE</t>
  </si>
  <si>
    <t>10 MESES</t>
  </si>
  <si>
    <t>15 MESES</t>
  </si>
  <si>
    <t>18 MESES</t>
  </si>
  <si>
    <t>20 MESES</t>
  </si>
  <si>
    <t xml:space="preserve">INTERECES COMPUESTO </t>
  </si>
  <si>
    <t>TOTAL A PAGAR</t>
  </si>
  <si>
    <t>TOTAL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</si>
</sst>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00_);_(&quot;$&quot;* \(#,##0.000\);_(&quot;$&quot;* &quot;-&quot;??_);_(@_)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44" fontId="0" fillId="0" borderId="1" xfId="2" applyFont="1" applyBorder="1"/>
    <xf numFmtId="0" fontId="0" fillId="0" borderId="2" xfId="0" applyBorder="1"/>
    <xf numFmtId="44" fontId="0" fillId="0" borderId="3" xfId="2" applyFont="1" applyBorder="1"/>
    <xf numFmtId="0" fontId="0" fillId="0" borderId="5" xfId="0" applyBorder="1"/>
    <xf numFmtId="0" fontId="0" fillId="0" borderId="7" xfId="0" applyBorder="1"/>
    <xf numFmtId="44" fontId="0" fillId="0" borderId="8" xfId="2" applyFont="1" applyBorder="1"/>
    <xf numFmtId="0" fontId="0" fillId="0" borderId="13" xfId="0" applyBorder="1"/>
    <xf numFmtId="44" fontId="0" fillId="0" borderId="14" xfId="2" applyFont="1" applyBorder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4" borderId="21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1" applyFont="1"/>
    <xf numFmtId="44" fontId="0" fillId="0" borderId="0" xfId="0" applyNumberFormat="1"/>
    <xf numFmtId="168" fontId="0" fillId="0" borderId="0" xfId="0" applyNumberFormat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44" fontId="0" fillId="0" borderId="4" xfId="0" applyNumberFormat="1" applyBorder="1"/>
    <xf numFmtId="44" fontId="0" fillId="0" borderId="6" xfId="0" applyNumberFormat="1" applyBorder="1"/>
    <xf numFmtId="0" fontId="0" fillId="0" borderId="8" xfId="0" applyBorder="1"/>
    <xf numFmtId="2" fontId="0" fillId="0" borderId="8" xfId="0" applyNumberFormat="1" applyBorder="1"/>
    <xf numFmtId="44" fontId="0" fillId="0" borderId="9" xfId="0" applyNumberFormat="1" applyBorder="1"/>
    <xf numFmtId="0" fontId="0" fillId="0" borderId="1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170" fontId="0" fillId="0" borderId="1" xfId="3" applyNumberFormat="1" applyFont="1" applyBorder="1"/>
    <xf numFmtId="8" fontId="0" fillId="0" borderId="1" xfId="0" applyNumberFormat="1" applyBorder="1"/>
    <xf numFmtId="8" fontId="0" fillId="0" borderId="6" xfId="0" applyNumberFormat="1" applyBorder="1"/>
    <xf numFmtId="8" fontId="0" fillId="0" borderId="9" xfId="0" applyNumberFormat="1" applyBorder="1"/>
    <xf numFmtId="0" fontId="0" fillId="3" borderId="16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170" fontId="0" fillId="0" borderId="14" xfId="3" applyNumberFormat="1" applyFont="1" applyBorder="1"/>
    <xf numFmtId="2" fontId="0" fillId="0" borderId="14" xfId="0" applyNumberFormat="1" applyBorder="1"/>
    <xf numFmtId="8" fontId="0" fillId="0" borderId="14" xfId="0" applyNumberFormat="1" applyBorder="1"/>
    <xf numFmtId="8" fontId="0" fillId="0" borderId="15" xfId="0" applyNumberFormat="1" applyBorder="1"/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44" fontId="0" fillId="0" borderId="0" xfId="2" applyNumberFormat="1" applyFont="1"/>
    <xf numFmtId="0" fontId="0" fillId="0" borderId="25" xfId="0" applyBorder="1"/>
    <xf numFmtId="44" fontId="0" fillId="0" borderId="23" xfId="2" applyFont="1" applyBorder="1"/>
    <xf numFmtId="170" fontId="0" fillId="0" borderId="23" xfId="3" applyNumberFormat="1" applyFont="1" applyBorder="1"/>
    <xf numFmtId="2" fontId="0" fillId="0" borderId="23" xfId="0" applyNumberFormat="1" applyBorder="1"/>
    <xf numFmtId="8" fontId="0" fillId="0" borderId="23" xfId="0" applyNumberFormat="1" applyBorder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8" fontId="0" fillId="0" borderId="18" xfId="0" applyNumberForma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Hoja1!$E$29</c:f>
              <c:strCache>
                <c:ptCount val="1"/>
                <c:pt idx="0">
                  <c:v>GANANCIA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Hoja1!$A$30:$A$37</c:f>
              <c:strCache>
                <c:ptCount val="8"/>
                <c:pt idx="0">
                  <c:v>ACEVEDO DIEGO</c:v>
                </c:pt>
                <c:pt idx="1">
                  <c:v>BUITRAGO CLAUDIA</c:v>
                </c:pt>
                <c:pt idx="2">
                  <c:v>CASAS JAVIER</c:v>
                </c:pt>
                <c:pt idx="3">
                  <c:v>GOMEZ ESPERANZA</c:v>
                </c:pt>
                <c:pt idx="4">
                  <c:v>VEGA JOSE MARIA</c:v>
                </c:pt>
                <c:pt idx="5">
                  <c:v>TINJACA NELSON</c:v>
                </c:pt>
                <c:pt idx="6">
                  <c:v>ZARATE YULIETH</c:v>
                </c:pt>
                <c:pt idx="7">
                  <c:v>ZULUAGA TOMAS</c:v>
                </c:pt>
              </c:strCache>
            </c:strRef>
          </c:cat>
          <c:val>
            <c:numRef>
              <c:f>Hoja1!$E$30:$E$37</c:f>
              <c:numCache>
                <c:formatCode>"$"#,##0.00_);[Red]\("$"#,##0.00\)</c:formatCode>
                <c:ptCount val="8"/>
                <c:pt idx="0">
                  <c:v>88000</c:v>
                </c:pt>
                <c:pt idx="1">
                  <c:v>43760.625952035654</c:v>
                </c:pt>
                <c:pt idx="2">
                  <c:v>88968</c:v>
                </c:pt>
                <c:pt idx="3">
                  <c:v>13637.99661965156</c:v>
                </c:pt>
                <c:pt idx="4">
                  <c:v>22875.008005252574</c:v>
                </c:pt>
                <c:pt idx="5">
                  <c:v>96513.245563398115</c:v>
                </c:pt>
                <c:pt idx="6">
                  <c:v>116132.93975760788</c:v>
                </c:pt>
                <c:pt idx="7">
                  <c:v>203141.96673538815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75456"/>
        <c:axId val="121476992"/>
      </c:barChart>
      <c:catAx>
        <c:axId val="121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76992"/>
        <c:crosses val="autoZero"/>
        <c:auto val="1"/>
        <c:lblAlgn val="ctr"/>
        <c:lblOffset val="100"/>
        <c:noMultiLvlLbl val="0"/>
      </c:catAx>
      <c:valAx>
        <c:axId val="121476992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1214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Hoja1!$D$29</c:f>
              <c:strCache>
                <c:ptCount val="1"/>
                <c:pt idx="0">
                  <c:v>TIEMPO 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Hoja1!$A$30:$A$37</c:f>
              <c:strCache>
                <c:ptCount val="8"/>
                <c:pt idx="0">
                  <c:v>ACEVEDO DIEGO</c:v>
                </c:pt>
                <c:pt idx="1">
                  <c:v>BUITRAGO CLAUDIA</c:v>
                </c:pt>
                <c:pt idx="2">
                  <c:v>CASAS JAVIER</c:v>
                </c:pt>
                <c:pt idx="3">
                  <c:v>GOMEZ ESPERANZA</c:v>
                </c:pt>
                <c:pt idx="4">
                  <c:v>VEGA JOSE MARIA</c:v>
                </c:pt>
                <c:pt idx="5">
                  <c:v>TINJACA NELSON</c:v>
                </c:pt>
                <c:pt idx="6">
                  <c:v>ZARATE YULIETH</c:v>
                </c:pt>
                <c:pt idx="7">
                  <c:v>ZULUAGA TOMAS</c:v>
                </c:pt>
              </c:strCache>
            </c:strRef>
          </c:cat>
          <c:val>
            <c:numRef>
              <c:f>Hoja1!$D$30:$D$37</c:f>
              <c:numCache>
                <c:formatCode>0.00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2</c:v>
                </c:pt>
                <c:pt idx="3">
                  <c:v>0.25</c:v>
                </c:pt>
                <c:pt idx="4">
                  <c:v>0.83333333333333337</c:v>
                </c:pt>
                <c:pt idx="5">
                  <c:v>1.25</c:v>
                </c:pt>
                <c:pt idx="6">
                  <c:v>1.5</c:v>
                </c:pt>
                <c:pt idx="7">
                  <c:v>1.6666666666666667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69824"/>
        <c:axId val="131071360"/>
      </c:barChart>
      <c:catAx>
        <c:axId val="1310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71360"/>
        <c:crosses val="autoZero"/>
        <c:auto val="1"/>
        <c:lblAlgn val="ctr"/>
        <c:lblOffset val="100"/>
        <c:noMultiLvlLbl val="0"/>
      </c:catAx>
      <c:valAx>
        <c:axId val="131071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0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0</xdr:col>
      <xdr:colOff>1495425</xdr:colOff>
      <xdr:row>2</xdr:row>
      <xdr:rowOff>295275</xdr:rowOff>
    </xdr:to>
    <xdr:pic>
      <xdr:nvPicPr>
        <xdr:cNvPr id="3" name="2 Imagen" descr="Resultado de imagen para fundacion san mate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0"/>
          <a:ext cx="1152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752474</xdr:colOff>
      <xdr:row>10</xdr:row>
      <xdr:rowOff>152400</xdr:rowOff>
    </xdr:from>
    <xdr:to>
      <xdr:col>17</xdr:col>
      <xdr:colOff>704850</xdr:colOff>
      <xdr:row>30</xdr:row>
      <xdr:rowOff>104774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19051</xdr:colOff>
      <xdr:row>32</xdr:row>
      <xdr:rowOff>38100</xdr:rowOff>
    </xdr:from>
    <xdr:to>
      <xdr:col>17</xdr:col>
      <xdr:colOff>742950</xdr:colOff>
      <xdr:row>49</xdr:row>
      <xdr:rowOff>28575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tabSelected="1" workbookViewId="0">
      <selection activeCell="E39" sqref="E39"/>
    </sheetView>
  </sheetViews>
  <sheetFormatPr baseColWidth="10" defaultRowHeight="15" x14ac:dyDescent="0.25"/>
  <cols>
    <col min="1" max="1" width="24.85546875" customWidth="1"/>
    <col min="2" max="2" width="18.85546875" customWidth="1"/>
    <col min="3" max="3" width="17" customWidth="1"/>
    <col min="4" max="4" width="14.5703125" customWidth="1"/>
    <col min="5" max="5" width="14.140625" bestFit="1" customWidth="1"/>
    <col min="6" max="6" width="15.85546875" customWidth="1"/>
    <col min="8" max="8" width="14.140625" bestFit="1" customWidth="1"/>
  </cols>
  <sheetData>
    <row r="1" spans="1:18" ht="27" customHeight="1" x14ac:dyDescent="0.25">
      <c r="A1" s="13"/>
      <c r="B1" s="17" t="s">
        <v>11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27" customHeight="1" x14ac:dyDescent="0.25">
      <c r="A2" s="14"/>
      <c r="B2" s="20" t="s">
        <v>10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1"/>
    </row>
    <row r="3" spans="1:18" ht="27" customHeight="1" thickBot="1" x14ac:dyDescent="0.3">
      <c r="A3" s="15"/>
      <c r="B3" s="22" t="s">
        <v>12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8" ht="27" customHeight="1" thickBot="1" x14ac:dyDescent="0.3"/>
    <row r="5" spans="1:18" ht="15.75" thickBot="1" x14ac:dyDescent="0.3">
      <c r="A5" s="10" t="s">
        <v>0</v>
      </c>
      <c r="B5" s="11" t="s">
        <v>1</v>
      </c>
      <c r="C5" s="12" t="s">
        <v>16</v>
      </c>
    </row>
    <row r="6" spans="1:18" x14ac:dyDescent="0.25">
      <c r="A6" s="8" t="s">
        <v>2</v>
      </c>
      <c r="B6" s="9">
        <v>4000000</v>
      </c>
      <c r="C6" s="36" t="s">
        <v>19</v>
      </c>
      <c r="D6" s="25"/>
    </row>
    <row r="7" spans="1:18" x14ac:dyDescent="0.25">
      <c r="A7" s="5" t="s">
        <v>3</v>
      </c>
      <c r="B7" s="2">
        <v>4000000</v>
      </c>
      <c r="C7" s="37" t="s">
        <v>21</v>
      </c>
      <c r="D7" s="25"/>
    </row>
    <row r="8" spans="1:18" x14ac:dyDescent="0.25">
      <c r="A8" s="5" t="s">
        <v>4</v>
      </c>
      <c r="B8" s="2">
        <v>2000000</v>
      </c>
      <c r="C8" s="37" t="s">
        <v>20</v>
      </c>
      <c r="D8" s="25"/>
    </row>
    <row r="9" spans="1:18" x14ac:dyDescent="0.25">
      <c r="A9" s="5" t="s">
        <v>5</v>
      </c>
      <c r="B9" s="2">
        <v>2500000</v>
      </c>
      <c r="C9" s="37" t="s">
        <v>22</v>
      </c>
      <c r="D9" s="25"/>
    </row>
    <row r="10" spans="1:18" x14ac:dyDescent="0.25">
      <c r="A10" s="5" t="s">
        <v>6</v>
      </c>
      <c r="B10" s="2">
        <v>1250000</v>
      </c>
      <c r="C10" s="37" t="s">
        <v>23</v>
      </c>
      <c r="D10" s="25"/>
    </row>
    <row r="11" spans="1:18" x14ac:dyDescent="0.25">
      <c r="A11" s="5" t="s">
        <v>7</v>
      </c>
      <c r="B11" s="2">
        <v>3500000</v>
      </c>
      <c r="C11" s="37" t="s">
        <v>24</v>
      </c>
      <c r="D11" s="25"/>
    </row>
    <row r="12" spans="1:18" x14ac:dyDescent="0.25">
      <c r="A12" s="5" t="s">
        <v>8</v>
      </c>
      <c r="B12" s="2">
        <v>3500000</v>
      </c>
      <c r="C12" s="37" t="s">
        <v>25</v>
      </c>
      <c r="D12" s="25"/>
    </row>
    <row r="13" spans="1:18" ht="15.75" thickBot="1" x14ac:dyDescent="0.3">
      <c r="A13" s="6" t="s">
        <v>9</v>
      </c>
      <c r="B13" s="7">
        <v>5500000</v>
      </c>
      <c r="C13" s="38" t="s">
        <v>26</v>
      </c>
      <c r="D13" s="25"/>
    </row>
    <row r="14" spans="1:18" ht="15.75" thickBot="1" x14ac:dyDescent="0.3"/>
    <row r="15" spans="1:18" ht="27.75" customHeight="1" thickBot="1" x14ac:dyDescent="0.3">
      <c r="A15" s="46" t="s">
        <v>13</v>
      </c>
      <c r="B15" s="47"/>
      <c r="C15" s="47"/>
      <c r="D15" s="47"/>
      <c r="E15" s="48"/>
    </row>
    <row r="16" spans="1:18" ht="21" customHeight="1" thickBot="1" x14ac:dyDescent="0.3">
      <c r="A16" s="43" t="s">
        <v>0</v>
      </c>
      <c r="B16" s="44" t="s">
        <v>14</v>
      </c>
      <c r="C16" s="44" t="s">
        <v>15</v>
      </c>
      <c r="D16" s="44" t="s">
        <v>16</v>
      </c>
      <c r="E16" s="45" t="s">
        <v>17</v>
      </c>
    </row>
    <row r="17" spans="1:8" x14ac:dyDescent="0.25">
      <c r="A17" s="3" t="s">
        <v>2</v>
      </c>
      <c r="B17" s="4">
        <v>4000000</v>
      </c>
      <c r="C17" s="29">
        <v>2.2000000000000002</v>
      </c>
      <c r="D17" s="30">
        <v>1</v>
      </c>
      <c r="E17" s="31">
        <f>B17*C17/100*D17</f>
        <v>88000</v>
      </c>
    </row>
    <row r="18" spans="1:8" x14ac:dyDescent="0.25">
      <c r="A18" s="5" t="s">
        <v>3</v>
      </c>
      <c r="B18" s="2">
        <v>4000000</v>
      </c>
      <c r="C18" s="1">
        <v>2.2000000000000002</v>
      </c>
      <c r="D18" s="28">
        <v>0.5</v>
      </c>
      <c r="E18" s="32">
        <f t="shared" ref="E18:E24" si="0">B18*C18/100*D18</f>
        <v>44000</v>
      </c>
    </row>
    <row r="19" spans="1:8" x14ac:dyDescent="0.25">
      <c r="A19" s="5" t="s">
        <v>4</v>
      </c>
      <c r="B19" s="2">
        <v>2000000</v>
      </c>
      <c r="C19" s="1">
        <v>2.2000000000000002</v>
      </c>
      <c r="D19" s="28">
        <v>2</v>
      </c>
      <c r="E19" s="32">
        <f>B19*C19/100*D19</f>
        <v>88000</v>
      </c>
    </row>
    <row r="20" spans="1:8" x14ac:dyDescent="0.25">
      <c r="A20" s="5" t="s">
        <v>5</v>
      </c>
      <c r="B20" s="2">
        <v>2500000</v>
      </c>
      <c r="C20" s="1">
        <v>2.2000000000000002</v>
      </c>
      <c r="D20" s="28">
        <v>0.25</v>
      </c>
      <c r="E20" s="32">
        <f t="shared" si="0"/>
        <v>13750</v>
      </c>
    </row>
    <row r="21" spans="1:8" x14ac:dyDescent="0.25">
      <c r="A21" s="5" t="s">
        <v>6</v>
      </c>
      <c r="B21" s="2">
        <v>1250000</v>
      </c>
      <c r="C21" s="1">
        <v>2.2000000000000002</v>
      </c>
      <c r="D21" s="28">
        <v>0.83333333333333337</v>
      </c>
      <c r="E21" s="32">
        <f t="shared" si="0"/>
        <v>22916.666666666668</v>
      </c>
    </row>
    <row r="22" spans="1:8" x14ac:dyDescent="0.25">
      <c r="A22" s="5" t="s">
        <v>7</v>
      </c>
      <c r="B22" s="2">
        <v>3500000</v>
      </c>
      <c r="C22" s="1">
        <v>2.2000000000000002</v>
      </c>
      <c r="D22" s="28">
        <v>1.25</v>
      </c>
      <c r="E22" s="32">
        <f t="shared" si="0"/>
        <v>96250.000000000015</v>
      </c>
    </row>
    <row r="23" spans="1:8" x14ac:dyDescent="0.25">
      <c r="A23" s="5" t="s">
        <v>8</v>
      </c>
      <c r="B23" s="2">
        <v>3500000</v>
      </c>
      <c r="C23" s="1">
        <v>2.2000000000000002</v>
      </c>
      <c r="D23" s="28">
        <v>1.5</v>
      </c>
      <c r="E23" s="32">
        <f t="shared" si="0"/>
        <v>115500.00000000003</v>
      </c>
    </row>
    <row r="24" spans="1:8" ht="15.75" thickBot="1" x14ac:dyDescent="0.3">
      <c r="A24" s="6" t="s">
        <v>9</v>
      </c>
      <c r="B24" s="7">
        <v>5500000</v>
      </c>
      <c r="C24" s="33">
        <v>2.2000000000000002</v>
      </c>
      <c r="D24" s="34">
        <v>1.6666666666666667</v>
      </c>
      <c r="E24" s="35">
        <f t="shared" si="0"/>
        <v>201666.66666666669</v>
      </c>
    </row>
    <row r="26" spans="1:8" x14ac:dyDescent="0.25">
      <c r="E26" s="27"/>
    </row>
    <row r="27" spans="1:8" ht="15.75" thickBot="1" x14ac:dyDescent="0.3">
      <c r="G27" s="26"/>
    </row>
    <row r="28" spans="1:8" ht="19.5" thickBot="1" x14ac:dyDescent="0.3">
      <c r="A28" s="49" t="s">
        <v>27</v>
      </c>
      <c r="B28" s="50"/>
      <c r="C28" s="50"/>
      <c r="D28" s="50"/>
      <c r="E28" s="50"/>
      <c r="F28" s="51"/>
    </row>
    <row r="29" spans="1:8" ht="15.75" thickBot="1" x14ac:dyDescent="0.3">
      <c r="A29" s="56" t="s">
        <v>0</v>
      </c>
      <c r="B29" s="57" t="s">
        <v>1</v>
      </c>
      <c r="C29" s="57" t="s">
        <v>15</v>
      </c>
      <c r="D29" s="57" t="s">
        <v>16</v>
      </c>
      <c r="E29" s="57" t="s">
        <v>18</v>
      </c>
      <c r="F29" s="58" t="s">
        <v>28</v>
      </c>
    </row>
    <row r="30" spans="1:8" x14ac:dyDescent="0.25">
      <c r="A30" s="8" t="s">
        <v>2</v>
      </c>
      <c r="B30" s="9">
        <v>4000000</v>
      </c>
      <c r="C30" s="52">
        <v>2.1999999999999999E-2</v>
      </c>
      <c r="D30" s="53">
        <v>1</v>
      </c>
      <c r="E30" s="54">
        <f>F30-B30</f>
        <v>88000</v>
      </c>
      <c r="F30" s="55">
        <f>FV(C30,D30,0,-B30)</f>
        <v>4088000</v>
      </c>
      <c r="H30" s="59"/>
    </row>
    <row r="31" spans="1:8" x14ac:dyDescent="0.25">
      <c r="A31" s="5" t="s">
        <v>3</v>
      </c>
      <c r="B31" s="2">
        <v>4000000</v>
      </c>
      <c r="C31" s="39">
        <v>2.1999999999999999E-2</v>
      </c>
      <c r="D31" s="28">
        <v>0.5</v>
      </c>
      <c r="E31" s="40">
        <f t="shared" ref="E31:E37" si="1">F31-B31</f>
        <v>43760.625952035654</v>
      </c>
      <c r="F31" s="41">
        <f t="shared" ref="F31:F37" si="2">FV(C31,D31,0,-B31)</f>
        <v>4043760.6259520357</v>
      </c>
      <c r="H31" s="59"/>
    </row>
    <row r="32" spans="1:8" x14ac:dyDescent="0.25">
      <c r="A32" s="5" t="s">
        <v>4</v>
      </c>
      <c r="B32" s="2">
        <v>2000000</v>
      </c>
      <c r="C32" s="39">
        <v>2.1999999999999999E-2</v>
      </c>
      <c r="D32" s="28">
        <v>2</v>
      </c>
      <c r="E32" s="40">
        <f t="shared" si="1"/>
        <v>88968</v>
      </c>
      <c r="F32" s="41">
        <f t="shared" si="2"/>
        <v>2088968</v>
      </c>
      <c r="H32" s="59"/>
    </row>
    <row r="33" spans="1:8" x14ac:dyDescent="0.25">
      <c r="A33" s="5" t="s">
        <v>5</v>
      </c>
      <c r="B33" s="2">
        <v>2500000</v>
      </c>
      <c r="C33" s="39">
        <v>2.1999999999999999E-2</v>
      </c>
      <c r="D33" s="28">
        <v>0.25</v>
      </c>
      <c r="E33" s="40">
        <f t="shared" si="1"/>
        <v>13637.99661965156</v>
      </c>
      <c r="F33" s="41">
        <f t="shared" si="2"/>
        <v>2513637.9966196516</v>
      </c>
      <c r="H33" s="59"/>
    </row>
    <row r="34" spans="1:8" x14ac:dyDescent="0.25">
      <c r="A34" s="5" t="s">
        <v>6</v>
      </c>
      <c r="B34" s="2">
        <v>1250000</v>
      </c>
      <c r="C34" s="39">
        <v>2.1999999999999999E-2</v>
      </c>
      <c r="D34" s="28">
        <v>0.83333333333333337</v>
      </c>
      <c r="E34" s="40">
        <f t="shared" si="1"/>
        <v>22875.008005252574</v>
      </c>
      <c r="F34" s="41">
        <f t="shared" si="2"/>
        <v>1272875.0080052526</v>
      </c>
      <c r="H34" s="59"/>
    </row>
    <row r="35" spans="1:8" x14ac:dyDescent="0.25">
      <c r="A35" s="5" t="s">
        <v>7</v>
      </c>
      <c r="B35" s="2">
        <v>3500000</v>
      </c>
      <c r="C35" s="39">
        <v>2.1999999999999999E-2</v>
      </c>
      <c r="D35" s="28">
        <v>1.25</v>
      </c>
      <c r="E35" s="40">
        <f t="shared" si="1"/>
        <v>96513.245563398115</v>
      </c>
      <c r="F35" s="41">
        <f t="shared" si="2"/>
        <v>3596513.2455633981</v>
      </c>
      <c r="H35" s="59"/>
    </row>
    <row r="36" spans="1:8" x14ac:dyDescent="0.25">
      <c r="A36" s="5" t="s">
        <v>8</v>
      </c>
      <c r="B36" s="2">
        <v>3500000</v>
      </c>
      <c r="C36" s="39">
        <v>2.1999999999999999E-2</v>
      </c>
      <c r="D36" s="28">
        <v>1.5</v>
      </c>
      <c r="E36" s="40">
        <f t="shared" si="1"/>
        <v>116132.93975760788</v>
      </c>
      <c r="F36" s="41">
        <f t="shared" si="2"/>
        <v>3616132.9397576079</v>
      </c>
      <c r="H36" s="59"/>
    </row>
    <row r="37" spans="1:8" ht="15.75" thickBot="1" x14ac:dyDescent="0.3">
      <c r="A37" s="60" t="s">
        <v>9</v>
      </c>
      <c r="B37" s="61">
        <v>5500000</v>
      </c>
      <c r="C37" s="62">
        <v>2.1999999999999999E-2</v>
      </c>
      <c r="D37" s="63">
        <v>1.6666666666666667</v>
      </c>
      <c r="E37" s="64">
        <f t="shared" si="1"/>
        <v>203141.96673538815</v>
      </c>
      <c r="F37" s="42">
        <f t="shared" si="2"/>
        <v>5703141.9667353882</v>
      </c>
      <c r="H37" s="59"/>
    </row>
    <row r="38" spans="1:8" ht="19.5" customHeight="1" thickBot="1" x14ac:dyDescent="0.3">
      <c r="A38" s="65" t="s">
        <v>29</v>
      </c>
      <c r="B38" s="66"/>
      <c r="C38" s="66"/>
      <c r="D38" s="66"/>
      <c r="E38" s="67">
        <f>SUM(E30:E37)</f>
        <v>673029.78263333393</v>
      </c>
    </row>
  </sheetData>
  <mergeCells count="6">
    <mergeCell ref="A15:E15"/>
    <mergeCell ref="A28:F28"/>
    <mergeCell ref="A38:D38"/>
    <mergeCell ref="B1:R1"/>
    <mergeCell ref="B2:R2"/>
    <mergeCell ref="B3:R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CHEFF EJECUTIVO</dc:creator>
  <cp:lastModifiedBy>CHEFF EJECUTIVO</cp:lastModifiedBy>
  <dcterms:created xsi:type="dcterms:W3CDTF">2018-07-26T22:11:22Z</dcterms:created>
  <dcterms:modified xsi:type="dcterms:W3CDTF">2018-07-26T23:49:05Z</dcterms:modified>
</cp:coreProperties>
</file>