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CAMILO\CAMILO\universidad\MATEMATICAS\"/>
    </mc:Choice>
  </mc:AlternateContent>
  <bookViews>
    <workbookView xWindow="0" yWindow="1200" windowWidth="14220" windowHeight="5415"/>
  </bookViews>
  <sheets>
    <sheet name="Hoja1" sheetId="1" r:id="rId1"/>
    <sheet name="comentarios" sheetId="4" r:id="rId2"/>
  </sheets>
  <definedNames>
    <definedName name="_xlnm._FilterDatabase" localSheetId="0" hidden="1">Hoja1!$B$1:$I$101</definedName>
    <definedName name="_xlcn.WorksheetConnection_Tabla11" hidden="1">Tabla1[]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-3dd66652-d5eb-4c5a-833d-f622fd070e51" name="Tabla1" connection="WorksheetConnection_Tabla1"/>
        </x15:modelTables>
      </x15:dataModel>
    </ext>
  </extLst>
</workbook>
</file>

<file path=xl/calcChain.xml><?xml version="1.0" encoding="utf-8"?>
<calcChain xmlns="http://schemas.openxmlformats.org/spreadsheetml/2006/main">
  <c r="S10" i="1" l="1"/>
  <c r="P10" i="1"/>
  <c r="K10" i="1"/>
  <c r="K11" i="1" s="1"/>
  <c r="K12" i="1" s="1"/>
  <c r="K13" i="1" s="1"/>
  <c r="K14" i="1" s="1"/>
  <c r="K15" i="1" s="1"/>
  <c r="K16" i="1" s="1"/>
  <c r="K17" i="1" s="1"/>
  <c r="S9" i="1"/>
  <c r="P9" i="1"/>
  <c r="S8" i="1"/>
  <c r="P8" i="1"/>
  <c r="S7" i="1"/>
  <c r="P7" i="1"/>
  <c r="S6" i="1"/>
  <c r="P6" i="1"/>
  <c r="P5" i="1"/>
  <c r="S5" i="1" s="1"/>
  <c r="L5" i="1"/>
  <c r="L6" i="1" s="1"/>
  <c r="P4" i="1"/>
  <c r="S4" i="1" s="1"/>
  <c r="L4" i="1"/>
  <c r="S3" i="1"/>
  <c r="R3" i="1"/>
  <c r="Q3" i="1"/>
  <c r="Q4" i="1" s="1"/>
  <c r="Q5" i="1" s="1"/>
  <c r="Q6" i="1" s="1"/>
  <c r="Q7" i="1" s="1"/>
  <c r="Q8" i="1" s="1"/>
  <c r="Q9" i="1" s="1"/>
  <c r="Q10" i="1" s="1"/>
  <c r="P3" i="1"/>
  <c r="R4" i="1" l="1"/>
  <c r="R5" i="1" s="1"/>
  <c r="R6" i="1" s="1"/>
  <c r="R7" i="1" s="1"/>
  <c r="R8" i="1" s="1"/>
  <c r="R9" i="1" s="1"/>
  <c r="R10" i="1" s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a1" type="102" refreshedVersion="5" minRefreshableVersion="5">
    <extLst>
      <ext xmlns:x15="http://schemas.microsoft.com/office/spreadsheetml/2010/11/main" uri="{DE250136-89BD-433C-8126-D09CA5730AF9}">
        <x15:connection id="Tabla1-3dd66652-d5eb-4c5a-833d-f622fd070e51" autoDelete="1" usedByAddin="1">
          <x15:rangePr sourceName="_xlcn.WorksheetConnection_Tabla11"/>
        </x15:connection>
      </ext>
    </extLst>
  </connection>
</connections>
</file>

<file path=xl/sharedStrings.xml><?xml version="1.0" encoding="utf-8"?>
<sst xmlns="http://schemas.openxmlformats.org/spreadsheetml/2006/main" count="37" uniqueCount="31">
  <si>
    <t xml:space="preserve">FECHA </t>
  </si>
  <si>
    <t xml:space="preserve">CANTIDAD DE VENTA </t>
  </si>
  <si>
    <t>DATO MENOR</t>
  </si>
  <si>
    <t xml:space="preserve">DATO MAYOR </t>
  </si>
  <si>
    <t xml:space="preserve">RANGO </t>
  </si>
  <si>
    <t xml:space="preserve">NUMERO DE INTERVALOS </t>
  </si>
  <si>
    <t>TAMAÑO DE LOS INTERVALOS</t>
  </si>
  <si>
    <t xml:space="preserve">Cantidad de venta (und) intervalos </t>
  </si>
  <si>
    <t xml:space="preserve">frecuencia </t>
  </si>
  <si>
    <t>frecuencia relativa</t>
  </si>
  <si>
    <t xml:space="preserve">frecuencia acumulada </t>
  </si>
  <si>
    <t>frecuencia relativa acumulada</t>
  </si>
  <si>
    <t xml:space="preserve">porcentaje </t>
  </si>
  <si>
    <t>INTERVALOS</t>
  </si>
  <si>
    <t>24,9-27,5</t>
  </si>
  <si>
    <t>27,6-30,1</t>
  </si>
  <si>
    <t>30,2-32,7</t>
  </si>
  <si>
    <t>32,8-35,3</t>
  </si>
  <si>
    <t>35,4-37,9</t>
  </si>
  <si>
    <t>38,0-40,5</t>
  </si>
  <si>
    <t>40,6-43,1</t>
  </si>
  <si>
    <t>43,2-45,7</t>
  </si>
  <si>
    <t>item</t>
  </si>
  <si>
    <t xml:space="preserve">conclusiones </t>
  </si>
  <si>
    <t>dificultades</t>
  </si>
  <si>
    <t xml:space="preserve">aciertos </t>
  </si>
  <si>
    <t>falta de datos</t>
  </si>
  <si>
    <t xml:space="preserve">no concer ni poder descargar algun aplicativo para tabular </t>
  </si>
  <si>
    <t xml:space="preserve">aporte por parte del instructor de informacion para poder dar inicio al proceso </t>
  </si>
  <si>
    <t>manjear excel</t>
  </si>
  <si>
    <t>conocimineto de funciones y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</si>
</sst>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2" xfId="0" applyFont="1" applyFill="1" applyBorder="1"/>
    <xf numFmtId="0" fontId="0" fillId="2" borderId="3" xfId="0" applyFill="1" applyBorder="1"/>
    <xf numFmtId="0" fontId="2" fillId="3" borderId="4" xfId="0" applyFont="1" applyFill="1" applyBorder="1"/>
    <xf numFmtId="0" fontId="0" fillId="3" borderId="5" xfId="0" applyFill="1" applyBorder="1"/>
    <xf numFmtId="0" fontId="2" fillId="3" borderId="4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3" xfId="0" applyBorder="1" applyAlignment="1">
      <alignment wrapText="1"/>
    </xf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17" xfId="0" applyBorder="1"/>
    <xf numFmtId="14" fontId="0" fillId="0" borderId="17" xfId="0" applyNumberFormat="1" applyBorder="1"/>
    <xf numFmtId="0" fontId="0" fillId="0" borderId="7" xfId="0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2" fillId="0" borderId="5" xfId="0" applyFont="1" applyBorder="1"/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Hoja1!$N$3:$N$10</c:f>
              <c:strCache>
                <c:ptCount val="8"/>
                <c:pt idx="0">
                  <c:v>24,9-27,5</c:v>
                </c:pt>
                <c:pt idx="1">
                  <c:v>27,6-30,1</c:v>
                </c:pt>
                <c:pt idx="2">
                  <c:v>30,2-32,7</c:v>
                </c:pt>
                <c:pt idx="3">
                  <c:v>32,8-35,3</c:v>
                </c:pt>
                <c:pt idx="4">
                  <c:v>35,4-37,9</c:v>
                </c:pt>
                <c:pt idx="5">
                  <c:v>38,0-40,5</c:v>
                </c:pt>
                <c:pt idx="6">
                  <c:v>40,6-43,1</c:v>
                </c:pt>
                <c:pt idx="7">
                  <c:v>43,2-45,7</c:v>
                </c:pt>
              </c:strCache>
            </c:strRef>
          </c:cat>
          <c:val>
            <c:numRef>
              <c:f>Hoja1!$S$3:$S$10</c:f>
              <c:numCache>
                <c:formatCode>0%</c:formatCode>
                <c:ptCount val="8"/>
                <c:pt idx="0">
                  <c:v>0.2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0.23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78991328"/>
        <c:axId val="378992112"/>
      </c:barChart>
      <c:catAx>
        <c:axId val="3789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992112"/>
        <c:crosses val="autoZero"/>
        <c:auto val="1"/>
        <c:lblAlgn val="ctr"/>
        <c:lblOffset val="100"/>
        <c:noMultiLvlLbl val="0"/>
      </c:catAx>
      <c:valAx>
        <c:axId val="3789921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99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TORTA DE VALORES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Hoja1!$N$3:$N$10</c:f>
              <c:strCache>
                <c:ptCount val="8"/>
                <c:pt idx="0">
                  <c:v>24,9-27,5</c:v>
                </c:pt>
                <c:pt idx="1">
                  <c:v>27,6-30,1</c:v>
                </c:pt>
                <c:pt idx="2">
                  <c:v>30,2-32,7</c:v>
                </c:pt>
                <c:pt idx="3">
                  <c:v>32,8-35,3</c:v>
                </c:pt>
                <c:pt idx="4">
                  <c:v>35,4-37,9</c:v>
                </c:pt>
                <c:pt idx="5">
                  <c:v>38,0-40,5</c:v>
                </c:pt>
                <c:pt idx="6">
                  <c:v>40,6-43,1</c:v>
                </c:pt>
                <c:pt idx="7">
                  <c:v>43,2-45,7</c:v>
                </c:pt>
              </c:strCache>
            </c:strRef>
          </c:cat>
          <c:val>
            <c:numRef>
              <c:f>Hoja1!$S$3:$S$10</c:f>
              <c:numCache>
                <c:formatCode>0%</c:formatCode>
                <c:ptCount val="8"/>
                <c:pt idx="0">
                  <c:v>0.2</c:v>
                </c:pt>
                <c:pt idx="1">
                  <c:v>0.22</c:v>
                </c:pt>
                <c:pt idx="2">
                  <c:v>0.14000000000000001</c:v>
                </c:pt>
                <c:pt idx="3">
                  <c:v>0.23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17</xdr:row>
      <xdr:rowOff>133350</xdr:rowOff>
    </xdr:from>
    <xdr:to>
      <xdr:col>13</xdr:col>
      <xdr:colOff>590550</xdr:colOff>
      <xdr:row>32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752475</xdr:colOff>
      <xdr:row>11</xdr:row>
      <xdr:rowOff>95250</xdr:rowOff>
    </xdr:from>
    <xdr:to>
      <xdr:col>18</xdr:col>
      <xdr:colOff>647700</xdr:colOff>
      <xdr:row>25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N2:S10" totalsRowShown="0" headerRowDxfId="9" headerRowBorderDxfId="8" tableBorderDxfId="7" totalsRowBorderDxfId="6">
  <autoFilter ref="N2:S10"/>
  <tableColumns count="6">
    <tableColumn id="1" name="Cantidad de venta (und) intervalos " dataDxfId="5"/>
    <tableColumn id="2" name="frecuencia " dataDxfId="4"/>
    <tableColumn id="3" name="frecuencia relativa" dataDxfId="3">
      <calculatedColumnFormula>O3/100</calculatedColumnFormula>
    </tableColumn>
    <tableColumn id="4" name="frecuencia acumulada " dataDxfId="2">
      <calculatedColumnFormula>O3+Q2</calculatedColumnFormula>
    </tableColumn>
    <tableColumn id="5" name="frecuencia relativa acumulada" dataDxfId="1">
      <calculatedColumnFormula>P3+R2</calculatedColumnFormula>
    </tableColumn>
    <tableColumn id="6" name="porcentaje " dataDxfId="0" dataCellStyle="Porcentaje">
      <calculatedColumnFormula>P3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tabSelected="1" topLeftCell="B1" zoomScale="70" zoomScaleNormal="70" workbookViewId="0">
      <selection activeCell="E29" sqref="E29"/>
    </sheetView>
  </sheetViews>
  <sheetFormatPr baseColWidth="10" defaultRowHeight="15" x14ac:dyDescent="0.25"/>
  <cols>
    <col min="11" max="11" width="30" customWidth="1"/>
    <col min="14" max="14" width="15" customWidth="1"/>
    <col min="15" max="15" width="11.125" customWidth="1"/>
    <col min="18" max="18" width="13.375" customWidth="1"/>
  </cols>
  <sheetData>
    <row r="1" spans="2:19" ht="30.75" thickBot="1" x14ac:dyDescent="0.3">
      <c r="B1" s="24" t="s">
        <v>0</v>
      </c>
      <c r="C1" s="25" t="s">
        <v>1</v>
      </c>
      <c r="D1" s="26" t="s">
        <v>0</v>
      </c>
      <c r="E1" s="25" t="s">
        <v>1</v>
      </c>
      <c r="F1" s="26" t="s">
        <v>0</v>
      </c>
      <c r="G1" s="25" t="s">
        <v>1</v>
      </c>
      <c r="H1" s="26" t="s">
        <v>0</v>
      </c>
      <c r="I1" s="27" t="s">
        <v>1</v>
      </c>
    </row>
    <row r="2" spans="2:19" ht="45" x14ac:dyDescent="0.25">
      <c r="B2" s="28">
        <v>42736</v>
      </c>
      <c r="C2" s="22">
        <v>25</v>
      </c>
      <c r="D2" s="23">
        <v>42761</v>
      </c>
      <c r="E2" s="22">
        <v>30</v>
      </c>
      <c r="F2" s="23">
        <v>42786</v>
      </c>
      <c r="G2" s="22">
        <v>45</v>
      </c>
      <c r="H2" s="23">
        <v>42811</v>
      </c>
      <c r="I2" s="29">
        <v>38</v>
      </c>
      <c r="K2" s="1" t="s">
        <v>2</v>
      </c>
      <c r="L2" s="2">
        <v>25</v>
      </c>
      <c r="M2" s="18" t="s">
        <v>22</v>
      </c>
      <c r="N2" s="34" t="s">
        <v>7</v>
      </c>
      <c r="O2" s="35" t="s">
        <v>8</v>
      </c>
      <c r="P2" s="35" t="s">
        <v>9</v>
      </c>
      <c r="Q2" s="35" t="s">
        <v>10</v>
      </c>
      <c r="R2" s="35" t="s">
        <v>11</v>
      </c>
      <c r="S2" s="36" t="s">
        <v>12</v>
      </c>
    </row>
    <row r="3" spans="2:19" ht="15.75" thickBot="1" x14ac:dyDescent="0.3">
      <c r="B3" s="28">
        <v>42737</v>
      </c>
      <c r="C3" s="22">
        <v>26</v>
      </c>
      <c r="D3" s="23">
        <v>42762</v>
      </c>
      <c r="E3" s="22">
        <v>27</v>
      </c>
      <c r="F3" s="23">
        <v>42787</v>
      </c>
      <c r="G3" s="22">
        <v>35</v>
      </c>
      <c r="H3" s="23">
        <v>42812</v>
      </c>
      <c r="I3" s="29">
        <v>27</v>
      </c>
      <c r="K3" s="3" t="s">
        <v>3</v>
      </c>
      <c r="L3" s="4">
        <v>45</v>
      </c>
      <c r="M3" s="19">
        <v>1</v>
      </c>
      <c r="N3" s="11" t="s">
        <v>14</v>
      </c>
      <c r="O3" s="6">
        <v>20</v>
      </c>
      <c r="P3" s="6">
        <f t="shared" ref="P3:P10" si="0">O3/100</f>
        <v>0.2</v>
      </c>
      <c r="Q3" s="6">
        <f>O3</f>
        <v>20</v>
      </c>
      <c r="R3" s="6">
        <f>P3</f>
        <v>0.2</v>
      </c>
      <c r="S3" s="13">
        <f t="shared" ref="S3:S10" si="1">P3</f>
        <v>0.2</v>
      </c>
    </row>
    <row r="4" spans="2:19" x14ac:dyDescent="0.25">
      <c r="B4" s="28">
        <v>42738</v>
      </c>
      <c r="C4" s="22">
        <v>26</v>
      </c>
      <c r="D4" s="23">
        <v>42763</v>
      </c>
      <c r="E4" s="22">
        <v>32</v>
      </c>
      <c r="F4" s="23">
        <v>42788</v>
      </c>
      <c r="G4" s="22">
        <v>41</v>
      </c>
      <c r="H4" s="23">
        <v>42813</v>
      </c>
      <c r="I4" s="29">
        <v>36</v>
      </c>
      <c r="K4" s="1" t="s">
        <v>4</v>
      </c>
      <c r="L4" s="2">
        <f>L3-L2</f>
        <v>20</v>
      </c>
      <c r="M4" s="20">
        <v>2</v>
      </c>
      <c r="N4" s="11" t="s">
        <v>15</v>
      </c>
      <c r="O4" s="6">
        <v>22</v>
      </c>
      <c r="P4" s="6">
        <f t="shared" si="0"/>
        <v>0.22</v>
      </c>
      <c r="Q4" s="6">
        <f t="shared" ref="Q4:R10" si="2">O4+Q3</f>
        <v>42</v>
      </c>
      <c r="R4" s="6">
        <f t="shared" si="2"/>
        <v>0.42000000000000004</v>
      </c>
      <c r="S4" s="13">
        <f t="shared" si="1"/>
        <v>0.22</v>
      </c>
    </row>
    <row r="5" spans="2:19" ht="15.75" thickBot="1" x14ac:dyDescent="0.3">
      <c r="B5" s="28">
        <v>42739</v>
      </c>
      <c r="C5" s="22">
        <v>35</v>
      </c>
      <c r="D5" s="23">
        <v>42764</v>
      </c>
      <c r="E5" s="22">
        <v>29</v>
      </c>
      <c r="F5" s="23">
        <v>42789</v>
      </c>
      <c r="G5" s="22">
        <v>26</v>
      </c>
      <c r="H5" s="23">
        <v>42814</v>
      </c>
      <c r="I5" s="29">
        <v>29</v>
      </c>
      <c r="K5" s="5" t="s">
        <v>5</v>
      </c>
      <c r="L5" s="4">
        <f>1+3.3*LOG(100)</f>
        <v>7.6</v>
      </c>
      <c r="M5" s="19">
        <v>3</v>
      </c>
      <c r="N5" s="11" t="s">
        <v>16</v>
      </c>
      <c r="O5" s="6">
        <v>14</v>
      </c>
      <c r="P5" s="6">
        <f t="shared" si="0"/>
        <v>0.14000000000000001</v>
      </c>
      <c r="Q5" s="6">
        <f t="shared" si="2"/>
        <v>56</v>
      </c>
      <c r="R5" s="6">
        <f t="shared" si="2"/>
        <v>0.56000000000000005</v>
      </c>
      <c r="S5" s="13">
        <f t="shared" si="1"/>
        <v>0.14000000000000001</v>
      </c>
    </row>
    <row r="6" spans="2:19" x14ac:dyDescent="0.25">
      <c r="B6" s="28">
        <v>42740</v>
      </c>
      <c r="C6" s="22">
        <v>27</v>
      </c>
      <c r="D6" s="23">
        <v>42765</v>
      </c>
      <c r="E6" s="22">
        <v>25</v>
      </c>
      <c r="F6" s="23">
        <v>42790</v>
      </c>
      <c r="G6" s="22">
        <v>29</v>
      </c>
      <c r="H6" s="23">
        <v>42815</v>
      </c>
      <c r="I6" s="29">
        <v>44</v>
      </c>
      <c r="K6" s="1" t="s">
        <v>6</v>
      </c>
      <c r="L6" s="2">
        <f>L4/L5</f>
        <v>2.6315789473684212</v>
      </c>
      <c r="M6" s="20">
        <v>4</v>
      </c>
      <c r="N6" s="11" t="s">
        <v>17</v>
      </c>
      <c r="O6" s="6">
        <v>23</v>
      </c>
      <c r="P6" s="6">
        <f t="shared" si="0"/>
        <v>0.23</v>
      </c>
      <c r="Q6" s="6">
        <f t="shared" si="2"/>
        <v>79</v>
      </c>
      <c r="R6" s="6">
        <f t="shared" si="2"/>
        <v>0.79</v>
      </c>
      <c r="S6" s="13">
        <f t="shared" si="1"/>
        <v>0.23</v>
      </c>
    </row>
    <row r="7" spans="2:19" ht="15.75" thickBot="1" x14ac:dyDescent="0.3">
      <c r="B7" s="28">
        <v>42741</v>
      </c>
      <c r="C7" s="22">
        <v>29</v>
      </c>
      <c r="D7" s="23">
        <v>42766</v>
      </c>
      <c r="E7" s="22">
        <v>31</v>
      </c>
      <c r="F7" s="23">
        <v>42791</v>
      </c>
      <c r="G7" s="22">
        <v>45</v>
      </c>
      <c r="H7" s="23">
        <v>42816</v>
      </c>
      <c r="I7" s="29">
        <v>31</v>
      </c>
      <c r="M7" s="19">
        <v>5</v>
      </c>
      <c r="N7" s="11" t="s">
        <v>18</v>
      </c>
      <c r="O7" s="6">
        <v>4</v>
      </c>
      <c r="P7" s="6">
        <f t="shared" si="0"/>
        <v>0.04</v>
      </c>
      <c r="Q7" s="6">
        <f t="shared" si="2"/>
        <v>83</v>
      </c>
      <c r="R7" s="6">
        <f t="shared" si="2"/>
        <v>0.83000000000000007</v>
      </c>
      <c r="S7" s="13">
        <f t="shared" si="1"/>
        <v>0.04</v>
      </c>
    </row>
    <row r="8" spans="2:19" x14ac:dyDescent="0.25">
      <c r="B8" s="28">
        <v>42742</v>
      </c>
      <c r="C8" s="22">
        <v>25</v>
      </c>
      <c r="D8" s="23">
        <v>42767</v>
      </c>
      <c r="E8" s="22">
        <v>34</v>
      </c>
      <c r="F8" s="23">
        <v>42792</v>
      </c>
      <c r="G8" s="22">
        <v>31</v>
      </c>
      <c r="H8" s="23">
        <v>42817</v>
      </c>
      <c r="I8" s="29">
        <v>45</v>
      </c>
      <c r="K8" s="16" t="s">
        <v>13</v>
      </c>
      <c r="L8" s="17"/>
      <c r="M8" s="20">
        <v>6</v>
      </c>
      <c r="N8" s="11" t="s">
        <v>19</v>
      </c>
      <c r="O8" s="6">
        <v>6</v>
      </c>
      <c r="P8" s="6">
        <f t="shared" si="0"/>
        <v>0.06</v>
      </c>
      <c r="Q8" s="6">
        <f t="shared" si="2"/>
        <v>89</v>
      </c>
      <c r="R8" s="6">
        <f t="shared" si="2"/>
        <v>0.89000000000000012</v>
      </c>
      <c r="S8" s="13">
        <f t="shared" si="1"/>
        <v>0.06</v>
      </c>
    </row>
    <row r="9" spans="2:19" x14ac:dyDescent="0.25">
      <c r="B9" s="28">
        <v>42743</v>
      </c>
      <c r="C9" s="22">
        <v>30</v>
      </c>
      <c r="D9" s="23">
        <v>42768</v>
      </c>
      <c r="E9" s="22">
        <v>28</v>
      </c>
      <c r="F9" s="23">
        <v>42793</v>
      </c>
      <c r="G9" s="22">
        <v>29</v>
      </c>
      <c r="H9" s="23">
        <v>42818</v>
      </c>
      <c r="I9" s="29">
        <v>27</v>
      </c>
      <c r="K9" s="7">
        <v>24.9</v>
      </c>
      <c r="L9" s="8">
        <v>2.6</v>
      </c>
      <c r="M9" s="19">
        <v>7</v>
      </c>
      <c r="N9" s="11" t="s">
        <v>20</v>
      </c>
      <c r="O9" s="6">
        <v>6</v>
      </c>
      <c r="P9" s="6">
        <f t="shared" si="0"/>
        <v>0.06</v>
      </c>
      <c r="Q9" s="6">
        <f t="shared" si="2"/>
        <v>95</v>
      </c>
      <c r="R9" s="6">
        <f t="shared" si="2"/>
        <v>0.95000000000000018</v>
      </c>
      <c r="S9" s="13">
        <f t="shared" si="1"/>
        <v>0.06</v>
      </c>
    </row>
    <row r="10" spans="2:19" ht="15.75" thickBot="1" x14ac:dyDescent="0.3">
      <c r="B10" s="28">
        <v>42744</v>
      </c>
      <c r="C10" s="22">
        <v>33</v>
      </c>
      <c r="D10" s="23">
        <v>42769</v>
      </c>
      <c r="E10" s="22">
        <v>37</v>
      </c>
      <c r="F10" s="23">
        <v>42794</v>
      </c>
      <c r="G10" s="22">
        <v>42</v>
      </c>
      <c r="H10" s="23">
        <v>42819</v>
      </c>
      <c r="I10" s="29">
        <v>29</v>
      </c>
      <c r="K10" s="7">
        <f t="shared" ref="K10:K17" si="3">K9+L9</f>
        <v>27.5</v>
      </c>
      <c r="L10" s="8">
        <v>2.6</v>
      </c>
      <c r="M10" s="21">
        <v>8</v>
      </c>
      <c r="N10" s="12" t="s">
        <v>21</v>
      </c>
      <c r="O10" s="14">
        <v>5</v>
      </c>
      <c r="P10" s="14">
        <f t="shared" si="0"/>
        <v>0.05</v>
      </c>
      <c r="Q10" s="14">
        <f t="shared" si="2"/>
        <v>100</v>
      </c>
      <c r="R10" s="14">
        <f t="shared" si="2"/>
        <v>1.0000000000000002</v>
      </c>
      <c r="S10" s="15">
        <f t="shared" si="1"/>
        <v>0.05</v>
      </c>
    </row>
    <row r="11" spans="2:19" x14ac:dyDescent="0.25">
      <c r="B11" s="28">
        <v>42745</v>
      </c>
      <c r="C11" s="22">
        <v>25</v>
      </c>
      <c r="D11" s="23">
        <v>42770</v>
      </c>
      <c r="E11" s="22">
        <v>30</v>
      </c>
      <c r="F11" s="23">
        <v>42795</v>
      </c>
      <c r="G11" s="22">
        <v>30</v>
      </c>
      <c r="H11" s="23">
        <v>42820</v>
      </c>
      <c r="I11" s="29">
        <v>36</v>
      </c>
      <c r="K11" s="7">
        <f t="shared" si="3"/>
        <v>30.1</v>
      </c>
      <c r="L11" s="8">
        <v>2.6</v>
      </c>
    </row>
    <row r="12" spans="2:19" x14ac:dyDescent="0.25">
      <c r="B12" s="28">
        <v>42746</v>
      </c>
      <c r="C12" s="22">
        <v>33</v>
      </c>
      <c r="D12" s="23">
        <v>42771</v>
      </c>
      <c r="E12" s="22">
        <v>26</v>
      </c>
      <c r="F12" s="23">
        <v>42796</v>
      </c>
      <c r="G12" s="22">
        <v>34</v>
      </c>
      <c r="H12" s="23">
        <v>42821</v>
      </c>
      <c r="I12" s="29">
        <v>35</v>
      </c>
      <c r="K12" s="7">
        <f t="shared" si="3"/>
        <v>32.700000000000003</v>
      </c>
      <c r="L12" s="8">
        <v>2.6</v>
      </c>
    </row>
    <row r="13" spans="2:19" x14ac:dyDescent="0.25">
      <c r="B13" s="28">
        <v>42747</v>
      </c>
      <c r="C13" s="22">
        <v>35</v>
      </c>
      <c r="D13" s="23">
        <v>42772</v>
      </c>
      <c r="E13" s="22">
        <v>31</v>
      </c>
      <c r="F13" s="23">
        <v>42797</v>
      </c>
      <c r="G13" s="22">
        <v>27</v>
      </c>
      <c r="H13" s="23">
        <v>42822</v>
      </c>
      <c r="I13" s="29">
        <v>34</v>
      </c>
      <c r="K13" s="7">
        <f t="shared" si="3"/>
        <v>35.300000000000004</v>
      </c>
      <c r="L13" s="8">
        <v>2.6</v>
      </c>
    </row>
    <row r="14" spans="2:19" x14ac:dyDescent="0.25">
      <c r="B14" s="28">
        <v>42748</v>
      </c>
      <c r="C14" s="22">
        <v>28</v>
      </c>
      <c r="D14" s="23">
        <v>42773</v>
      </c>
      <c r="E14" s="22">
        <v>35</v>
      </c>
      <c r="F14" s="23">
        <v>42798</v>
      </c>
      <c r="G14" s="22">
        <v>32</v>
      </c>
      <c r="H14" s="23">
        <v>42823</v>
      </c>
      <c r="I14" s="29">
        <v>38</v>
      </c>
      <c r="K14" s="7">
        <f t="shared" si="3"/>
        <v>37.900000000000006</v>
      </c>
      <c r="L14" s="8">
        <v>2.6</v>
      </c>
    </row>
    <row r="15" spans="2:19" x14ac:dyDescent="0.25">
      <c r="B15" s="28">
        <v>42749</v>
      </c>
      <c r="C15" s="22">
        <v>31</v>
      </c>
      <c r="D15" s="23">
        <v>42774</v>
      </c>
      <c r="E15" s="22">
        <v>36</v>
      </c>
      <c r="F15" s="23">
        <v>42799</v>
      </c>
      <c r="G15" s="22">
        <v>29</v>
      </c>
      <c r="H15" s="23">
        <v>42824</v>
      </c>
      <c r="I15" s="29">
        <v>27</v>
      </c>
      <c r="K15" s="7">
        <f t="shared" si="3"/>
        <v>40.500000000000007</v>
      </c>
      <c r="L15" s="8">
        <v>2.6</v>
      </c>
    </row>
    <row r="16" spans="2:19" x14ac:dyDescent="0.25">
      <c r="B16" s="28">
        <v>42750</v>
      </c>
      <c r="C16" s="22">
        <v>26</v>
      </c>
      <c r="D16" s="23">
        <v>42775</v>
      </c>
      <c r="E16" s="22">
        <v>33</v>
      </c>
      <c r="F16" s="23">
        <v>42800</v>
      </c>
      <c r="G16" s="22">
        <v>28</v>
      </c>
      <c r="H16" s="23">
        <v>42825</v>
      </c>
      <c r="I16" s="29">
        <v>34</v>
      </c>
      <c r="K16" s="7">
        <f t="shared" si="3"/>
        <v>43.100000000000009</v>
      </c>
      <c r="L16" s="8">
        <v>2.6</v>
      </c>
    </row>
    <row r="17" spans="2:12" ht="15.75" thickBot="1" x14ac:dyDescent="0.3">
      <c r="B17" s="28">
        <v>42751</v>
      </c>
      <c r="C17" s="22">
        <v>34</v>
      </c>
      <c r="D17" s="23">
        <v>42776</v>
      </c>
      <c r="E17" s="22">
        <v>35</v>
      </c>
      <c r="F17" s="23">
        <v>42801</v>
      </c>
      <c r="G17" s="22">
        <v>43</v>
      </c>
      <c r="H17" s="23">
        <v>42826</v>
      </c>
      <c r="I17" s="29">
        <v>43</v>
      </c>
      <c r="K17" s="9">
        <f t="shared" si="3"/>
        <v>45.70000000000001</v>
      </c>
      <c r="L17" s="10">
        <v>2.6</v>
      </c>
    </row>
    <row r="18" spans="2:12" x14ac:dyDescent="0.25">
      <c r="B18" s="28">
        <v>42752</v>
      </c>
      <c r="C18" s="22">
        <v>35</v>
      </c>
      <c r="D18" s="23">
        <v>42777</v>
      </c>
      <c r="E18" s="22">
        <v>41</v>
      </c>
      <c r="F18" s="23">
        <v>42802</v>
      </c>
      <c r="G18" s="22">
        <v>32</v>
      </c>
      <c r="H18" s="23">
        <v>42827</v>
      </c>
      <c r="I18" s="29">
        <v>28</v>
      </c>
    </row>
    <row r="19" spans="2:12" x14ac:dyDescent="0.25">
      <c r="B19" s="28">
        <v>42753</v>
      </c>
      <c r="C19" s="22">
        <v>27</v>
      </c>
      <c r="D19" s="23">
        <v>42778</v>
      </c>
      <c r="E19" s="22">
        <v>44</v>
      </c>
      <c r="F19" s="23">
        <v>42803</v>
      </c>
      <c r="G19" s="22">
        <v>28</v>
      </c>
      <c r="H19" s="23">
        <v>42828</v>
      </c>
      <c r="I19" s="29">
        <v>33</v>
      </c>
    </row>
    <row r="20" spans="2:12" x14ac:dyDescent="0.25">
      <c r="B20" s="28">
        <v>42754</v>
      </c>
      <c r="C20" s="22">
        <v>30</v>
      </c>
      <c r="D20" s="23">
        <v>42779</v>
      </c>
      <c r="E20" s="22">
        <v>27</v>
      </c>
      <c r="F20" s="23">
        <v>42804</v>
      </c>
      <c r="G20" s="22">
        <v>33</v>
      </c>
      <c r="H20" s="23">
        <v>42829</v>
      </c>
      <c r="I20" s="29">
        <v>34</v>
      </c>
    </row>
    <row r="21" spans="2:12" x14ac:dyDescent="0.25">
      <c r="B21" s="28">
        <v>42755</v>
      </c>
      <c r="C21" s="22">
        <v>35</v>
      </c>
      <c r="D21" s="23">
        <v>42780</v>
      </c>
      <c r="E21" s="22">
        <v>32</v>
      </c>
      <c r="F21" s="23">
        <v>42805</v>
      </c>
      <c r="G21" s="22">
        <v>40</v>
      </c>
      <c r="H21" s="23">
        <v>42830</v>
      </c>
      <c r="I21" s="29">
        <v>27</v>
      </c>
    </row>
    <row r="22" spans="2:12" x14ac:dyDescent="0.25">
      <c r="B22" s="28">
        <v>42756</v>
      </c>
      <c r="C22" s="22">
        <v>25</v>
      </c>
      <c r="D22" s="23">
        <v>42781</v>
      </c>
      <c r="E22" s="22">
        <v>34</v>
      </c>
      <c r="F22" s="23">
        <v>42806</v>
      </c>
      <c r="G22" s="22">
        <v>28</v>
      </c>
      <c r="H22" s="23">
        <v>42831</v>
      </c>
      <c r="I22" s="29">
        <v>29</v>
      </c>
    </row>
    <row r="23" spans="2:12" x14ac:dyDescent="0.25">
      <c r="B23" s="28">
        <v>42757</v>
      </c>
      <c r="C23" s="22">
        <v>31</v>
      </c>
      <c r="D23" s="23">
        <v>42782</v>
      </c>
      <c r="E23" s="22">
        <v>35</v>
      </c>
      <c r="F23" s="23">
        <v>42807</v>
      </c>
      <c r="G23" s="22">
        <v>35</v>
      </c>
      <c r="H23" s="23">
        <v>42832</v>
      </c>
      <c r="I23" s="29">
        <v>31</v>
      </c>
    </row>
    <row r="24" spans="2:12" x14ac:dyDescent="0.25">
      <c r="B24" s="28">
        <v>42758</v>
      </c>
      <c r="C24" s="22">
        <v>31</v>
      </c>
      <c r="D24" s="23">
        <v>42783</v>
      </c>
      <c r="E24" s="22">
        <v>28</v>
      </c>
      <c r="F24" s="23">
        <v>42808</v>
      </c>
      <c r="G24" s="22">
        <v>38</v>
      </c>
      <c r="H24" s="23">
        <v>42833</v>
      </c>
      <c r="I24" s="29">
        <v>35</v>
      </c>
    </row>
    <row r="25" spans="2:12" x14ac:dyDescent="0.25">
      <c r="B25" s="28">
        <v>42759</v>
      </c>
      <c r="C25" s="22">
        <v>27</v>
      </c>
      <c r="D25" s="23">
        <v>42784</v>
      </c>
      <c r="E25" s="22">
        <v>42</v>
      </c>
      <c r="F25" s="23">
        <v>42809</v>
      </c>
      <c r="G25" s="22">
        <v>39</v>
      </c>
      <c r="H25" s="23">
        <v>42834</v>
      </c>
      <c r="I25" s="29">
        <v>32</v>
      </c>
    </row>
    <row r="26" spans="2:12" ht="15.75" thickBot="1" x14ac:dyDescent="0.3">
      <c r="B26" s="30">
        <v>42760</v>
      </c>
      <c r="C26" s="31">
        <v>38</v>
      </c>
      <c r="D26" s="32">
        <v>42785</v>
      </c>
      <c r="E26" s="31">
        <v>29</v>
      </c>
      <c r="F26" s="32">
        <v>42810</v>
      </c>
      <c r="G26" s="31">
        <v>32</v>
      </c>
      <c r="H26" s="32">
        <v>42835</v>
      </c>
      <c r="I26" s="33">
        <v>28</v>
      </c>
    </row>
  </sheetData>
  <autoFilter ref="B1:I101"/>
  <mergeCells count="1">
    <mergeCell ref="K8:L8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G14" sqref="G13:G14"/>
    </sheetView>
  </sheetViews>
  <sheetFormatPr baseColWidth="10" defaultRowHeight="15" x14ac:dyDescent="0.25"/>
  <cols>
    <col min="4" max="5" width="21.5" customWidth="1"/>
  </cols>
  <sheetData>
    <row r="2" spans="3:5" ht="15.75" thickBot="1" x14ac:dyDescent="0.3"/>
    <row r="3" spans="3:5" x14ac:dyDescent="0.25">
      <c r="C3" s="46" t="s">
        <v>23</v>
      </c>
      <c r="D3" s="47"/>
      <c r="E3" s="48"/>
    </row>
    <row r="4" spans="3:5" x14ac:dyDescent="0.25">
      <c r="C4" s="41"/>
      <c r="D4" s="39" t="s">
        <v>24</v>
      </c>
      <c r="E4" s="42" t="s">
        <v>25</v>
      </c>
    </row>
    <row r="5" spans="3:5" ht="60" x14ac:dyDescent="0.25">
      <c r="C5" s="7">
        <v>1</v>
      </c>
      <c r="D5" s="40" t="s">
        <v>26</v>
      </c>
      <c r="E5" s="43" t="s">
        <v>28</v>
      </c>
    </row>
    <row r="6" spans="3:5" ht="45" x14ac:dyDescent="0.25">
      <c r="C6" s="7">
        <v>2</v>
      </c>
      <c r="D6" s="40" t="s">
        <v>27</v>
      </c>
      <c r="E6" s="43" t="s">
        <v>29</v>
      </c>
    </row>
    <row r="7" spans="3:5" ht="30.75" thickBot="1" x14ac:dyDescent="0.3">
      <c r="C7" s="9">
        <v>3</v>
      </c>
      <c r="D7" s="44"/>
      <c r="E7" s="45" t="s">
        <v>30</v>
      </c>
    </row>
    <row r="8" spans="3:5" x14ac:dyDescent="0.25">
      <c r="C8" s="37"/>
      <c r="D8" s="38"/>
      <c r="E8" s="38"/>
    </row>
    <row r="9" spans="3:5" x14ac:dyDescent="0.25">
      <c r="C9" s="37"/>
      <c r="D9" s="38"/>
      <c r="E9" s="38"/>
    </row>
  </sheetData>
  <mergeCells count="1">
    <mergeCell ref="C3:E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comentarios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dcterms:created xsi:type="dcterms:W3CDTF">2018-07-31T14:25:50Z</dcterms:created>
  <dcterms:modified xsi:type="dcterms:W3CDTF">2018-07-31T19:35:28Z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