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20400" windowHeight="7065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D62" i="1"/>
  <c r="D63" i="1"/>
  <c r="C62" i="1"/>
  <c r="C63" i="1"/>
  <c r="E63" i="1" s="1"/>
  <c r="C64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E61" i="1"/>
  <c r="D60" i="1"/>
  <c r="E60" i="1" s="1"/>
  <c r="C61" i="1" s="1"/>
  <c r="D61" i="1" s="1"/>
  <c r="C60" i="1"/>
  <c r="B61" i="1"/>
  <c r="C35" i="1"/>
  <c r="C36" i="1"/>
  <c r="C37" i="1"/>
  <c r="C38" i="1"/>
  <c r="C39" i="1"/>
  <c r="C40" i="1"/>
  <c r="C41" i="1"/>
  <c r="C42" i="1"/>
  <c r="C43" i="1"/>
  <c r="C44" i="1"/>
  <c r="C45" i="1"/>
  <c r="C34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B7" i="1"/>
  <c r="B8" i="1" s="1"/>
  <c r="C12" i="1"/>
  <c r="D12" i="1" s="1"/>
  <c r="B13" i="1" s="1"/>
  <c r="C13" i="1" s="1"/>
  <c r="D13" i="1" s="1"/>
  <c r="B14" i="1" s="1"/>
  <c r="D64" i="1" l="1"/>
  <c r="E64" i="1"/>
  <c r="C65" i="1" s="1"/>
  <c r="C14" i="1"/>
  <c r="D14" i="1" s="1"/>
  <c r="B15" i="1" s="1"/>
  <c r="C15" i="1" s="1"/>
  <c r="D15" i="1" s="1"/>
  <c r="B16" i="1" s="1"/>
  <c r="C16" i="1" s="1"/>
  <c r="D16" i="1" s="1"/>
  <c r="B17" i="1" s="1"/>
  <c r="C17" i="1" s="1"/>
  <c r="D17" i="1" s="1"/>
  <c r="B18" i="1" s="1"/>
  <c r="D65" i="1" l="1"/>
  <c r="E65" i="1"/>
  <c r="C66" i="1" s="1"/>
  <c r="C18" i="1"/>
  <c r="D18" i="1"/>
  <c r="B19" i="1" s="1"/>
  <c r="C19" i="1" s="1"/>
  <c r="D19" i="1" s="1"/>
  <c r="B20" i="1" s="1"/>
  <c r="D66" i="1" l="1"/>
  <c r="E66" i="1" s="1"/>
  <c r="C67" i="1" s="1"/>
  <c r="C20" i="1"/>
  <c r="D20" i="1" s="1"/>
  <c r="B21" i="1" s="1"/>
  <c r="C21" i="1" s="1"/>
  <c r="D21" i="1" s="1"/>
  <c r="D67" i="1" l="1"/>
  <c r="E67" i="1"/>
  <c r="C68" i="1" s="1"/>
  <c r="D68" i="1" l="1"/>
  <c r="E68" i="1"/>
  <c r="C69" i="1" s="1"/>
  <c r="D69" i="1" l="1"/>
  <c r="E69" i="1"/>
  <c r="C70" i="1" s="1"/>
  <c r="D70" i="1" l="1"/>
  <c r="E70" i="1" s="1"/>
  <c r="C71" i="1" s="1"/>
  <c r="D71" i="1" l="1"/>
  <c r="E71" i="1"/>
</calcChain>
</file>

<file path=xl/sharedStrings.xml><?xml version="1.0" encoding="utf-8"?>
<sst xmlns="http://schemas.openxmlformats.org/spreadsheetml/2006/main" count="32" uniqueCount="27">
  <si>
    <t>Caso Don Juan</t>
  </si>
  <si>
    <t>Inversion</t>
  </si>
  <si>
    <t>Tasa</t>
  </si>
  <si>
    <t>Semestral</t>
  </si>
  <si>
    <t>Tasa Annual</t>
  </si>
  <si>
    <t>Tasa Mensual</t>
  </si>
  <si>
    <t>Annual</t>
  </si>
  <si>
    <t>Mensual</t>
  </si>
  <si>
    <t>Interes</t>
  </si>
  <si>
    <t>Capital Inicial</t>
  </si>
  <si>
    <t>Mes</t>
  </si>
  <si>
    <t>Semestre</t>
  </si>
  <si>
    <t>Capital Final</t>
  </si>
  <si>
    <t>En este caso a Don Juan le ofrecen una rentabilidad del 15% capitalizable semestral. Adicionalmente al reinvertir sus ganancias en cada periodo emula un comportamiento de interes compuesto</t>
  </si>
  <si>
    <t>En este caso vemos en la linea te tendencia sigue un comportamiento exponencial. Lo que quiere decir a los ojos del proveedor del CDT Don Juan está siguiendo un mecanismo de interes compuesto</t>
  </si>
  <si>
    <t>mes</t>
  </si>
  <si>
    <t>Cuota consignada</t>
  </si>
  <si>
    <t>Total Capital</t>
  </si>
  <si>
    <t>Si quisieramos reunir el mismo capital de Don Juan pero lo hicieramos en un ahorro programado de 6 meses con la misma rentabilidad y sin reinvertir los intereses en cada mes veríamos el siguiente comportamiento</t>
  </si>
  <si>
    <t>Vemos claramente que el comportamiento del capital es lineal, lo que se asemeja a un interes simple</t>
  </si>
  <si>
    <t>Cuota</t>
  </si>
  <si>
    <t>Una pregunta interesante sería en cuanto tiempo podríamos lograr el mismo capital (10 millones) con una inversión de $814.150 pero con interes compuesto</t>
  </si>
  <si>
    <t>Nos demorariamos un mes menos para lograr ese capital</t>
  </si>
  <si>
    <t>Comparando en una gráfica los capitales podemos ver la diferencia de comportamientos</t>
  </si>
  <si>
    <t>Capital Compuesto</t>
  </si>
  <si>
    <t>Capital Simple</t>
  </si>
  <si>
    <t>Viviana Higuera Actividad 3 Unidad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</si>
</sst>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Capital Semestre</a:t>
            </a:r>
            <a:r>
              <a:rPr lang="es-CO" baseline="0"/>
              <a:t> a semestre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Semestre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D-41AD-87C1-4B08168063A5}"/>
            </c:ext>
          </c:extLst>
        </c:ser>
        <c:ser>
          <c:idx val="1"/>
          <c:order val="1"/>
          <c:tx>
            <c:strRef>
              <c:f>Hoja1!$D$11</c:f>
              <c:strCache>
                <c:ptCount val="1"/>
                <c:pt idx="0">
                  <c:v>Capital 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val>
            <c:numRef>
              <c:f>Hoja1!$D$12:$D$21</c:f>
              <c:numCache>
                <c:formatCode>_("$"* #,##0.00_);_("$"* \(#,##0.00\);_("$"* "-"??_);_(@_)</c:formatCode>
                <c:ptCount val="10"/>
                <c:pt idx="0">
                  <c:v>11500000</c:v>
                </c:pt>
                <c:pt idx="1">
                  <c:v>13225000</c:v>
                </c:pt>
                <c:pt idx="2">
                  <c:v>15208750</c:v>
                </c:pt>
                <c:pt idx="3">
                  <c:v>17490062.5</c:v>
                </c:pt>
                <c:pt idx="4">
                  <c:v>20113571.875</c:v>
                </c:pt>
                <c:pt idx="5">
                  <c:v>23130607.65625</c:v>
                </c:pt>
                <c:pt idx="6">
                  <c:v>26600198.8046875</c:v>
                </c:pt>
                <c:pt idx="7">
                  <c:v>30590228.625390626</c:v>
                </c:pt>
                <c:pt idx="8">
                  <c:v>35178762.919199221</c:v>
                </c:pt>
                <c:pt idx="9">
                  <c:v>40455577.357079104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D-41AD-87C1-4B081680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105352"/>
        <c:axId val="321103056"/>
      </c:barChart>
      <c:catAx>
        <c:axId val="32110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103056"/>
        <c:crosses val="autoZero"/>
        <c:auto val="1"/>
        <c:lblAlgn val="ctr"/>
        <c:lblOffset val="100"/>
        <c:noMultiLvlLbl val="0"/>
      </c:catAx>
      <c:valAx>
        <c:axId val="3211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1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Hoja1!$D$33</c:f>
              <c:strCache>
                <c:ptCount val="1"/>
                <c:pt idx="0">
                  <c:v>Total 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Hoja1!$D$34:$D$45</c:f>
              <c:numCache>
                <c:formatCode>_("$"* #,##0.00_);_("$"* \(#,##0.00\);_("$"* "-"??_);_(@_)</c:formatCode>
                <c:ptCount val="12"/>
                <c:pt idx="0">
                  <c:v>833337.13257913827</c:v>
                </c:pt>
                <c:pt idx="1">
                  <c:v>1666674.2651582765</c:v>
                </c:pt>
                <c:pt idx="2">
                  <c:v>2500011.397737415</c:v>
                </c:pt>
                <c:pt idx="3">
                  <c:v>3333348.5303165535</c:v>
                </c:pt>
                <c:pt idx="4">
                  <c:v>4166685.662895692</c:v>
                </c:pt>
                <c:pt idx="5">
                  <c:v>5000022.795474831</c:v>
                </c:pt>
                <c:pt idx="6">
                  <c:v>5833359.9280539695</c:v>
                </c:pt>
                <c:pt idx="7">
                  <c:v>6666697.060633108</c:v>
                </c:pt>
                <c:pt idx="8">
                  <c:v>7500034.1932122465</c:v>
                </c:pt>
                <c:pt idx="9">
                  <c:v>8333371.325791385</c:v>
                </c:pt>
                <c:pt idx="10">
                  <c:v>9166708.4583705235</c:v>
                </c:pt>
                <c:pt idx="11">
                  <c:v>10000045.590949662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6-4AF3-B4BD-C48BF4B4F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466968"/>
        <c:axId val="394471888"/>
      </c:barChart>
      <c:catAx>
        <c:axId val="3944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471888"/>
        <c:crosses val="autoZero"/>
        <c:auto val="1"/>
        <c:lblAlgn val="ctr"/>
        <c:lblOffset val="100"/>
        <c:noMultiLvlLbl val="0"/>
      </c:catAx>
      <c:valAx>
        <c:axId val="394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46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Hoja1!$B$78</c:f>
              <c:strCache>
                <c:ptCount val="1"/>
                <c:pt idx="0">
                  <c:v>Capital Compuesto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Hoja1!$A$79:$A$90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Hoja1!$B$79:$B$90</c:f>
              <c:numCache>
                <c:formatCode>_("$"* #,##0.00_);_("$"* \(#,##0.00\);_("$"* "-"??_);_(@_)</c:formatCode>
                <c:ptCount val="12"/>
                <c:pt idx="0">
                  <c:v>833337.13257913827</c:v>
                </c:pt>
                <c:pt idx="1">
                  <c:v>1686313.582293835</c:v>
                </c:pt>
                <c:pt idx="2">
                  <c:v>2559392.1903670141</c:v>
                </c:pt>
                <c:pt idx="3">
                  <c:v>3453046.7058345429</c:v>
                </c:pt>
                <c:pt idx="4">
                  <c:v>4367762.0426104562</c:v>
                </c:pt>
                <c:pt idx="5">
                  <c:v>5304034.5426104562</c:v>
                </c:pt>
                <c:pt idx="6">
                  <c:v>6262372.2450764654</c:v>
                </c:pt>
                <c:pt idx="7">
                  <c:v>7243295.1622483665</c:v>
                </c:pt>
                <c:pt idx="8">
                  <c:v>8247335.5615325226</c:v>
                </c:pt>
                <c:pt idx="9">
                  <c:v>9275038.2543201819</c:v>
                </c:pt>
                <c:pt idx="10">
                  <c:v>10326960.891612481</c:v>
                </c:pt>
                <c:pt idx="11">
                  <c:v>11403674.266612481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D6D-962F-CFEA11960979}"/>
            </c:ext>
          </c:extLst>
        </c:ser>
        <c:ser>
          <c:idx val="1"/>
          <c:order val="1"/>
          <c:tx>
            <c:strRef>
              <c:f>Hoja1!$C$78</c:f>
              <c:strCache>
                <c:ptCount val="1"/>
                <c:pt idx="0">
                  <c:v>Capital 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Hoja1!$C$79:$C$90</c:f>
              <c:numCache>
                <c:formatCode>_("$"* #,##0.00_);_("$"* \(#,##0.00\);_("$"* "-"??_);_(@_)</c:formatCode>
                <c:ptCount val="12"/>
                <c:pt idx="0">
                  <c:v>833337.13257913827</c:v>
                </c:pt>
                <c:pt idx="1">
                  <c:v>1666674.2651582765</c:v>
                </c:pt>
                <c:pt idx="2">
                  <c:v>2500011.397737415</c:v>
                </c:pt>
                <c:pt idx="3">
                  <c:v>3333348.5303165535</c:v>
                </c:pt>
                <c:pt idx="4">
                  <c:v>4166685.662895692</c:v>
                </c:pt>
                <c:pt idx="5">
                  <c:v>5000022.795474831</c:v>
                </c:pt>
                <c:pt idx="6">
                  <c:v>5833359.9280539695</c:v>
                </c:pt>
                <c:pt idx="7">
                  <c:v>6666697.060633108</c:v>
                </c:pt>
                <c:pt idx="8">
                  <c:v>7500034.1932122465</c:v>
                </c:pt>
                <c:pt idx="9">
                  <c:v>8333371.325791385</c:v>
                </c:pt>
                <c:pt idx="10">
                  <c:v>9166708.4583705235</c:v>
                </c:pt>
                <c:pt idx="11">
                  <c:v>10000045.590949662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7-4D6D-962F-CFEA1196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9752"/>
        <c:axId val="446586144"/>
      </c:barChart>
      <c:catAx>
        <c:axId val="4465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6144"/>
        <c:crosses val="autoZero"/>
        <c:auto val="1"/>
        <c:lblAlgn val="ctr"/>
        <c:lblOffset val="100"/>
        <c:noMultiLvlLbl val="0"/>
      </c:catAx>
      <c:valAx>
        <c:axId val="4465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5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180975</xdr:rowOff>
    </xdr:from>
    <xdr:to>
      <xdr:col>15</xdr:col>
      <xdr:colOff>495300</xdr:colOff>
      <xdr:row>24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32</xdr:row>
      <xdr:rowOff>14286</xdr:rowOff>
    </xdr:from>
    <xdr:to>
      <xdr:col>12</xdr:col>
      <xdr:colOff>752474</xdr:colOff>
      <xdr:row>50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1014411</xdr:colOff>
      <xdr:row>77</xdr:row>
      <xdr:rowOff>4761</xdr:rowOff>
    </xdr:from>
    <xdr:to>
      <xdr:col>14</xdr:col>
      <xdr:colOff>9524</xdr:colOff>
      <xdr:row>101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A2" sqref="A2"/>
    </sheetView>
  </sheetViews>
  <sheetFormatPr baseColWidth="10" defaultRowHeight="15" x14ac:dyDescent="0.25"/>
  <cols>
    <col min="1" max="1" width="13.5703125" bestFit="1" customWidth="1"/>
    <col min="2" max="2" width="19.28515625" bestFit="1" customWidth="1"/>
    <col min="3" max="3" width="16.7109375" bestFit="1" customWidth="1"/>
    <col min="4" max="4" width="15.28515625" bestFit="1" customWidth="1"/>
    <col min="5" max="6" width="15.140625" bestFit="1" customWidth="1"/>
    <col min="8" max="8" width="14.140625" bestFit="1" customWidth="1"/>
  </cols>
  <sheetData>
    <row r="1" spans="1:4" x14ac:dyDescent="0.25">
      <c r="A1" t="s">
        <v>26</v>
      </c>
    </row>
    <row r="2" spans="1:4" x14ac:dyDescent="0.25">
      <c r="A2" t="s">
        <v>0</v>
      </c>
    </row>
    <row r="3" spans="1:4" ht="123" customHeight="1" x14ac:dyDescent="0.25">
      <c r="A3" s="6" t="s">
        <v>13</v>
      </c>
      <c r="B3" s="6"/>
      <c r="C3" s="6"/>
      <c r="D3" s="6"/>
    </row>
    <row r="4" spans="1:4" x14ac:dyDescent="0.25">
      <c r="A4" t="s">
        <v>1</v>
      </c>
      <c r="B4" s="3">
        <v>10000000</v>
      </c>
    </row>
    <row r="6" spans="1:4" x14ac:dyDescent="0.25">
      <c r="A6" t="s">
        <v>2</v>
      </c>
      <c r="B6" s="1">
        <v>0.15</v>
      </c>
      <c r="C6" t="s">
        <v>3</v>
      </c>
    </row>
    <row r="7" spans="1:4" x14ac:dyDescent="0.25">
      <c r="A7" t="s">
        <v>4</v>
      </c>
      <c r="B7" s="2">
        <f>(1+B6)^(360/180)-1</f>
        <v>0.32249999999999979</v>
      </c>
      <c r="C7" t="s">
        <v>6</v>
      </c>
    </row>
    <row r="8" spans="1:4" x14ac:dyDescent="0.25">
      <c r="A8" t="s">
        <v>5</v>
      </c>
      <c r="B8" s="2">
        <f>(1+B7)^(30/360)-1</f>
        <v>2.3567073118145654E-2</v>
      </c>
      <c r="C8" t="s">
        <v>7</v>
      </c>
    </row>
    <row r="11" spans="1:4" x14ac:dyDescent="0.25">
      <c r="A11" t="s">
        <v>11</v>
      </c>
      <c r="B11" t="s">
        <v>9</v>
      </c>
      <c r="C11" t="s">
        <v>8</v>
      </c>
      <c r="D11" t="s">
        <v>12</v>
      </c>
    </row>
    <row r="12" spans="1:4" x14ac:dyDescent="0.25">
      <c r="A12">
        <v>1</v>
      </c>
      <c r="B12" s="3">
        <v>10000000</v>
      </c>
      <c r="C12" s="3">
        <f>B12*$B$6</f>
        <v>1500000</v>
      </c>
      <c r="D12" s="3">
        <f>B12+C12</f>
        <v>11500000</v>
      </c>
    </row>
    <row r="13" spans="1:4" x14ac:dyDescent="0.25">
      <c r="A13">
        <v>2</v>
      </c>
      <c r="B13" s="3">
        <f>D12</f>
        <v>11500000</v>
      </c>
      <c r="C13" s="3">
        <f t="shared" ref="C13:C21" si="0">B13*$B$6</f>
        <v>1725000</v>
      </c>
      <c r="D13" s="3">
        <f t="shared" ref="D13:D21" si="1">B13+C13</f>
        <v>13225000</v>
      </c>
    </row>
    <row r="14" spans="1:4" x14ac:dyDescent="0.25">
      <c r="A14">
        <v>3</v>
      </c>
      <c r="B14" s="3">
        <f t="shared" ref="B14:B21" si="2">D13</f>
        <v>13225000</v>
      </c>
      <c r="C14" s="3">
        <f t="shared" si="0"/>
        <v>1983750</v>
      </c>
      <c r="D14" s="3">
        <f t="shared" si="1"/>
        <v>15208750</v>
      </c>
    </row>
    <row r="15" spans="1:4" x14ac:dyDescent="0.25">
      <c r="A15">
        <v>4</v>
      </c>
      <c r="B15" s="3">
        <f t="shared" si="2"/>
        <v>15208750</v>
      </c>
      <c r="C15" s="3">
        <f t="shared" si="0"/>
        <v>2281312.5</v>
      </c>
      <c r="D15" s="3">
        <f t="shared" si="1"/>
        <v>17490062.5</v>
      </c>
    </row>
    <row r="16" spans="1:4" x14ac:dyDescent="0.25">
      <c r="A16">
        <v>5</v>
      </c>
      <c r="B16" s="3">
        <f t="shared" si="2"/>
        <v>17490062.5</v>
      </c>
      <c r="C16" s="3">
        <f t="shared" si="0"/>
        <v>2623509.375</v>
      </c>
      <c r="D16" s="3">
        <f t="shared" si="1"/>
        <v>20113571.875</v>
      </c>
    </row>
    <row r="17" spans="1:4" x14ac:dyDescent="0.25">
      <c r="A17">
        <v>6</v>
      </c>
      <c r="B17" s="3">
        <f t="shared" si="2"/>
        <v>20113571.875</v>
      </c>
      <c r="C17" s="3">
        <f t="shared" si="0"/>
        <v>3017035.78125</v>
      </c>
      <c r="D17" s="3">
        <f t="shared" si="1"/>
        <v>23130607.65625</v>
      </c>
    </row>
    <row r="18" spans="1:4" x14ac:dyDescent="0.25">
      <c r="A18">
        <v>7</v>
      </c>
      <c r="B18" s="3">
        <f t="shared" si="2"/>
        <v>23130607.65625</v>
      </c>
      <c r="C18" s="3">
        <f t="shared" si="0"/>
        <v>3469591.1484375</v>
      </c>
      <c r="D18" s="3">
        <f t="shared" si="1"/>
        <v>26600198.8046875</v>
      </c>
    </row>
    <row r="19" spans="1:4" x14ac:dyDescent="0.25">
      <c r="A19">
        <v>8</v>
      </c>
      <c r="B19" s="3">
        <f t="shared" si="2"/>
        <v>26600198.8046875</v>
      </c>
      <c r="C19" s="3">
        <f t="shared" si="0"/>
        <v>3990029.8207031246</v>
      </c>
      <c r="D19" s="3">
        <f t="shared" si="1"/>
        <v>30590228.625390626</v>
      </c>
    </row>
    <row r="20" spans="1:4" x14ac:dyDescent="0.25">
      <c r="A20">
        <v>9</v>
      </c>
      <c r="B20" s="3">
        <f t="shared" si="2"/>
        <v>30590228.625390626</v>
      </c>
      <c r="C20" s="3">
        <f t="shared" si="0"/>
        <v>4588534.2938085934</v>
      </c>
      <c r="D20" s="3">
        <f t="shared" si="1"/>
        <v>35178762.919199221</v>
      </c>
    </row>
    <row r="21" spans="1:4" x14ac:dyDescent="0.25">
      <c r="A21">
        <v>10</v>
      </c>
      <c r="B21" s="3">
        <f t="shared" si="2"/>
        <v>35178762.919199221</v>
      </c>
      <c r="C21" s="3">
        <f t="shared" si="0"/>
        <v>5276814.4378798828</v>
      </c>
      <c r="D21" s="3">
        <f t="shared" si="1"/>
        <v>40455577.357079104</v>
      </c>
    </row>
    <row r="22" spans="1:4" x14ac:dyDescent="0.25">
      <c r="B22" s="4"/>
      <c r="C22" s="3"/>
      <c r="D22" s="3"/>
    </row>
    <row r="23" spans="1:4" x14ac:dyDescent="0.25">
      <c r="B23" s="4"/>
      <c r="C23" s="3"/>
      <c r="D23" s="3"/>
    </row>
    <row r="24" spans="1:4" x14ac:dyDescent="0.25">
      <c r="B24" s="4"/>
      <c r="C24" s="3"/>
      <c r="D24" s="3"/>
    </row>
    <row r="25" spans="1:4" x14ac:dyDescent="0.25">
      <c r="B25" s="4"/>
      <c r="C25" s="3"/>
      <c r="D25" s="3"/>
    </row>
    <row r="26" spans="1:4" x14ac:dyDescent="0.25">
      <c r="B26" s="4"/>
      <c r="C26" s="3"/>
      <c r="D26" s="3"/>
    </row>
    <row r="27" spans="1:4" x14ac:dyDescent="0.25">
      <c r="B27" s="4"/>
      <c r="C27" s="3"/>
      <c r="D27" s="3"/>
    </row>
    <row r="28" spans="1:4" x14ac:dyDescent="0.25">
      <c r="B28" s="4"/>
      <c r="C28" s="3"/>
      <c r="D28" s="3"/>
    </row>
    <row r="29" spans="1:4" ht="39.950000000000003" customHeight="1" x14ac:dyDescent="0.25">
      <c r="A29" s="5" t="s">
        <v>14</v>
      </c>
      <c r="B29" s="5"/>
      <c r="C29" s="5"/>
      <c r="D29" s="5"/>
    </row>
    <row r="30" spans="1:4" ht="39.950000000000003" customHeight="1" x14ac:dyDescent="0.25">
      <c r="A30" s="5"/>
      <c r="B30" s="5"/>
      <c r="C30" s="5"/>
      <c r="D30" s="5"/>
    </row>
    <row r="31" spans="1:4" ht="78" customHeight="1" x14ac:dyDescent="0.25">
      <c r="A31" s="6" t="s">
        <v>18</v>
      </c>
      <c r="B31" s="6"/>
      <c r="C31" s="6"/>
      <c r="D31" s="6"/>
    </row>
    <row r="32" spans="1:4" x14ac:dyDescent="0.25">
      <c r="B32" s="4"/>
      <c r="C32" s="3"/>
      <c r="D32" s="3"/>
    </row>
    <row r="33" spans="1:8" x14ac:dyDescent="0.25">
      <c r="A33" t="s">
        <v>15</v>
      </c>
      <c r="B33" s="4" t="s">
        <v>16</v>
      </c>
      <c r="C33" s="3" t="s">
        <v>8</v>
      </c>
      <c r="D33" s="3" t="s">
        <v>17</v>
      </c>
      <c r="H33" s="3"/>
    </row>
    <row r="34" spans="1:8" x14ac:dyDescent="0.25">
      <c r="A34">
        <v>1</v>
      </c>
      <c r="B34" s="4">
        <v>814150</v>
      </c>
      <c r="C34" s="3">
        <f>B34*$B$8</f>
        <v>19187.132579138284</v>
      </c>
      <c r="D34" s="3">
        <f>B34+C34</f>
        <v>833337.13257913827</v>
      </c>
    </row>
    <row r="35" spans="1:8" x14ac:dyDescent="0.25">
      <c r="A35">
        <v>2</v>
      </c>
      <c r="B35" s="4">
        <v>814150</v>
      </c>
      <c r="C35" s="3">
        <f t="shared" ref="C35:C93" si="3">B35*$B$8</f>
        <v>19187.132579138284</v>
      </c>
      <c r="D35" s="3">
        <f>D34+B35+C35</f>
        <v>1666674.2651582765</v>
      </c>
    </row>
    <row r="36" spans="1:8" x14ac:dyDescent="0.25">
      <c r="A36">
        <v>3</v>
      </c>
      <c r="B36" s="4">
        <v>814150</v>
      </c>
      <c r="C36" s="3">
        <f t="shared" si="3"/>
        <v>19187.132579138284</v>
      </c>
      <c r="D36" s="3">
        <f t="shared" ref="D36:D93" si="4">D35+B36+C36</f>
        <v>2500011.397737415</v>
      </c>
    </row>
    <row r="37" spans="1:8" x14ac:dyDescent="0.25">
      <c r="A37">
        <v>4</v>
      </c>
      <c r="B37" s="4">
        <v>814150</v>
      </c>
      <c r="C37" s="3">
        <f t="shared" si="3"/>
        <v>19187.132579138284</v>
      </c>
      <c r="D37" s="3">
        <f t="shared" si="4"/>
        <v>3333348.5303165535</v>
      </c>
    </row>
    <row r="38" spans="1:8" x14ac:dyDescent="0.25">
      <c r="A38">
        <v>5</v>
      </c>
      <c r="B38" s="4">
        <v>814150</v>
      </c>
      <c r="C38" s="3">
        <f t="shared" si="3"/>
        <v>19187.132579138284</v>
      </c>
      <c r="D38" s="3">
        <f t="shared" si="4"/>
        <v>4166685.662895692</v>
      </c>
    </row>
    <row r="39" spans="1:8" x14ac:dyDescent="0.25">
      <c r="A39">
        <v>6</v>
      </c>
      <c r="B39" s="4">
        <v>814150</v>
      </c>
      <c r="C39" s="3">
        <f t="shared" si="3"/>
        <v>19187.132579138284</v>
      </c>
      <c r="D39" s="3">
        <f t="shared" si="4"/>
        <v>5000022.795474831</v>
      </c>
    </row>
    <row r="40" spans="1:8" x14ac:dyDescent="0.25">
      <c r="A40">
        <v>7</v>
      </c>
      <c r="B40" s="4">
        <v>814150</v>
      </c>
      <c r="C40" s="3">
        <f t="shared" si="3"/>
        <v>19187.132579138284</v>
      </c>
      <c r="D40" s="3">
        <f t="shared" si="4"/>
        <v>5833359.9280539695</v>
      </c>
    </row>
    <row r="41" spans="1:8" x14ac:dyDescent="0.25">
      <c r="A41">
        <v>8</v>
      </c>
      <c r="B41" s="4">
        <v>814150</v>
      </c>
      <c r="C41" s="3">
        <f t="shared" si="3"/>
        <v>19187.132579138284</v>
      </c>
      <c r="D41" s="3">
        <f t="shared" si="4"/>
        <v>6666697.060633108</v>
      </c>
    </row>
    <row r="42" spans="1:8" x14ac:dyDescent="0.25">
      <c r="A42">
        <v>9</v>
      </c>
      <c r="B42" s="4">
        <v>814150</v>
      </c>
      <c r="C42" s="3">
        <f t="shared" si="3"/>
        <v>19187.132579138284</v>
      </c>
      <c r="D42" s="3">
        <f t="shared" si="4"/>
        <v>7500034.1932122465</v>
      </c>
    </row>
    <row r="43" spans="1:8" x14ac:dyDescent="0.25">
      <c r="A43">
        <v>10</v>
      </c>
      <c r="B43" s="4">
        <v>814150</v>
      </c>
      <c r="C43" s="3">
        <f t="shared" si="3"/>
        <v>19187.132579138284</v>
      </c>
      <c r="D43" s="3">
        <f t="shared" si="4"/>
        <v>8333371.325791385</v>
      </c>
    </row>
    <row r="44" spans="1:8" x14ac:dyDescent="0.25">
      <c r="A44">
        <v>11</v>
      </c>
      <c r="B44" s="4">
        <v>814150</v>
      </c>
      <c r="C44" s="3">
        <f t="shared" si="3"/>
        <v>19187.132579138284</v>
      </c>
      <c r="D44" s="3">
        <f t="shared" si="4"/>
        <v>9166708.4583705235</v>
      </c>
    </row>
    <row r="45" spans="1:8" x14ac:dyDescent="0.25">
      <c r="A45">
        <v>12</v>
      </c>
      <c r="B45" s="4">
        <v>814150</v>
      </c>
      <c r="C45" s="3">
        <f t="shared" si="3"/>
        <v>19187.132579138284</v>
      </c>
      <c r="D45" s="3">
        <f t="shared" si="4"/>
        <v>10000045.590949662</v>
      </c>
    </row>
    <row r="46" spans="1:8" x14ac:dyDescent="0.25">
      <c r="B46" s="4"/>
      <c r="C46" s="3"/>
      <c r="D46" s="3"/>
    </row>
    <row r="47" spans="1:8" x14ac:dyDescent="0.25">
      <c r="B47" s="4"/>
      <c r="C47" s="3"/>
      <c r="D47" s="3"/>
    </row>
    <row r="48" spans="1:8" x14ac:dyDescent="0.25">
      <c r="B48" s="4"/>
      <c r="C48" s="3"/>
      <c r="D48" s="3"/>
    </row>
    <row r="49" spans="1:6" x14ac:dyDescent="0.25">
      <c r="B49" s="4"/>
      <c r="C49" s="3"/>
      <c r="D49" s="3"/>
    </row>
    <row r="50" spans="1:6" x14ac:dyDescent="0.25">
      <c r="B50" s="4"/>
      <c r="C50" s="3"/>
      <c r="D50" s="3"/>
    </row>
    <row r="51" spans="1:6" x14ac:dyDescent="0.25">
      <c r="B51" s="4"/>
      <c r="C51" s="3"/>
      <c r="D51" s="3"/>
    </row>
    <row r="52" spans="1:6" x14ac:dyDescent="0.25">
      <c r="B52" s="4"/>
      <c r="C52" s="3"/>
      <c r="D52" s="3"/>
    </row>
    <row r="53" spans="1:6" x14ac:dyDescent="0.25">
      <c r="B53" s="4"/>
      <c r="C53" s="3"/>
      <c r="D53" s="3"/>
    </row>
    <row r="54" spans="1:6" x14ac:dyDescent="0.25">
      <c r="A54" t="s">
        <v>19</v>
      </c>
      <c r="B54" s="4"/>
      <c r="C54" s="3"/>
      <c r="D54" s="3"/>
    </row>
    <row r="55" spans="1:6" x14ac:dyDescent="0.25">
      <c r="B55" s="4"/>
      <c r="C55" s="3"/>
      <c r="D55" s="3"/>
    </row>
    <row r="56" spans="1:6" x14ac:dyDescent="0.25">
      <c r="A56" t="s">
        <v>21</v>
      </c>
      <c r="B56" s="4"/>
      <c r="C56" s="3"/>
      <c r="D56" s="3"/>
    </row>
    <row r="57" spans="1:6" x14ac:dyDescent="0.25">
      <c r="B57" s="4"/>
      <c r="C57" s="3"/>
      <c r="D57" s="3"/>
    </row>
    <row r="58" spans="1:6" x14ac:dyDescent="0.25">
      <c r="B58" s="4"/>
      <c r="C58" s="3"/>
      <c r="D58" s="3"/>
    </row>
    <row r="59" spans="1:6" x14ac:dyDescent="0.25">
      <c r="A59" t="s">
        <v>10</v>
      </c>
      <c r="B59" s="4" t="s">
        <v>20</v>
      </c>
      <c r="C59" t="s">
        <v>9</v>
      </c>
      <c r="D59" s="3" t="s">
        <v>8</v>
      </c>
      <c r="E59" s="3" t="s">
        <v>12</v>
      </c>
      <c r="F59" s="4"/>
    </row>
    <row r="60" spans="1:6" x14ac:dyDescent="0.25">
      <c r="A60">
        <v>1</v>
      </c>
      <c r="B60" s="4">
        <v>814150</v>
      </c>
      <c r="C60" s="4">
        <f>B60</f>
        <v>814150</v>
      </c>
      <c r="D60" s="3">
        <f>C60*$B$8</f>
        <v>19187.132579138284</v>
      </c>
      <c r="E60" s="3">
        <f>B60+D60</f>
        <v>833337.13257913827</v>
      </c>
      <c r="F60" s="4"/>
    </row>
    <row r="61" spans="1:6" x14ac:dyDescent="0.25">
      <c r="A61">
        <v>2</v>
      </c>
      <c r="B61" s="4">
        <f>B60</f>
        <v>814150</v>
      </c>
      <c r="C61" s="3">
        <f>E60+B61</f>
        <v>1647487.1325791383</v>
      </c>
      <c r="D61" s="3">
        <f>C61*$B$8</f>
        <v>38826.449714696675</v>
      </c>
      <c r="E61" s="3">
        <f>C61+D61</f>
        <v>1686313.582293835</v>
      </c>
      <c r="F61" s="4"/>
    </row>
    <row r="62" spans="1:6" x14ac:dyDescent="0.25">
      <c r="A62">
        <v>3</v>
      </c>
      <c r="B62" s="4">
        <f t="shared" ref="B62:B71" si="5">B61</f>
        <v>814150</v>
      </c>
      <c r="C62" s="3">
        <f t="shared" ref="C62:C71" si="6">E61+B62</f>
        <v>2500463.582293835</v>
      </c>
      <c r="D62" s="3">
        <f t="shared" ref="D62:D71" si="7">C62*$B$8</f>
        <v>58928.608073179224</v>
      </c>
      <c r="E62" s="3">
        <f t="shared" ref="E62:E71" si="8">C62+D62</f>
        <v>2559392.1903670141</v>
      </c>
      <c r="F62" s="4"/>
    </row>
    <row r="63" spans="1:6" x14ac:dyDescent="0.25">
      <c r="A63">
        <v>4</v>
      </c>
      <c r="B63" s="4">
        <f t="shared" si="5"/>
        <v>814150</v>
      </c>
      <c r="C63" s="3">
        <f t="shared" si="6"/>
        <v>3373542.1903670141</v>
      </c>
      <c r="D63" s="3">
        <f t="shared" si="7"/>
        <v>79504.515467528661</v>
      </c>
      <c r="E63" s="3">
        <f t="shared" si="8"/>
        <v>3453046.7058345429</v>
      </c>
      <c r="F63" s="4"/>
    </row>
    <row r="64" spans="1:6" x14ac:dyDescent="0.25">
      <c r="A64">
        <v>5</v>
      </c>
      <c r="B64" s="4">
        <f t="shared" si="5"/>
        <v>814150</v>
      </c>
      <c r="C64" s="3">
        <f t="shared" si="6"/>
        <v>4267196.7058345433</v>
      </c>
      <c r="D64" s="3">
        <f t="shared" si="7"/>
        <v>100565.33677591295</v>
      </c>
      <c r="E64" s="3">
        <f t="shared" si="8"/>
        <v>4367762.0426104562</v>
      </c>
      <c r="F64" s="4"/>
    </row>
    <row r="65" spans="1:6" x14ac:dyDescent="0.25">
      <c r="A65">
        <v>6</v>
      </c>
      <c r="B65" s="4">
        <f t="shared" si="5"/>
        <v>814150</v>
      </c>
      <c r="C65" s="3">
        <f t="shared" si="6"/>
        <v>5181912.0426104562</v>
      </c>
      <c r="D65" s="3">
        <f t="shared" si="7"/>
        <v>122122.50000000012</v>
      </c>
      <c r="E65" s="3">
        <f t="shared" si="8"/>
        <v>5304034.5426104562</v>
      </c>
      <c r="F65" s="4"/>
    </row>
    <row r="66" spans="1:6" x14ac:dyDescent="0.25">
      <c r="A66">
        <v>7</v>
      </c>
      <c r="B66" s="4">
        <f t="shared" si="5"/>
        <v>814150</v>
      </c>
      <c r="C66" s="3">
        <f t="shared" si="6"/>
        <v>6118184.5426104562</v>
      </c>
      <c r="D66" s="3">
        <f t="shared" si="7"/>
        <v>144187.70246600916</v>
      </c>
      <c r="E66" s="3">
        <f t="shared" si="8"/>
        <v>6262372.2450764654</v>
      </c>
      <c r="F66" s="4"/>
    </row>
    <row r="67" spans="1:6" x14ac:dyDescent="0.25">
      <c r="A67">
        <v>8</v>
      </c>
      <c r="B67" s="4">
        <f t="shared" si="5"/>
        <v>814150</v>
      </c>
      <c r="C67" s="3">
        <f t="shared" si="6"/>
        <v>7076522.2450764654</v>
      </c>
      <c r="D67" s="3">
        <f t="shared" si="7"/>
        <v>166772.9171719013</v>
      </c>
      <c r="E67" s="3">
        <f t="shared" si="8"/>
        <v>7243295.1622483665</v>
      </c>
      <c r="F67" s="4"/>
    </row>
    <row r="68" spans="1:6" x14ac:dyDescent="0.25">
      <c r="A68">
        <v>9</v>
      </c>
      <c r="B68" s="4">
        <f t="shared" si="5"/>
        <v>814150</v>
      </c>
      <c r="C68" s="3">
        <f t="shared" si="6"/>
        <v>8057445.1622483665</v>
      </c>
      <c r="D68" s="3">
        <f t="shared" si="7"/>
        <v>189890.39928415621</v>
      </c>
      <c r="E68" s="3">
        <f t="shared" si="8"/>
        <v>8247335.5615325226</v>
      </c>
      <c r="F68" s="4"/>
    </row>
    <row r="69" spans="1:6" x14ac:dyDescent="0.25">
      <c r="A69">
        <v>10</v>
      </c>
      <c r="B69" s="4">
        <f t="shared" si="5"/>
        <v>814150</v>
      </c>
      <c r="C69" s="3">
        <f t="shared" si="6"/>
        <v>9061485.5615325235</v>
      </c>
      <c r="D69" s="3">
        <f t="shared" si="7"/>
        <v>213552.6927876581</v>
      </c>
      <c r="E69" s="3">
        <f t="shared" si="8"/>
        <v>9275038.2543201819</v>
      </c>
      <c r="F69" s="4"/>
    </row>
    <row r="70" spans="1:6" x14ac:dyDescent="0.25">
      <c r="A70">
        <v>11</v>
      </c>
      <c r="B70" s="4">
        <f t="shared" si="5"/>
        <v>814150</v>
      </c>
      <c r="C70" s="3">
        <f t="shared" si="6"/>
        <v>10089188.254320182</v>
      </c>
      <c r="D70" s="3">
        <f t="shared" si="7"/>
        <v>237772.63729230003</v>
      </c>
      <c r="E70" s="3">
        <f t="shared" si="8"/>
        <v>10326960.891612481</v>
      </c>
      <c r="F70" s="4"/>
    </row>
    <row r="71" spans="1:6" x14ac:dyDescent="0.25">
      <c r="A71">
        <v>12</v>
      </c>
      <c r="B71" s="4">
        <f t="shared" si="5"/>
        <v>814150</v>
      </c>
      <c r="C71" s="3">
        <f t="shared" si="6"/>
        <v>11141110.891612481</v>
      </c>
      <c r="D71" s="3">
        <f t="shared" si="7"/>
        <v>262563.37500000029</v>
      </c>
      <c r="E71" s="3">
        <f t="shared" si="8"/>
        <v>11403674.266612481</v>
      </c>
      <c r="F71" s="4"/>
    </row>
    <row r="72" spans="1:6" x14ac:dyDescent="0.25">
      <c r="B72" s="4"/>
      <c r="C72" s="3"/>
      <c r="D72" s="3"/>
    </row>
    <row r="73" spans="1:6" x14ac:dyDescent="0.25">
      <c r="B73" s="4"/>
      <c r="C73" s="3"/>
      <c r="D73" s="3"/>
    </row>
    <row r="74" spans="1:6" x14ac:dyDescent="0.25">
      <c r="A74" t="s">
        <v>22</v>
      </c>
      <c r="B74" s="4"/>
      <c r="C74" s="3"/>
      <c r="D74" s="3"/>
    </row>
    <row r="75" spans="1:6" x14ac:dyDescent="0.25">
      <c r="B75" s="4"/>
      <c r="C75" s="3"/>
      <c r="D75" s="3"/>
    </row>
    <row r="76" spans="1:6" x14ac:dyDescent="0.25">
      <c r="A76" t="s">
        <v>23</v>
      </c>
      <c r="B76" s="4"/>
      <c r="C76" s="3"/>
      <c r="D76" s="3"/>
    </row>
    <row r="77" spans="1:6" x14ac:dyDescent="0.25">
      <c r="B77" s="4"/>
      <c r="C77" s="3"/>
      <c r="D77" s="3"/>
    </row>
    <row r="78" spans="1:6" x14ac:dyDescent="0.25">
      <c r="A78" t="s">
        <v>10</v>
      </c>
      <c r="B78" s="4" t="s">
        <v>24</v>
      </c>
      <c r="C78" s="3" t="s">
        <v>25</v>
      </c>
      <c r="D78" s="3"/>
    </row>
    <row r="79" spans="1:6" x14ac:dyDescent="0.25">
      <c r="A79">
        <v>1</v>
      </c>
      <c r="B79" s="4">
        <v>833337.13257913827</v>
      </c>
      <c r="C79" s="3">
        <v>833337.13257913827</v>
      </c>
      <c r="D79" s="3"/>
    </row>
    <row r="80" spans="1:6" x14ac:dyDescent="0.25">
      <c r="A80">
        <v>2</v>
      </c>
      <c r="B80" s="4">
        <v>1686313.582293835</v>
      </c>
      <c r="C80" s="3">
        <v>1666674.2651582765</v>
      </c>
      <c r="D80" s="3"/>
    </row>
    <row r="81" spans="1:4" x14ac:dyDescent="0.25">
      <c r="A81">
        <v>3</v>
      </c>
      <c r="B81" s="4">
        <v>2559392.1903670141</v>
      </c>
      <c r="C81" s="3">
        <v>2500011.397737415</v>
      </c>
      <c r="D81" s="3"/>
    </row>
    <row r="82" spans="1:4" x14ac:dyDescent="0.25">
      <c r="A82">
        <v>4</v>
      </c>
      <c r="B82" s="4">
        <v>3453046.7058345429</v>
      </c>
      <c r="C82" s="3">
        <v>3333348.5303165535</v>
      </c>
      <c r="D82" s="3"/>
    </row>
    <row r="83" spans="1:4" x14ac:dyDescent="0.25">
      <c r="A83">
        <v>5</v>
      </c>
      <c r="B83" s="4">
        <v>4367762.0426104562</v>
      </c>
      <c r="C83" s="3">
        <v>4166685.662895692</v>
      </c>
      <c r="D83" s="3"/>
    </row>
    <row r="84" spans="1:4" x14ac:dyDescent="0.25">
      <c r="A84">
        <v>6</v>
      </c>
      <c r="B84" s="4">
        <v>5304034.5426104562</v>
      </c>
      <c r="C84" s="3">
        <v>5000022.795474831</v>
      </c>
      <c r="D84" s="3"/>
    </row>
    <row r="85" spans="1:4" x14ac:dyDescent="0.25">
      <c r="A85">
        <v>7</v>
      </c>
      <c r="B85" s="4">
        <v>6262372.2450764654</v>
      </c>
      <c r="C85" s="3">
        <v>5833359.9280539695</v>
      </c>
      <c r="D85" s="3"/>
    </row>
    <row r="86" spans="1:4" x14ac:dyDescent="0.25">
      <c r="A86">
        <v>8</v>
      </c>
      <c r="B86" s="4">
        <v>7243295.1622483665</v>
      </c>
      <c r="C86" s="3">
        <v>6666697.060633108</v>
      </c>
      <c r="D86" s="3"/>
    </row>
    <row r="87" spans="1:4" x14ac:dyDescent="0.25">
      <c r="A87">
        <v>9</v>
      </c>
      <c r="B87" s="4">
        <v>8247335.5615325226</v>
      </c>
      <c r="C87" s="3">
        <v>7500034.1932122465</v>
      </c>
      <c r="D87" s="3"/>
    </row>
    <row r="88" spans="1:4" x14ac:dyDescent="0.25">
      <c r="A88">
        <v>10</v>
      </c>
      <c r="B88" s="4">
        <v>9275038.2543201819</v>
      </c>
      <c r="C88" s="3">
        <v>8333371.325791385</v>
      </c>
      <c r="D88" s="3"/>
    </row>
    <row r="89" spans="1:4" x14ac:dyDescent="0.25">
      <c r="A89">
        <v>11</v>
      </c>
      <c r="B89" s="4">
        <v>10326960.891612481</v>
      </c>
      <c r="C89" s="3">
        <v>9166708.4583705235</v>
      </c>
      <c r="D89" s="3"/>
    </row>
    <row r="90" spans="1:4" x14ac:dyDescent="0.25">
      <c r="A90">
        <v>12</v>
      </c>
      <c r="B90" s="4">
        <v>11403674.266612481</v>
      </c>
      <c r="C90" s="3">
        <v>10000045.590949662</v>
      </c>
      <c r="D90" s="3"/>
    </row>
    <row r="91" spans="1:4" x14ac:dyDescent="0.25">
      <c r="B91" s="4"/>
      <c r="C91" s="3"/>
      <c r="D91" s="3"/>
    </row>
    <row r="92" spans="1:4" x14ac:dyDescent="0.25">
      <c r="B92" s="4"/>
      <c r="C92" s="3"/>
      <c r="D92" s="3"/>
    </row>
    <row r="93" spans="1:4" x14ac:dyDescent="0.25">
      <c r="B93" s="4"/>
      <c r="C93" s="3"/>
      <c r="D93" s="3"/>
    </row>
  </sheetData>
  <mergeCells count="3">
    <mergeCell ref="A3:D3"/>
    <mergeCell ref="A29:D30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Higuera</dc:creator>
  <cp:lastModifiedBy>GUILLERMO ABONDANO</cp:lastModifiedBy>
  <dcterms:created xsi:type="dcterms:W3CDTF">2018-08-09T02:34:08Z</dcterms:created>
  <dcterms:modified xsi:type="dcterms:W3CDTF">2018-08-09T04:01:15Z</dcterms:modified>
</cp:coreProperties>
</file>