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NIVERSIDAD SAN MATEO DEBRAY\TRABAJOS MATEMATICA, ESTADISTICA\UNIDAD 4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" i="1" l="1"/>
  <c r="L11" i="1"/>
  <c r="M11" i="1"/>
  <c r="N11" i="1" s="1"/>
  <c r="N10" i="1"/>
  <c r="M10" i="1"/>
  <c r="L10" i="1"/>
  <c r="C21" i="1"/>
  <c r="L12" i="1" l="1"/>
  <c r="M12" i="1" s="1"/>
  <c r="N12" i="1"/>
  <c r="L13" i="1" l="1"/>
  <c r="M13" i="1" s="1"/>
  <c r="N13" i="1" s="1"/>
  <c r="L14" i="1" l="1"/>
  <c r="M14" i="1" s="1"/>
  <c r="N14" i="1"/>
  <c r="L15" i="1" l="1"/>
  <c r="M15" i="1" s="1"/>
  <c r="N15" i="1"/>
  <c r="L16" i="1" l="1"/>
  <c r="M16" i="1" s="1"/>
  <c r="N16" i="1" s="1"/>
  <c r="L17" i="1" l="1"/>
  <c r="M17" i="1" s="1"/>
  <c r="N17" i="1"/>
  <c r="L18" i="1" l="1"/>
  <c r="M18" i="1" s="1"/>
  <c r="N18" i="1"/>
  <c r="L19" i="1" l="1"/>
  <c r="M19" i="1" s="1"/>
  <c r="N19" i="1"/>
  <c r="L20" i="1" l="1"/>
  <c r="M20" i="1" s="1"/>
  <c r="N20" i="1"/>
  <c r="L21" i="1" l="1"/>
  <c r="M21" i="1" s="1"/>
  <c r="N21" i="1" s="1"/>
  <c r="L22" i="1" l="1"/>
  <c r="M22" i="1" s="1"/>
  <c r="N22" i="1" s="1"/>
  <c r="L23" i="1" l="1"/>
  <c r="M23" i="1" s="1"/>
  <c r="N23" i="1"/>
  <c r="L24" i="1" l="1"/>
  <c r="M24" i="1" s="1"/>
  <c r="N24" i="1"/>
  <c r="L25" i="1" l="1"/>
  <c r="M25" i="1" s="1"/>
  <c r="N25" i="1"/>
  <c r="L26" i="1" l="1"/>
  <c r="M26" i="1" s="1"/>
  <c r="N26" i="1"/>
  <c r="L27" i="1" l="1"/>
  <c r="M27" i="1" s="1"/>
  <c r="N27" i="1"/>
  <c r="L28" i="1" l="1"/>
  <c r="M28" i="1" s="1"/>
  <c r="N28" i="1"/>
  <c r="L29" i="1" l="1"/>
  <c r="M29" i="1" s="1"/>
  <c r="N29" i="1" s="1"/>
  <c r="L30" i="1" l="1"/>
  <c r="M30" i="1" s="1"/>
  <c r="N30" i="1" s="1"/>
  <c r="L31" i="1" l="1"/>
  <c r="M31" i="1" s="1"/>
  <c r="N31" i="1"/>
  <c r="L32" i="1" l="1"/>
  <c r="M32" i="1" s="1"/>
  <c r="N32" i="1"/>
  <c r="L33" i="1" l="1"/>
  <c r="M33" i="1" s="1"/>
  <c r="N33" i="1"/>
  <c r="L34" i="1" l="1"/>
  <c r="M34" i="1" s="1"/>
  <c r="N34" i="1"/>
  <c r="L35" i="1" l="1"/>
  <c r="M35" i="1" s="1"/>
  <c r="N35" i="1"/>
  <c r="L36" i="1" l="1"/>
  <c r="M36" i="1" s="1"/>
  <c r="N36" i="1" s="1"/>
  <c r="L37" i="1" l="1"/>
  <c r="M37" i="1" s="1"/>
  <c r="N37" i="1" s="1"/>
  <c r="L38" i="1" l="1"/>
  <c r="M38" i="1" s="1"/>
  <c r="N38" i="1" s="1"/>
  <c r="L39" i="1" l="1"/>
  <c r="M39" i="1" s="1"/>
  <c r="N39" i="1" s="1"/>
  <c r="L40" i="1" l="1"/>
  <c r="M40" i="1" s="1"/>
  <c r="N40" i="1"/>
  <c r="L41" i="1" l="1"/>
  <c r="M41" i="1" s="1"/>
  <c r="N41" i="1"/>
  <c r="L42" i="1" l="1"/>
  <c r="M42" i="1" s="1"/>
  <c r="N42" i="1"/>
  <c r="L43" i="1" l="1"/>
  <c r="M43" i="1" s="1"/>
  <c r="N43" i="1"/>
  <c r="L44" i="1" l="1"/>
  <c r="M44" i="1" s="1"/>
  <c r="N44" i="1"/>
  <c r="L45" i="1" l="1"/>
  <c r="M45" i="1" s="1"/>
  <c r="N45" i="1" s="1"/>
  <c r="L46" i="1" l="1"/>
  <c r="M46" i="1" s="1"/>
  <c r="N46" i="1" s="1"/>
  <c r="L47" i="1" l="1"/>
  <c r="M47" i="1" s="1"/>
  <c r="N47" i="1"/>
  <c r="L48" i="1" l="1"/>
  <c r="M48" i="1" s="1"/>
  <c r="N48" i="1" s="1"/>
  <c r="L49" i="1" l="1"/>
  <c r="M49" i="1" s="1"/>
  <c r="N49" i="1"/>
  <c r="L50" i="1" l="1"/>
  <c r="M50" i="1" s="1"/>
  <c r="N50" i="1"/>
  <c r="L51" i="1" l="1"/>
  <c r="M51" i="1" s="1"/>
  <c r="N51" i="1"/>
  <c r="L52" i="1" l="1"/>
  <c r="M52" i="1" s="1"/>
  <c r="N52" i="1" s="1"/>
  <c r="L53" i="1" l="1"/>
  <c r="M53" i="1" s="1"/>
  <c r="N53" i="1" s="1"/>
  <c r="L54" i="1" l="1"/>
  <c r="M54" i="1" s="1"/>
  <c r="N54" i="1" s="1"/>
  <c r="L55" i="1" l="1"/>
  <c r="M55" i="1" s="1"/>
  <c r="N55" i="1"/>
  <c r="L56" i="1" l="1"/>
  <c r="M56" i="1" s="1"/>
  <c r="N56" i="1"/>
  <c r="L57" i="1" l="1"/>
  <c r="M57" i="1" s="1"/>
  <c r="N57" i="1"/>
</calcChain>
</file>

<file path=xl/sharedStrings.xml><?xml version="1.0" encoding="utf-8"?>
<sst xmlns="http://schemas.openxmlformats.org/spreadsheetml/2006/main" count="17" uniqueCount="17">
  <si>
    <t xml:space="preserve">              UNIDAD 4 - ACTIVIDAD 3 - MOMENTO INDEPENDIENTE - ENTREGA AVANCES DEL PROYECTO</t>
  </si>
  <si>
    <t>Un estudiante de la San Mateo desea comprar una moto nueva cuyo valor es $7.500.000 y  le ofrecen una financiación a 4 años a una tasa de interés del 12% capitalizable mensual. El desea saber el valor de la cuota fija mensual para saber si puede adquirir la moto.</t>
  </si>
  <si>
    <t>Se pide realizar la anualidad para determinar el valor de la cuota fija mensual y la amortización de la compra de la moto.    Para ello utilizaremos las herramientas de excel.</t>
  </si>
  <si>
    <t>PLAZO:</t>
  </si>
  <si>
    <t>CAPITAL INICIAL:          Ci =</t>
  </si>
  <si>
    <t>n =</t>
  </si>
  <si>
    <t>TASA INTERES:                i =</t>
  </si>
  <si>
    <t>4 AÑOS = 48 MESES</t>
  </si>
  <si>
    <t xml:space="preserve">12%=12/100/12 = 0,01 </t>
  </si>
  <si>
    <t>R =  ?</t>
  </si>
  <si>
    <t>TIEMPO</t>
  </si>
  <si>
    <t>PAGO</t>
  </si>
  <si>
    <t>INTERES SOBRE EL SALDO</t>
  </si>
  <si>
    <t>AMORTIZACION</t>
  </si>
  <si>
    <t>SALDO</t>
  </si>
  <si>
    <t>INICIO (0)</t>
  </si>
  <si>
    <t xml:space="preserve">R =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</si>
</sst>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\ #,##0_);[Red]\(&quot;$&quot;\ #,##0\)"/>
    <numFmt numFmtId="8" formatCode="&quot;$&quot;\ #,##0.00_);[Red]\(&quot;$&quot;\ 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left"/>
    </xf>
    <xf numFmtId="8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247650</xdr:colOff>
      <xdr:row>0</xdr:row>
      <xdr:rowOff>47625</xdr:rowOff>
    </xdr:from>
    <xdr:to>
      <xdr:col>9</xdr:col>
      <xdr:colOff>733425</xdr:colOff>
      <xdr:row>5</xdr:row>
      <xdr:rowOff>19050</xdr:rowOff>
    </xdr:to>
    <xdr:pic>
      <xdr:nvPicPr>
        <xdr:cNvPr id="2" name="Imagen 1" descr="Resultado de imagen para fundacion san mate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7625"/>
          <a:ext cx="1247775" cy="92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2" workbookViewId="0">
      <selection activeCell="C16" sqref="C16"/>
    </sheetView>
  </sheetViews>
  <sheetFormatPr baseColWidth="10" defaultRowHeight="15" x14ac:dyDescent="0.25"/>
  <cols>
    <col min="3" max="3" width="13.42578125" customWidth="1"/>
    <col min="8" max="8" width="13" bestFit="1" customWidth="1"/>
    <col min="10" max="10" width="11.42578125" customWidth="1"/>
    <col min="11" max="11" width="15.28515625" customWidth="1"/>
    <col min="12" max="12" width="15" customWidth="1"/>
    <col min="13" max="13" width="16" customWidth="1"/>
    <col min="14" max="14" width="15.425781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8" spans="1:14" ht="30" x14ac:dyDescent="0.25">
      <c r="B8" s="2" t="s">
        <v>1</v>
      </c>
      <c r="C8" s="2"/>
      <c r="D8" s="2"/>
      <c r="E8" s="2"/>
      <c r="F8" s="2"/>
      <c r="G8" s="2"/>
      <c r="J8" s="10" t="s">
        <v>10</v>
      </c>
      <c r="K8" s="10" t="s">
        <v>11</v>
      </c>
      <c r="L8" s="11" t="s">
        <v>12</v>
      </c>
      <c r="M8" s="11" t="s">
        <v>13</v>
      </c>
      <c r="N8" s="10" t="s">
        <v>14</v>
      </c>
    </row>
    <row r="9" spans="1:14" x14ac:dyDescent="0.25">
      <c r="B9" s="2"/>
      <c r="C9" s="2"/>
      <c r="D9" s="2"/>
      <c r="E9" s="2"/>
      <c r="F9" s="2"/>
      <c r="G9" s="2"/>
      <c r="J9" s="13" t="s">
        <v>15</v>
      </c>
      <c r="K9" s="9"/>
      <c r="L9" s="9"/>
      <c r="M9" s="9"/>
      <c r="N9">
        <v>7500000</v>
      </c>
    </row>
    <row r="10" spans="1:14" x14ac:dyDescent="0.25">
      <c r="B10" s="2"/>
      <c r="C10" s="2"/>
      <c r="D10" s="2"/>
      <c r="E10" s="2"/>
      <c r="F10" s="2"/>
      <c r="G10" s="2"/>
      <c r="J10" s="9">
        <v>1</v>
      </c>
      <c r="K10" s="12">
        <v>197503.77</v>
      </c>
      <c r="L10" s="9">
        <f>N9*(0.12/12)</f>
        <v>75000</v>
      </c>
      <c r="M10" s="12">
        <f>K10-L10</f>
        <v>122503.76999999999</v>
      </c>
      <c r="N10" s="12">
        <f>N9-M10</f>
        <v>7377496.2300000004</v>
      </c>
    </row>
    <row r="11" spans="1:14" x14ac:dyDescent="0.25">
      <c r="B11" s="2"/>
      <c r="C11" s="2"/>
      <c r="D11" s="2"/>
      <c r="E11" s="2"/>
      <c r="F11" s="2"/>
      <c r="G11" s="2"/>
      <c r="J11" s="9">
        <v>2</v>
      </c>
      <c r="K11" s="12">
        <v>197503.77</v>
      </c>
      <c r="L11" s="9">
        <f t="shared" ref="L11:L57" si="0">N10*(0.12/12)</f>
        <v>73774.962299999999</v>
      </c>
      <c r="M11" s="12">
        <f t="shared" ref="M11:M57" si="1">K11-L11</f>
        <v>123728.80769999999</v>
      </c>
      <c r="N11" s="12">
        <f t="shared" ref="N11:N57" si="2">N10-M11</f>
        <v>7253767.4223000007</v>
      </c>
    </row>
    <row r="12" spans="1:14" x14ac:dyDescent="0.25">
      <c r="J12" s="9">
        <v>3</v>
      </c>
      <c r="K12" s="12">
        <v>197503.77</v>
      </c>
      <c r="L12" s="9">
        <f t="shared" si="0"/>
        <v>72537.674223000009</v>
      </c>
      <c r="M12" s="12">
        <f t="shared" si="1"/>
        <v>124966.09577699998</v>
      </c>
      <c r="N12" s="12">
        <f t="shared" si="2"/>
        <v>7128801.3265230004</v>
      </c>
    </row>
    <row r="13" spans="1:14" x14ac:dyDescent="0.25">
      <c r="B13" s="3" t="s">
        <v>2</v>
      </c>
      <c r="C13" s="3"/>
      <c r="D13" s="3"/>
      <c r="E13" s="3"/>
      <c r="F13" s="3"/>
      <c r="G13" s="3"/>
      <c r="J13" s="9">
        <v>4</v>
      </c>
      <c r="K13" s="12">
        <v>197503.77</v>
      </c>
      <c r="L13" s="9">
        <f t="shared" si="0"/>
        <v>71288.013265230009</v>
      </c>
      <c r="M13" s="12">
        <f t="shared" si="1"/>
        <v>126215.75673476998</v>
      </c>
      <c r="N13" s="12">
        <f t="shared" si="2"/>
        <v>7002585.5697882306</v>
      </c>
    </row>
    <row r="14" spans="1:14" x14ac:dyDescent="0.25">
      <c r="B14" s="3"/>
      <c r="C14" s="3"/>
      <c r="D14" s="3"/>
      <c r="E14" s="3"/>
      <c r="F14" s="3"/>
      <c r="G14" s="3"/>
      <c r="J14" s="9">
        <v>5</v>
      </c>
      <c r="K14" s="12">
        <v>197503.77</v>
      </c>
      <c r="L14" s="9">
        <f t="shared" si="0"/>
        <v>70025.855697882304</v>
      </c>
      <c r="M14" s="12">
        <f t="shared" si="1"/>
        <v>127477.91430211769</v>
      </c>
      <c r="N14" s="12">
        <f t="shared" si="2"/>
        <v>6875107.6554861125</v>
      </c>
    </row>
    <row r="15" spans="1:14" x14ac:dyDescent="0.25">
      <c r="B15" s="3"/>
      <c r="C15" s="3"/>
      <c r="D15" s="3"/>
      <c r="E15" s="3"/>
      <c r="F15" s="3"/>
      <c r="G15" s="3"/>
      <c r="J15" s="9">
        <v>6</v>
      </c>
      <c r="K15" s="12">
        <v>197503.77</v>
      </c>
      <c r="L15" s="9">
        <f t="shared" si="0"/>
        <v>68751.076554861123</v>
      </c>
      <c r="M15" s="12">
        <f t="shared" si="1"/>
        <v>128752.69344513887</v>
      </c>
      <c r="N15" s="12">
        <f t="shared" si="2"/>
        <v>6746354.9620409738</v>
      </c>
    </row>
    <row r="16" spans="1:14" x14ac:dyDescent="0.25">
      <c r="J16" s="9">
        <v>7</v>
      </c>
      <c r="K16" s="12">
        <v>197503.77</v>
      </c>
      <c r="L16" s="9">
        <f t="shared" si="0"/>
        <v>67463.549620409744</v>
      </c>
      <c r="M16" s="12">
        <f t="shared" si="1"/>
        <v>130040.22037959025</v>
      </c>
      <c r="N16" s="12">
        <f t="shared" si="2"/>
        <v>6616314.7416613838</v>
      </c>
    </row>
    <row r="17" spans="2:14" x14ac:dyDescent="0.25">
      <c r="B17" s="5" t="s">
        <v>4</v>
      </c>
      <c r="C17" s="5"/>
      <c r="D17" s="4">
        <v>7500000</v>
      </c>
      <c r="F17">
        <v>7500000</v>
      </c>
      <c r="J17" s="9">
        <v>8</v>
      </c>
      <c r="K17" s="12">
        <v>197503.77</v>
      </c>
      <c r="L17" s="9">
        <f t="shared" si="0"/>
        <v>66163.147416613836</v>
      </c>
      <c r="M17" s="12">
        <f t="shared" si="1"/>
        <v>131340.62258338614</v>
      </c>
      <c r="N17" s="12">
        <f t="shared" si="2"/>
        <v>6484974.1190779973</v>
      </c>
    </row>
    <row r="18" spans="2:14" x14ac:dyDescent="0.25">
      <c r="B18" t="s">
        <v>3</v>
      </c>
      <c r="C18" s="6" t="s">
        <v>5</v>
      </c>
      <c r="D18" t="s">
        <v>7</v>
      </c>
      <c r="F18">
        <v>48</v>
      </c>
      <c r="J18" s="9">
        <v>9</v>
      </c>
      <c r="K18" s="12">
        <v>197503.77</v>
      </c>
      <c r="L18" s="9">
        <f t="shared" si="0"/>
        <v>64849.741190779976</v>
      </c>
      <c r="M18" s="12">
        <f t="shared" si="1"/>
        <v>132654.02880922001</v>
      </c>
      <c r="N18" s="12">
        <f t="shared" si="2"/>
        <v>6352320.0902687777</v>
      </c>
    </row>
    <row r="19" spans="2:14" x14ac:dyDescent="0.25">
      <c r="B19" t="s">
        <v>6</v>
      </c>
      <c r="D19" s="7" t="s">
        <v>8</v>
      </c>
      <c r="F19">
        <v>0.01</v>
      </c>
      <c r="J19" s="9">
        <v>10</v>
      </c>
      <c r="K19" s="12">
        <v>197503.77</v>
      </c>
      <c r="L19" s="9">
        <f t="shared" si="0"/>
        <v>63523.200902687779</v>
      </c>
      <c r="M19" s="12">
        <f t="shared" si="1"/>
        <v>133980.56909731223</v>
      </c>
      <c r="N19" s="12">
        <f t="shared" si="2"/>
        <v>6218339.5211714655</v>
      </c>
    </row>
    <row r="20" spans="2:14" x14ac:dyDescent="0.25">
      <c r="B20" t="s">
        <v>9</v>
      </c>
      <c r="F20" s="8"/>
      <c r="J20" s="9">
        <v>11</v>
      </c>
      <c r="K20" s="12">
        <v>197503.77</v>
      </c>
      <c r="L20" s="9">
        <f t="shared" si="0"/>
        <v>62183.395211714655</v>
      </c>
      <c r="M20" s="12">
        <f t="shared" si="1"/>
        <v>135320.37478828535</v>
      </c>
      <c r="N20" s="12">
        <f t="shared" si="2"/>
        <v>6083019.1463831803</v>
      </c>
    </row>
    <row r="21" spans="2:14" x14ac:dyDescent="0.25">
      <c r="B21" s="6" t="s">
        <v>16</v>
      </c>
      <c r="C21" s="8">
        <f>PMT(F19,F18,F17)</f>
        <v>-197503.76573945823</v>
      </c>
      <c r="J21" s="9">
        <v>12</v>
      </c>
      <c r="K21" s="12">
        <v>197503.77</v>
      </c>
      <c r="L21" s="9">
        <f t="shared" si="0"/>
        <v>60830.191463831805</v>
      </c>
      <c r="M21" s="12">
        <f t="shared" si="1"/>
        <v>136673.57853616818</v>
      </c>
      <c r="N21" s="12">
        <f t="shared" si="2"/>
        <v>5946345.5678470125</v>
      </c>
    </row>
    <row r="22" spans="2:14" x14ac:dyDescent="0.25">
      <c r="J22" s="9">
        <v>13</v>
      </c>
      <c r="K22" s="12">
        <v>197503.77</v>
      </c>
      <c r="L22" s="9">
        <f t="shared" si="0"/>
        <v>59463.455678470127</v>
      </c>
      <c r="M22" s="12">
        <f t="shared" si="1"/>
        <v>138040.31432152988</v>
      </c>
      <c r="N22" s="12">
        <f t="shared" si="2"/>
        <v>5808305.2535254825</v>
      </c>
    </row>
    <row r="23" spans="2:14" x14ac:dyDescent="0.25">
      <c r="J23" s="9">
        <v>14</v>
      </c>
      <c r="K23" s="12">
        <v>197503.77</v>
      </c>
      <c r="L23" s="9">
        <f t="shared" si="0"/>
        <v>58083.052535254828</v>
      </c>
      <c r="M23" s="12">
        <f t="shared" si="1"/>
        <v>139420.71746474516</v>
      </c>
      <c r="N23" s="12">
        <f t="shared" si="2"/>
        <v>5668884.5360607374</v>
      </c>
    </row>
    <row r="24" spans="2:14" x14ac:dyDescent="0.25">
      <c r="J24" s="9">
        <v>15</v>
      </c>
      <c r="K24" s="12">
        <v>197503.77</v>
      </c>
      <c r="L24" s="9">
        <f t="shared" si="0"/>
        <v>56688.845360607374</v>
      </c>
      <c r="M24" s="12">
        <f t="shared" si="1"/>
        <v>140814.92463939262</v>
      </c>
      <c r="N24" s="12">
        <f t="shared" si="2"/>
        <v>5528069.6114213448</v>
      </c>
    </row>
    <row r="25" spans="2:14" x14ac:dyDescent="0.25">
      <c r="J25" s="9">
        <v>16</v>
      </c>
      <c r="K25" s="12">
        <v>197503.77</v>
      </c>
      <c r="L25" s="9">
        <f t="shared" si="0"/>
        <v>55280.696114213446</v>
      </c>
      <c r="M25" s="12">
        <f t="shared" si="1"/>
        <v>142223.07388578655</v>
      </c>
      <c r="N25" s="12">
        <f t="shared" si="2"/>
        <v>5385846.5375355585</v>
      </c>
    </row>
    <row r="26" spans="2:14" x14ac:dyDescent="0.25">
      <c r="J26" s="9">
        <v>17</v>
      </c>
      <c r="K26" s="12">
        <v>197503.77</v>
      </c>
      <c r="L26" s="9">
        <f t="shared" si="0"/>
        <v>53858.465375355583</v>
      </c>
      <c r="M26" s="12">
        <f t="shared" si="1"/>
        <v>143645.3046246444</v>
      </c>
      <c r="N26" s="12">
        <f t="shared" si="2"/>
        <v>5242201.2329109143</v>
      </c>
    </row>
    <row r="27" spans="2:14" x14ac:dyDescent="0.25">
      <c r="J27" s="9">
        <v>18</v>
      </c>
      <c r="K27" s="12">
        <v>197503.77</v>
      </c>
      <c r="L27" s="9">
        <f t="shared" si="0"/>
        <v>52422.012329109144</v>
      </c>
      <c r="M27" s="12">
        <f t="shared" si="1"/>
        <v>145081.75767089083</v>
      </c>
      <c r="N27" s="12">
        <f t="shared" si="2"/>
        <v>5097119.4752400238</v>
      </c>
    </row>
    <row r="28" spans="2:14" x14ac:dyDescent="0.25">
      <c r="J28" s="9">
        <v>19</v>
      </c>
      <c r="K28" s="12">
        <v>197503.77</v>
      </c>
      <c r="L28" s="9">
        <f t="shared" si="0"/>
        <v>50971.194752400239</v>
      </c>
      <c r="M28" s="12">
        <f t="shared" si="1"/>
        <v>146532.57524759974</v>
      </c>
      <c r="N28" s="12">
        <f t="shared" si="2"/>
        <v>4950586.8999924241</v>
      </c>
    </row>
    <row r="29" spans="2:14" x14ac:dyDescent="0.25">
      <c r="J29" s="9">
        <v>20</v>
      </c>
      <c r="K29" s="12">
        <v>197503.77</v>
      </c>
      <c r="L29" s="9">
        <f t="shared" si="0"/>
        <v>49505.868999924242</v>
      </c>
      <c r="M29" s="12">
        <f t="shared" si="1"/>
        <v>147997.90100007574</v>
      </c>
      <c r="N29" s="12">
        <f t="shared" si="2"/>
        <v>4802588.9989923481</v>
      </c>
    </row>
    <row r="30" spans="2:14" x14ac:dyDescent="0.25">
      <c r="J30" s="9">
        <v>21</v>
      </c>
      <c r="K30" s="12">
        <v>197503.77</v>
      </c>
      <c r="L30" s="9">
        <f t="shared" si="0"/>
        <v>48025.889989923482</v>
      </c>
      <c r="M30" s="12">
        <f t="shared" si="1"/>
        <v>149477.88001007651</v>
      </c>
      <c r="N30" s="12">
        <f t="shared" si="2"/>
        <v>4653111.1189822713</v>
      </c>
    </row>
    <row r="31" spans="2:14" x14ac:dyDescent="0.25">
      <c r="J31" s="9">
        <v>22</v>
      </c>
      <c r="K31" s="12">
        <v>197503.77</v>
      </c>
      <c r="L31" s="9">
        <f t="shared" si="0"/>
        <v>46531.111189822717</v>
      </c>
      <c r="M31" s="12">
        <f t="shared" si="1"/>
        <v>150972.65881017726</v>
      </c>
      <c r="N31" s="12">
        <f t="shared" si="2"/>
        <v>4502138.4601720944</v>
      </c>
    </row>
    <row r="32" spans="2:14" x14ac:dyDescent="0.25">
      <c r="J32" s="9">
        <v>23</v>
      </c>
      <c r="K32" s="12">
        <v>197503.77</v>
      </c>
      <c r="L32" s="9">
        <f t="shared" si="0"/>
        <v>45021.384601720943</v>
      </c>
      <c r="M32" s="12">
        <f t="shared" si="1"/>
        <v>152482.38539827906</v>
      </c>
      <c r="N32" s="12">
        <f t="shared" si="2"/>
        <v>4349656.0747738155</v>
      </c>
    </row>
    <row r="33" spans="10:14" x14ac:dyDescent="0.25">
      <c r="J33" s="9">
        <v>24</v>
      </c>
      <c r="K33" s="12">
        <v>197503.77</v>
      </c>
      <c r="L33" s="9">
        <f t="shared" si="0"/>
        <v>43496.560747738156</v>
      </c>
      <c r="M33" s="12">
        <f t="shared" si="1"/>
        <v>154007.20925226185</v>
      </c>
      <c r="N33" s="12">
        <f t="shared" si="2"/>
        <v>4195648.8655215539</v>
      </c>
    </row>
    <row r="34" spans="10:14" x14ac:dyDescent="0.25">
      <c r="J34" s="9">
        <v>25</v>
      </c>
      <c r="K34" s="12">
        <v>197503.77</v>
      </c>
      <c r="L34" s="9">
        <f t="shared" si="0"/>
        <v>41956.488655215537</v>
      </c>
      <c r="M34" s="12">
        <f t="shared" si="1"/>
        <v>155547.28134478445</v>
      </c>
      <c r="N34" s="12">
        <f t="shared" si="2"/>
        <v>4040101.5841767695</v>
      </c>
    </row>
    <row r="35" spans="10:14" x14ac:dyDescent="0.25">
      <c r="J35" s="9">
        <v>26</v>
      </c>
      <c r="K35" s="12">
        <v>197503.77</v>
      </c>
      <c r="L35" s="9">
        <f t="shared" si="0"/>
        <v>40401.015841767694</v>
      </c>
      <c r="M35" s="12">
        <f t="shared" si="1"/>
        <v>157102.7541582323</v>
      </c>
      <c r="N35" s="12">
        <f t="shared" si="2"/>
        <v>3882998.8300185371</v>
      </c>
    </row>
    <row r="36" spans="10:14" x14ac:dyDescent="0.25">
      <c r="J36" s="9">
        <v>27</v>
      </c>
      <c r="K36" s="12">
        <v>197503.77</v>
      </c>
      <c r="L36" s="9">
        <f t="shared" si="0"/>
        <v>38829.988300185374</v>
      </c>
      <c r="M36" s="12">
        <f t="shared" si="1"/>
        <v>158673.7816998146</v>
      </c>
      <c r="N36" s="12">
        <f t="shared" si="2"/>
        <v>3724325.0483187223</v>
      </c>
    </row>
    <row r="37" spans="10:14" x14ac:dyDescent="0.25">
      <c r="J37" s="9">
        <v>28</v>
      </c>
      <c r="K37" s="12">
        <v>197503.77</v>
      </c>
      <c r="L37" s="9">
        <f t="shared" si="0"/>
        <v>37243.250483187221</v>
      </c>
      <c r="M37" s="12">
        <f t="shared" si="1"/>
        <v>160260.51951681275</v>
      </c>
      <c r="N37" s="12">
        <f t="shared" si="2"/>
        <v>3564064.5288019096</v>
      </c>
    </row>
    <row r="38" spans="10:14" x14ac:dyDescent="0.25">
      <c r="J38" s="9">
        <v>29</v>
      </c>
      <c r="K38" s="12">
        <v>197503.77</v>
      </c>
      <c r="L38" s="9">
        <f t="shared" si="0"/>
        <v>35640.645288019099</v>
      </c>
      <c r="M38" s="12">
        <f t="shared" si="1"/>
        <v>161863.1247119809</v>
      </c>
      <c r="N38" s="12">
        <f t="shared" si="2"/>
        <v>3402201.4040899286</v>
      </c>
    </row>
    <row r="39" spans="10:14" x14ac:dyDescent="0.25">
      <c r="J39" s="9">
        <v>30</v>
      </c>
      <c r="K39" s="12">
        <v>197503.77</v>
      </c>
      <c r="L39" s="9">
        <f t="shared" si="0"/>
        <v>34022.014040899288</v>
      </c>
      <c r="M39" s="12">
        <f t="shared" si="1"/>
        <v>163481.7559591007</v>
      </c>
      <c r="N39" s="12">
        <f t="shared" si="2"/>
        <v>3238719.648130828</v>
      </c>
    </row>
    <row r="40" spans="10:14" x14ac:dyDescent="0.25">
      <c r="J40" s="9">
        <v>31</v>
      </c>
      <c r="K40" s="12">
        <v>197503.77</v>
      </c>
      <c r="L40" s="9">
        <f t="shared" si="0"/>
        <v>32387.196481308281</v>
      </c>
      <c r="M40" s="12">
        <f t="shared" si="1"/>
        <v>165116.5735186917</v>
      </c>
      <c r="N40" s="12">
        <f t="shared" si="2"/>
        <v>3073603.0746121365</v>
      </c>
    </row>
    <row r="41" spans="10:14" x14ac:dyDescent="0.25">
      <c r="J41" s="9">
        <v>32</v>
      </c>
      <c r="K41" s="12">
        <v>197503.77</v>
      </c>
      <c r="L41" s="9">
        <f t="shared" si="0"/>
        <v>30736.030746121367</v>
      </c>
      <c r="M41" s="12">
        <f t="shared" si="1"/>
        <v>166767.73925387862</v>
      </c>
      <c r="N41" s="12">
        <f t="shared" si="2"/>
        <v>2906835.3353582579</v>
      </c>
    </row>
    <row r="42" spans="10:14" x14ac:dyDescent="0.25">
      <c r="J42" s="9">
        <v>33</v>
      </c>
      <c r="K42" s="12">
        <v>197503.77</v>
      </c>
      <c r="L42" s="9">
        <f t="shared" si="0"/>
        <v>29068.353353582581</v>
      </c>
      <c r="M42" s="12">
        <f t="shared" si="1"/>
        <v>168435.4166464174</v>
      </c>
      <c r="N42" s="12">
        <f t="shared" si="2"/>
        <v>2738399.9187118406</v>
      </c>
    </row>
    <row r="43" spans="10:14" x14ac:dyDescent="0.25">
      <c r="J43" s="9">
        <v>34</v>
      </c>
      <c r="K43" s="12">
        <v>197503.77</v>
      </c>
      <c r="L43" s="9">
        <f t="shared" si="0"/>
        <v>27383.999187118407</v>
      </c>
      <c r="M43" s="12">
        <f t="shared" si="1"/>
        <v>170119.77081288159</v>
      </c>
      <c r="N43" s="12">
        <f t="shared" si="2"/>
        <v>2568280.147898959</v>
      </c>
    </row>
    <row r="44" spans="10:14" x14ac:dyDescent="0.25">
      <c r="J44" s="9">
        <v>35</v>
      </c>
      <c r="K44" s="12">
        <v>197503.77</v>
      </c>
      <c r="L44" s="9">
        <f t="shared" si="0"/>
        <v>25682.80147898959</v>
      </c>
      <c r="M44" s="12">
        <f t="shared" si="1"/>
        <v>171820.96852101039</v>
      </c>
      <c r="N44" s="12">
        <f t="shared" si="2"/>
        <v>2396459.1793779484</v>
      </c>
    </row>
    <row r="45" spans="10:14" x14ac:dyDescent="0.25">
      <c r="J45" s="9">
        <v>36</v>
      </c>
      <c r="K45" s="12">
        <v>197503.77</v>
      </c>
      <c r="L45" s="9">
        <f t="shared" si="0"/>
        <v>23964.591793779484</v>
      </c>
      <c r="M45" s="12">
        <f t="shared" si="1"/>
        <v>173539.1782062205</v>
      </c>
      <c r="N45" s="12">
        <f t="shared" si="2"/>
        <v>2222920.0011717277</v>
      </c>
    </row>
    <row r="46" spans="10:14" x14ac:dyDescent="0.25">
      <c r="J46" s="9">
        <v>37</v>
      </c>
      <c r="K46" s="12">
        <v>197503.77</v>
      </c>
      <c r="L46" s="9">
        <f t="shared" si="0"/>
        <v>22229.200011717276</v>
      </c>
      <c r="M46" s="12">
        <f t="shared" si="1"/>
        <v>175274.56998828272</v>
      </c>
      <c r="N46" s="12">
        <f t="shared" si="2"/>
        <v>2047645.431183445</v>
      </c>
    </row>
    <row r="47" spans="10:14" x14ac:dyDescent="0.25">
      <c r="J47" s="9">
        <v>38</v>
      </c>
      <c r="K47" s="12">
        <v>197503.77</v>
      </c>
      <c r="L47" s="9">
        <f t="shared" si="0"/>
        <v>20476.454311834452</v>
      </c>
      <c r="M47" s="12">
        <f t="shared" si="1"/>
        <v>177027.31568816554</v>
      </c>
      <c r="N47" s="12">
        <f t="shared" si="2"/>
        <v>1870618.1154952794</v>
      </c>
    </row>
    <row r="48" spans="10:14" x14ac:dyDescent="0.25">
      <c r="J48" s="9">
        <v>39</v>
      </c>
      <c r="K48" s="12">
        <v>197503.77</v>
      </c>
      <c r="L48" s="9">
        <f t="shared" si="0"/>
        <v>18706.181154952796</v>
      </c>
      <c r="M48" s="12">
        <f t="shared" si="1"/>
        <v>178797.5888450472</v>
      </c>
      <c r="N48" s="12">
        <f t="shared" si="2"/>
        <v>1691820.5266502323</v>
      </c>
    </row>
    <row r="49" spans="10:14" x14ac:dyDescent="0.25">
      <c r="J49" s="9">
        <v>40</v>
      </c>
      <c r="K49" s="12">
        <v>197503.77</v>
      </c>
      <c r="L49" s="9">
        <f t="shared" si="0"/>
        <v>16918.205266502322</v>
      </c>
      <c r="M49" s="12">
        <f t="shared" si="1"/>
        <v>180585.56473349768</v>
      </c>
      <c r="N49" s="12">
        <f t="shared" si="2"/>
        <v>1511234.9619167345</v>
      </c>
    </row>
    <row r="50" spans="10:14" x14ac:dyDescent="0.25">
      <c r="J50" s="9">
        <v>41</v>
      </c>
      <c r="K50" s="12">
        <v>197503.77</v>
      </c>
      <c r="L50" s="9">
        <f t="shared" si="0"/>
        <v>15112.349619167346</v>
      </c>
      <c r="M50" s="12">
        <f t="shared" si="1"/>
        <v>182391.42038083266</v>
      </c>
      <c r="N50" s="12">
        <f t="shared" si="2"/>
        <v>1328843.5415359018</v>
      </c>
    </row>
    <row r="51" spans="10:14" x14ac:dyDescent="0.25">
      <c r="J51" s="9">
        <v>42</v>
      </c>
      <c r="K51" s="12">
        <v>197503.77</v>
      </c>
      <c r="L51" s="9">
        <f t="shared" si="0"/>
        <v>13288.435415359019</v>
      </c>
      <c r="M51" s="12">
        <f t="shared" si="1"/>
        <v>184215.33458464098</v>
      </c>
      <c r="N51" s="12">
        <f t="shared" si="2"/>
        <v>1144628.2069512608</v>
      </c>
    </row>
    <row r="52" spans="10:14" x14ac:dyDescent="0.25">
      <c r="J52" s="9">
        <v>43</v>
      </c>
      <c r="K52" s="12">
        <v>197503.77</v>
      </c>
      <c r="L52" s="9">
        <f t="shared" si="0"/>
        <v>11446.282069512608</v>
      </c>
      <c r="M52" s="12">
        <f t="shared" si="1"/>
        <v>186057.48793048738</v>
      </c>
      <c r="N52" s="12">
        <f t="shared" si="2"/>
        <v>958570.71902077342</v>
      </c>
    </row>
    <row r="53" spans="10:14" x14ac:dyDescent="0.25">
      <c r="J53" s="9">
        <v>44</v>
      </c>
      <c r="K53" s="12">
        <v>197503.77</v>
      </c>
      <c r="L53" s="9">
        <f t="shared" si="0"/>
        <v>9585.707190207735</v>
      </c>
      <c r="M53" s="12">
        <f t="shared" si="1"/>
        <v>187918.06280979226</v>
      </c>
      <c r="N53" s="12">
        <f t="shared" si="2"/>
        <v>770652.65621098119</v>
      </c>
    </row>
    <row r="54" spans="10:14" x14ac:dyDescent="0.25">
      <c r="J54" s="9">
        <v>45</v>
      </c>
      <c r="K54" s="12">
        <v>197503.77</v>
      </c>
      <c r="L54" s="9">
        <f t="shared" si="0"/>
        <v>7706.5265621098124</v>
      </c>
      <c r="M54" s="12">
        <f t="shared" si="1"/>
        <v>189797.24343789017</v>
      </c>
      <c r="N54" s="12">
        <f t="shared" si="2"/>
        <v>580855.412773091</v>
      </c>
    </row>
    <row r="55" spans="10:14" x14ac:dyDescent="0.25">
      <c r="J55" s="9">
        <v>46</v>
      </c>
      <c r="K55" s="12">
        <v>197503.77</v>
      </c>
      <c r="L55" s="9">
        <f t="shared" si="0"/>
        <v>5808.5541277309103</v>
      </c>
      <c r="M55" s="12">
        <f t="shared" si="1"/>
        <v>191695.21587226907</v>
      </c>
      <c r="N55" s="12">
        <f t="shared" si="2"/>
        <v>389160.19690082193</v>
      </c>
    </row>
    <row r="56" spans="10:14" x14ac:dyDescent="0.25">
      <c r="J56" s="9">
        <v>47</v>
      </c>
      <c r="K56" s="12">
        <v>197503.77</v>
      </c>
      <c r="L56" s="9">
        <f t="shared" si="0"/>
        <v>3891.6019690082194</v>
      </c>
      <c r="M56" s="12">
        <f t="shared" si="1"/>
        <v>193612.16803099177</v>
      </c>
      <c r="N56" s="12">
        <f t="shared" si="2"/>
        <v>195548.02886983016</v>
      </c>
    </row>
    <row r="57" spans="10:14" x14ac:dyDescent="0.25">
      <c r="J57" s="9">
        <v>48</v>
      </c>
      <c r="K57" s="12">
        <v>197503.77</v>
      </c>
      <c r="L57" s="9">
        <f t="shared" si="0"/>
        <v>1955.4802886983016</v>
      </c>
      <c r="M57" s="12">
        <f t="shared" si="1"/>
        <v>195548.28971130168</v>
      </c>
      <c r="N57" s="12">
        <f t="shared" si="2"/>
        <v>-0.26084147152141668</v>
      </c>
    </row>
    <row r="58" spans="10:14" x14ac:dyDescent="0.25">
      <c r="J58" s="9"/>
      <c r="K58" s="9"/>
      <c r="L58" s="9"/>
      <c r="M58" s="12">
        <f>SUM(M10:M57)</f>
        <v>7500000.2608414721</v>
      </c>
      <c r="N58" s="9"/>
    </row>
  </sheetData>
  <mergeCells count="4">
    <mergeCell ref="A1:J5"/>
    <mergeCell ref="B8:G11"/>
    <mergeCell ref="B13:G15"/>
    <mergeCell ref="B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2018-08-09T05:31:56Z</dcterms:created>
  <dcterms:modified xsi:type="dcterms:W3CDTF">2018-08-09T06:33:42Z</dcterms:modified>
</cp:coreProperties>
</file>