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ILLERMO ABONDANO\Desktop\"/>
    </mc:Choice>
  </mc:AlternateContent>
  <bookViews>
    <workbookView xWindow="0" yWindow="0" windowWidth="20400" windowHeight="706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 l="1"/>
  <c r="B63" i="1"/>
  <c r="B62" i="1"/>
  <c r="B60" i="1"/>
  <c r="B61" i="1"/>
  <c r="B59" i="1"/>
  <c r="B53" i="1"/>
  <c r="C53" i="1" s="1"/>
  <c r="A53" i="1"/>
  <c r="C43" i="1"/>
  <c r="F42" i="1"/>
  <c r="E42" i="1"/>
  <c r="D42" i="1"/>
  <c r="D43" i="1"/>
  <c r="E43" i="1" s="1"/>
  <c r="F43" i="1" s="1"/>
  <c r="C44" i="1" s="1"/>
  <c r="D41" i="1"/>
  <c r="F41" i="1"/>
  <c r="C42" i="1" s="1"/>
  <c r="E41" i="1"/>
  <c r="B42" i="1"/>
  <c r="B43" i="1"/>
  <c r="B44" i="1"/>
  <c r="B45" i="1"/>
  <c r="B46" i="1"/>
  <c r="B41" i="1"/>
  <c r="A37" i="1"/>
  <c r="B33" i="1"/>
  <c r="B30" i="1"/>
  <c r="D44" i="1" l="1"/>
  <c r="E44" i="1"/>
  <c r="F44" i="1" s="1"/>
  <c r="C45" i="1" s="1"/>
  <c r="D45" i="1" l="1"/>
  <c r="E45" i="1" s="1"/>
  <c r="F45" i="1" s="1"/>
  <c r="C46" i="1" s="1"/>
  <c r="D46" i="1" l="1"/>
  <c r="E46" i="1" s="1"/>
  <c r="F46" i="1" s="1"/>
</calcChain>
</file>

<file path=xl/sharedStrings.xml><?xml version="1.0" encoding="utf-8"?>
<sst xmlns="http://schemas.openxmlformats.org/spreadsheetml/2006/main" count="30" uniqueCount="25">
  <si>
    <t>Cual es la diferencia entre la tasa nominal vencida y anticipada?</t>
  </si>
  <si>
    <t>La diferencia es el punto en donde se generan los interes, normalmente una tasa nominal vencida genera los intereses al finalizar el periodo capitalizable, una tasa anticipada los genera al inicio del periodo. Ahora considerando que normalmente hay una relación en el valor del dinero y el tiempo la tasa anticipada suele ser más baja que la tasa vencida.</t>
  </si>
  <si>
    <t>En que consiste la tasa efectiva annual?</t>
  </si>
  <si>
    <t>Es la tasa asignada a un periodo de un año, generalmente es la tasa de comparación básica de las inversiones y créditos, se asume que durante un año los indicadores monetarios más importantes varian, especialmente la tasa de usura, cuando se habla de tasa efectiva es que esa tasa aplicara dentro del periodo del año sin imortar dichas variaciones</t>
  </si>
  <si>
    <t>Cuanto debe pagar el señor Javier</t>
  </si>
  <si>
    <t>El señor Javier firma un pagaré por un valor de 10.000.000 con una tasa annual vencida de 2.3% y anticipada de 1.2%. El plazo inicial era a 6 meses pero en el tercer mes el señor Jaime paga definitivamente todo lo que falta. La pregunta es cuanto paga finalmente Don Javier</t>
  </si>
  <si>
    <t>Tasa Annual Vencida</t>
  </si>
  <si>
    <t>Tasa mes vencido</t>
  </si>
  <si>
    <t>Tasa Annual Anticipada</t>
  </si>
  <si>
    <t>Tasa Mes anticipado</t>
  </si>
  <si>
    <t xml:space="preserve">Inicialmente debemos calcular cual era la renta (cuota) en cada mes de los 6 meses </t>
  </si>
  <si>
    <t xml:space="preserve">Inicialmente hay que convertir las tasas, la fórmula es </t>
  </si>
  <si>
    <t>Aca vemos una tabla de lo que serían los 6 pagos de Don Javier</t>
  </si>
  <si>
    <t>Pago</t>
  </si>
  <si>
    <t>Intereses</t>
  </si>
  <si>
    <t>Total</t>
  </si>
  <si>
    <t>Capital</t>
  </si>
  <si>
    <t>En el tercer mes después de haber pagado 3 cuotas el capital adeudado es 5.014.212.14</t>
  </si>
  <si>
    <t>En ese momento Don Javier ya tiene el dinero, sin embargo debe pagar el interes anticipado, realiza el pago completo por ende el mes n=1</t>
  </si>
  <si>
    <t>Lo que quiere decir que Don Javier para liquidar el Pagaré realizó un pago final de 5.019.198.98</t>
  </si>
  <si>
    <t>En total Don Javier pagó</t>
  </si>
  <si>
    <t>Mes</t>
  </si>
  <si>
    <t xml:space="preserve">Don Javier pago un total de $ 10.052.444.59 </t>
  </si>
  <si>
    <t>Capital despues del pago</t>
  </si>
  <si>
    <t>Don javier al pagar anticipadamente se ahorro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</si>
</sst>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Red]\-&quot;$&quot;#,##0.00"/>
    <numFmt numFmtId="44" formatCode="_-&quot;$&quot;* #,##0.00_-;\-&quot;$&quot;* #,##0.00_-;_-&quot;$&quot;* &quot;-&quot;??_-;_-@_-"/>
    <numFmt numFmtId="166" formatCode="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0" fillId="0" borderId="0" xfId="0" applyAlignment="1">
      <alignment horizontal="left" vertical="center" wrapText="1"/>
    </xf>
    <xf numFmtId="10" fontId="0" fillId="0" borderId="0" xfId="0" applyNumberFormat="1"/>
    <xf numFmtId="166" fontId="0" fillId="0" borderId="0" xfId="2" applyNumberFormat="1" applyFont="1"/>
    <xf numFmtId="44" fontId="0" fillId="0" borderId="0" xfId="1" applyFont="1"/>
    <xf numFmtId="8" fontId="0" fillId="0" borderId="0" xfId="0" applyNumberFormat="1"/>
    <xf numFmtId="44" fontId="0" fillId="0" borderId="0" xfId="0" applyNumberFormat="1"/>
    <xf numFmtId="0" fontId="0" fillId="0" borderId="1" xfId="0" applyBorder="1" applyAlignment="1">
      <alignment horizontal="center"/>
    </xf>
    <xf numFmtId="44" fontId="0" fillId="0" borderId="1" xfId="0" applyNumberFormat="1" applyBorder="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342900</xdr:colOff>
      <xdr:row>25</xdr:row>
      <xdr:rowOff>133350</xdr:rowOff>
    </xdr:from>
    <xdr:to>
      <xdr:col>6</xdr:col>
      <xdr:colOff>409575</xdr:colOff>
      <xdr:row>27</xdr:row>
      <xdr:rowOff>9525</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6125" y="4895850"/>
          <a:ext cx="3114675"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abSelected="1" workbookViewId="0">
      <selection activeCell="A69" sqref="A69"/>
    </sheetView>
  </sheetViews>
  <sheetFormatPr baseColWidth="10" defaultRowHeight="15" x14ac:dyDescent="0.25"/>
  <cols>
    <col min="1" max="1" width="32.7109375" customWidth="1"/>
    <col min="2" max="3" width="15.140625" bestFit="1" customWidth="1"/>
    <col min="4" max="4" width="11.5703125" bestFit="1" customWidth="1"/>
    <col min="5" max="5" width="17.7109375" bestFit="1" customWidth="1"/>
    <col min="6" max="6" width="16.85546875" bestFit="1" customWidth="1"/>
  </cols>
  <sheetData>
    <row r="1" spans="1:7" x14ac:dyDescent="0.25">
      <c r="A1" t="s">
        <v>0</v>
      </c>
    </row>
    <row r="3" spans="1:7" ht="15" customHeight="1" x14ac:dyDescent="0.25">
      <c r="A3" s="1" t="s">
        <v>1</v>
      </c>
      <c r="B3" s="1"/>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10" spans="1:7" x14ac:dyDescent="0.25">
      <c r="A10" t="s">
        <v>2</v>
      </c>
    </row>
    <row r="12" spans="1:7" x14ac:dyDescent="0.25">
      <c r="A12" s="1" t="s">
        <v>3</v>
      </c>
      <c r="B12" s="1"/>
      <c r="C12" s="1"/>
      <c r="D12" s="1"/>
      <c r="E12" s="1"/>
      <c r="F12" s="1"/>
      <c r="G12" s="1"/>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9" spans="1:7" x14ac:dyDescent="0.25">
      <c r="A19" t="s">
        <v>4</v>
      </c>
    </row>
    <row r="21" spans="1:7" x14ac:dyDescent="0.25">
      <c r="A21" s="1" t="s">
        <v>5</v>
      </c>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c r="D25" s="1"/>
      <c r="E25" s="1"/>
      <c r="F25" s="1"/>
      <c r="G25" s="1"/>
    </row>
    <row r="27" spans="1:7" x14ac:dyDescent="0.25">
      <c r="A27" t="s">
        <v>11</v>
      </c>
    </row>
    <row r="29" spans="1:7" x14ac:dyDescent="0.25">
      <c r="A29" t="s">
        <v>6</v>
      </c>
      <c r="B29" s="2">
        <v>2.3E-2</v>
      </c>
    </row>
    <row r="30" spans="1:7" x14ac:dyDescent="0.25">
      <c r="A30" t="s">
        <v>7</v>
      </c>
      <c r="B30" s="3">
        <f>(1+B29)^(30/360)-1</f>
        <v>1.8967538135683526E-3</v>
      </c>
    </row>
    <row r="32" spans="1:7" x14ac:dyDescent="0.25">
      <c r="A32" t="s">
        <v>8</v>
      </c>
      <c r="B32" s="2">
        <v>1.2E-2</v>
      </c>
    </row>
    <row r="33" spans="1:6" x14ac:dyDescent="0.25">
      <c r="A33" t="s">
        <v>9</v>
      </c>
      <c r="B33" s="3">
        <f>(1+B32)^(30/360)-1</f>
        <v>9.9454180114277868E-4</v>
      </c>
    </row>
    <row r="35" spans="1:6" x14ac:dyDescent="0.25">
      <c r="A35" t="s">
        <v>10</v>
      </c>
    </row>
    <row r="37" spans="1:6" x14ac:dyDescent="0.25">
      <c r="A37" s="4">
        <f>(10000000*B30)/(1-(1+B30)^-6)</f>
        <v>1677748.5360069543</v>
      </c>
      <c r="C37" s="5"/>
    </row>
    <row r="39" spans="1:6" x14ac:dyDescent="0.25">
      <c r="A39" t="s">
        <v>12</v>
      </c>
    </row>
    <row r="40" spans="1:6" x14ac:dyDescent="0.25">
      <c r="B40" t="s">
        <v>13</v>
      </c>
      <c r="C40" t="s">
        <v>16</v>
      </c>
      <c r="D40" t="s">
        <v>14</v>
      </c>
      <c r="E40" t="s">
        <v>15</v>
      </c>
      <c r="F40" t="s">
        <v>23</v>
      </c>
    </row>
    <row r="41" spans="1:6" x14ac:dyDescent="0.25">
      <c r="A41">
        <v>1</v>
      </c>
      <c r="B41" s="6">
        <f>$A$37</f>
        <v>1677748.5360069543</v>
      </c>
      <c r="C41" s="4">
        <v>10000000</v>
      </c>
      <c r="D41" s="4">
        <f>C41*$B$30</f>
        <v>18967.538135683528</v>
      </c>
      <c r="E41" s="4">
        <f>C41+D41</f>
        <v>10018967.538135683</v>
      </c>
      <c r="F41" s="4">
        <f>E41-B41</f>
        <v>8341219.0021287287</v>
      </c>
    </row>
    <row r="42" spans="1:6" x14ac:dyDescent="0.25">
      <c r="A42">
        <v>2</v>
      </c>
      <c r="B42" s="6">
        <f t="shared" ref="B42:B46" si="0">$A$37</f>
        <v>1677748.5360069543</v>
      </c>
      <c r="C42" s="6">
        <f>F41</f>
        <v>8341219.0021287287</v>
      </c>
      <c r="D42" s="4">
        <f t="shared" ref="D42:D46" si="1">C42*$B$30</f>
        <v>15821.238952096475</v>
      </c>
      <c r="E42" s="4">
        <f t="shared" ref="E42:E46" si="2">C42+D42</f>
        <v>8357040.2410808252</v>
      </c>
      <c r="F42" s="4">
        <f t="shared" ref="F42:F46" si="3">E42-B42</f>
        <v>6679291.7050738707</v>
      </c>
    </row>
    <row r="43" spans="1:6" x14ac:dyDescent="0.25">
      <c r="A43">
        <v>3</v>
      </c>
      <c r="B43" s="6">
        <f t="shared" si="0"/>
        <v>1677748.5360069543</v>
      </c>
      <c r="C43" s="6">
        <f t="shared" ref="C43:C46" si="4">F42</f>
        <v>6679291.7050738707</v>
      </c>
      <c r="D43" s="4">
        <f t="shared" si="1"/>
        <v>12668.972013534329</v>
      </c>
      <c r="E43" s="4">
        <f t="shared" si="2"/>
        <v>6691960.6770874048</v>
      </c>
      <c r="F43" s="4">
        <f t="shared" si="3"/>
        <v>5014212.1410804503</v>
      </c>
    </row>
    <row r="44" spans="1:6" x14ac:dyDescent="0.25">
      <c r="A44">
        <v>4</v>
      </c>
      <c r="B44" s="6">
        <f t="shared" si="0"/>
        <v>1677748.5360069543</v>
      </c>
      <c r="C44" s="6">
        <f t="shared" si="4"/>
        <v>5014212.1410804503</v>
      </c>
      <c r="D44" s="4">
        <f t="shared" si="1"/>
        <v>9510.7260006350789</v>
      </c>
      <c r="E44" s="4">
        <f t="shared" si="2"/>
        <v>5023722.8670810852</v>
      </c>
      <c r="F44" s="4">
        <f t="shared" si="3"/>
        <v>3345974.3310741307</v>
      </c>
    </row>
    <row r="45" spans="1:6" x14ac:dyDescent="0.25">
      <c r="A45">
        <v>5</v>
      </c>
      <c r="B45" s="6">
        <f t="shared" si="0"/>
        <v>1677748.5360069543</v>
      </c>
      <c r="C45" s="6">
        <f t="shared" si="4"/>
        <v>3345974.3310741307</v>
      </c>
      <c r="D45" s="4">
        <f t="shared" si="1"/>
        <v>6346.4895725666747</v>
      </c>
      <c r="E45" s="4">
        <f t="shared" si="2"/>
        <v>3352320.8206466972</v>
      </c>
      <c r="F45" s="4">
        <f t="shared" si="3"/>
        <v>1674572.2846397429</v>
      </c>
    </row>
    <row r="46" spans="1:6" x14ac:dyDescent="0.25">
      <c r="A46">
        <v>6</v>
      </c>
      <c r="B46" s="6">
        <f t="shared" si="0"/>
        <v>1677748.5360069543</v>
      </c>
      <c r="C46" s="6">
        <f t="shared" si="4"/>
        <v>1674572.2846397429</v>
      </c>
      <c r="D46" s="4">
        <f t="shared" si="1"/>
        <v>3176.251366986301</v>
      </c>
      <c r="E46" s="4">
        <f t="shared" si="2"/>
        <v>1677748.5360067291</v>
      </c>
      <c r="F46" s="4">
        <f t="shared" si="3"/>
        <v>-2.2514723241329193E-7</v>
      </c>
    </row>
    <row r="48" spans="1:6" x14ac:dyDescent="0.25">
      <c r="A48" t="s">
        <v>17</v>
      </c>
    </row>
    <row r="50" spans="1:5" x14ac:dyDescent="0.25">
      <c r="A50" t="s">
        <v>18</v>
      </c>
    </row>
    <row r="52" spans="1:5" x14ac:dyDescent="0.25">
      <c r="A52" t="s">
        <v>16</v>
      </c>
      <c r="B52" t="s">
        <v>14</v>
      </c>
      <c r="C52" t="s">
        <v>15</v>
      </c>
    </row>
    <row r="53" spans="1:5" x14ac:dyDescent="0.25">
      <c r="A53" s="6">
        <f>F43</f>
        <v>5014212.1410804503</v>
      </c>
      <c r="B53" s="4">
        <f>B33*A53</f>
        <v>4986.8435741021394</v>
      </c>
      <c r="C53" s="6">
        <f>SUM(A53:B53)</f>
        <v>5019198.9846545523</v>
      </c>
    </row>
    <row r="55" spans="1:5" x14ac:dyDescent="0.25">
      <c r="A55" t="s">
        <v>19</v>
      </c>
    </row>
    <row r="57" spans="1:5" x14ac:dyDescent="0.25">
      <c r="A57" t="s">
        <v>20</v>
      </c>
    </row>
    <row r="58" spans="1:5" x14ac:dyDescent="0.25">
      <c r="A58" s="7" t="s">
        <v>21</v>
      </c>
      <c r="B58" s="7" t="s">
        <v>13</v>
      </c>
    </row>
    <row r="59" spans="1:5" x14ac:dyDescent="0.25">
      <c r="A59" s="7">
        <v>1</v>
      </c>
      <c r="B59" s="8">
        <f>B41</f>
        <v>1677748.5360069543</v>
      </c>
      <c r="E59" s="4"/>
    </row>
    <row r="60" spans="1:5" x14ac:dyDescent="0.25">
      <c r="A60" s="7">
        <v>2</v>
      </c>
      <c r="B60" s="8">
        <f t="shared" ref="B60:B61" si="5">B42</f>
        <v>1677748.5360069543</v>
      </c>
    </row>
    <row r="61" spans="1:5" x14ac:dyDescent="0.25">
      <c r="A61" s="7">
        <v>3</v>
      </c>
      <c r="B61" s="8">
        <f t="shared" si="5"/>
        <v>1677748.5360069543</v>
      </c>
    </row>
    <row r="62" spans="1:5" x14ac:dyDescent="0.25">
      <c r="A62" s="7">
        <v>4</v>
      </c>
      <c r="B62" s="8">
        <f>C53</f>
        <v>5019198.9846545523</v>
      </c>
    </row>
    <row r="63" spans="1:5" x14ac:dyDescent="0.25">
      <c r="A63" s="7" t="s">
        <v>15</v>
      </c>
      <c r="B63" s="8">
        <f>SUM(B59:B62)</f>
        <v>10052444.592675414</v>
      </c>
    </row>
    <row r="65" spans="1:3" x14ac:dyDescent="0.25">
      <c r="A65" t="s">
        <v>22</v>
      </c>
    </row>
    <row r="67" spans="1:3" x14ac:dyDescent="0.25">
      <c r="A67" t="s">
        <v>24</v>
      </c>
      <c r="C67" s="4">
        <f>B59*6-B63</f>
        <v>14046.623366311193</v>
      </c>
    </row>
  </sheetData>
  <mergeCells count="3">
    <mergeCell ref="A3:G8"/>
    <mergeCell ref="A12:G17"/>
    <mergeCell ref="A21:G25"/>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 Higuera</dc:creator>
  <cp:lastModifiedBy>GUILLERMO ABONDANO</cp:lastModifiedBy>
  <dcterms:created xsi:type="dcterms:W3CDTF">2018-08-10T21:14:59Z</dcterms:created>
  <dcterms:modified xsi:type="dcterms:W3CDTF">2018-08-10T22:34:12Z</dcterms:modified>
</cp:coreProperties>
</file>