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NDACION UNOVERSITARIA SAN MATEO\matematicas aplicadas\"/>
    </mc:Choice>
  </mc:AlternateContent>
  <xr:revisionPtr revIDLastSave="0" documentId="13_ncr:1_{42812607-0CB6-4D55-BCDA-1C34FB4B0396}" xr6:coauthVersionLast="34" xr6:coauthVersionMax="34" xr10:uidLastSave="{00000000-0000-0000-0000-000000000000}"/>
  <bookViews>
    <workbookView xWindow="0" yWindow="0" windowWidth="20490" windowHeight="8940" xr2:uid="{447D525E-4E4C-4C08-B743-7163BEE97720}"/>
  </bookViews>
  <sheets>
    <sheet name="Actividad 2, Unidad 4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9" i="1"/>
  <c r="G28" i="1"/>
  <c r="G20" i="1" l="1"/>
  <c r="H23" i="1"/>
  <c r="H22" i="1"/>
  <c r="G21" i="1"/>
  <c r="G13" i="1"/>
  <c r="H16" i="1"/>
  <c r="H15" i="1"/>
</calcChain>
</file>

<file path=xl/sharedStrings.xml><?xml version="1.0" encoding="utf-8"?>
<sst xmlns="http://schemas.openxmlformats.org/spreadsheetml/2006/main" count="31" uniqueCount="26">
  <si>
    <t>hallaremos tasa nominal vencida</t>
  </si>
  <si>
    <t>M = C /(1-dn)</t>
  </si>
  <si>
    <t>Monto</t>
  </si>
  <si>
    <t>Capital</t>
  </si>
  <si>
    <t>n =</t>
  </si>
  <si>
    <t>d =</t>
  </si>
  <si>
    <t>C =</t>
  </si>
  <si>
    <t xml:space="preserve">M =  </t>
  </si>
  <si>
    <t xml:space="preserve">tiempo </t>
  </si>
  <si>
    <t>M =</t>
  </si>
  <si>
    <t>M = 10000000 / (1 -(2,3 /100) * (6 /12))</t>
  </si>
  <si>
    <t>tasa nominal anual</t>
  </si>
  <si>
    <t>calcularemos el Descuento en dinero</t>
  </si>
  <si>
    <t>D = M*d*n</t>
  </si>
  <si>
    <t>Descuento</t>
  </si>
  <si>
    <t>D =</t>
  </si>
  <si>
    <t>tasa de descuento anual</t>
  </si>
  <si>
    <t>D = 10116337,8857 * (1,2 / 100) * (3 / 12)</t>
  </si>
  <si>
    <t>el capital o deuda presente se calcula</t>
  </si>
  <si>
    <t>C = M - D</t>
  </si>
  <si>
    <t xml:space="preserve">C =  </t>
  </si>
  <si>
    <t xml:space="preserve">M = </t>
  </si>
  <si>
    <t>C = 10116337,8857 - 30349,0137</t>
  </si>
  <si>
    <t>Monto incial</t>
  </si>
  <si>
    <t>Descuento Obtenido</t>
  </si>
  <si>
    <t>Capital o deuda 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</si>
</sst>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164" formatCode="General\ &quot;meses&quot;"/>
    <numFmt numFmtId="165" formatCode="_-&quot;$&quot;\ * #,##0.0000_-;\-&quot;$&quot;\ * #,##0.0000_-;_-&quot;$&quot;\ * &quot;-&quot;_-;_-@_-"/>
    <numFmt numFmtId="166" formatCode="_-&quot;$&quot;\ * #,##0.0000_-;\-&quot;$&quot;\ * #,##0.0000_-;_-&quot;$&quot;\ * &quot;-&quot;??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9" xfId="0" applyBorder="1"/>
    <xf numFmtId="42" fontId="0" fillId="0" borderId="9" xfId="1" applyFont="1" applyBorder="1"/>
    <xf numFmtId="10" fontId="0" fillId="0" borderId="9" xfId="2" applyNumberFormat="1" applyFont="1" applyBorder="1"/>
    <xf numFmtId="165" fontId="0" fillId="0" borderId="9" xfId="1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2" fontId="0" fillId="0" borderId="17" xfId="0" applyNumberFormat="1" applyBorder="1"/>
    <xf numFmtId="166" fontId="0" fillId="0" borderId="9" xfId="0" applyNumberFormat="1" applyBorder="1"/>
    <xf numFmtId="165" fontId="0" fillId="0" borderId="9" xfId="0" applyNumberFormat="1" applyBorder="1"/>
    <xf numFmtId="0" fontId="2" fillId="0" borderId="9" xfId="0" applyFont="1" applyBorder="1"/>
    <xf numFmtId="165" fontId="0" fillId="0" borderId="16" xfId="0" applyNumberFormat="1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19049</xdr:rowOff>
    </xdr:from>
    <xdr:to>
      <xdr:col>2</xdr:col>
      <xdr:colOff>1464468</xdr:colOff>
      <xdr:row>8</xdr:row>
      <xdr:rowOff>428623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D881E8A-961D-497C-93D0-C46C51D4332D}"/>
            </a:ext>
          </a:extLst>
        </xdr:cNvPr>
        <xdr:cNvSpPr txBox="1"/>
      </xdr:nvSpPr>
      <xdr:spPr>
        <a:xfrm>
          <a:off x="28575" y="19049"/>
          <a:ext cx="4460081" cy="290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O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s-CO" sz="1100">
              <a:latin typeface="Times New Roman" panose="02020603050405020304" pitchFamily="18" charset="0"/>
              <a:cs typeface="Times New Roman" panose="02020603050405020304" pitchFamily="18" charset="0"/>
            </a:rPr>
            <a:t>MODULO</a:t>
          </a:r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"MATEMATICAS APLICADAS"</a:t>
          </a: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UNIDAD 4, ACTIVIDAD 2, Momento Colaborativo.</a:t>
          </a: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URIEL ANDRES TINOCO ACERO</a:t>
          </a: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Alumno</a:t>
          </a: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DORIS STELLA ORDUY RUIZ</a:t>
          </a: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Tutor-Docente</a:t>
          </a: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FUNDACION UNIVERSITARIA SAN MATEO</a:t>
          </a: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PROGRAMA PROFESIONAL EN GASTRONOMIA VIRTUAL</a:t>
          </a: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2018</a:t>
          </a:r>
        </a:p>
      </xdr:txBody>
    </xdr:sp>
    <xdr:clientData/>
  </xdr:twoCellAnchor>
  <xdr:twoCellAnchor>
    <xdr:from>
      <xdr:col>3</xdr:col>
      <xdr:colOff>28575</xdr:colOff>
      <xdr:row>0</xdr:row>
      <xdr:rowOff>0</xdr:rowOff>
    </xdr:from>
    <xdr:to>
      <xdr:col>5</xdr:col>
      <xdr:colOff>1452562</xdr:colOff>
      <xdr:row>9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C2D5017-4FD0-4239-8329-C89196DCB27D}"/>
            </a:ext>
          </a:extLst>
        </xdr:cNvPr>
        <xdr:cNvSpPr txBox="1"/>
      </xdr:nvSpPr>
      <xdr:spPr>
        <a:xfrm>
          <a:off x="4668611" y="0"/>
          <a:ext cx="4662487" cy="3320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atin typeface="Times New Roman" panose="02020603050405020304" pitchFamily="18" charset="0"/>
              <a:cs typeface="Times New Roman" panose="02020603050405020304" pitchFamily="18" charset="0"/>
            </a:rPr>
            <a:t>Unidad</a:t>
          </a:r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4, Actividad 2.</a:t>
          </a:r>
        </a:p>
        <a:p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Descripción de la actividad: la actividad actividad se desarrollara de la siguiente forma: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1. compartir con el grupo resultados de la actividad desarrollada en el momento independiente.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2. discutir y establecer acuerdo al rededor de la propuesta individual y de la forma de trabajo.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3. Elaborar el producto final de manera colaborativa.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4. compartir las dificultades presentadas para su realización.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5. El coordinador asignado por el Docente-tutor, tendrá la responsabilidad de organizar, presentar el resultado del trabajo y enviarlo al tutor</a:t>
          </a:r>
        </a:p>
        <a:p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Unidad 4, Actividad 1.</a:t>
          </a:r>
        </a:p>
        <a:p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1. al firmar un pagare el señor Javier se compromete a cancelar seis meses después, pero a los tres meses consigue el dinero para cancelar el pagare; para ello, se aplica un descuento con una tasa de reducción o anticipación.</a:t>
          </a:r>
          <a:endParaRPr lang="es-CO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38099</xdr:colOff>
      <xdr:row>0</xdr:row>
      <xdr:rowOff>19050</xdr:rowOff>
    </xdr:from>
    <xdr:to>
      <xdr:col>8</xdr:col>
      <xdr:colOff>1452561</xdr:colOff>
      <xdr:row>8</xdr:row>
      <xdr:rowOff>452437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77F32C1-2D29-4920-82BD-66CE496E825A}"/>
            </a:ext>
          </a:extLst>
        </xdr:cNvPr>
        <xdr:cNvSpPr txBox="1"/>
      </xdr:nvSpPr>
      <xdr:spPr>
        <a:xfrm>
          <a:off x="9110662" y="19050"/>
          <a:ext cx="4438649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atin typeface="Times New Roman" panose="02020603050405020304" pitchFamily="18" charset="0"/>
              <a:cs typeface="Times New Roman" panose="02020603050405020304" pitchFamily="18" charset="0"/>
            </a:rPr>
            <a:t>2. si el valor del pagare esta por $ 10´000.000</a:t>
          </a:r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diez</a:t>
          </a:r>
          <a:r>
            <a:rPr lang="es-CO" sz="1100">
              <a:latin typeface="Times New Roman" panose="02020603050405020304" pitchFamily="18" charset="0"/>
              <a:cs typeface="Times New Roman" panose="02020603050405020304" pitchFamily="18" charset="0"/>
            </a:rPr>
            <a:t> millones</a:t>
          </a:r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s-CO" sz="1100">
              <a:latin typeface="Times New Roman" panose="02020603050405020304" pitchFamily="18" charset="0"/>
              <a:cs typeface="Times New Roman" panose="02020603050405020304" pitchFamily="18" charset="0"/>
            </a:rPr>
            <a:t>y le aplica una tasa</a:t>
          </a:r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de descuento del 1.2% simple anual, la  tasa nominal o vencida por el pagare esta por 2.3% simple anual.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3. ¿cual es la diferencia entre tasa nominal vencida y tasa de descuento anticipado?  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4. ¿en que consiste la tasa efectiva anual?</a:t>
          </a:r>
        </a:p>
        <a:p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5. ¿cual es el valor apagar por el señor Javier?</a:t>
          </a:r>
        </a:p>
        <a:p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DESCUENTO SIMPLE</a:t>
          </a:r>
        </a:p>
        <a:p>
          <a:pPr algn="ctr"/>
          <a:endParaRPr lang="es-CO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s-CO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La tasa de descuento o tasa anticipada es la tasa ofrecida, con el fin de recibir un descuento aplicado a un monto. Por lo general, la tasa de descuento  o anticipada es recibida cuando se anticipa a cancelar una deuda adquirida. Esta tasa se representa con la letra (d) minúscula y el descuento en dinero recibido se representa con la letra (D) mayúscula.</a:t>
          </a:r>
          <a:endParaRPr lang="es-CO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119062</xdr:colOff>
      <xdr:row>10</xdr:row>
      <xdr:rowOff>0</xdr:rowOff>
    </xdr:from>
    <xdr:to>
      <xdr:col>3</xdr:col>
      <xdr:colOff>1315130</xdr:colOff>
      <xdr:row>28</xdr:row>
      <xdr:rowOff>117362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75507F-8D24-4360-8738-F94451675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" y="3202781"/>
          <a:ext cx="5841206" cy="3595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54427</xdr:colOff>
      <xdr:row>30</xdr:row>
      <xdr:rowOff>40821</xdr:rowOff>
    </xdr:from>
    <xdr:to>
      <xdr:col>2</xdr:col>
      <xdr:colOff>1592034</xdr:colOff>
      <xdr:row>37</xdr:row>
      <xdr:rowOff>163285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ADE5255-B88B-49B2-ABC2-BE9B3188B45B}"/>
            </a:ext>
          </a:extLst>
        </xdr:cNvPr>
        <xdr:cNvSpPr txBox="1"/>
      </xdr:nvSpPr>
      <xdr:spPr>
        <a:xfrm>
          <a:off x="54427" y="7062107"/>
          <a:ext cx="4558393" cy="1455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¿cual es la diferencia entre tasa nominal vencida y tasa de descuento anticipado?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tasa nominal vencida </a:t>
          </a: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aquella que se utiliza en una operación financiera cuya liquidación se efectúa al final de un periodo y la tasa de interés anticipada, a diferencia de la anterior, la liquidación es al inicio del periodo. por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general, la tasa de descuento o anticipada es recibida cuando se anticipa a cancelar una deuda adquirida.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57141</xdr:colOff>
      <xdr:row>30</xdr:row>
      <xdr:rowOff>43543</xdr:rowOff>
    </xdr:from>
    <xdr:to>
      <xdr:col>5</xdr:col>
      <xdr:colOff>1240963</xdr:colOff>
      <xdr:row>52</xdr:row>
      <xdr:rowOff>176892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F4A2CBD-A686-4FF8-AF18-E87BF667DD3A}"/>
            </a:ext>
          </a:extLst>
        </xdr:cNvPr>
        <xdr:cNvSpPr txBox="1"/>
      </xdr:nvSpPr>
      <xdr:spPr>
        <a:xfrm>
          <a:off x="4697177" y="7092043"/>
          <a:ext cx="4422322" cy="4324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¿en que consiste la tasa efectiva anual?</a:t>
          </a:r>
          <a:endParaRPr lang="es-CO">
            <a:effectLst/>
          </a:endParaRP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 </a:t>
          </a:r>
          <a:r>
            <a:rPr lang="es-C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interés efectivo anual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es un índice relacionado con el </a:t>
          </a:r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interés real 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que mide la rentabilidad de los ahorros o el costo de un crédito. Para realizar una comparación uniforme del mercado las tasas de interés, ya sea para tomar un crédito, o para colocarlo, se llevan al valor de interés efectivo anual.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interés efectivo anual es la diferencia del valor pagado al final de un año respecto al valor inicial.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 = (VF - V) / V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s-CO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es el interés efectivo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VF es valor final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 es valor inicial</a:t>
          </a:r>
        </a:p>
        <a:p>
          <a:b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teniendo el </a:t>
          </a:r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interés</a:t>
          </a:r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compuesto 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como VF = V (1+i)^n y debiendo calcular a un año, despejamos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s-CO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(vF - V) / V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s-CO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V (1+i)^n /v - V/V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s-CO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(1+i)^n - 1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Debemos llevar n al número de periodos que se pagan en un año a un interés i.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s-CO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(1+i)^A - 1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Donde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es el número de periodos de pago en un año</a:t>
          </a: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interés compuesto del periodo</a:t>
          </a:r>
        </a:p>
      </xdr:txBody>
    </xdr:sp>
    <xdr:clientData/>
  </xdr:twoCellAnchor>
  <xdr:twoCellAnchor>
    <xdr:from>
      <xdr:col>6</xdr:col>
      <xdr:colOff>100673</xdr:colOff>
      <xdr:row>30</xdr:row>
      <xdr:rowOff>59873</xdr:rowOff>
    </xdr:from>
    <xdr:to>
      <xdr:col>8</xdr:col>
      <xdr:colOff>536102</xdr:colOff>
      <xdr:row>37</xdr:row>
      <xdr:rowOff>182337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25F1192B-8482-4CDF-A168-859CA183E0E8}"/>
            </a:ext>
          </a:extLst>
        </xdr:cNvPr>
        <xdr:cNvSpPr txBox="1"/>
      </xdr:nvSpPr>
      <xdr:spPr>
        <a:xfrm>
          <a:off x="9380744" y="7081159"/>
          <a:ext cx="4422322" cy="1455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¿cual es el valor apagar por el señor Javier?</a:t>
          </a:r>
          <a:endParaRPr lang="es-CO">
            <a:effectLst/>
          </a:endParaRPr>
        </a:p>
        <a:p>
          <a:endParaRPr lang="es-CO" sz="1100"/>
        </a:p>
        <a:p>
          <a:r>
            <a:rPr lang="es-CO" sz="1100"/>
            <a:t>el señor Javier pagara por su pagare </a:t>
          </a:r>
          <a:r>
            <a:rPr lang="es-CO" sz="1100" baseline="0"/>
            <a:t> a los tres meses un Valor de $ 10´085.988,8720 diez millones ochenta y cinco mil novecientos ochenta y ocho pesos con ochocientos setenta y dos centavos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145B-5A8A-4684-A84A-292BF3C2ADDA}">
  <dimension ref="A1:I38"/>
  <sheetViews>
    <sheetView tabSelected="1" zoomScale="70" zoomScaleNormal="70" workbookViewId="0">
      <selection activeCell="J33" sqref="J33"/>
    </sheetView>
  </sheetViews>
  <sheetFormatPr baseColWidth="10" defaultRowHeight="15" x14ac:dyDescent="0.25"/>
  <cols>
    <col min="1" max="2" width="22.7109375" customWidth="1"/>
    <col min="3" max="3" width="24.28515625" customWidth="1"/>
    <col min="4" max="4" width="22.7109375" customWidth="1"/>
    <col min="5" max="5" width="25.85546875" bestFit="1" customWidth="1"/>
    <col min="6" max="6" width="22.7109375" customWidth="1"/>
    <col min="7" max="7" width="37.140625" bestFit="1" customWidth="1"/>
    <col min="8" max="9" width="22.7109375" customWidth="1"/>
  </cols>
  <sheetData>
    <row r="1" spans="1:9" ht="27.95" customHeight="1" x14ac:dyDescent="0.25">
      <c r="A1" s="16"/>
      <c r="B1" s="17"/>
      <c r="C1" s="18"/>
      <c r="D1" s="16"/>
      <c r="E1" s="17"/>
      <c r="F1" s="18"/>
      <c r="G1" s="16"/>
      <c r="H1" s="17"/>
      <c r="I1" s="18"/>
    </row>
    <row r="2" spans="1:9" ht="27.95" customHeight="1" x14ac:dyDescent="0.25">
      <c r="A2" s="19"/>
      <c r="B2" s="20"/>
      <c r="C2" s="21"/>
      <c r="D2" s="19"/>
      <c r="E2" s="20"/>
      <c r="F2" s="21"/>
      <c r="G2" s="19"/>
      <c r="H2" s="20"/>
      <c r="I2" s="21"/>
    </row>
    <row r="3" spans="1:9" ht="27.95" customHeight="1" x14ac:dyDescent="0.25">
      <c r="A3" s="19"/>
      <c r="B3" s="20"/>
      <c r="C3" s="21"/>
      <c r="D3" s="19"/>
      <c r="E3" s="20"/>
      <c r="F3" s="21"/>
      <c r="G3" s="19"/>
      <c r="H3" s="20"/>
      <c r="I3" s="21"/>
    </row>
    <row r="4" spans="1:9" ht="27.95" customHeight="1" x14ac:dyDescent="0.25">
      <c r="A4" s="19"/>
      <c r="B4" s="20"/>
      <c r="C4" s="21"/>
      <c r="D4" s="19"/>
      <c r="E4" s="20"/>
      <c r="F4" s="21"/>
      <c r="G4" s="19"/>
      <c r="H4" s="20"/>
      <c r="I4" s="21"/>
    </row>
    <row r="5" spans="1:9" ht="27.95" customHeight="1" x14ac:dyDescent="0.25">
      <c r="A5" s="19"/>
      <c r="B5" s="20"/>
      <c r="C5" s="21"/>
      <c r="D5" s="19"/>
      <c r="E5" s="20"/>
      <c r="F5" s="21"/>
      <c r="G5" s="19"/>
      <c r="H5" s="20"/>
      <c r="I5" s="21"/>
    </row>
    <row r="6" spans="1:9" ht="27.95" customHeight="1" x14ac:dyDescent="0.25">
      <c r="A6" s="19"/>
      <c r="B6" s="20"/>
      <c r="C6" s="21"/>
      <c r="D6" s="19"/>
      <c r="E6" s="20"/>
      <c r="F6" s="21"/>
      <c r="G6" s="19"/>
      <c r="H6" s="20"/>
      <c r="I6" s="21"/>
    </row>
    <row r="7" spans="1:9" ht="27.95" customHeight="1" x14ac:dyDescent="0.25">
      <c r="A7" s="19"/>
      <c r="B7" s="20"/>
      <c r="C7" s="21"/>
      <c r="D7" s="19"/>
      <c r="E7" s="20"/>
      <c r="F7" s="21"/>
      <c r="G7" s="19"/>
      <c r="H7" s="20"/>
      <c r="I7" s="21"/>
    </row>
    <row r="8" spans="1:9" ht="27.95" customHeight="1" x14ac:dyDescent="0.25">
      <c r="A8" s="19"/>
      <c r="B8" s="20"/>
      <c r="C8" s="21"/>
      <c r="D8" s="19"/>
      <c r="E8" s="20"/>
      <c r="F8" s="21"/>
      <c r="G8" s="19"/>
      <c r="H8" s="20"/>
      <c r="I8" s="21"/>
    </row>
    <row r="9" spans="1:9" ht="39" customHeight="1" thickBot="1" x14ac:dyDescent="0.3">
      <c r="A9" s="22"/>
      <c r="B9" s="23"/>
      <c r="C9" s="24"/>
      <c r="D9" s="22"/>
      <c r="E9" s="23"/>
      <c r="F9" s="24"/>
      <c r="G9" s="22"/>
      <c r="H9" s="23"/>
      <c r="I9" s="24"/>
    </row>
    <row r="10" spans="1:9" ht="15.75" thickBot="1" x14ac:dyDescent="0.3"/>
    <row r="11" spans="1:9" x14ac:dyDescent="0.25">
      <c r="E11" s="25" t="s">
        <v>0</v>
      </c>
      <c r="F11" s="26"/>
      <c r="G11" s="26"/>
      <c r="H11" s="27"/>
    </row>
    <row r="12" spans="1:9" x14ac:dyDescent="0.25">
      <c r="E12" s="5"/>
      <c r="F12" s="13" t="s">
        <v>1</v>
      </c>
      <c r="G12" s="1" t="s">
        <v>10</v>
      </c>
      <c r="H12" s="6"/>
    </row>
    <row r="13" spans="1:9" x14ac:dyDescent="0.25">
      <c r="E13" s="5" t="s">
        <v>2</v>
      </c>
      <c r="F13" s="1" t="s">
        <v>7</v>
      </c>
      <c r="G13" s="4">
        <f>G14/(1-(H15*H16))</f>
        <v>10116337.885685381</v>
      </c>
      <c r="H13" s="6"/>
    </row>
    <row r="14" spans="1:9" x14ac:dyDescent="0.25">
      <c r="E14" s="5" t="s">
        <v>3</v>
      </c>
      <c r="F14" s="1" t="s">
        <v>6</v>
      </c>
      <c r="G14" s="2">
        <v>10000000</v>
      </c>
      <c r="H14" s="6"/>
    </row>
    <row r="15" spans="1:9" x14ac:dyDescent="0.25">
      <c r="E15" s="5" t="s">
        <v>11</v>
      </c>
      <c r="F15" s="1" t="s">
        <v>5</v>
      </c>
      <c r="G15" s="3">
        <v>2.3E-2</v>
      </c>
      <c r="H15" s="6">
        <f>2.3/100</f>
        <v>2.3E-2</v>
      </c>
    </row>
    <row r="16" spans="1:9" ht="15.75" thickBot="1" x14ac:dyDescent="0.3">
      <c r="E16" s="7" t="s">
        <v>8</v>
      </c>
      <c r="F16" s="8" t="s">
        <v>4</v>
      </c>
      <c r="G16" s="9">
        <v>6</v>
      </c>
      <c r="H16" s="10">
        <f>6/12</f>
        <v>0.5</v>
      </c>
    </row>
    <row r="17" spans="1:9" ht="15.75" thickBot="1" x14ac:dyDescent="0.3"/>
    <row r="18" spans="1:9" x14ac:dyDescent="0.25">
      <c r="E18" s="25" t="s">
        <v>12</v>
      </c>
      <c r="F18" s="26"/>
      <c r="G18" s="26"/>
      <c r="H18" s="27"/>
    </row>
    <row r="19" spans="1:9" x14ac:dyDescent="0.25">
      <c r="E19" s="5"/>
      <c r="F19" s="13" t="s">
        <v>13</v>
      </c>
      <c r="G19" s="1" t="s">
        <v>17</v>
      </c>
      <c r="H19" s="6"/>
    </row>
    <row r="20" spans="1:9" x14ac:dyDescent="0.25">
      <c r="E20" s="5" t="s">
        <v>14</v>
      </c>
      <c r="F20" s="1" t="s">
        <v>15</v>
      </c>
      <c r="G20" s="4">
        <f>G21*H22*H23</f>
        <v>30349.013657056141</v>
      </c>
      <c r="H20" s="6"/>
    </row>
    <row r="21" spans="1:9" x14ac:dyDescent="0.25">
      <c r="E21" s="5" t="s">
        <v>2</v>
      </c>
      <c r="F21" s="1" t="s">
        <v>9</v>
      </c>
      <c r="G21" s="4">
        <f>G13</f>
        <v>10116337.885685381</v>
      </c>
      <c r="H21" s="6"/>
    </row>
    <row r="22" spans="1:9" x14ac:dyDescent="0.25">
      <c r="E22" s="5" t="s">
        <v>16</v>
      </c>
      <c r="F22" s="1" t="s">
        <v>5</v>
      </c>
      <c r="G22" s="3">
        <v>1.2E-2</v>
      </c>
      <c r="H22" s="6">
        <f>1.2/100</f>
        <v>1.2E-2</v>
      </c>
    </row>
    <row r="23" spans="1:9" ht="15.75" thickBot="1" x14ac:dyDescent="0.3">
      <c r="E23" s="7" t="s">
        <v>8</v>
      </c>
      <c r="F23" s="8" t="s">
        <v>4</v>
      </c>
      <c r="G23" s="9">
        <v>3</v>
      </c>
      <c r="H23" s="10">
        <f>3/12</f>
        <v>0.25</v>
      </c>
    </row>
    <row r="24" spans="1:9" ht="15.75" thickBot="1" x14ac:dyDescent="0.3"/>
    <row r="25" spans="1:9" x14ac:dyDescent="0.25">
      <c r="E25" s="25" t="s">
        <v>18</v>
      </c>
      <c r="F25" s="26"/>
      <c r="G25" s="26"/>
      <c r="H25" s="27"/>
    </row>
    <row r="26" spans="1:9" x14ac:dyDescent="0.25">
      <c r="E26" s="5"/>
      <c r="F26" s="13" t="s">
        <v>19</v>
      </c>
      <c r="G26" s="1" t="s">
        <v>22</v>
      </c>
      <c r="H26" s="6"/>
    </row>
    <row r="27" spans="1:9" x14ac:dyDescent="0.25">
      <c r="E27" s="5" t="s">
        <v>25</v>
      </c>
      <c r="F27" s="1" t="s">
        <v>20</v>
      </c>
      <c r="G27" s="11">
        <f>G28-G29</f>
        <v>10085988.872028325</v>
      </c>
      <c r="H27" s="6"/>
    </row>
    <row r="28" spans="1:9" x14ac:dyDescent="0.25">
      <c r="E28" s="5" t="s">
        <v>23</v>
      </c>
      <c r="F28" s="1" t="s">
        <v>21</v>
      </c>
      <c r="G28" s="12">
        <f>G13</f>
        <v>10116337.885685381</v>
      </c>
      <c r="H28" s="6"/>
    </row>
    <row r="29" spans="1:9" ht="15.75" thickBot="1" x14ac:dyDescent="0.3">
      <c r="E29" s="7" t="s">
        <v>24</v>
      </c>
      <c r="F29" s="8" t="s">
        <v>15</v>
      </c>
      <c r="G29" s="14">
        <f>G20</f>
        <v>30349.013657056141</v>
      </c>
      <c r="H29" s="15"/>
    </row>
    <row r="31" spans="1:9" x14ac:dyDescent="0.25">
      <c r="A31" s="28"/>
      <c r="B31" s="28"/>
      <c r="C31" s="28"/>
      <c r="D31" s="28"/>
      <c r="E31" s="28"/>
      <c r="F31" s="28"/>
      <c r="G31" s="28"/>
      <c r="H31" s="28"/>
      <c r="I31" s="28"/>
    </row>
    <row r="32" spans="1:9" x14ac:dyDescent="0.25">
      <c r="A32" s="28"/>
      <c r="B32" s="28"/>
      <c r="C32" s="28"/>
      <c r="D32" s="28"/>
      <c r="E32" s="28"/>
      <c r="F32" s="28"/>
      <c r="G32" s="28"/>
      <c r="H32" s="28"/>
      <c r="I32" s="28"/>
    </row>
    <row r="33" spans="1:9" x14ac:dyDescent="0.25">
      <c r="A33" s="28"/>
      <c r="B33" s="28"/>
      <c r="C33" s="28"/>
      <c r="D33" s="28"/>
      <c r="E33" s="28"/>
      <c r="F33" s="28"/>
      <c r="G33" s="28"/>
      <c r="H33" s="28"/>
      <c r="I33" s="28"/>
    </row>
    <row r="34" spans="1:9" x14ac:dyDescent="0.25">
      <c r="A34" s="28"/>
      <c r="B34" s="28"/>
      <c r="C34" s="28"/>
      <c r="D34" s="28"/>
      <c r="E34" s="28"/>
      <c r="F34" s="28"/>
      <c r="G34" s="28"/>
      <c r="H34" s="28"/>
      <c r="I34" s="28"/>
    </row>
    <row r="35" spans="1:9" x14ac:dyDescent="0.25">
      <c r="A35" s="28"/>
      <c r="B35" s="28"/>
      <c r="C35" s="28"/>
      <c r="D35" s="28"/>
      <c r="E35" s="28"/>
      <c r="F35" s="28"/>
      <c r="G35" s="28"/>
      <c r="H35" s="28"/>
      <c r="I35" s="28"/>
    </row>
    <row r="36" spans="1:9" x14ac:dyDescent="0.25">
      <c r="A36" s="28"/>
      <c r="B36" s="28"/>
      <c r="C36" s="28"/>
      <c r="D36" s="28"/>
      <c r="E36" s="28"/>
      <c r="F36" s="28"/>
      <c r="G36" s="28"/>
      <c r="H36" s="28"/>
      <c r="I36" s="28"/>
    </row>
    <row r="37" spans="1:9" x14ac:dyDescent="0.25">
      <c r="A37" s="28"/>
      <c r="B37" s="28"/>
      <c r="C37" s="28"/>
      <c r="D37" s="28"/>
      <c r="E37" s="28"/>
      <c r="F37" s="28"/>
      <c r="G37" s="28"/>
      <c r="H37" s="28"/>
      <c r="I37" s="28"/>
    </row>
    <row r="38" spans="1:9" x14ac:dyDescent="0.25">
      <c r="A38" s="28"/>
      <c r="B38" s="28"/>
      <c r="C38" s="28"/>
      <c r="D38" s="28"/>
      <c r="E38" s="28"/>
      <c r="F38" s="28"/>
      <c r="G38" s="28"/>
      <c r="H38" s="28"/>
      <c r="I38" s="28"/>
    </row>
  </sheetData>
  <mergeCells count="9">
    <mergeCell ref="A1:C9"/>
    <mergeCell ref="D1:F9"/>
    <mergeCell ref="G1:I9"/>
    <mergeCell ref="E11:H11"/>
    <mergeCell ref="A31:C38"/>
    <mergeCell ref="D31:F38"/>
    <mergeCell ref="G31:I38"/>
    <mergeCell ref="E18:H18"/>
    <mergeCell ref="E25:H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 2, Unidad 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Emilce</dc:creator>
  <cp:lastModifiedBy>UrielTinoco</cp:lastModifiedBy>
  <dcterms:created xsi:type="dcterms:W3CDTF">2018-08-10T22:46:23Z</dcterms:created>
  <dcterms:modified xsi:type="dcterms:W3CDTF">2018-08-11T13:01:36Z</dcterms:modified>
</cp:coreProperties>
</file>