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NIVERSIDAD SAN MATEO DEBRAY\TRABAJOS MATEMATICA, ESTADISTICA\UNIDAD DE CIERRE\"/>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6" i="1" l="1"/>
  <c r="L12" i="1"/>
  <c r="M12" i="1"/>
  <c r="N12" i="1" s="1"/>
  <c r="L13" i="1" s="1"/>
  <c r="M13" i="1"/>
  <c r="N13" i="1"/>
  <c r="L14" i="1"/>
  <c r="M14" i="1"/>
  <c r="L11" i="1"/>
  <c r="N14" i="1" l="1"/>
  <c r="N15" i="1" l="1"/>
  <c r="L15" i="1"/>
  <c r="M15" i="1" s="1"/>
  <c r="N16" i="1" l="1"/>
  <c r="L16" i="1"/>
  <c r="M16" i="1" s="1"/>
  <c r="L17" i="1" l="1"/>
  <c r="M17" i="1" s="1"/>
  <c r="N17" i="1"/>
  <c r="L18" i="1" l="1"/>
  <c r="M18" i="1" s="1"/>
  <c r="N18" i="1"/>
  <c r="L19" i="1" l="1"/>
  <c r="M19" i="1" s="1"/>
  <c r="N19" i="1"/>
  <c r="L20" i="1" l="1"/>
  <c r="M20" i="1" s="1"/>
  <c r="N20" i="1"/>
  <c r="L21" i="1" l="1"/>
  <c r="M21" i="1" s="1"/>
  <c r="N21" i="1"/>
  <c r="L22" i="1" l="1"/>
  <c r="M22" i="1" s="1"/>
  <c r="N22" i="1" s="1"/>
  <c r="L23" i="1" l="1"/>
  <c r="M23" i="1" s="1"/>
  <c r="N23" i="1" s="1"/>
  <c r="L24" i="1" l="1"/>
  <c r="M24" i="1" s="1"/>
  <c r="N24" i="1" s="1"/>
  <c r="L25" i="1" l="1"/>
  <c r="M25" i="1" s="1"/>
  <c r="N25" i="1" s="1"/>
  <c r="L26" i="1" l="1"/>
  <c r="M26" i="1" s="1"/>
  <c r="N26" i="1" s="1"/>
  <c r="L27" i="1" l="1"/>
  <c r="M27" i="1" s="1"/>
  <c r="N27" i="1" s="1"/>
  <c r="L28" i="1" l="1"/>
  <c r="M28" i="1" s="1"/>
  <c r="N28" i="1" s="1"/>
  <c r="L29" i="1" l="1"/>
  <c r="M29" i="1" s="1"/>
  <c r="N29" i="1" s="1"/>
  <c r="L30" i="1" l="1"/>
  <c r="M30" i="1" s="1"/>
  <c r="N30" i="1" s="1"/>
  <c r="L31" i="1" l="1"/>
  <c r="M31" i="1" s="1"/>
  <c r="N31" i="1" s="1"/>
  <c r="L32" i="1" l="1"/>
  <c r="M32" i="1" s="1"/>
  <c r="N32" i="1" s="1"/>
  <c r="L33" i="1" l="1"/>
  <c r="M33" i="1" s="1"/>
  <c r="N33" i="1"/>
  <c r="L34" i="1" l="1"/>
  <c r="M34" i="1" s="1"/>
  <c r="N34" i="1"/>
  <c r="L35" i="1" l="1"/>
  <c r="M35" i="1" s="1"/>
  <c r="N35" i="1"/>
  <c r="L36" i="1" l="1"/>
  <c r="M36" i="1" s="1"/>
  <c r="N36" i="1"/>
  <c r="L37" i="1" l="1"/>
  <c r="M37" i="1" s="1"/>
  <c r="N37" i="1"/>
  <c r="L38" i="1" l="1"/>
  <c r="M38" i="1" s="1"/>
  <c r="N38" i="1" s="1"/>
  <c r="L39" i="1" l="1"/>
  <c r="M39" i="1" s="1"/>
  <c r="N39" i="1" s="1"/>
  <c r="L40" i="1" l="1"/>
  <c r="M40" i="1" s="1"/>
  <c r="N40" i="1"/>
  <c r="L41" i="1" l="1"/>
  <c r="M41" i="1" s="1"/>
  <c r="N41" i="1" s="1"/>
  <c r="L42" i="1" l="1"/>
  <c r="M42" i="1" s="1"/>
  <c r="N42" i="1"/>
  <c r="L43" i="1" l="1"/>
  <c r="M43" i="1" s="1"/>
  <c r="N43" i="1"/>
  <c r="L44" i="1" l="1"/>
  <c r="M44" i="1" s="1"/>
  <c r="N44" i="1"/>
  <c r="L45" i="1" l="1"/>
  <c r="M45" i="1" s="1"/>
  <c r="N45" i="1"/>
  <c r="L46" i="1" l="1"/>
  <c r="M46" i="1" s="1"/>
  <c r="N46" i="1" s="1"/>
  <c r="L47" i="1" l="1"/>
  <c r="M47" i="1" s="1"/>
  <c r="N47" i="1" s="1"/>
  <c r="L48" i="1" l="1"/>
  <c r="M48" i="1" s="1"/>
  <c r="N48" i="1"/>
  <c r="L49" i="1" l="1"/>
  <c r="M49" i="1" s="1"/>
  <c r="N49" i="1" s="1"/>
  <c r="L50" i="1" l="1"/>
  <c r="M50" i="1" s="1"/>
  <c r="N50" i="1"/>
  <c r="L51" i="1" l="1"/>
  <c r="M51" i="1" s="1"/>
  <c r="N51" i="1"/>
  <c r="L52" i="1" l="1"/>
  <c r="M52" i="1" s="1"/>
  <c r="N52" i="1"/>
  <c r="L53" i="1" l="1"/>
  <c r="M53" i="1" s="1"/>
  <c r="N53" i="1"/>
  <c r="L54" i="1" l="1"/>
  <c r="M54" i="1" s="1"/>
  <c r="N54" i="1" s="1"/>
  <c r="L55" i="1" l="1"/>
  <c r="M55" i="1" s="1"/>
  <c r="N55" i="1" s="1"/>
  <c r="L56" i="1" l="1"/>
  <c r="M56" i="1" s="1"/>
  <c r="N56" i="1"/>
  <c r="L57" i="1" l="1"/>
  <c r="M57" i="1" s="1"/>
  <c r="N57" i="1"/>
  <c r="L58" i="1" l="1"/>
  <c r="M58" i="1" s="1"/>
  <c r="N58" i="1"/>
  <c r="L59" i="1" l="1"/>
  <c r="M59" i="1" s="1"/>
  <c r="N59" i="1"/>
  <c r="L60" i="1" l="1"/>
  <c r="M60" i="1" s="1"/>
  <c r="N60" i="1"/>
  <c r="M11" i="1"/>
  <c r="L61" i="1" l="1"/>
  <c r="M61" i="1" s="1"/>
  <c r="N61" i="1"/>
  <c r="N11" i="1"/>
  <c r="C27" i="1"/>
  <c r="L62" i="1" l="1"/>
  <c r="M62" i="1" s="1"/>
  <c r="N62" i="1" s="1"/>
  <c r="L63" i="1" l="1"/>
  <c r="M63" i="1" s="1"/>
  <c r="N63" i="1" l="1"/>
  <c r="L64" i="1" l="1"/>
  <c r="M64" i="1" l="1"/>
  <c r="N64" i="1" l="1"/>
  <c r="L65" i="1" l="1"/>
  <c r="M65" i="1" l="1"/>
  <c r="N65" i="1" l="1"/>
  <c r="L66" i="1" l="1"/>
  <c r="M66" i="1" l="1"/>
  <c r="N66" i="1" l="1"/>
  <c r="L67" i="1" l="1"/>
  <c r="M67" i="1" s="1"/>
  <c r="N67" i="1" s="1"/>
  <c r="L68" i="1" l="1"/>
  <c r="M68" i="1" s="1"/>
  <c r="N68" i="1"/>
  <c r="L69" i="1" l="1"/>
  <c r="M69" i="1" s="1"/>
  <c r="N69" i="1"/>
  <c r="L70" i="1" l="1"/>
  <c r="M70" i="1" s="1"/>
  <c r="N70" i="1" s="1"/>
  <c r="L71" i="1" l="1"/>
  <c r="M71" i="1" s="1"/>
  <c r="N71" i="1" s="1"/>
  <c r="L72" i="1" l="1"/>
  <c r="M72" i="1" s="1"/>
  <c r="N72" i="1"/>
  <c r="L73" i="1" l="1"/>
  <c r="M73" i="1" s="1"/>
  <c r="N73" i="1"/>
  <c r="L74" i="1" l="1"/>
  <c r="M74" i="1" s="1"/>
  <c r="N74" i="1"/>
  <c r="L75" i="1" l="1"/>
  <c r="M75" i="1" s="1"/>
  <c r="N75" i="1" s="1"/>
  <c r="L76" i="1" l="1"/>
  <c r="M76" i="1" s="1"/>
  <c r="N76" i="1"/>
  <c r="L77" i="1" l="1"/>
  <c r="M77" i="1" s="1"/>
  <c r="N77" i="1"/>
  <c r="L78" i="1" l="1"/>
  <c r="M78" i="1" s="1"/>
  <c r="N78" i="1" s="1"/>
  <c r="L79" i="1" l="1"/>
  <c r="M79" i="1" s="1"/>
  <c r="N79" i="1" s="1"/>
  <c r="L80" i="1" l="1"/>
  <c r="M80" i="1" s="1"/>
  <c r="N80" i="1" s="1"/>
  <c r="L81" i="1" l="1"/>
  <c r="M81" i="1" s="1"/>
  <c r="N81" i="1"/>
  <c r="L82" i="1" l="1"/>
  <c r="M82" i="1" s="1"/>
  <c r="N82" i="1"/>
  <c r="L83" i="1" l="1"/>
  <c r="M83" i="1" s="1"/>
  <c r="N83" i="1" s="1"/>
  <c r="L84" i="1" l="1"/>
  <c r="M84" i="1" s="1"/>
  <c r="N84" i="1"/>
  <c r="L85" i="1" l="1"/>
  <c r="M85" i="1" s="1"/>
  <c r="N85" i="1"/>
  <c r="L86" i="1" l="1"/>
  <c r="M86" i="1" s="1"/>
  <c r="N86" i="1" s="1"/>
  <c r="L87" i="1" l="1"/>
  <c r="M87" i="1" s="1"/>
  <c r="N87" i="1" s="1"/>
  <c r="L88" i="1" l="1"/>
  <c r="M88" i="1" s="1"/>
  <c r="N88" i="1" s="1"/>
  <c r="L89" i="1" l="1"/>
  <c r="M89" i="1" s="1"/>
  <c r="N89" i="1"/>
  <c r="L90" i="1" l="1"/>
  <c r="M90" i="1" s="1"/>
  <c r="N90" i="1"/>
  <c r="L91" i="1" l="1"/>
  <c r="M91" i="1" s="1"/>
  <c r="N91" i="1"/>
  <c r="L92" i="1" l="1"/>
  <c r="M92" i="1" s="1"/>
  <c r="N92" i="1"/>
  <c r="L93" i="1" l="1"/>
  <c r="M93" i="1" s="1"/>
  <c r="N93" i="1"/>
  <c r="L94" i="1" l="1"/>
  <c r="M94" i="1" s="1"/>
  <c r="N94" i="1" s="1"/>
  <c r="L95" i="1" l="1"/>
  <c r="M95" i="1" s="1"/>
  <c r="N95" i="1" s="1"/>
  <c r="L96" i="1" l="1"/>
  <c r="M96" i="1" s="1"/>
  <c r="N96" i="1"/>
  <c r="L97" i="1" l="1"/>
  <c r="M97" i="1" s="1"/>
  <c r="N97" i="1"/>
  <c r="L98" i="1" l="1"/>
  <c r="M98" i="1" s="1"/>
  <c r="N98" i="1"/>
  <c r="L99" i="1" l="1"/>
  <c r="M99" i="1" s="1"/>
  <c r="N99" i="1"/>
  <c r="L100" i="1" l="1"/>
  <c r="M100" i="1" s="1"/>
  <c r="N100" i="1"/>
  <c r="L101" i="1" l="1"/>
  <c r="M101" i="1" s="1"/>
  <c r="N101" i="1"/>
  <c r="L102" i="1" l="1"/>
  <c r="M102" i="1" s="1"/>
  <c r="N102" i="1" s="1"/>
  <c r="L103" i="1" l="1"/>
  <c r="M103" i="1" s="1"/>
  <c r="N103" i="1" s="1"/>
  <c r="L104" i="1" l="1"/>
  <c r="M104" i="1" s="1"/>
  <c r="N104" i="1"/>
  <c r="L105" i="1" l="1"/>
  <c r="M105" i="1" s="1"/>
  <c r="N105" i="1" s="1"/>
  <c r="L106" i="1" l="1"/>
  <c r="M106" i="1" s="1"/>
  <c r="N106" i="1"/>
  <c r="L107" i="1" l="1"/>
  <c r="M107" i="1" s="1"/>
  <c r="N107" i="1"/>
  <c r="L108" i="1" l="1"/>
  <c r="M108" i="1" s="1"/>
  <c r="N108" i="1" s="1"/>
  <c r="L109" i="1" l="1"/>
  <c r="M109" i="1" s="1"/>
  <c r="N109" i="1"/>
  <c r="L110" i="1" l="1"/>
  <c r="M110" i="1" s="1"/>
  <c r="N110" i="1"/>
  <c r="L111" i="1" l="1"/>
  <c r="M111" i="1" s="1"/>
  <c r="N111" i="1" s="1"/>
  <c r="L112" i="1" l="1"/>
  <c r="M112" i="1" s="1"/>
  <c r="N112" i="1" s="1"/>
  <c r="L113" i="1" l="1"/>
  <c r="M113" i="1" s="1"/>
  <c r="N113" i="1"/>
  <c r="L114" i="1" l="1"/>
  <c r="M114" i="1" s="1"/>
  <c r="N114" i="1"/>
  <c r="L115" i="1" l="1"/>
  <c r="M115" i="1" s="1"/>
  <c r="N115" i="1"/>
  <c r="L116" i="1" l="1"/>
  <c r="M116" i="1" s="1"/>
  <c r="N116" i="1" s="1"/>
  <c r="L117" i="1" l="1"/>
  <c r="M117" i="1" s="1"/>
  <c r="N117" i="1"/>
  <c r="L118" i="1" l="1"/>
  <c r="M118" i="1" s="1"/>
  <c r="N118" i="1"/>
  <c r="L119" i="1" l="1"/>
  <c r="M119" i="1" s="1"/>
  <c r="N119" i="1" s="1"/>
  <c r="L120" i="1" l="1"/>
  <c r="M120" i="1" s="1"/>
  <c r="N120" i="1"/>
  <c r="L121" i="1" l="1"/>
  <c r="M121" i="1" s="1"/>
  <c r="N121" i="1"/>
  <c r="L122" i="1" l="1"/>
  <c r="M122" i="1" s="1"/>
  <c r="N122" i="1"/>
  <c r="L123" i="1" l="1"/>
  <c r="M123" i="1" s="1"/>
  <c r="N123" i="1"/>
  <c r="L124" i="1" l="1"/>
  <c r="M124" i="1" s="1"/>
  <c r="N124" i="1" s="1"/>
  <c r="L125" i="1" l="1"/>
  <c r="M125" i="1" s="1"/>
  <c r="N125" i="1"/>
  <c r="L126" i="1" l="1"/>
  <c r="M126" i="1" s="1"/>
  <c r="N126" i="1"/>
  <c r="L127" i="1" l="1"/>
  <c r="M127" i="1" s="1"/>
  <c r="N127" i="1" s="1"/>
  <c r="L128" i="1" l="1"/>
  <c r="M128" i="1" s="1"/>
  <c r="N128" i="1"/>
  <c r="L129" i="1" l="1"/>
  <c r="M129" i="1" s="1"/>
  <c r="N129" i="1"/>
  <c r="L130" i="1" l="1"/>
  <c r="M130" i="1" l="1"/>
  <c r="L131" i="1"/>
  <c r="M131" i="1" l="1"/>
  <c r="N130" i="1"/>
</calcChain>
</file>

<file path=xl/sharedStrings.xml><?xml version="1.0" encoding="utf-8"?>
<sst xmlns="http://schemas.openxmlformats.org/spreadsheetml/2006/main" count="19" uniqueCount="19">
  <si>
    <t>R =  ?</t>
  </si>
  <si>
    <t>TIEMPO</t>
  </si>
  <si>
    <t>PAGO</t>
  </si>
  <si>
    <t>INTERES SOBRE EL SALDO</t>
  </si>
  <si>
    <t>AMORTIZACION</t>
  </si>
  <si>
    <t>SALDO</t>
  </si>
  <si>
    <t>INICIO (0)</t>
  </si>
  <si>
    <t xml:space="preserve">R =  </t>
  </si>
  <si>
    <t>Primero hallamos el valor de la cuota inicial y después sobre el saldo hallamos la anualidad para determinar el valor de la cuota fija.    Para ello utilizaremos las herramientas de excel.</t>
  </si>
  <si>
    <t>Valor del apartamento:    $115.000.000</t>
  </si>
  <si>
    <t>30% Cuota inicial:   115000000 x 30%  =  34.500.000</t>
  </si>
  <si>
    <t>Saldo a financiar:   80.500.000</t>
  </si>
  <si>
    <t>Hallamos la anualidad sobre el saldo</t>
  </si>
  <si>
    <t>CAPITAL INICIAL:  Ci =  80.500.000</t>
  </si>
  <si>
    <t>INICIAL</t>
  </si>
  <si>
    <t>PLAZO:   n =  10 AÑOS =  120  MESES</t>
  </si>
  <si>
    <t>Daniel desea comprar un apartamento y una Entidad bancaria le ofrece una vivienda por un valor de $115.000.000 con  la opción de pagar el una cuota inicial del 30% y el saldo  a 10 años a una tasa de interés del 12% anual capitalizable mensual. El desea saber el valor de la cuota fija mensual para saber si puede adquirir su vivienda. Además desea tener una idea de cómo serán los intereses que pagará a lo largo del crédito y su amortización.</t>
  </si>
  <si>
    <t>TASA DE INTERES:      i =   14,5% =  12/100/12 =  0,01</t>
  </si>
  <si>
    <t xml:space="preserve">              UNIDAD DE CIERRE  - MOMENTO COLABORATIVO - ENTREGA  DEL PROYECTO - DEBRAY ENRIQUE PEREZ SUAREZ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</si>
</sst>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 #,##0_);[Red]\(&quot;$&quot;\ #,##0\)"/>
    <numFmt numFmtId="8" formatCode="&quot;$&quot;\ #,##0.00_);[Red]\(&quot;$&quot;\ #,##0.00\)"/>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6" fontId="0" fillId="0" borderId="0" xfId="0" applyNumberFormat="1"/>
    <xf numFmtId="0" fontId="0" fillId="0" borderId="0" xfId="0" applyAlignment="1">
      <alignment horizontal="right"/>
    </xf>
    <xf numFmtId="9" fontId="0" fillId="0" borderId="0" xfId="0" applyNumberFormat="1" applyAlignment="1">
      <alignment horizontal="left"/>
    </xf>
    <xf numFmtId="8" fontId="0" fillId="0" borderId="0" xfId="0" applyNumberFormat="1"/>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4" fontId="0" fillId="0" borderId="1" xfId="0" applyNumberFormat="1" applyBorder="1"/>
    <xf numFmtId="0" fontId="0" fillId="0" borderId="1" xfId="0" applyBorder="1" applyAlignment="1">
      <alignment horizontal="right"/>
    </xf>
    <xf numFmtId="3" fontId="0" fillId="0" borderId="0" xfId="0" applyNumberFormat="1"/>
    <xf numFmtId="3" fontId="0" fillId="0" borderId="1" xfId="0" applyNumberFormat="1" applyBorder="1" applyAlignment="1">
      <alignment horizontal="right" vertical="center"/>
    </xf>
    <xf numFmtId="0" fontId="0" fillId="0" borderId="2" xfId="0" applyFill="1" applyBorder="1"/>
    <xf numFmtId="4" fontId="0" fillId="0" borderId="0" xfId="0" applyNumberFormat="1"/>
    <xf numFmtId="0" fontId="0" fillId="0" borderId="0" xfId="0" applyAlignment="1">
      <alignment horizontal="left" vertical="center"/>
    </xf>
    <xf numFmtId="0" fontId="1" fillId="0" borderId="0" xfId="0" applyFont="1" applyAlignment="1">
      <alignment horizontal="left" vertical="top" wrapText="1"/>
    </xf>
    <xf numFmtId="0" fontId="0" fillId="0" borderId="0" xfId="0" applyAlignment="1">
      <alignment horizontal="left" vertical="top" wrapText="1"/>
    </xf>
    <xf numFmtId="3" fontId="0" fillId="0" borderId="0" xfId="0" applyNumberFormat="1" applyAlignment="1">
      <alignment horizontal="left"/>
    </xf>
    <xf numFmtId="0" fontId="0" fillId="0" borderId="0" xfId="0" applyAlignment="1">
      <alignment horizontal="left"/>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247650</xdr:colOff>
      <xdr:row>0</xdr:row>
      <xdr:rowOff>47625</xdr:rowOff>
    </xdr:from>
    <xdr:to>
      <xdr:col>9</xdr:col>
      <xdr:colOff>733425</xdr:colOff>
      <xdr:row>5</xdr:row>
      <xdr:rowOff>19050</xdr:rowOff>
    </xdr:to>
    <xdr:pic>
      <xdr:nvPicPr>
        <xdr:cNvPr id="2" name="Imagen 1" descr="Resultado de imagen para fundacion san mateo"/>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43650" y="47625"/>
          <a:ext cx="1247775"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tabSelected="1" topLeftCell="B49" zoomScaleNormal="100" workbookViewId="0">
      <selection activeCell="G59" sqref="G59"/>
    </sheetView>
  </sheetViews>
  <sheetFormatPr baseColWidth="10" defaultRowHeight="15" x14ac:dyDescent="0.25"/>
  <cols>
    <col min="3" max="3" width="14.28515625" customWidth="1"/>
    <col min="6" max="6" width="14.5703125" bestFit="1" customWidth="1"/>
    <col min="7" max="7" width="14.7109375" customWidth="1"/>
    <col min="8" max="8" width="14.5703125" bestFit="1" customWidth="1"/>
    <col min="10" max="10" width="11.42578125" customWidth="1"/>
    <col min="11" max="11" width="15.28515625" customWidth="1"/>
    <col min="12" max="12" width="15" customWidth="1"/>
    <col min="13" max="13" width="16" customWidth="1"/>
    <col min="14" max="14" width="15.42578125" customWidth="1"/>
  </cols>
  <sheetData>
    <row r="1" spans="1:14" x14ac:dyDescent="0.25">
      <c r="A1" s="14" t="s">
        <v>18</v>
      </c>
      <c r="B1" s="14"/>
      <c r="C1" s="14"/>
      <c r="D1" s="14"/>
      <c r="E1" s="14"/>
      <c r="F1" s="14"/>
      <c r="G1" s="14"/>
      <c r="H1" s="14"/>
      <c r="I1" s="14"/>
      <c r="J1" s="14"/>
    </row>
    <row r="2" spans="1:14" x14ac:dyDescent="0.25">
      <c r="A2" s="14"/>
      <c r="B2" s="14"/>
      <c r="C2" s="14"/>
      <c r="D2" s="14"/>
      <c r="E2" s="14"/>
      <c r="F2" s="14"/>
      <c r="G2" s="14"/>
      <c r="H2" s="14"/>
      <c r="I2" s="14"/>
      <c r="J2" s="14"/>
    </row>
    <row r="3" spans="1:14" x14ac:dyDescent="0.25">
      <c r="A3" s="14"/>
      <c r="B3" s="14"/>
      <c r="C3" s="14"/>
      <c r="D3" s="14"/>
      <c r="E3" s="14"/>
      <c r="F3" s="14"/>
      <c r="G3" s="14"/>
      <c r="H3" s="14"/>
      <c r="I3" s="14"/>
      <c r="J3" s="14"/>
    </row>
    <row r="4" spans="1:14" x14ac:dyDescent="0.25">
      <c r="A4" s="14"/>
      <c r="B4" s="14"/>
      <c r="C4" s="14"/>
      <c r="D4" s="14"/>
      <c r="E4" s="14"/>
      <c r="F4" s="14"/>
      <c r="G4" s="14"/>
      <c r="H4" s="14"/>
      <c r="I4" s="14"/>
      <c r="J4" s="14"/>
    </row>
    <row r="5" spans="1:14" x14ac:dyDescent="0.25">
      <c r="A5" s="14"/>
      <c r="B5" s="14"/>
      <c r="C5" s="14"/>
      <c r="D5" s="14"/>
      <c r="E5" s="14"/>
      <c r="F5" s="14"/>
      <c r="G5" s="14"/>
      <c r="H5" s="14"/>
      <c r="I5" s="14"/>
      <c r="J5" s="14"/>
    </row>
    <row r="8" spans="1:14" ht="30" x14ac:dyDescent="0.25">
      <c r="B8" s="15" t="s">
        <v>16</v>
      </c>
      <c r="C8" s="15"/>
      <c r="D8" s="15"/>
      <c r="E8" s="15"/>
      <c r="F8" s="15"/>
      <c r="G8" s="15"/>
      <c r="J8" s="6" t="s">
        <v>1</v>
      </c>
      <c r="K8" s="6" t="s">
        <v>2</v>
      </c>
      <c r="L8" s="7" t="s">
        <v>3</v>
      </c>
      <c r="M8" s="7" t="s">
        <v>4</v>
      </c>
      <c r="N8" s="6" t="s">
        <v>5</v>
      </c>
    </row>
    <row r="9" spans="1:14" ht="14.25" customHeight="1" x14ac:dyDescent="0.25">
      <c r="B9" s="15"/>
      <c r="C9" s="15"/>
      <c r="D9" s="15"/>
      <c r="E9" s="15"/>
      <c r="F9" s="15"/>
      <c r="G9" s="15"/>
      <c r="J9" s="6" t="s">
        <v>14</v>
      </c>
      <c r="K9" s="11">
        <v>34500000</v>
      </c>
      <c r="L9" s="7"/>
      <c r="M9" s="7"/>
      <c r="N9" s="11">
        <v>80500000</v>
      </c>
    </row>
    <row r="10" spans="1:14" x14ac:dyDescent="0.25">
      <c r="B10" s="15"/>
      <c r="C10" s="15"/>
      <c r="D10" s="15"/>
      <c r="E10" s="15"/>
      <c r="F10" s="15"/>
      <c r="G10" s="15"/>
      <c r="J10" s="9" t="s">
        <v>6</v>
      </c>
      <c r="K10" s="5"/>
      <c r="L10" s="5"/>
      <c r="M10" s="5"/>
      <c r="N10" s="11">
        <v>80500000</v>
      </c>
    </row>
    <row r="11" spans="1:14" ht="18" customHeight="1" x14ac:dyDescent="0.25">
      <c r="B11" s="15"/>
      <c r="C11" s="15"/>
      <c r="D11" s="15"/>
      <c r="E11" s="15"/>
      <c r="F11" s="15"/>
      <c r="G11" s="15"/>
      <c r="J11" s="5">
        <v>1</v>
      </c>
      <c r="K11" s="8">
        <v>1154941.1299999999</v>
      </c>
      <c r="L11" s="5">
        <f xml:space="preserve"> N10*(0.12/12)</f>
        <v>805000</v>
      </c>
      <c r="M11" s="8">
        <f>K11-L11</f>
        <v>349941.12999999989</v>
      </c>
      <c r="N11" s="8">
        <f>N10-M11</f>
        <v>80150058.870000005</v>
      </c>
    </row>
    <row r="12" spans="1:14" x14ac:dyDescent="0.25">
      <c r="J12" s="5">
        <v>2</v>
      </c>
      <c r="K12" s="8">
        <v>1154941.1299999999</v>
      </c>
      <c r="L12" s="5">
        <f t="shared" ref="L12:L75" si="0" xml:space="preserve"> N11*(0.12/12)</f>
        <v>801500.58870000008</v>
      </c>
      <c r="M12" s="8">
        <f t="shared" ref="M12:M75" si="1">K12-L12</f>
        <v>353440.54129999981</v>
      </c>
      <c r="N12" s="8">
        <f t="shared" ref="N12:N75" si="2">N11-M12</f>
        <v>79796618.328700006</v>
      </c>
    </row>
    <row r="13" spans="1:14" x14ac:dyDescent="0.25">
      <c r="B13" s="16" t="s">
        <v>8</v>
      </c>
      <c r="C13" s="16"/>
      <c r="D13" s="16"/>
      <c r="E13" s="16"/>
      <c r="F13" s="16"/>
      <c r="G13" s="16"/>
      <c r="J13" s="5">
        <v>3</v>
      </c>
      <c r="K13" s="8">
        <v>1154941.1299999999</v>
      </c>
      <c r="L13" s="5">
        <f t="shared" si="0"/>
        <v>797966.18328700005</v>
      </c>
      <c r="M13" s="8">
        <f t="shared" si="1"/>
        <v>356974.94671299984</v>
      </c>
      <c r="N13" s="8">
        <f t="shared" si="2"/>
        <v>79439643.381987005</v>
      </c>
    </row>
    <row r="14" spans="1:14" x14ac:dyDescent="0.25">
      <c r="B14" s="16"/>
      <c r="C14" s="16"/>
      <c r="D14" s="16"/>
      <c r="E14" s="16"/>
      <c r="F14" s="16"/>
      <c r="G14" s="16"/>
      <c r="J14" s="5">
        <v>4</v>
      </c>
      <c r="K14" s="8">
        <v>1154941.1299999999</v>
      </c>
      <c r="L14" s="5">
        <f t="shared" si="0"/>
        <v>794396.43381987012</v>
      </c>
      <c r="M14" s="8">
        <f t="shared" si="1"/>
        <v>360544.69618012977</v>
      </c>
      <c r="N14" s="8">
        <f t="shared" si="2"/>
        <v>79079098.68580687</v>
      </c>
    </row>
    <row r="15" spans="1:14" x14ac:dyDescent="0.25">
      <c r="B15" s="16"/>
      <c r="C15" s="16"/>
      <c r="D15" s="16"/>
      <c r="E15" s="16"/>
      <c r="F15" s="16"/>
      <c r="G15" s="16"/>
      <c r="J15" s="5">
        <v>5</v>
      </c>
      <c r="K15" s="8">
        <v>1154941.1299999999</v>
      </c>
      <c r="L15" s="5">
        <f t="shared" si="0"/>
        <v>790790.98685806873</v>
      </c>
      <c r="M15" s="8">
        <f t="shared" si="1"/>
        <v>364150.14314193116</v>
      </c>
      <c r="N15" s="8">
        <f t="shared" si="2"/>
        <v>78714948.542664945</v>
      </c>
    </row>
    <row r="16" spans="1:14" x14ac:dyDescent="0.25">
      <c r="J16" s="5">
        <v>6</v>
      </c>
      <c r="K16" s="8">
        <v>1154941.1299999999</v>
      </c>
      <c r="L16" s="5">
        <f t="shared" si="0"/>
        <v>787149.48542664945</v>
      </c>
      <c r="M16" s="8">
        <f t="shared" si="1"/>
        <v>367791.64457335044</v>
      </c>
      <c r="N16" s="8">
        <f t="shared" si="2"/>
        <v>78347156.898091599</v>
      </c>
    </row>
    <row r="17" spans="2:14" x14ac:dyDescent="0.25">
      <c r="B17" s="18" t="s">
        <v>9</v>
      </c>
      <c r="C17" s="18"/>
      <c r="D17" s="18"/>
      <c r="J17" s="5">
        <v>7</v>
      </c>
      <c r="K17" s="8">
        <v>1154941.1299999999</v>
      </c>
      <c r="L17" s="5">
        <f t="shared" si="0"/>
        <v>783471.56898091605</v>
      </c>
      <c r="M17" s="8">
        <f t="shared" si="1"/>
        <v>371469.56101908383</v>
      </c>
      <c r="N17" s="8">
        <f t="shared" si="2"/>
        <v>77975687.337072521</v>
      </c>
    </row>
    <row r="18" spans="2:14" x14ac:dyDescent="0.25">
      <c r="B18" s="18" t="s">
        <v>10</v>
      </c>
      <c r="C18" s="18"/>
      <c r="D18" s="18"/>
      <c r="E18" s="18"/>
      <c r="J18" s="5">
        <v>8</v>
      </c>
      <c r="K18" s="8">
        <v>1154941.1299999999</v>
      </c>
      <c r="L18" s="5">
        <f t="shared" si="0"/>
        <v>779756.8733707252</v>
      </c>
      <c r="M18" s="8">
        <f t="shared" si="1"/>
        <v>375184.25662927469</v>
      </c>
      <c r="N18" s="8">
        <f t="shared" si="2"/>
        <v>77600503.080443248</v>
      </c>
    </row>
    <row r="19" spans="2:14" x14ac:dyDescent="0.25">
      <c r="B19" s="18" t="s">
        <v>11</v>
      </c>
      <c r="C19" s="18"/>
      <c r="D19" s="18"/>
      <c r="E19" s="18"/>
      <c r="J19" s="5">
        <v>9</v>
      </c>
      <c r="K19" s="8">
        <v>1154941.1299999999</v>
      </c>
      <c r="L19" s="5">
        <f t="shared" si="0"/>
        <v>776005.03080443246</v>
      </c>
      <c r="M19" s="8">
        <f t="shared" si="1"/>
        <v>378936.09919556743</v>
      </c>
      <c r="N19" s="8">
        <f t="shared" si="2"/>
        <v>77221566.981247678</v>
      </c>
    </row>
    <row r="20" spans="2:14" x14ac:dyDescent="0.25">
      <c r="J20" s="5">
        <v>10</v>
      </c>
      <c r="K20" s="8">
        <v>1154941.1299999999</v>
      </c>
      <c r="L20" s="5">
        <f t="shared" si="0"/>
        <v>772215.66981247684</v>
      </c>
      <c r="M20" s="8">
        <f t="shared" si="1"/>
        <v>382725.46018752304</v>
      </c>
      <c r="N20" s="8">
        <f t="shared" si="2"/>
        <v>76838841.521060154</v>
      </c>
    </row>
    <row r="21" spans="2:14" x14ac:dyDescent="0.25">
      <c r="B21" s="18" t="s">
        <v>12</v>
      </c>
      <c r="C21" s="18"/>
      <c r="D21" s="18"/>
      <c r="J21" s="5">
        <v>11</v>
      </c>
      <c r="K21" s="8">
        <v>1154941.1299999999</v>
      </c>
      <c r="L21" s="5">
        <f t="shared" si="0"/>
        <v>768388.41521060152</v>
      </c>
      <c r="M21" s="8">
        <f t="shared" si="1"/>
        <v>386552.71478939836</v>
      </c>
      <c r="N21" s="8">
        <f t="shared" si="2"/>
        <v>76452288.806270748</v>
      </c>
    </row>
    <row r="22" spans="2:14" x14ac:dyDescent="0.25">
      <c r="B22" s="18"/>
      <c r="C22" s="18"/>
      <c r="D22" s="18"/>
      <c r="E22" s="18"/>
      <c r="F22" s="18"/>
      <c r="J22" s="5">
        <v>12</v>
      </c>
      <c r="K22" s="8">
        <v>1154941.1299999999</v>
      </c>
      <c r="L22" s="5">
        <f t="shared" si="0"/>
        <v>764522.8880627075</v>
      </c>
      <c r="M22" s="8">
        <f t="shared" si="1"/>
        <v>390418.24193729239</v>
      </c>
      <c r="N22" s="8">
        <f t="shared" si="2"/>
        <v>76061870.564333454</v>
      </c>
    </row>
    <row r="23" spans="2:14" x14ac:dyDescent="0.25">
      <c r="B23" s="17" t="s">
        <v>13</v>
      </c>
      <c r="C23" s="17"/>
      <c r="D23" s="17"/>
      <c r="E23" s="17"/>
      <c r="G23" s="10">
        <v>80500000</v>
      </c>
      <c r="J23" s="5">
        <v>13</v>
      </c>
      <c r="K23" s="8">
        <v>1154941.1299999999</v>
      </c>
      <c r="L23" s="5">
        <f t="shared" si="0"/>
        <v>760618.70564333454</v>
      </c>
      <c r="M23" s="8">
        <f t="shared" si="1"/>
        <v>394322.42435666535</v>
      </c>
      <c r="N23" s="8">
        <f t="shared" si="2"/>
        <v>75667548.139976785</v>
      </c>
    </row>
    <row r="24" spans="2:14" x14ac:dyDescent="0.25">
      <c r="B24" s="18" t="s">
        <v>15</v>
      </c>
      <c r="C24" s="18"/>
      <c r="D24" s="18"/>
      <c r="E24" s="18"/>
      <c r="G24">
        <v>120</v>
      </c>
      <c r="J24" s="5">
        <v>14</v>
      </c>
      <c r="K24" s="8">
        <v>1154941.1299999999</v>
      </c>
      <c r="L24" s="5">
        <f t="shared" si="0"/>
        <v>756675.48139976792</v>
      </c>
      <c r="M24" s="8">
        <f t="shared" si="1"/>
        <v>398265.64860023197</v>
      </c>
      <c r="N24" s="8">
        <f t="shared" si="2"/>
        <v>75269282.491376549</v>
      </c>
    </row>
    <row r="25" spans="2:14" x14ac:dyDescent="0.25">
      <c r="B25" s="18" t="s">
        <v>17</v>
      </c>
      <c r="C25" s="18"/>
      <c r="D25" s="18"/>
      <c r="E25" s="18"/>
      <c r="G25">
        <v>0.01</v>
      </c>
      <c r="J25" s="5">
        <v>15</v>
      </c>
      <c r="K25" s="8">
        <v>1154941.1299999999</v>
      </c>
      <c r="L25" s="5">
        <f t="shared" si="0"/>
        <v>752692.82491376554</v>
      </c>
      <c r="M25" s="8">
        <f t="shared" si="1"/>
        <v>402248.30508623435</v>
      </c>
      <c r="N25" s="8">
        <f t="shared" si="2"/>
        <v>74867034.186290309</v>
      </c>
    </row>
    <row r="26" spans="2:14" x14ac:dyDescent="0.25">
      <c r="B26" t="s">
        <v>0</v>
      </c>
      <c r="G26" s="4">
        <f>PMT(G25,G24,G23)</f>
        <v>-1154941.1346408282</v>
      </c>
      <c r="H26" s="4"/>
      <c r="J26" s="5">
        <v>16</v>
      </c>
      <c r="K26" s="8">
        <v>1154941.1299999999</v>
      </c>
      <c r="L26" s="5">
        <f t="shared" si="0"/>
        <v>748670.34186290309</v>
      </c>
      <c r="M26" s="8">
        <f t="shared" si="1"/>
        <v>406270.7881370968</v>
      </c>
      <c r="N26" s="8">
        <f t="shared" si="2"/>
        <v>74460763.398153216</v>
      </c>
    </row>
    <row r="27" spans="2:14" x14ac:dyDescent="0.25">
      <c r="B27" s="2" t="s">
        <v>7</v>
      </c>
      <c r="C27" s="4">
        <f>PMT(G25,G24,G23)</f>
        <v>-1154941.1346408282</v>
      </c>
      <c r="D27" s="1"/>
      <c r="J27" s="5">
        <v>17</v>
      </c>
      <c r="K27" s="8">
        <v>1154941.1299999999</v>
      </c>
      <c r="L27" s="5">
        <f t="shared" si="0"/>
        <v>744607.63398153218</v>
      </c>
      <c r="M27" s="8">
        <f t="shared" si="1"/>
        <v>410333.4960184677</v>
      </c>
      <c r="N27" s="8">
        <f t="shared" si="2"/>
        <v>74050429.902134746</v>
      </c>
    </row>
    <row r="28" spans="2:14" x14ac:dyDescent="0.25">
      <c r="C28" s="2"/>
      <c r="J28" s="5">
        <v>18</v>
      </c>
      <c r="K28" s="8">
        <v>1154941.1299999999</v>
      </c>
      <c r="L28" s="5">
        <f t="shared" si="0"/>
        <v>740504.29902134743</v>
      </c>
      <c r="M28" s="8">
        <f t="shared" si="1"/>
        <v>414436.83097865246</v>
      </c>
      <c r="N28" s="8">
        <f t="shared" si="2"/>
        <v>73635993.071156099</v>
      </c>
    </row>
    <row r="29" spans="2:14" x14ac:dyDescent="0.25">
      <c r="D29" s="3"/>
      <c r="J29" s="5">
        <v>19</v>
      </c>
      <c r="K29" s="8">
        <v>1154941.1299999999</v>
      </c>
      <c r="L29" s="5">
        <f t="shared" si="0"/>
        <v>736359.930711561</v>
      </c>
      <c r="M29" s="8">
        <f t="shared" si="1"/>
        <v>418581.19928843889</v>
      </c>
      <c r="N29" s="8">
        <f t="shared" si="2"/>
        <v>73217411.871867657</v>
      </c>
    </row>
    <row r="30" spans="2:14" x14ac:dyDescent="0.25">
      <c r="F30" s="4"/>
      <c r="J30" s="5">
        <v>20</v>
      </c>
      <c r="K30" s="8">
        <v>1154941.1299999999</v>
      </c>
      <c r="L30" s="5">
        <f t="shared" si="0"/>
        <v>732174.11871867662</v>
      </c>
      <c r="M30" s="8">
        <f t="shared" si="1"/>
        <v>422767.01128132327</v>
      </c>
      <c r="N30" s="8">
        <f t="shared" si="2"/>
        <v>72794644.86058633</v>
      </c>
    </row>
    <row r="31" spans="2:14" x14ac:dyDescent="0.25">
      <c r="C31" s="4"/>
      <c r="J31" s="5">
        <v>21</v>
      </c>
      <c r="K31" s="8">
        <v>1154941.1299999999</v>
      </c>
      <c r="L31" s="5">
        <f t="shared" si="0"/>
        <v>727946.44860586326</v>
      </c>
      <c r="M31" s="8">
        <f t="shared" si="1"/>
        <v>426994.68139413663</v>
      </c>
      <c r="N31" s="8">
        <f t="shared" si="2"/>
        <v>72367650.1791922</v>
      </c>
    </row>
    <row r="32" spans="2:14" x14ac:dyDescent="0.25">
      <c r="J32" s="5">
        <v>22</v>
      </c>
      <c r="K32" s="8">
        <v>1154941.1299999999</v>
      </c>
      <c r="L32" s="5">
        <f t="shared" si="0"/>
        <v>723676.50179192203</v>
      </c>
      <c r="M32" s="8">
        <f t="shared" si="1"/>
        <v>431264.62820807786</v>
      </c>
      <c r="N32" s="8">
        <f t="shared" si="2"/>
        <v>71936385.550984129</v>
      </c>
    </row>
    <row r="33" spans="10:14" x14ac:dyDescent="0.25">
      <c r="J33" s="5">
        <v>23</v>
      </c>
      <c r="K33" s="8">
        <v>1154941.1299999999</v>
      </c>
      <c r="L33" s="5">
        <f t="shared" si="0"/>
        <v>719363.85550984135</v>
      </c>
      <c r="M33" s="8">
        <f t="shared" si="1"/>
        <v>435577.27449015854</v>
      </c>
      <c r="N33" s="8">
        <f t="shared" si="2"/>
        <v>71500808.276493967</v>
      </c>
    </row>
    <row r="34" spans="10:14" x14ac:dyDescent="0.25">
      <c r="J34" s="5">
        <v>24</v>
      </c>
      <c r="K34" s="8">
        <v>1154941.1299999999</v>
      </c>
      <c r="L34" s="5">
        <f t="shared" si="0"/>
        <v>715008.08276493964</v>
      </c>
      <c r="M34" s="8">
        <f t="shared" si="1"/>
        <v>439933.04723506025</v>
      </c>
      <c r="N34" s="8">
        <f t="shared" si="2"/>
        <v>71060875.22925891</v>
      </c>
    </row>
    <row r="35" spans="10:14" x14ac:dyDescent="0.25">
      <c r="J35" s="5">
        <v>25</v>
      </c>
      <c r="K35" s="8">
        <v>1154941.1299999999</v>
      </c>
      <c r="L35" s="5">
        <f t="shared" si="0"/>
        <v>710608.75229258917</v>
      </c>
      <c r="M35" s="8">
        <f t="shared" si="1"/>
        <v>444332.37770741072</v>
      </c>
      <c r="N35" s="8">
        <f t="shared" si="2"/>
        <v>70616542.851551503</v>
      </c>
    </row>
    <row r="36" spans="10:14" x14ac:dyDescent="0.25">
      <c r="J36" s="5">
        <v>26</v>
      </c>
      <c r="K36" s="8">
        <v>1154941.1299999999</v>
      </c>
      <c r="L36" s="5">
        <f t="shared" si="0"/>
        <v>706165.42851551506</v>
      </c>
      <c r="M36" s="8">
        <f t="shared" si="1"/>
        <v>448775.70148448483</v>
      </c>
      <c r="N36" s="8">
        <f t="shared" si="2"/>
        <v>70167767.150067016</v>
      </c>
    </row>
    <row r="37" spans="10:14" x14ac:dyDescent="0.25">
      <c r="J37" s="5">
        <v>27</v>
      </c>
      <c r="K37" s="8">
        <v>1154941.1299999999</v>
      </c>
      <c r="L37" s="5">
        <f t="shared" si="0"/>
        <v>701677.67150067014</v>
      </c>
      <c r="M37" s="8">
        <f t="shared" si="1"/>
        <v>453263.45849932975</v>
      </c>
      <c r="N37" s="8">
        <f t="shared" si="2"/>
        <v>69714503.691567689</v>
      </c>
    </row>
    <row r="38" spans="10:14" x14ac:dyDescent="0.25">
      <c r="J38" s="5">
        <v>28</v>
      </c>
      <c r="K38" s="8">
        <v>1154941.1299999999</v>
      </c>
      <c r="L38" s="5">
        <f t="shared" si="0"/>
        <v>697145.0369156769</v>
      </c>
      <c r="M38" s="8">
        <f t="shared" si="1"/>
        <v>457796.09308432299</v>
      </c>
      <c r="N38" s="8">
        <f t="shared" si="2"/>
        <v>69256707.598483369</v>
      </c>
    </row>
    <row r="39" spans="10:14" x14ac:dyDescent="0.25">
      <c r="J39" s="5">
        <v>29</v>
      </c>
      <c r="K39" s="8">
        <v>1154941.1299999999</v>
      </c>
      <c r="L39" s="5">
        <f t="shared" si="0"/>
        <v>692567.07598483365</v>
      </c>
      <c r="M39" s="8">
        <f t="shared" si="1"/>
        <v>462374.05401516624</v>
      </c>
      <c r="N39" s="8">
        <f t="shared" si="2"/>
        <v>68794333.544468209</v>
      </c>
    </row>
    <row r="40" spans="10:14" x14ac:dyDescent="0.25">
      <c r="J40" s="5">
        <v>30</v>
      </c>
      <c r="K40" s="8">
        <v>1154941.1299999999</v>
      </c>
      <c r="L40" s="5">
        <f t="shared" si="0"/>
        <v>687943.33544468216</v>
      </c>
      <c r="M40" s="8">
        <f t="shared" si="1"/>
        <v>466997.79455531773</v>
      </c>
      <c r="N40" s="8">
        <f t="shared" si="2"/>
        <v>68327335.749912888</v>
      </c>
    </row>
    <row r="41" spans="10:14" x14ac:dyDescent="0.25">
      <c r="J41" s="5">
        <v>31</v>
      </c>
      <c r="K41" s="8">
        <v>1154941.1299999999</v>
      </c>
      <c r="L41" s="5">
        <f t="shared" si="0"/>
        <v>683273.35749912891</v>
      </c>
      <c r="M41" s="8">
        <f t="shared" si="1"/>
        <v>471667.77250087098</v>
      </c>
      <c r="N41" s="8">
        <f t="shared" si="2"/>
        <v>67855667.977412015</v>
      </c>
    </row>
    <row r="42" spans="10:14" x14ac:dyDescent="0.25">
      <c r="J42" s="5">
        <v>32</v>
      </c>
      <c r="K42" s="8">
        <v>1154941.1299999999</v>
      </c>
      <c r="L42" s="5">
        <f t="shared" si="0"/>
        <v>678556.67977412022</v>
      </c>
      <c r="M42" s="8">
        <f t="shared" si="1"/>
        <v>476384.45022587967</v>
      </c>
      <c r="N42" s="8">
        <f t="shared" si="2"/>
        <v>67379283.52718614</v>
      </c>
    </row>
    <row r="43" spans="10:14" x14ac:dyDescent="0.25">
      <c r="J43" s="5">
        <v>33</v>
      </c>
      <c r="K43" s="8">
        <v>1154941.1299999999</v>
      </c>
      <c r="L43" s="5">
        <f t="shared" si="0"/>
        <v>673792.8352718614</v>
      </c>
      <c r="M43" s="8">
        <f t="shared" si="1"/>
        <v>481148.29472813848</v>
      </c>
      <c r="N43" s="8">
        <f t="shared" si="2"/>
        <v>66898135.232458003</v>
      </c>
    </row>
    <row r="44" spans="10:14" x14ac:dyDescent="0.25">
      <c r="J44" s="5">
        <v>34</v>
      </c>
      <c r="K44" s="8">
        <v>1154941.1299999999</v>
      </c>
      <c r="L44" s="5">
        <f t="shared" si="0"/>
        <v>668981.35232458008</v>
      </c>
      <c r="M44" s="8">
        <f t="shared" si="1"/>
        <v>485959.77767541981</v>
      </c>
      <c r="N44" s="8">
        <f t="shared" si="2"/>
        <v>66412175.454782583</v>
      </c>
    </row>
    <row r="45" spans="10:14" x14ac:dyDescent="0.25">
      <c r="J45" s="5">
        <v>35</v>
      </c>
      <c r="K45" s="8">
        <v>1154941.1299999999</v>
      </c>
      <c r="L45" s="5">
        <f t="shared" si="0"/>
        <v>664121.7545478259</v>
      </c>
      <c r="M45" s="8">
        <f t="shared" si="1"/>
        <v>490819.37545217399</v>
      </c>
      <c r="N45" s="8">
        <f t="shared" si="2"/>
        <v>65921356.079330407</v>
      </c>
    </row>
    <row r="46" spans="10:14" x14ac:dyDescent="0.25">
      <c r="J46" s="5">
        <v>36</v>
      </c>
      <c r="K46" s="8">
        <v>1154941.1299999999</v>
      </c>
      <c r="L46" s="5">
        <f t="shared" si="0"/>
        <v>659213.56079330412</v>
      </c>
      <c r="M46" s="8">
        <f t="shared" si="1"/>
        <v>495727.56920669577</v>
      </c>
      <c r="N46" s="8">
        <f t="shared" si="2"/>
        <v>65425628.510123715</v>
      </c>
    </row>
    <row r="47" spans="10:14" x14ac:dyDescent="0.25">
      <c r="J47" s="5">
        <v>37</v>
      </c>
      <c r="K47" s="8">
        <v>1154941.1299999999</v>
      </c>
      <c r="L47" s="5">
        <f t="shared" si="0"/>
        <v>654256.28510123712</v>
      </c>
      <c r="M47" s="8">
        <f t="shared" si="1"/>
        <v>500684.84489876276</v>
      </c>
      <c r="N47" s="8">
        <f t="shared" si="2"/>
        <v>64924943.665224954</v>
      </c>
    </row>
    <row r="48" spans="10:14" x14ac:dyDescent="0.25">
      <c r="J48" s="5">
        <v>38</v>
      </c>
      <c r="K48" s="8">
        <v>1154941.1299999999</v>
      </c>
      <c r="L48" s="5">
        <f t="shared" si="0"/>
        <v>649249.43665224954</v>
      </c>
      <c r="M48" s="8">
        <f t="shared" si="1"/>
        <v>505691.69334775035</v>
      </c>
      <c r="N48" s="8">
        <f t="shared" si="2"/>
        <v>64419251.971877202</v>
      </c>
    </row>
    <row r="49" spans="10:14" x14ac:dyDescent="0.25">
      <c r="J49" s="5">
        <v>39</v>
      </c>
      <c r="K49" s="8">
        <v>1154941.1299999999</v>
      </c>
      <c r="L49" s="5">
        <f t="shared" si="0"/>
        <v>644192.51971877203</v>
      </c>
      <c r="M49" s="8">
        <f t="shared" si="1"/>
        <v>510748.61028122786</v>
      </c>
      <c r="N49" s="8">
        <f t="shared" si="2"/>
        <v>63908503.361595973</v>
      </c>
    </row>
    <row r="50" spans="10:14" x14ac:dyDescent="0.25">
      <c r="J50" s="5">
        <v>40</v>
      </c>
      <c r="K50" s="8">
        <v>1154941.1299999999</v>
      </c>
      <c r="L50" s="5">
        <f t="shared" si="0"/>
        <v>639085.03361595969</v>
      </c>
      <c r="M50" s="8">
        <f t="shared" si="1"/>
        <v>515856.0963840402</v>
      </c>
      <c r="N50" s="8">
        <f t="shared" si="2"/>
        <v>63392647.265211932</v>
      </c>
    </row>
    <row r="51" spans="10:14" x14ac:dyDescent="0.25">
      <c r="J51" s="5">
        <v>41</v>
      </c>
      <c r="K51" s="8">
        <v>1154941.1299999999</v>
      </c>
      <c r="L51" s="5">
        <f t="shared" si="0"/>
        <v>633926.47265211935</v>
      </c>
      <c r="M51" s="8">
        <f t="shared" si="1"/>
        <v>521014.65734788054</v>
      </c>
      <c r="N51" s="8">
        <f t="shared" si="2"/>
        <v>62871632.607864052</v>
      </c>
    </row>
    <row r="52" spans="10:14" x14ac:dyDescent="0.25">
      <c r="J52" s="5">
        <v>42</v>
      </c>
      <c r="K52" s="8">
        <v>1154941.1299999999</v>
      </c>
      <c r="L52" s="5">
        <f t="shared" si="0"/>
        <v>628716.32607864053</v>
      </c>
      <c r="M52" s="8">
        <f t="shared" si="1"/>
        <v>526224.80392135936</v>
      </c>
      <c r="N52" s="8">
        <f t="shared" si="2"/>
        <v>62345407.803942695</v>
      </c>
    </row>
    <row r="53" spans="10:14" x14ac:dyDescent="0.25">
      <c r="J53" s="5">
        <v>43</v>
      </c>
      <c r="K53" s="8">
        <v>1154941.1299999999</v>
      </c>
      <c r="L53" s="5">
        <f t="shared" si="0"/>
        <v>623454.07803942694</v>
      </c>
      <c r="M53" s="8">
        <f t="shared" si="1"/>
        <v>531487.05196057295</v>
      </c>
      <c r="N53" s="8">
        <f t="shared" si="2"/>
        <v>61813920.751982123</v>
      </c>
    </row>
    <row r="54" spans="10:14" x14ac:dyDescent="0.25">
      <c r="J54" s="5">
        <v>44</v>
      </c>
      <c r="K54" s="8">
        <v>1154941.1299999999</v>
      </c>
      <c r="L54" s="5">
        <f t="shared" si="0"/>
        <v>618139.20751982124</v>
      </c>
      <c r="M54" s="8">
        <f t="shared" si="1"/>
        <v>536801.92248017865</v>
      </c>
      <c r="N54" s="8">
        <f t="shared" si="2"/>
        <v>61277118.829501942</v>
      </c>
    </row>
    <row r="55" spans="10:14" x14ac:dyDescent="0.25">
      <c r="J55" s="5">
        <v>45</v>
      </c>
      <c r="K55" s="8">
        <v>1154941.1299999999</v>
      </c>
      <c r="L55" s="5">
        <f t="shared" si="0"/>
        <v>612771.18829501944</v>
      </c>
      <c r="M55" s="8">
        <f t="shared" si="1"/>
        <v>542169.94170498045</v>
      </c>
      <c r="N55" s="8">
        <f t="shared" si="2"/>
        <v>60734948.887796961</v>
      </c>
    </row>
    <row r="56" spans="10:14" x14ac:dyDescent="0.25">
      <c r="J56" s="5">
        <v>46</v>
      </c>
      <c r="K56" s="8">
        <v>1154941.1299999999</v>
      </c>
      <c r="L56" s="5">
        <f t="shared" si="0"/>
        <v>607349.48887796968</v>
      </c>
      <c r="M56" s="8">
        <f t="shared" si="1"/>
        <v>547591.64112203021</v>
      </c>
      <c r="N56" s="8">
        <f t="shared" si="2"/>
        <v>60187357.246674933</v>
      </c>
    </row>
    <row r="57" spans="10:14" x14ac:dyDescent="0.25">
      <c r="J57" s="5">
        <v>47</v>
      </c>
      <c r="K57" s="8">
        <v>1154941.1299999999</v>
      </c>
      <c r="L57" s="5">
        <f t="shared" si="0"/>
        <v>601873.57246674935</v>
      </c>
      <c r="M57" s="8">
        <f t="shared" si="1"/>
        <v>553067.55753325054</v>
      </c>
      <c r="N57" s="8">
        <f t="shared" si="2"/>
        <v>59634289.689141683</v>
      </c>
    </row>
    <row r="58" spans="10:14" x14ac:dyDescent="0.25">
      <c r="J58" s="5">
        <v>48</v>
      </c>
      <c r="K58" s="8">
        <v>1154941.1299999999</v>
      </c>
      <c r="L58" s="5">
        <f t="shared" si="0"/>
        <v>596342.89689141687</v>
      </c>
      <c r="M58" s="8">
        <f t="shared" si="1"/>
        <v>558598.23310858302</v>
      </c>
      <c r="N58" s="8">
        <f t="shared" si="2"/>
        <v>59075691.456033103</v>
      </c>
    </row>
    <row r="59" spans="10:14" x14ac:dyDescent="0.25">
      <c r="J59" s="5">
        <v>49</v>
      </c>
      <c r="K59" s="8">
        <v>1154941.1299999999</v>
      </c>
      <c r="L59" s="5">
        <f t="shared" si="0"/>
        <v>590756.91456033103</v>
      </c>
      <c r="M59" s="8">
        <f t="shared" si="1"/>
        <v>564184.21543966886</v>
      </c>
      <c r="N59" s="8">
        <f t="shared" si="2"/>
        <v>58511507.240593433</v>
      </c>
    </row>
    <row r="60" spans="10:14" x14ac:dyDescent="0.25">
      <c r="J60" s="19">
        <v>50</v>
      </c>
      <c r="K60" s="8">
        <v>1154941.1299999999</v>
      </c>
      <c r="L60" s="5">
        <f t="shared" si="0"/>
        <v>585115.07240593433</v>
      </c>
      <c r="M60" s="8">
        <f t="shared" si="1"/>
        <v>569826.05759406555</v>
      </c>
      <c r="N60" s="8">
        <f t="shared" si="2"/>
        <v>57941681.182999365</v>
      </c>
    </row>
    <row r="61" spans="10:14" x14ac:dyDescent="0.25">
      <c r="J61" s="19">
        <v>51</v>
      </c>
      <c r="K61" s="8">
        <v>1154941.1299999999</v>
      </c>
      <c r="L61" s="5">
        <f t="shared" si="0"/>
        <v>579416.81182999362</v>
      </c>
      <c r="M61" s="8">
        <f t="shared" si="1"/>
        <v>575524.31817000627</v>
      </c>
      <c r="N61" s="8">
        <f t="shared" si="2"/>
        <v>57366156.864829361</v>
      </c>
    </row>
    <row r="62" spans="10:14" x14ac:dyDescent="0.25">
      <c r="J62" s="19">
        <v>52</v>
      </c>
      <c r="K62" s="8">
        <v>1154941.1299999999</v>
      </c>
      <c r="L62" s="5">
        <f t="shared" si="0"/>
        <v>573661.56864829361</v>
      </c>
      <c r="M62" s="8">
        <f t="shared" si="1"/>
        <v>581279.56135170627</v>
      </c>
      <c r="N62" s="8">
        <f t="shared" si="2"/>
        <v>56784877.303477652</v>
      </c>
    </row>
    <row r="63" spans="10:14" x14ac:dyDescent="0.25">
      <c r="J63" s="19">
        <v>53</v>
      </c>
      <c r="K63" s="8">
        <v>1154941.1299999999</v>
      </c>
      <c r="L63" s="5">
        <f t="shared" si="0"/>
        <v>567848.77303477656</v>
      </c>
      <c r="M63" s="8">
        <f t="shared" si="1"/>
        <v>587092.35696522333</v>
      </c>
      <c r="N63" s="8">
        <f t="shared" si="2"/>
        <v>56197784.946512431</v>
      </c>
    </row>
    <row r="64" spans="10:14" x14ac:dyDescent="0.25">
      <c r="J64" s="19">
        <v>54</v>
      </c>
      <c r="K64" s="8">
        <v>1154941.1299999999</v>
      </c>
      <c r="L64" s="5">
        <f t="shared" si="0"/>
        <v>561977.84946512431</v>
      </c>
      <c r="M64" s="8">
        <f t="shared" si="1"/>
        <v>592963.28053487558</v>
      </c>
      <c r="N64" s="8">
        <f t="shared" si="2"/>
        <v>55604821.665977553</v>
      </c>
    </row>
    <row r="65" spans="10:14" x14ac:dyDescent="0.25">
      <c r="J65" s="19">
        <v>55</v>
      </c>
      <c r="K65" s="8">
        <v>1154941.1299999999</v>
      </c>
      <c r="L65" s="5">
        <f t="shared" si="0"/>
        <v>556048.21665977559</v>
      </c>
      <c r="M65" s="8">
        <f t="shared" si="1"/>
        <v>598892.9133402243</v>
      </c>
      <c r="N65" s="8">
        <f t="shared" si="2"/>
        <v>55005928.752637327</v>
      </c>
    </row>
    <row r="66" spans="10:14" x14ac:dyDescent="0.25">
      <c r="J66" s="19">
        <v>56</v>
      </c>
      <c r="K66" s="8">
        <v>1154941.1299999999</v>
      </c>
      <c r="L66" s="5">
        <f t="shared" si="0"/>
        <v>550059.28752637329</v>
      </c>
      <c r="M66" s="8">
        <f t="shared" si="1"/>
        <v>604881.8424736266</v>
      </c>
      <c r="N66" s="8">
        <f t="shared" si="2"/>
        <v>54401046.910163701</v>
      </c>
    </row>
    <row r="67" spans="10:14" x14ac:dyDescent="0.25">
      <c r="J67" s="19">
        <v>57</v>
      </c>
      <c r="K67" s="8">
        <v>1154941.1299999999</v>
      </c>
      <c r="L67" s="5">
        <f t="shared" si="0"/>
        <v>544010.46910163702</v>
      </c>
      <c r="M67" s="8">
        <f t="shared" si="1"/>
        <v>610930.66089836287</v>
      </c>
      <c r="N67" s="8">
        <f t="shared" si="2"/>
        <v>53790116.249265336</v>
      </c>
    </row>
    <row r="68" spans="10:14" x14ac:dyDescent="0.25">
      <c r="J68" s="19">
        <v>58</v>
      </c>
      <c r="K68" s="8">
        <v>1154941.1299999999</v>
      </c>
      <c r="L68" s="5">
        <f t="shared" si="0"/>
        <v>537901.16249265336</v>
      </c>
      <c r="M68" s="8">
        <f t="shared" si="1"/>
        <v>617039.96750734653</v>
      </c>
      <c r="N68" s="8">
        <f t="shared" si="2"/>
        <v>53173076.281757988</v>
      </c>
    </row>
    <row r="69" spans="10:14" x14ac:dyDescent="0.25">
      <c r="J69" s="19">
        <v>59</v>
      </c>
      <c r="K69" s="8">
        <v>1154941.1299999999</v>
      </c>
      <c r="L69" s="5">
        <f t="shared" si="0"/>
        <v>531730.7628175799</v>
      </c>
      <c r="M69" s="8">
        <f t="shared" si="1"/>
        <v>623210.36718241998</v>
      </c>
      <c r="N69" s="8">
        <f t="shared" si="2"/>
        <v>52549865.914575569</v>
      </c>
    </row>
    <row r="70" spans="10:14" x14ac:dyDescent="0.25">
      <c r="J70" s="19">
        <v>60</v>
      </c>
      <c r="K70" s="8">
        <v>1154941.1299999999</v>
      </c>
      <c r="L70" s="5">
        <f t="shared" si="0"/>
        <v>525498.65914575569</v>
      </c>
      <c r="M70" s="8">
        <f t="shared" si="1"/>
        <v>629442.47085424419</v>
      </c>
      <c r="N70" s="8">
        <f t="shared" si="2"/>
        <v>51920423.443721324</v>
      </c>
    </row>
    <row r="71" spans="10:14" x14ac:dyDescent="0.25">
      <c r="J71" s="19">
        <v>61</v>
      </c>
      <c r="K71" s="8">
        <v>1154941.1299999999</v>
      </c>
      <c r="L71" s="5">
        <f t="shared" si="0"/>
        <v>519204.23443721328</v>
      </c>
      <c r="M71" s="8">
        <f t="shared" si="1"/>
        <v>635736.89556278661</v>
      </c>
      <c r="N71" s="8">
        <f t="shared" si="2"/>
        <v>51284686.548158541</v>
      </c>
    </row>
    <row r="72" spans="10:14" x14ac:dyDescent="0.25">
      <c r="J72" s="19">
        <v>62</v>
      </c>
      <c r="K72" s="8">
        <v>1154941.1299999999</v>
      </c>
      <c r="L72" s="5">
        <f t="shared" si="0"/>
        <v>512846.86548158544</v>
      </c>
      <c r="M72" s="8">
        <f t="shared" si="1"/>
        <v>642094.26451841439</v>
      </c>
      <c r="N72" s="8">
        <f t="shared" si="2"/>
        <v>50642592.283640124</v>
      </c>
    </row>
    <row r="73" spans="10:14" x14ac:dyDescent="0.25">
      <c r="J73" s="19">
        <v>63</v>
      </c>
      <c r="K73" s="8">
        <v>1154941.1299999999</v>
      </c>
      <c r="L73" s="5">
        <f t="shared" si="0"/>
        <v>506425.92283640127</v>
      </c>
      <c r="M73" s="8">
        <f t="shared" si="1"/>
        <v>648515.20716359862</v>
      </c>
      <c r="N73" s="8">
        <f t="shared" si="2"/>
        <v>49994077.076476522</v>
      </c>
    </row>
    <row r="74" spans="10:14" x14ac:dyDescent="0.25">
      <c r="J74" s="19">
        <v>64</v>
      </c>
      <c r="K74" s="8">
        <v>1154941.1299999999</v>
      </c>
      <c r="L74" s="5">
        <f t="shared" si="0"/>
        <v>499940.77076476521</v>
      </c>
      <c r="M74" s="8">
        <f t="shared" si="1"/>
        <v>655000.35923523467</v>
      </c>
      <c r="N74" s="8">
        <f t="shared" si="2"/>
        <v>49339076.717241287</v>
      </c>
    </row>
    <row r="75" spans="10:14" x14ac:dyDescent="0.25">
      <c r="J75" s="19">
        <v>65</v>
      </c>
      <c r="K75" s="8">
        <v>1154941.1299999999</v>
      </c>
      <c r="L75" s="5">
        <f t="shared" si="0"/>
        <v>493390.76717241289</v>
      </c>
      <c r="M75" s="8">
        <f t="shared" si="1"/>
        <v>661550.36282758694</v>
      </c>
      <c r="N75" s="8">
        <f t="shared" si="2"/>
        <v>48677526.354413703</v>
      </c>
    </row>
    <row r="76" spans="10:14" x14ac:dyDescent="0.25">
      <c r="J76" s="19">
        <v>66</v>
      </c>
      <c r="K76" s="8">
        <v>1154941.1299999999</v>
      </c>
      <c r="L76" s="5">
        <f t="shared" ref="L76:L130" si="3" xml:space="preserve"> N75*(0.12/12)</f>
        <v>486775.26354413707</v>
      </c>
      <c r="M76" s="8">
        <f t="shared" ref="M76:M130" si="4">K76-L76</f>
        <v>668165.86645586276</v>
      </c>
      <c r="N76" s="8">
        <f t="shared" ref="N76:N130" si="5">N75-M76</f>
        <v>48009360.487957843</v>
      </c>
    </row>
    <row r="77" spans="10:14" x14ac:dyDescent="0.25">
      <c r="J77" s="19">
        <v>67</v>
      </c>
      <c r="K77" s="8">
        <v>1154941.1299999999</v>
      </c>
      <c r="L77" s="5">
        <f t="shared" si="3"/>
        <v>480093.60487957846</v>
      </c>
      <c r="M77" s="8">
        <f t="shared" si="4"/>
        <v>674847.52512042143</v>
      </c>
      <c r="N77" s="8">
        <f t="shared" si="5"/>
        <v>47334512.96283742</v>
      </c>
    </row>
    <row r="78" spans="10:14" x14ac:dyDescent="0.25">
      <c r="J78" s="19">
        <v>68</v>
      </c>
      <c r="K78" s="8">
        <v>1154941.1299999999</v>
      </c>
      <c r="L78" s="5">
        <f t="shared" si="3"/>
        <v>473345.12962837424</v>
      </c>
      <c r="M78" s="8">
        <f t="shared" si="4"/>
        <v>681596.00037162565</v>
      </c>
      <c r="N78" s="8">
        <f t="shared" si="5"/>
        <v>46652916.962465793</v>
      </c>
    </row>
    <row r="79" spans="10:14" x14ac:dyDescent="0.25">
      <c r="J79" s="19">
        <v>69</v>
      </c>
      <c r="K79" s="8">
        <v>1154941.1299999999</v>
      </c>
      <c r="L79" s="5">
        <f t="shared" si="3"/>
        <v>466529.16962465795</v>
      </c>
      <c r="M79" s="8">
        <f t="shared" si="4"/>
        <v>688411.96037534194</v>
      </c>
      <c r="N79" s="8">
        <f t="shared" si="5"/>
        <v>45964505.002090454</v>
      </c>
    </row>
    <row r="80" spans="10:14" x14ac:dyDescent="0.25">
      <c r="J80" s="19">
        <v>70</v>
      </c>
      <c r="K80" s="8">
        <v>1154941.1299999999</v>
      </c>
      <c r="L80" s="5">
        <f t="shared" si="3"/>
        <v>459645.05002090457</v>
      </c>
      <c r="M80" s="8">
        <f t="shared" si="4"/>
        <v>695296.07997909538</v>
      </c>
      <c r="N80" s="8">
        <f t="shared" si="5"/>
        <v>45269208.922111362</v>
      </c>
    </row>
    <row r="81" spans="10:14" x14ac:dyDescent="0.25">
      <c r="J81" s="19">
        <v>71</v>
      </c>
      <c r="K81" s="8">
        <v>1154941.1299999999</v>
      </c>
      <c r="L81" s="5">
        <f t="shared" si="3"/>
        <v>452692.08922111365</v>
      </c>
      <c r="M81" s="8">
        <f t="shared" si="4"/>
        <v>702249.04077888629</v>
      </c>
      <c r="N81" s="8">
        <f t="shared" si="5"/>
        <v>44566959.881332479</v>
      </c>
    </row>
    <row r="82" spans="10:14" x14ac:dyDescent="0.25">
      <c r="J82" s="19">
        <v>72</v>
      </c>
      <c r="K82" s="8">
        <v>1154941.1299999999</v>
      </c>
      <c r="L82" s="5">
        <f t="shared" si="3"/>
        <v>445669.59881332482</v>
      </c>
      <c r="M82" s="8">
        <f t="shared" si="4"/>
        <v>709271.53118667507</v>
      </c>
      <c r="N82" s="8">
        <f t="shared" si="5"/>
        <v>43857688.350145802</v>
      </c>
    </row>
    <row r="83" spans="10:14" x14ac:dyDescent="0.25">
      <c r="J83" s="19">
        <v>73</v>
      </c>
      <c r="K83" s="8">
        <v>1154941.1299999999</v>
      </c>
      <c r="L83" s="5">
        <f t="shared" si="3"/>
        <v>438576.88350145804</v>
      </c>
      <c r="M83" s="8">
        <f t="shared" si="4"/>
        <v>716364.24649854191</v>
      </c>
      <c r="N83" s="8">
        <f t="shared" si="5"/>
        <v>43141324.103647262</v>
      </c>
    </row>
    <row r="84" spans="10:14" x14ac:dyDescent="0.25">
      <c r="J84" s="19">
        <v>74</v>
      </c>
      <c r="K84" s="8">
        <v>1154941.1299999999</v>
      </c>
      <c r="L84" s="5">
        <f t="shared" si="3"/>
        <v>431413.24103647261</v>
      </c>
      <c r="M84" s="8">
        <f t="shared" si="4"/>
        <v>723527.88896352728</v>
      </c>
      <c r="N84" s="8">
        <f t="shared" si="5"/>
        <v>42417796.214683734</v>
      </c>
    </row>
    <row r="85" spans="10:14" x14ac:dyDescent="0.25">
      <c r="J85" s="19">
        <v>75</v>
      </c>
      <c r="K85" s="8">
        <v>1154941.1299999999</v>
      </c>
      <c r="L85" s="5">
        <f t="shared" si="3"/>
        <v>424177.96214683732</v>
      </c>
      <c r="M85" s="8">
        <f t="shared" si="4"/>
        <v>730763.16785316262</v>
      </c>
      <c r="N85" s="8">
        <f t="shared" si="5"/>
        <v>41687033.046830572</v>
      </c>
    </row>
    <row r="86" spans="10:14" x14ac:dyDescent="0.25">
      <c r="J86" s="19">
        <v>76</v>
      </c>
      <c r="K86" s="8">
        <v>1154941.1299999999</v>
      </c>
      <c r="L86" s="5">
        <f t="shared" si="3"/>
        <v>416870.33046830574</v>
      </c>
      <c r="M86" s="8">
        <f t="shared" si="4"/>
        <v>738070.79953169415</v>
      </c>
      <c r="N86" s="8">
        <f t="shared" si="5"/>
        <v>40948962.247298881</v>
      </c>
    </row>
    <row r="87" spans="10:14" x14ac:dyDescent="0.25">
      <c r="J87" s="19">
        <v>77</v>
      </c>
      <c r="K87" s="8">
        <v>1154941.1299999999</v>
      </c>
      <c r="L87" s="5">
        <f t="shared" si="3"/>
        <v>409489.62247298885</v>
      </c>
      <c r="M87" s="8">
        <f t="shared" si="4"/>
        <v>745451.50752701098</v>
      </c>
      <c r="N87" s="8">
        <f t="shared" si="5"/>
        <v>40203510.739771873</v>
      </c>
    </row>
    <row r="88" spans="10:14" x14ac:dyDescent="0.25">
      <c r="J88" s="19">
        <v>78</v>
      </c>
      <c r="K88" s="8">
        <v>1154941.1299999999</v>
      </c>
      <c r="L88" s="5">
        <f t="shared" si="3"/>
        <v>402035.10739771876</v>
      </c>
      <c r="M88" s="8">
        <f t="shared" si="4"/>
        <v>752906.02260228107</v>
      </c>
      <c r="N88" s="8">
        <f t="shared" si="5"/>
        <v>39450604.71716959</v>
      </c>
    </row>
    <row r="89" spans="10:14" x14ac:dyDescent="0.25">
      <c r="J89" s="19">
        <v>79</v>
      </c>
      <c r="K89" s="8">
        <v>1154941.1299999999</v>
      </c>
      <c r="L89" s="5">
        <f t="shared" si="3"/>
        <v>394506.04717169591</v>
      </c>
      <c r="M89" s="8">
        <f t="shared" si="4"/>
        <v>760435.08282830403</v>
      </c>
      <c r="N89" s="8">
        <f t="shared" si="5"/>
        <v>38690169.634341285</v>
      </c>
    </row>
    <row r="90" spans="10:14" x14ac:dyDescent="0.25">
      <c r="J90" s="19">
        <v>80</v>
      </c>
      <c r="K90" s="8">
        <v>1154941.1299999999</v>
      </c>
      <c r="L90" s="5">
        <f t="shared" si="3"/>
        <v>386901.69634341286</v>
      </c>
      <c r="M90" s="8">
        <f t="shared" si="4"/>
        <v>768039.43365658703</v>
      </c>
      <c r="N90" s="8">
        <f t="shared" si="5"/>
        <v>37922130.200684696</v>
      </c>
    </row>
    <row r="91" spans="10:14" x14ac:dyDescent="0.25">
      <c r="J91" s="19">
        <v>81</v>
      </c>
      <c r="K91" s="8">
        <v>1154941.1299999999</v>
      </c>
      <c r="L91" s="5">
        <f t="shared" si="3"/>
        <v>379221.30200684699</v>
      </c>
      <c r="M91" s="8">
        <f t="shared" si="4"/>
        <v>775719.8279931529</v>
      </c>
      <c r="N91" s="8">
        <f t="shared" si="5"/>
        <v>37146410.372691542</v>
      </c>
    </row>
    <row r="92" spans="10:14" x14ac:dyDescent="0.25">
      <c r="J92" s="19">
        <v>82</v>
      </c>
      <c r="K92" s="8">
        <v>1154941.1299999999</v>
      </c>
      <c r="L92" s="5">
        <f t="shared" si="3"/>
        <v>371464.10372691543</v>
      </c>
      <c r="M92" s="8">
        <f t="shared" si="4"/>
        <v>783477.02627308446</v>
      </c>
      <c r="N92" s="8">
        <f t="shared" si="5"/>
        <v>36362933.346418455</v>
      </c>
    </row>
    <row r="93" spans="10:14" x14ac:dyDescent="0.25">
      <c r="J93" s="19">
        <v>83</v>
      </c>
      <c r="K93" s="8">
        <v>1154941.1299999999</v>
      </c>
      <c r="L93" s="5">
        <f t="shared" si="3"/>
        <v>363629.33346418454</v>
      </c>
      <c r="M93" s="8">
        <f t="shared" si="4"/>
        <v>791311.79653581535</v>
      </c>
      <c r="N93" s="8">
        <f t="shared" si="5"/>
        <v>35571621.549882643</v>
      </c>
    </row>
    <row r="94" spans="10:14" x14ac:dyDescent="0.25">
      <c r="J94" s="19">
        <v>84</v>
      </c>
      <c r="K94" s="8">
        <v>1154941.1299999999</v>
      </c>
      <c r="L94" s="5">
        <f t="shared" si="3"/>
        <v>355716.21549882641</v>
      </c>
      <c r="M94" s="8">
        <f t="shared" si="4"/>
        <v>799224.91450117342</v>
      </c>
      <c r="N94" s="8">
        <f t="shared" si="5"/>
        <v>34772396.635381468</v>
      </c>
    </row>
    <row r="95" spans="10:14" x14ac:dyDescent="0.25">
      <c r="J95" s="19">
        <v>85</v>
      </c>
      <c r="K95" s="8">
        <v>1154941.1299999999</v>
      </c>
      <c r="L95" s="5">
        <f t="shared" si="3"/>
        <v>347723.9663538147</v>
      </c>
      <c r="M95" s="8">
        <f t="shared" si="4"/>
        <v>807217.16364618519</v>
      </c>
      <c r="N95" s="8">
        <f t="shared" si="5"/>
        <v>33965179.471735284</v>
      </c>
    </row>
    <row r="96" spans="10:14" x14ac:dyDescent="0.25">
      <c r="J96" s="19">
        <v>86</v>
      </c>
      <c r="K96" s="8">
        <v>1154941.1299999999</v>
      </c>
      <c r="L96" s="5">
        <f t="shared" si="3"/>
        <v>339651.79471735284</v>
      </c>
      <c r="M96" s="8">
        <f t="shared" si="4"/>
        <v>815289.33528264705</v>
      </c>
      <c r="N96" s="8">
        <f t="shared" si="5"/>
        <v>33149890.136452638</v>
      </c>
    </row>
    <row r="97" spans="10:14" x14ac:dyDescent="0.25">
      <c r="J97" s="19">
        <v>87</v>
      </c>
      <c r="K97" s="8">
        <v>1154941.1299999999</v>
      </c>
      <c r="L97" s="5">
        <f t="shared" si="3"/>
        <v>331498.90136452636</v>
      </c>
      <c r="M97" s="8">
        <f t="shared" si="4"/>
        <v>823442.22863547353</v>
      </c>
      <c r="N97" s="8">
        <f t="shared" si="5"/>
        <v>32326447.907817163</v>
      </c>
    </row>
    <row r="98" spans="10:14" x14ac:dyDescent="0.25">
      <c r="J98" s="19">
        <v>88</v>
      </c>
      <c r="K98" s="8">
        <v>1154941.1299999999</v>
      </c>
      <c r="L98" s="5">
        <f t="shared" si="3"/>
        <v>323264.47907817166</v>
      </c>
      <c r="M98" s="8">
        <f t="shared" si="4"/>
        <v>831676.65092182823</v>
      </c>
      <c r="N98" s="8">
        <f t="shared" si="5"/>
        <v>31494771.256895334</v>
      </c>
    </row>
    <row r="99" spans="10:14" x14ac:dyDescent="0.25">
      <c r="J99" s="19">
        <v>89</v>
      </c>
      <c r="K99" s="8">
        <v>1154941.1299999999</v>
      </c>
      <c r="L99" s="5">
        <f t="shared" si="3"/>
        <v>314947.71256895334</v>
      </c>
      <c r="M99" s="8">
        <f t="shared" si="4"/>
        <v>839993.41743104649</v>
      </c>
      <c r="N99" s="8">
        <f t="shared" si="5"/>
        <v>30654777.839464288</v>
      </c>
    </row>
    <row r="100" spans="10:14" x14ac:dyDescent="0.25">
      <c r="J100" s="19">
        <v>90</v>
      </c>
      <c r="K100" s="8">
        <v>1154941.1299999999</v>
      </c>
      <c r="L100" s="5">
        <f t="shared" si="3"/>
        <v>306547.77839464287</v>
      </c>
      <c r="M100" s="8">
        <f t="shared" si="4"/>
        <v>848393.35160535702</v>
      </c>
      <c r="N100" s="8">
        <f t="shared" si="5"/>
        <v>29806384.487858932</v>
      </c>
    </row>
    <row r="101" spans="10:14" x14ac:dyDescent="0.25">
      <c r="J101" s="19">
        <v>91</v>
      </c>
      <c r="K101" s="8">
        <v>1154941.1299999999</v>
      </c>
      <c r="L101" s="5">
        <f t="shared" si="3"/>
        <v>298063.84487858933</v>
      </c>
      <c r="M101" s="8">
        <f t="shared" si="4"/>
        <v>856877.28512141062</v>
      </c>
      <c r="N101" s="8">
        <f t="shared" si="5"/>
        <v>28949507.202737521</v>
      </c>
    </row>
    <row r="102" spans="10:14" x14ac:dyDescent="0.25">
      <c r="J102" s="19">
        <v>92</v>
      </c>
      <c r="K102" s="8">
        <v>1154941.1299999999</v>
      </c>
      <c r="L102" s="5">
        <f t="shared" si="3"/>
        <v>289495.07202737522</v>
      </c>
      <c r="M102" s="8">
        <f t="shared" si="4"/>
        <v>865446.05797262467</v>
      </c>
      <c r="N102" s="8">
        <f t="shared" si="5"/>
        <v>28084061.144764896</v>
      </c>
    </row>
    <row r="103" spans="10:14" x14ac:dyDescent="0.25">
      <c r="J103" s="19">
        <v>93</v>
      </c>
      <c r="K103" s="8">
        <v>1154941.1299999999</v>
      </c>
      <c r="L103" s="5">
        <f t="shared" si="3"/>
        <v>280840.61144764896</v>
      </c>
      <c r="M103" s="8">
        <f t="shared" si="4"/>
        <v>874100.51855235093</v>
      </c>
      <c r="N103" s="8">
        <f t="shared" si="5"/>
        <v>27209960.626212545</v>
      </c>
    </row>
    <row r="104" spans="10:14" x14ac:dyDescent="0.25">
      <c r="J104" s="19">
        <v>94</v>
      </c>
      <c r="K104" s="8">
        <v>1154941.1299999999</v>
      </c>
      <c r="L104" s="5">
        <f t="shared" si="3"/>
        <v>272099.60626212542</v>
      </c>
      <c r="M104" s="8">
        <f t="shared" si="4"/>
        <v>882841.52373787446</v>
      </c>
      <c r="N104" s="8">
        <f t="shared" si="5"/>
        <v>26327119.102474671</v>
      </c>
    </row>
    <row r="105" spans="10:14" x14ac:dyDescent="0.25">
      <c r="J105" s="19">
        <v>95</v>
      </c>
      <c r="K105" s="8">
        <v>1154941.1299999999</v>
      </c>
      <c r="L105" s="5">
        <f t="shared" si="3"/>
        <v>263271.19102474669</v>
      </c>
      <c r="M105" s="8">
        <f t="shared" si="4"/>
        <v>891669.93897525314</v>
      </c>
      <c r="N105" s="8">
        <f t="shared" si="5"/>
        <v>25435449.163499419</v>
      </c>
    </row>
    <row r="106" spans="10:14" x14ac:dyDescent="0.25">
      <c r="J106" s="19">
        <v>96</v>
      </c>
      <c r="K106" s="8">
        <v>1154941.1299999999</v>
      </c>
      <c r="L106" s="5">
        <f t="shared" si="3"/>
        <v>254354.49163499419</v>
      </c>
      <c r="M106" s="8">
        <f t="shared" si="4"/>
        <v>900586.63836500573</v>
      </c>
      <c r="N106" s="8">
        <f t="shared" si="5"/>
        <v>24534862.525134414</v>
      </c>
    </row>
    <row r="107" spans="10:14" x14ac:dyDescent="0.25">
      <c r="J107" s="19">
        <v>97</v>
      </c>
      <c r="K107" s="8">
        <v>1154941.1299999999</v>
      </c>
      <c r="L107" s="5">
        <f t="shared" si="3"/>
        <v>245348.62525134414</v>
      </c>
      <c r="M107" s="8">
        <f t="shared" si="4"/>
        <v>909592.50474865572</v>
      </c>
      <c r="N107" s="8">
        <f t="shared" si="5"/>
        <v>23625270.020385757</v>
      </c>
    </row>
    <row r="108" spans="10:14" x14ac:dyDescent="0.25">
      <c r="J108" s="19">
        <v>98</v>
      </c>
      <c r="K108" s="8">
        <v>1154941.1299999999</v>
      </c>
      <c r="L108" s="5">
        <f t="shared" si="3"/>
        <v>236252.70020385759</v>
      </c>
      <c r="M108" s="8">
        <f t="shared" si="4"/>
        <v>918688.42979614227</v>
      </c>
      <c r="N108" s="8">
        <f t="shared" si="5"/>
        <v>22706581.590589616</v>
      </c>
    </row>
    <row r="109" spans="10:14" x14ac:dyDescent="0.25">
      <c r="J109" s="19">
        <v>99</v>
      </c>
      <c r="K109" s="8">
        <v>1154941.1299999999</v>
      </c>
      <c r="L109" s="5">
        <f t="shared" si="3"/>
        <v>227065.81590589616</v>
      </c>
      <c r="M109" s="8">
        <f t="shared" si="4"/>
        <v>927875.31409410376</v>
      </c>
      <c r="N109" s="8">
        <f t="shared" si="5"/>
        <v>21778706.276495513</v>
      </c>
    </row>
    <row r="110" spans="10:14" x14ac:dyDescent="0.25">
      <c r="J110" s="19">
        <v>100</v>
      </c>
      <c r="K110" s="8">
        <v>1154941.1299999999</v>
      </c>
      <c r="L110" s="5">
        <f t="shared" si="3"/>
        <v>217787.06276495513</v>
      </c>
      <c r="M110" s="8">
        <f t="shared" si="4"/>
        <v>937154.06723504479</v>
      </c>
      <c r="N110" s="8">
        <f t="shared" si="5"/>
        <v>20841552.209260467</v>
      </c>
    </row>
    <row r="111" spans="10:14" x14ac:dyDescent="0.25">
      <c r="J111" s="19">
        <v>101</v>
      </c>
      <c r="K111" s="8">
        <v>1154941.1299999999</v>
      </c>
      <c r="L111" s="5">
        <f t="shared" si="3"/>
        <v>208415.52209260469</v>
      </c>
      <c r="M111" s="8">
        <f t="shared" si="4"/>
        <v>946525.60790739523</v>
      </c>
      <c r="N111" s="8">
        <f t="shared" si="5"/>
        <v>19895026.601353072</v>
      </c>
    </row>
    <row r="112" spans="10:14" x14ac:dyDescent="0.25">
      <c r="J112" s="19">
        <v>102</v>
      </c>
      <c r="K112" s="8">
        <v>1154941.1299999999</v>
      </c>
      <c r="L112" s="5">
        <f t="shared" si="3"/>
        <v>198950.26601353072</v>
      </c>
      <c r="M112" s="8">
        <f t="shared" si="4"/>
        <v>955990.86398646911</v>
      </c>
      <c r="N112" s="8">
        <f t="shared" si="5"/>
        <v>18939035.737366602</v>
      </c>
    </row>
    <row r="113" spans="10:14" x14ac:dyDescent="0.25">
      <c r="J113" s="19">
        <v>103</v>
      </c>
      <c r="K113" s="8">
        <v>1154941.1299999999</v>
      </c>
      <c r="L113" s="5">
        <f t="shared" si="3"/>
        <v>189390.35737366602</v>
      </c>
      <c r="M113" s="8">
        <f t="shared" si="4"/>
        <v>965550.77262633387</v>
      </c>
      <c r="N113" s="8">
        <f t="shared" si="5"/>
        <v>17973484.964740269</v>
      </c>
    </row>
    <row r="114" spans="10:14" x14ac:dyDescent="0.25">
      <c r="J114" s="19">
        <v>104</v>
      </c>
      <c r="K114" s="8">
        <v>1154941.1299999999</v>
      </c>
      <c r="L114" s="5">
        <f t="shared" si="3"/>
        <v>179734.84964740271</v>
      </c>
      <c r="M114" s="8">
        <f t="shared" si="4"/>
        <v>975206.28035259712</v>
      </c>
      <c r="N114" s="8">
        <f t="shared" si="5"/>
        <v>16998278.684387673</v>
      </c>
    </row>
    <row r="115" spans="10:14" x14ac:dyDescent="0.25">
      <c r="J115" s="19">
        <v>105</v>
      </c>
      <c r="K115" s="8">
        <v>1154941.1299999999</v>
      </c>
      <c r="L115" s="5">
        <f t="shared" si="3"/>
        <v>169982.78684387673</v>
      </c>
      <c r="M115" s="8">
        <f t="shared" si="4"/>
        <v>984958.34315612318</v>
      </c>
      <c r="N115" s="8">
        <f t="shared" si="5"/>
        <v>16013320.341231549</v>
      </c>
    </row>
    <row r="116" spans="10:14" x14ac:dyDescent="0.25">
      <c r="J116" s="19">
        <v>106</v>
      </c>
      <c r="K116" s="8">
        <v>1154941.1299999999</v>
      </c>
      <c r="L116" s="5">
        <f t="shared" si="3"/>
        <v>160133.20341231549</v>
      </c>
      <c r="M116" s="8">
        <f t="shared" si="4"/>
        <v>994807.92658768443</v>
      </c>
      <c r="N116" s="8">
        <f t="shared" si="5"/>
        <v>15018512.414643865</v>
      </c>
    </row>
    <row r="117" spans="10:14" x14ac:dyDescent="0.25">
      <c r="J117" s="19">
        <v>107</v>
      </c>
      <c r="K117" s="8">
        <v>1154941.1299999999</v>
      </c>
      <c r="L117" s="5">
        <f t="shared" si="3"/>
        <v>150185.12414643864</v>
      </c>
      <c r="M117" s="8">
        <f t="shared" si="4"/>
        <v>1004756.0058535612</v>
      </c>
      <c r="N117" s="8">
        <f t="shared" si="5"/>
        <v>14013756.408790303</v>
      </c>
    </row>
    <row r="118" spans="10:14" x14ac:dyDescent="0.25">
      <c r="J118" s="19">
        <v>108</v>
      </c>
      <c r="K118" s="8">
        <v>1154941.1299999999</v>
      </c>
      <c r="L118" s="5">
        <f t="shared" si="3"/>
        <v>140137.56408790304</v>
      </c>
      <c r="M118" s="8">
        <f t="shared" si="4"/>
        <v>1014803.5659120969</v>
      </c>
      <c r="N118" s="8">
        <f t="shared" si="5"/>
        <v>12998952.842878206</v>
      </c>
    </row>
    <row r="119" spans="10:14" x14ac:dyDescent="0.25">
      <c r="J119" s="19">
        <v>109</v>
      </c>
      <c r="K119" s="8">
        <v>1154941.1299999999</v>
      </c>
      <c r="L119" s="5">
        <f t="shared" si="3"/>
        <v>129989.52842878205</v>
      </c>
      <c r="M119" s="8">
        <f t="shared" si="4"/>
        <v>1024951.6015712179</v>
      </c>
      <c r="N119" s="8">
        <f t="shared" si="5"/>
        <v>11974001.241306989</v>
      </c>
    </row>
    <row r="120" spans="10:14" x14ac:dyDescent="0.25">
      <c r="J120" s="19">
        <v>110</v>
      </c>
      <c r="K120" s="8">
        <v>1154941.1299999999</v>
      </c>
      <c r="L120" s="5">
        <f t="shared" si="3"/>
        <v>119740.01241306988</v>
      </c>
      <c r="M120" s="8">
        <f t="shared" si="4"/>
        <v>1035201.11758693</v>
      </c>
      <c r="N120" s="8">
        <f t="shared" si="5"/>
        <v>10938800.123720059</v>
      </c>
    </row>
    <row r="121" spans="10:14" x14ac:dyDescent="0.25">
      <c r="J121" s="19">
        <v>111</v>
      </c>
      <c r="K121" s="8">
        <v>1154941.1299999999</v>
      </c>
      <c r="L121" s="5">
        <f t="shared" si="3"/>
        <v>109388.00123720059</v>
      </c>
      <c r="M121" s="8">
        <f t="shared" si="4"/>
        <v>1045553.1287627993</v>
      </c>
      <c r="N121" s="8">
        <f t="shared" si="5"/>
        <v>9893246.9949572608</v>
      </c>
    </row>
    <row r="122" spans="10:14" x14ac:dyDescent="0.25">
      <c r="J122" s="19">
        <v>112</v>
      </c>
      <c r="K122" s="8">
        <v>1154941.1299999999</v>
      </c>
      <c r="L122" s="5">
        <f t="shared" si="3"/>
        <v>98932.469949572609</v>
      </c>
      <c r="M122" s="8">
        <f t="shared" si="4"/>
        <v>1056008.6600504273</v>
      </c>
      <c r="N122" s="8">
        <f t="shared" si="5"/>
        <v>8837238.3349068332</v>
      </c>
    </row>
    <row r="123" spans="10:14" x14ac:dyDescent="0.25">
      <c r="J123" s="19">
        <v>113</v>
      </c>
      <c r="K123" s="8">
        <v>1154941.1299999999</v>
      </c>
      <c r="L123" s="5">
        <f t="shared" si="3"/>
        <v>88372.383349068332</v>
      </c>
      <c r="M123" s="8">
        <f t="shared" si="4"/>
        <v>1066568.7466509317</v>
      </c>
      <c r="N123" s="8">
        <f t="shared" si="5"/>
        <v>7770669.5882559018</v>
      </c>
    </row>
    <row r="124" spans="10:14" x14ac:dyDescent="0.25">
      <c r="J124" s="19">
        <v>114</v>
      </c>
      <c r="K124" s="8">
        <v>1154941.1299999999</v>
      </c>
      <c r="L124" s="5">
        <f t="shared" si="3"/>
        <v>77706.695882559026</v>
      </c>
      <c r="M124" s="8">
        <f t="shared" si="4"/>
        <v>1077234.4341174408</v>
      </c>
      <c r="N124" s="8">
        <f t="shared" si="5"/>
        <v>6693435.1541384608</v>
      </c>
    </row>
    <row r="125" spans="10:14" x14ac:dyDescent="0.25">
      <c r="J125" s="19">
        <v>115</v>
      </c>
      <c r="K125" s="8">
        <v>1154941.1299999999</v>
      </c>
      <c r="L125" s="5">
        <f t="shared" si="3"/>
        <v>66934.351541384603</v>
      </c>
      <c r="M125" s="8">
        <f t="shared" si="4"/>
        <v>1088006.7784586153</v>
      </c>
      <c r="N125" s="8">
        <f t="shared" si="5"/>
        <v>5605428.375679845</v>
      </c>
    </row>
    <row r="126" spans="10:14" x14ac:dyDescent="0.25">
      <c r="J126" s="5">
        <v>116</v>
      </c>
      <c r="K126" s="8">
        <v>1154941.1299999999</v>
      </c>
      <c r="L126" s="5">
        <f t="shared" si="3"/>
        <v>56054.283756798453</v>
      </c>
      <c r="M126" s="8">
        <f t="shared" si="4"/>
        <v>1098886.8462432015</v>
      </c>
      <c r="N126" s="8">
        <f t="shared" si="5"/>
        <v>4506541.5294366432</v>
      </c>
    </row>
    <row r="127" spans="10:14" x14ac:dyDescent="0.25">
      <c r="J127" s="5">
        <v>117</v>
      </c>
      <c r="K127" s="8">
        <v>1154941.1299999999</v>
      </c>
      <c r="L127" s="5">
        <f t="shared" si="3"/>
        <v>45065.41529436643</v>
      </c>
      <c r="M127" s="8">
        <f t="shared" si="4"/>
        <v>1109875.7147056335</v>
      </c>
      <c r="N127" s="8">
        <f t="shared" si="5"/>
        <v>3396665.8147310098</v>
      </c>
    </row>
    <row r="128" spans="10:14" x14ac:dyDescent="0.25">
      <c r="J128" s="5">
        <v>118</v>
      </c>
      <c r="K128" s="8">
        <v>1154941.1299999999</v>
      </c>
      <c r="L128" s="5">
        <f t="shared" si="3"/>
        <v>33966.658147310096</v>
      </c>
      <c r="M128" s="8">
        <f t="shared" si="4"/>
        <v>1120974.4718526897</v>
      </c>
      <c r="N128" s="8">
        <f t="shared" si="5"/>
        <v>2275691.3428783203</v>
      </c>
    </row>
    <row r="129" spans="10:14" x14ac:dyDescent="0.25">
      <c r="J129" s="5">
        <v>119</v>
      </c>
      <c r="K129" s="8">
        <v>1154941.1299999999</v>
      </c>
      <c r="L129" s="5">
        <f t="shared" si="3"/>
        <v>22756.913428783202</v>
      </c>
      <c r="M129" s="8">
        <f t="shared" si="4"/>
        <v>1132184.2165712167</v>
      </c>
      <c r="N129" s="8">
        <f t="shared" si="5"/>
        <v>1143507.1263071036</v>
      </c>
    </row>
    <row r="130" spans="10:14" x14ac:dyDescent="0.25">
      <c r="J130" s="5">
        <v>120</v>
      </c>
      <c r="K130" s="8">
        <v>1154941.1299999999</v>
      </c>
      <c r="L130" s="5">
        <f t="shared" si="3"/>
        <v>11435.071263071035</v>
      </c>
      <c r="M130" s="8">
        <f t="shared" si="4"/>
        <v>1143506.0587369287</v>
      </c>
      <c r="N130" s="8">
        <f t="shared" si="5"/>
        <v>1.0675701748114079</v>
      </c>
    </row>
    <row r="131" spans="10:14" x14ac:dyDescent="0.25">
      <c r="L131" s="12">
        <f>SUM(L11:L130)</f>
        <v>58092936.667570151</v>
      </c>
      <c r="M131" s="13">
        <f>SUM(M11:M130)</f>
        <v>80499998.932429835</v>
      </c>
    </row>
  </sheetData>
  <mergeCells count="11">
    <mergeCell ref="B24:E24"/>
    <mergeCell ref="B25:E25"/>
    <mergeCell ref="A1:J5"/>
    <mergeCell ref="B8:G11"/>
    <mergeCell ref="B13:G15"/>
    <mergeCell ref="B23:E23"/>
    <mergeCell ref="B17:D17"/>
    <mergeCell ref="B18:E18"/>
    <mergeCell ref="B19:E19"/>
    <mergeCell ref="B21:D21"/>
    <mergeCell ref="B22:F22"/>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2018-08-09T05:31:56Z</dcterms:created>
  <dcterms:modified xsi:type="dcterms:W3CDTF">2018-08-12T01:47:56Z</dcterms:modified>
</cp:coreProperties>
</file>