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ematicas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F69" i="1"/>
  <c r="G75" i="1"/>
  <c r="D70" i="1" l="1"/>
  <c r="D71" i="1"/>
  <c r="D72" i="1"/>
  <c r="D73" i="1"/>
  <c r="D74" i="1"/>
  <c r="D69" i="1"/>
  <c r="C63" i="1"/>
  <c r="B50" i="1"/>
  <c r="B53" i="1" s="1"/>
  <c r="A57" i="1" s="1"/>
  <c r="A69" i="1" s="1"/>
  <c r="B39" i="1"/>
  <c r="B46" i="1" s="1"/>
  <c r="B29" i="1"/>
  <c r="B45" i="1" s="1"/>
  <c r="D75" i="1" l="1"/>
  <c r="B47" i="1"/>
  <c r="E71" i="1" l="1"/>
  <c r="H71" i="1" s="1"/>
  <c r="E73" i="1"/>
  <c r="H73" i="1" s="1"/>
  <c r="E70" i="1"/>
  <c r="H70" i="1" s="1"/>
  <c r="E74" i="1"/>
  <c r="H74" i="1" s="1"/>
  <c r="F70" i="1"/>
  <c r="E72" i="1"/>
  <c r="H72" i="1" s="1"/>
  <c r="E69" i="1"/>
  <c r="B57" i="1"/>
  <c r="H69" i="1" l="1"/>
  <c r="H75" i="1" s="1"/>
  <c r="E75" i="1"/>
  <c r="A58" i="1"/>
  <c r="B69" i="1"/>
  <c r="F71" i="1"/>
  <c r="G70" i="1"/>
  <c r="F72" i="1" l="1"/>
  <c r="G71" i="1"/>
  <c r="B58" i="1"/>
  <c r="A70" i="1"/>
  <c r="A59" i="1" l="1"/>
  <c r="B70" i="1"/>
  <c r="F73" i="1"/>
  <c r="G72" i="1"/>
  <c r="F74" i="1" l="1"/>
  <c r="G73" i="1"/>
  <c r="B59" i="1"/>
  <c r="A71" i="1"/>
  <c r="A60" i="1" l="1"/>
  <c r="B71" i="1"/>
  <c r="F75" i="1"/>
  <c r="G74" i="1"/>
  <c r="B60" i="1" l="1"/>
  <c r="A72" i="1"/>
  <c r="A61" i="1" l="1"/>
  <c r="B72" i="1"/>
  <c r="B61" i="1" l="1"/>
  <c r="A73" i="1"/>
  <c r="A62" i="1" l="1"/>
  <c r="B73" i="1"/>
  <c r="B62" i="1" l="1"/>
  <c r="B74" i="1" s="1"/>
  <c r="A74" i="1"/>
</calcChain>
</file>

<file path=xl/sharedStrings.xml><?xml version="1.0" encoding="utf-8"?>
<sst xmlns="http://schemas.openxmlformats.org/spreadsheetml/2006/main" count="51" uniqueCount="42">
  <si>
    <t>1. Formular una pregunta a sus compañeros donde sus respuestas correspondan a una variable continua.</t>
  </si>
  <si>
    <t>Cuántos años tiene?</t>
  </si>
  <si>
    <t>2. Realizar los pasos necesarios para determinar el rango, amplitud del intervalo y el tamaño de cada uno.</t>
  </si>
  <si>
    <t>Rango:</t>
  </si>
  <si>
    <t>Buscar dato &gt; y &lt;</t>
  </si>
  <si>
    <t>Dato &gt;</t>
  </si>
  <si>
    <t>Dato &lt;</t>
  </si>
  <si>
    <t>Rango = D&gt; Y D&lt;</t>
  </si>
  <si>
    <t>Rango ( R )</t>
  </si>
  <si>
    <t>Datos</t>
  </si>
  <si>
    <t>Amplitud del intervalo:</t>
  </si>
  <si>
    <t>Determinamos el número de intervalos: aplicar:</t>
  </si>
  <si>
    <t>m=1+3,3logn</t>
  </si>
  <si>
    <t>m = número de intervalos</t>
  </si>
  <si>
    <t>n =muestra total de datos</t>
  </si>
  <si>
    <t>n</t>
  </si>
  <si>
    <t>m</t>
  </si>
  <si>
    <t>Tamaño de cada uno:</t>
  </si>
  <si>
    <t>Límite inferior</t>
  </si>
  <si>
    <t>Nota: se comienza con uno menos</t>
  </si>
  <si>
    <t>Nuevo límite inferior</t>
  </si>
  <si>
    <t>Edad (años) Intervalos</t>
  </si>
  <si>
    <t>Frecuencia</t>
  </si>
  <si>
    <t>Límite superior</t>
  </si>
  <si>
    <t>Amplitud del intervalo ( C )</t>
  </si>
  <si>
    <t>C=R/m</t>
  </si>
  <si>
    <t>R</t>
  </si>
  <si>
    <t>3. Tabulación:</t>
  </si>
  <si>
    <t>Frecuencia relativa</t>
  </si>
  <si>
    <t>Frecuencia acumulada</t>
  </si>
  <si>
    <t>Frecuencia relativa acumulada</t>
  </si>
  <si>
    <t>%</t>
  </si>
  <si>
    <t>Sumatorias</t>
  </si>
  <si>
    <t>Conclusiones</t>
  </si>
  <si>
    <t>La mayor complejidad se presento a la hora de graficar los datos</t>
  </si>
  <si>
    <t>19-24,76</t>
  </si>
  <si>
    <t>24,77-30,53</t>
  </si>
  <si>
    <t>30,54-36,30</t>
  </si>
  <si>
    <t>36,31-42,07</t>
  </si>
  <si>
    <t>42,08-47,84</t>
  </si>
  <si>
    <t>47,85-53-62</t>
  </si>
  <si>
    <t>Combinación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</si>
</sst>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1" xfId="0" applyFont="1" applyFill="1" applyBorder="1"/>
    <xf numFmtId="0" fontId="0" fillId="0" borderId="0" xfId="0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2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1" fontId="0" fillId="0" borderId="1" xfId="0" applyNumberFormat="1" applyBorder="1"/>
    <xf numFmtId="0" fontId="0" fillId="3" borderId="1" xfId="0" applyFill="1" applyBorder="1"/>
    <xf numFmtId="2" fontId="0" fillId="3" borderId="1" xfId="0" applyNumberFormat="1" applyFill="1" applyBorder="1"/>
    <xf numFmtId="1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4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9" fontId="0" fillId="0" borderId="1" xfId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Edades de integrantes de curso de gastronomía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Hoja1!$C$69:$C$74</c:f>
              <c:strCache>
                <c:ptCount val="6"/>
                <c:pt idx="0">
                  <c:v>19-24,76</c:v>
                </c:pt>
                <c:pt idx="1">
                  <c:v>24,77-30,53</c:v>
                </c:pt>
                <c:pt idx="2">
                  <c:v>30,54-36,30</c:v>
                </c:pt>
                <c:pt idx="3">
                  <c:v>36,31-42,07</c:v>
                </c:pt>
                <c:pt idx="4">
                  <c:v>42,08-47,84</c:v>
                </c:pt>
                <c:pt idx="5">
                  <c:v>47,85-53-62</c:v>
                </c:pt>
              </c:strCache>
            </c:strRef>
          </c:cat>
          <c:val>
            <c:numRef>
              <c:f>Hoja1!$D$69:$D$74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-1427120048"/>
        <c:axId val="-1427130384"/>
      </c:barChart>
      <c:catAx>
        <c:axId val="-142712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RANGO</a:t>
                </a:r>
                <a:r>
                  <a:rPr lang="es-CO" baseline="0"/>
                  <a:t> DE EDAD (AÑOS)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27130384"/>
        <c:crosses val="autoZero"/>
        <c:auto val="1"/>
        <c:lblAlgn val="ctr"/>
        <c:lblOffset val="100"/>
        <c:noMultiLvlLbl val="0"/>
      </c:catAx>
      <c:valAx>
        <c:axId val="-1427130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PERSONA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271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EDADES DE INTEGRANTES DE CURSO DE GASTRONOMÍA (EN AÑOS)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Hoja1!$C$69:$C$74</c:f>
              <c:strCache>
                <c:ptCount val="6"/>
                <c:pt idx="0">
                  <c:v>19-24,76</c:v>
                </c:pt>
                <c:pt idx="1">
                  <c:v>24,77-30,53</c:v>
                </c:pt>
                <c:pt idx="2">
                  <c:v>30,54-36,30</c:v>
                </c:pt>
                <c:pt idx="3">
                  <c:v>36,31-42,07</c:v>
                </c:pt>
                <c:pt idx="4">
                  <c:v>42,08-47,84</c:v>
                </c:pt>
                <c:pt idx="5">
                  <c:v>47,85-53-62</c:v>
                </c:pt>
              </c:strCache>
            </c:strRef>
          </c:cat>
          <c:val>
            <c:numRef>
              <c:f>Hoja1!$E$69:$E$74</c:f>
              <c:numCache>
                <c:formatCode>0%</c:formatCode>
                <c:ptCount val="6"/>
                <c:pt idx="0">
                  <c:v>0.33333333333333331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647700</xdr:colOff>
      <xdr:row>9</xdr:row>
      <xdr:rowOff>19050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76750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342900</xdr:colOff>
      <xdr:row>65</xdr:row>
      <xdr:rowOff>185737</xdr:rowOff>
    </xdr:from>
    <xdr:to>
      <xdr:col>14</xdr:col>
      <xdr:colOff>342900</xdr:colOff>
      <xdr:row>80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733425</xdr:colOff>
      <xdr:row>66</xdr:row>
      <xdr:rowOff>14287</xdr:rowOff>
    </xdr:from>
    <xdr:to>
      <xdr:col>20</xdr:col>
      <xdr:colOff>733425</xdr:colOff>
      <xdr:row>80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H78"/>
  <sheetViews>
    <sheetView tabSelected="1" topLeftCell="G63" workbookViewId="0">
      <selection activeCell="P65" sqref="P65"/>
    </sheetView>
  </sheetViews>
  <sheetFormatPr baseColWidth="10" defaultRowHeight="15" x14ac:dyDescent="0.25"/>
  <cols>
    <col min="1" max="1" width="20.28515625" customWidth="1"/>
    <col min="2" max="2" width="14.28515625" customWidth="1"/>
  </cols>
  <sheetData>
    <row r="11" spans="1:6" x14ac:dyDescent="0.25">
      <c r="A11" t="s">
        <v>0</v>
      </c>
    </row>
    <row r="13" spans="1:6" x14ac:dyDescent="0.25">
      <c r="A13" t="s">
        <v>1</v>
      </c>
    </row>
    <row r="15" spans="1:6" x14ac:dyDescent="0.25">
      <c r="A15" s="1">
        <v>20</v>
      </c>
      <c r="B15" s="1">
        <v>23</v>
      </c>
      <c r="C15" s="1">
        <v>28</v>
      </c>
      <c r="D15" s="1">
        <v>30</v>
      </c>
      <c r="E15" s="1">
        <v>52</v>
      </c>
      <c r="F15" s="1">
        <v>47</v>
      </c>
    </row>
    <row r="16" spans="1:6" x14ac:dyDescent="0.25">
      <c r="A16" s="1">
        <v>31</v>
      </c>
      <c r="B16" s="1">
        <v>30</v>
      </c>
      <c r="C16" s="1">
        <v>40</v>
      </c>
      <c r="D16" s="1">
        <v>22</v>
      </c>
      <c r="E16" s="1">
        <v>48</v>
      </c>
      <c r="F16" s="1">
        <v>33</v>
      </c>
    </row>
    <row r="17" spans="1:6" x14ac:dyDescent="0.25">
      <c r="A17" s="1">
        <v>21</v>
      </c>
      <c r="B17" s="1">
        <v>21</v>
      </c>
      <c r="C17" s="1">
        <v>38</v>
      </c>
      <c r="D17" s="1">
        <v>47</v>
      </c>
      <c r="E17" s="1">
        <v>50</v>
      </c>
      <c r="F17" s="1">
        <v>27</v>
      </c>
    </row>
    <row r="18" spans="1:6" x14ac:dyDescent="0.25">
      <c r="A18" s="1">
        <v>46</v>
      </c>
      <c r="B18" s="1">
        <v>35</v>
      </c>
      <c r="C18" s="1">
        <v>24</v>
      </c>
      <c r="D18" s="1">
        <v>23</v>
      </c>
      <c r="E18" s="1">
        <v>39</v>
      </c>
      <c r="F18" s="1">
        <v>22</v>
      </c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t="s">
        <v>2</v>
      </c>
    </row>
    <row r="22" spans="1:6" x14ac:dyDescent="0.25">
      <c r="A22" s="2" t="s">
        <v>3</v>
      </c>
    </row>
    <row r="23" spans="1:6" x14ac:dyDescent="0.25">
      <c r="A23" t="s">
        <v>4</v>
      </c>
    </row>
    <row r="25" spans="1:6" x14ac:dyDescent="0.25">
      <c r="A25" s="19" t="s">
        <v>9</v>
      </c>
      <c r="B25" s="19"/>
    </row>
    <row r="26" spans="1:6" x14ac:dyDescent="0.25">
      <c r="A26" s="1" t="s">
        <v>5</v>
      </c>
      <c r="B26" s="1">
        <v>52</v>
      </c>
    </row>
    <row r="27" spans="1:6" x14ac:dyDescent="0.25">
      <c r="A27" s="1" t="s">
        <v>6</v>
      </c>
      <c r="B27" s="1">
        <v>20</v>
      </c>
    </row>
    <row r="28" spans="1:6" x14ac:dyDescent="0.25">
      <c r="A28" s="1" t="s">
        <v>7</v>
      </c>
      <c r="B28" s="1"/>
    </row>
    <row r="29" spans="1:6" ht="18.75" x14ac:dyDescent="0.3">
      <c r="A29" s="3" t="s">
        <v>8</v>
      </c>
      <c r="B29" s="3">
        <f>+B26-B27</f>
        <v>32</v>
      </c>
    </row>
    <row r="31" spans="1:6" x14ac:dyDescent="0.25">
      <c r="A31" s="2" t="s">
        <v>10</v>
      </c>
    </row>
    <row r="32" spans="1:6" x14ac:dyDescent="0.25">
      <c r="A32" t="s">
        <v>11</v>
      </c>
    </row>
    <row r="34" spans="1:2" x14ac:dyDescent="0.25">
      <c r="A34" s="19" t="s">
        <v>9</v>
      </c>
      <c r="B34" s="19"/>
    </row>
    <row r="35" spans="1:2" x14ac:dyDescent="0.25">
      <c r="A35" s="20" t="s">
        <v>12</v>
      </c>
      <c r="B35" s="20"/>
    </row>
    <row r="36" spans="1:2" x14ac:dyDescent="0.25">
      <c r="A36" s="15" t="s">
        <v>13</v>
      </c>
      <c r="B36" s="16"/>
    </row>
    <row r="37" spans="1:2" x14ac:dyDescent="0.25">
      <c r="A37" s="15" t="s">
        <v>14</v>
      </c>
      <c r="B37" s="16"/>
    </row>
    <row r="38" spans="1:2" x14ac:dyDescent="0.25">
      <c r="A38" s="1" t="s">
        <v>15</v>
      </c>
      <c r="B38" s="1">
        <v>24</v>
      </c>
    </row>
    <row r="39" spans="1:2" ht="18.75" x14ac:dyDescent="0.25">
      <c r="A39" s="5" t="s">
        <v>16</v>
      </c>
      <c r="B39" s="5">
        <f>1+(3.3*(LOG(B38)))</f>
        <v>5.5546970976482992</v>
      </c>
    </row>
    <row r="41" spans="1:2" x14ac:dyDescent="0.25">
      <c r="A41" s="2" t="s">
        <v>24</v>
      </c>
    </row>
    <row r="43" spans="1:2" x14ac:dyDescent="0.25">
      <c r="A43" s="17" t="s">
        <v>9</v>
      </c>
      <c r="B43" s="18"/>
    </row>
    <row r="44" spans="1:2" x14ac:dyDescent="0.25">
      <c r="A44" s="15" t="s">
        <v>25</v>
      </c>
      <c r="B44" s="16"/>
    </row>
    <row r="45" spans="1:2" x14ac:dyDescent="0.25">
      <c r="A45" s="1" t="s">
        <v>26</v>
      </c>
      <c r="B45" s="1">
        <f>+B29</f>
        <v>32</v>
      </c>
    </row>
    <row r="46" spans="1:2" x14ac:dyDescent="0.25">
      <c r="A46" s="1" t="s">
        <v>16</v>
      </c>
      <c r="B46" s="1">
        <f>+B39</f>
        <v>5.5546970976482992</v>
      </c>
    </row>
    <row r="47" spans="1:2" ht="37.5" x14ac:dyDescent="0.25">
      <c r="A47" s="5" t="s">
        <v>24</v>
      </c>
      <c r="B47" s="5">
        <f>+B45/B46</f>
        <v>5.760890186712051</v>
      </c>
    </row>
    <row r="49" spans="1:3" x14ac:dyDescent="0.25">
      <c r="A49" s="2" t="s">
        <v>17</v>
      </c>
    </row>
    <row r="50" spans="1:3" x14ac:dyDescent="0.25">
      <c r="A50" t="s">
        <v>18</v>
      </c>
      <c r="B50">
        <f>+B27</f>
        <v>20</v>
      </c>
    </row>
    <row r="51" spans="1:3" x14ac:dyDescent="0.25">
      <c r="A51" s="6" t="s">
        <v>19</v>
      </c>
      <c r="B51" s="6"/>
    </row>
    <row r="52" spans="1:3" x14ac:dyDescent="0.25">
      <c r="A52" s="6"/>
      <c r="B52" s="6"/>
    </row>
    <row r="53" spans="1:3" x14ac:dyDescent="0.25">
      <c r="A53" t="s">
        <v>20</v>
      </c>
      <c r="B53">
        <f>+B50-1</f>
        <v>19</v>
      </c>
    </row>
    <row r="55" spans="1:3" x14ac:dyDescent="0.25">
      <c r="A55" s="13" t="s">
        <v>21</v>
      </c>
      <c r="B55" s="13"/>
      <c r="C55" s="14" t="s">
        <v>22</v>
      </c>
    </row>
    <row r="56" spans="1:3" x14ac:dyDescent="0.25">
      <c r="A56" s="8" t="s">
        <v>18</v>
      </c>
      <c r="B56" s="8" t="s">
        <v>23</v>
      </c>
      <c r="C56" s="14"/>
    </row>
    <row r="57" spans="1:3" ht="14.25" customHeight="1" x14ac:dyDescent="0.25">
      <c r="A57" s="1">
        <f>+B53</f>
        <v>19</v>
      </c>
      <c r="B57" s="7">
        <f>+A57+B47</f>
        <v>24.76089018671205</v>
      </c>
      <c r="C57" s="1">
        <v>8</v>
      </c>
    </row>
    <row r="58" spans="1:3" x14ac:dyDescent="0.25">
      <c r="A58" s="7">
        <f>+B57+0.01</f>
        <v>24.770890186712052</v>
      </c>
      <c r="B58" s="7">
        <f>+$B$47+A58</f>
        <v>30.531780373424102</v>
      </c>
      <c r="C58" s="1">
        <v>4</v>
      </c>
    </row>
    <row r="59" spans="1:3" x14ac:dyDescent="0.25">
      <c r="A59" s="7">
        <f>+B58+0.01</f>
        <v>30.541780373424103</v>
      </c>
      <c r="B59" s="7">
        <f t="shared" ref="B59:B62" si="0">+$B$47+A59</f>
        <v>36.302670560136157</v>
      </c>
      <c r="C59" s="1">
        <v>3</v>
      </c>
    </row>
    <row r="60" spans="1:3" x14ac:dyDescent="0.25">
      <c r="A60" s="7">
        <f t="shared" ref="A60:A62" si="1">+B59+0.01</f>
        <v>36.312670560136155</v>
      </c>
      <c r="B60" s="7">
        <f t="shared" si="0"/>
        <v>42.073560746848209</v>
      </c>
      <c r="C60" s="1">
        <v>3</v>
      </c>
    </row>
    <row r="61" spans="1:3" x14ac:dyDescent="0.25">
      <c r="A61" s="7">
        <f t="shared" si="1"/>
        <v>42.083560746848207</v>
      </c>
      <c r="B61" s="7">
        <f t="shared" si="0"/>
        <v>47.84445093356026</v>
      </c>
      <c r="C61" s="1">
        <v>3</v>
      </c>
    </row>
    <row r="62" spans="1:3" x14ac:dyDescent="0.25">
      <c r="A62" s="7">
        <f t="shared" si="1"/>
        <v>47.854450933560258</v>
      </c>
      <c r="B62" s="7">
        <f t="shared" si="0"/>
        <v>53.615341120272312</v>
      </c>
      <c r="C62" s="1">
        <v>3</v>
      </c>
    </row>
    <row r="63" spans="1:3" x14ac:dyDescent="0.25">
      <c r="C63">
        <f>SUM(C57:C62)</f>
        <v>24</v>
      </c>
    </row>
    <row r="65" spans="1:8" x14ac:dyDescent="0.25">
      <c r="A65" s="2" t="s">
        <v>27</v>
      </c>
    </row>
    <row r="67" spans="1:8" ht="15" customHeight="1" x14ac:dyDescent="0.25">
      <c r="A67" s="13" t="s">
        <v>21</v>
      </c>
      <c r="B67" s="13"/>
      <c r="C67" s="13"/>
      <c r="D67" s="14" t="s">
        <v>22</v>
      </c>
      <c r="E67" s="24" t="s">
        <v>28</v>
      </c>
      <c r="F67" s="24" t="s">
        <v>29</v>
      </c>
      <c r="G67" s="24" t="s">
        <v>30</v>
      </c>
      <c r="H67" s="24" t="s">
        <v>31</v>
      </c>
    </row>
    <row r="68" spans="1:8" x14ac:dyDescent="0.25">
      <c r="A68" s="21" t="s">
        <v>18</v>
      </c>
      <c r="B68" s="21" t="s">
        <v>23</v>
      </c>
      <c r="C68" s="21" t="s">
        <v>41</v>
      </c>
      <c r="D68" s="14"/>
      <c r="E68" s="25"/>
      <c r="F68" s="25"/>
      <c r="G68" s="25"/>
      <c r="H68" s="25"/>
    </row>
    <row r="69" spans="1:8" x14ac:dyDescent="0.25">
      <c r="A69" s="1">
        <f>+A57</f>
        <v>19</v>
      </c>
      <c r="B69" s="7">
        <f t="shared" ref="B69:C69" si="2">+B57</f>
        <v>24.76089018671205</v>
      </c>
      <c r="C69" s="22" t="s">
        <v>35</v>
      </c>
      <c r="D69" s="1">
        <f>+C57</f>
        <v>8</v>
      </c>
      <c r="E69" s="26">
        <f>+D69/$D$75</f>
        <v>0.33333333333333331</v>
      </c>
      <c r="F69" s="9">
        <f>+D69</f>
        <v>8</v>
      </c>
      <c r="G69" s="26">
        <f>+F69/$D$75</f>
        <v>0.33333333333333331</v>
      </c>
      <c r="H69" s="9">
        <f>+E69*100</f>
        <v>33.333333333333329</v>
      </c>
    </row>
    <row r="70" spans="1:8" x14ac:dyDescent="0.25">
      <c r="A70" s="7">
        <f t="shared" ref="A70:C70" si="3">+A58</f>
        <v>24.770890186712052</v>
      </c>
      <c r="B70" s="7">
        <f t="shared" si="3"/>
        <v>30.531780373424102</v>
      </c>
      <c r="C70" s="22" t="s">
        <v>36</v>
      </c>
      <c r="D70" s="1">
        <f>+C58</f>
        <v>4</v>
      </c>
      <c r="E70" s="26">
        <f>+D70/$D$75</f>
        <v>0.16666666666666666</v>
      </c>
      <c r="F70" s="9">
        <f>+F69+D70</f>
        <v>12</v>
      </c>
      <c r="G70" s="26">
        <f>+F70/$D$75</f>
        <v>0.5</v>
      </c>
      <c r="H70" s="9">
        <f t="shared" ref="H70:H74" si="4">+E70*100</f>
        <v>16.666666666666664</v>
      </c>
    </row>
    <row r="71" spans="1:8" x14ac:dyDescent="0.25">
      <c r="A71" s="7">
        <f t="shared" ref="A71:C71" si="5">+A59</f>
        <v>30.541780373424103</v>
      </c>
      <c r="B71" s="7">
        <f t="shared" si="5"/>
        <v>36.302670560136157</v>
      </c>
      <c r="C71" s="22" t="s">
        <v>37</v>
      </c>
      <c r="D71" s="1">
        <f>+C59</f>
        <v>3</v>
      </c>
      <c r="E71" s="26">
        <f>+D71/$D$75</f>
        <v>0.125</v>
      </c>
      <c r="F71" s="9">
        <f t="shared" ref="F71:F74" si="6">+F70+D71</f>
        <v>15</v>
      </c>
      <c r="G71" s="26">
        <f>+F71/$D$75</f>
        <v>0.625</v>
      </c>
      <c r="H71" s="9">
        <f t="shared" si="4"/>
        <v>12.5</v>
      </c>
    </row>
    <row r="72" spans="1:8" x14ac:dyDescent="0.25">
      <c r="A72" s="7">
        <f t="shared" ref="A72:C72" si="7">+A60</f>
        <v>36.312670560136155</v>
      </c>
      <c r="B72" s="7">
        <f t="shared" si="7"/>
        <v>42.073560746848209</v>
      </c>
      <c r="C72" s="22" t="s">
        <v>38</v>
      </c>
      <c r="D72" s="1">
        <f>+C60</f>
        <v>3</v>
      </c>
      <c r="E72" s="26">
        <f>+D72/$D$75</f>
        <v>0.125</v>
      </c>
      <c r="F72" s="9">
        <f t="shared" si="6"/>
        <v>18</v>
      </c>
      <c r="G72" s="26">
        <f>+F72/$D$75</f>
        <v>0.75</v>
      </c>
      <c r="H72" s="9">
        <f t="shared" si="4"/>
        <v>12.5</v>
      </c>
    </row>
    <row r="73" spans="1:8" x14ac:dyDescent="0.25">
      <c r="A73" s="7">
        <f t="shared" ref="A73:C73" si="8">+A61</f>
        <v>42.083560746848207</v>
      </c>
      <c r="B73" s="7">
        <f t="shared" si="8"/>
        <v>47.84445093356026</v>
      </c>
      <c r="C73" s="22" t="s">
        <v>39</v>
      </c>
      <c r="D73" s="1">
        <f>+C61</f>
        <v>3</v>
      </c>
      <c r="E73" s="26">
        <f>+D73/$D$75</f>
        <v>0.125</v>
      </c>
      <c r="F73" s="9">
        <f t="shared" si="6"/>
        <v>21</v>
      </c>
      <c r="G73" s="26">
        <f>+F73/$D$75</f>
        <v>0.875</v>
      </c>
      <c r="H73" s="9">
        <f t="shared" si="4"/>
        <v>12.5</v>
      </c>
    </row>
    <row r="74" spans="1:8" x14ac:dyDescent="0.25">
      <c r="A74" s="7">
        <f t="shared" ref="A74:C74" si="9">+A62</f>
        <v>47.854450933560258</v>
      </c>
      <c r="B74" s="7">
        <f t="shared" si="9"/>
        <v>53.615341120272312</v>
      </c>
      <c r="C74" s="22" t="s">
        <v>40</v>
      </c>
      <c r="D74" s="1">
        <f>+C62</f>
        <v>3</v>
      </c>
      <c r="E74" s="26">
        <f>+D74/$D$75</f>
        <v>0.125</v>
      </c>
      <c r="F74" s="9">
        <f t="shared" si="6"/>
        <v>24</v>
      </c>
      <c r="G74" s="26">
        <f>+F74/$D$75</f>
        <v>1</v>
      </c>
      <c r="H74" s="9">
        <f t="shared" si="4"/>
        <v>12.5</v>
      </c>
    </row>
    <row r="75" spans="1:8" x14ac:dyDescent="0.25">
      <c r="A75" s="23" t="s">
        <v>32</v>
      </c>
      <c r="B75" s="23"/>
      <c r="C75" s="23"/>
      <c r="D75" s="10">
        <f>SUM(D69:D74)</f>
        <v>24</v>
      </c>
      <c r="E75" s="11">
        <f>SUM(E69:E74)</f>
        <v>1</v>
      </c>
      <c r="F75" s="10">
        <f>+F74-D75</f>
        <v>0</v>
      </c>
      <c r="G75" s="12">
        <f>+G74-E75</f>
        <v>0</v>
      </c>
      <c r="H75" s="10">
        <f>SUM(H69:H74)</f>
        <v>100</v>
      </c>
    </row>
    <row r="77" spans="1:8" x14ac:dyDescent="0.25">
      <c r="A77" s="2" t="s">
        <v>33</v>
      </c>
    </row>
    <row r="78" spans="1:8" x14ac:dyDescent="0.25">
      <c r="A78" t="s">
        <v>34</v>
      </c>
    </row>
  </sheetData>
  <mergeCells count="16">
    <mergeCell ref="H67:H68"/>
    <mergeCell ref="A44:B44"/>
    <mergeCell ref="A43:B43"/>
    <mergeCell ref="A25:B25"/>
    <mergeCell ref="A35:B35"/>
    <mergeCell ref="A34:B34"/>
    <mergeCell ref="A36:B36"/>
    <mergeCell ref="A37:B37"/>
    <mergeCell ref="F67:F68"/>
    <mergeCell ref="G67:G68"/>
    <mergeCell ref="A55:B55"/>
    <mergeCell ref="C55:C56"/>
    <mergeCell ref="D67:D68"/>
    <mergeCell ref="E67:E68"/>
    <mergeCell ref="A67:C67"/>
    <mergeCell ref="A75:C7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2018-08-14T02:00:41Z</dcterms:created>
  <dcterms:modified xsi:type="dcterms:W3CDTF">2018-08-14T03:41:22Z</dcterms:modified>
</cp:coreProperties>
</file>