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eg\Desktop\"/>
    </mc:Choice>
  </mc:AlternateContent>
  <xr:revisionPtr revIDLastSave="0" documentId="13_ncr:1_{84638ADC-F128-4A1B-87C6-AB54C4F26CCB}" xr6:coauthVersionLast="47" xr6:coauthVersionMax="47" xr10:uidLastSave="{00000000-0000-0000-0000-000000000000}"/>
  <bookViews>
    <workbookView xWindow="-120" yWindow="-120" windowWidth="29040" windowHeight="15840" xr2:uid="{295714B8-DA2D-45E3-B01C-B06F281D1A6A}"/>
  </bookViews>
  <sheets>
    <sheet name="Figure stomacch cont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I2" i="2"/>
  <c r="N20" i="2"/>
  <c r="P20" i="2" s="1"/>
  <c r="M20" i="2"/>
  <c r="I20" i="2"/>
  <c r="M19" i="2"/>
  <c r="I19" i="2"/>
  <c r="M18" i="2"/>
  <c r="I18" i="2"/>
  <c r="M17" i="2"/>
  <c r="N17" i="2" s="1"/>
  <c r="O17" i="2" s="1"/>
  <c r="I17" i="2"/>
  <c r="M16" i="2"/>
  <c r="I16" i="2"/>
  <c r="M15" i="2"/>
  <c r="I15" i="2"/>
  <c r="N15" i="2" s="1"/>
  <c r="M14" i="2"/>
  <c r="I14" i="2"/>
  <c r="N14" i="2" s="1"/>
  <c r="M13" i="2"/>
  <c r="I13" i="2"/>
  <c r="N12" i="2"/>
  <c r="P12" i="2" s="1"/>
  <c r="M12" i="2"/>
  <c r="I12" i="2"/>
  <c r="M11" i="2"/>
  <c r="I11" i="2"/>
  <c r="N11" i="2" s="1"/>
  <c r="M10" i="2"/>
  <c r="I10" i="2"/>
  <c r="N10" i="2" s="1"/>
  <c r="M9" i="2"/>
  <c r="N9" i="2" s="1"/>
  <c r="O9" i="2" s="1"/>
  <c r="I9" i="2"/>
  <c r="M8" i="2"/>
  <c r="I8" i="2"/>
  <c r="M7" i="2"/>
  <c r="I7" i="2"/>
  <c r="N7" i="2" s="1"/>
  <c r="M6" i="2"/>
  <c r="I6" i="2"/>
  <c r="M5" i="2"/>
  <c r="I5" i="2"/>
  <c r="N5" i="2" s="1"/>
  <c r="P5" i="2" s="1"/>
  <c r="N4" i="2"/>
  <c r="P4" i="2" s="1"/>
  <c r="M4" i="2"/>
  <c r="I4" i="2"/>
  <c r="O13" i="2" l="1"/>
  <c r="P7" i="2"/>
  <c r="O7" i="2"/>
  <c r="P14" i="2"/>
  <c r="O18" i="2"/>
  <c r="P11" i="2"/>
  <c r="O19" i="2"/>
  <c r="O10" i="2"/>
  <c r="P10" i="2"/>
  <c r="P15" i="2"/>
  <c r="O15" i="2"/>
  <c r="P19" i="2"/>
  <c r="P8" i="2"/>
  <c r="O16" i="2"/>
  <c r="O14" i="2"/>
  <c r="P17" i="2"/>
  <c r="N19" i="2"/>
  <c r="N8" i="2"/>
  <c r="O8" i="2" s="1"/>
  <c r="O11" i="2"/>
  <c r="N16" i="2"/>
  <c r="P16" i="2" s="1"/>
  <c r="O4" i="2"/>
  <c r="O20" i="2"/>
  <c r="N13" i="2"/>
  <c r="P13" i="2" s="1"/>
  <c r="O5" i="2"/>
  <c r="N18" i="2"/>
  <c r="P18" i="2" s="1"/>
  <c r="O12" i="2"/>
  <c r="N6" i="2"/>
  <c r="O6" i="2" s="1"/>
  <c r="P9" i="2"/>
  <c r="P6" i="2" l="1"/>
</calcChain>
</file>

<file path=xl/sharedStrings.xml><?xml version="1.0" encoding="utf-8"?>
<sst xmlns="http://schemas.openxmlformats.org/spreadsheetml/2006/main" count="90" uniqueCount="55">
  <si>
    <t>Group</t>
  </si>
  <si>
    <t>Latin</t>
  </si>
  <si>
    <t>Haddock Egersund bank</t>
  </si>
  <si>
    <t>Haddock Tampen 1</t>
  </si>
  <si>
    <t>Haddock Tampen 2</t>
  </si>
  <si>
    <t>Cod Egersund bank</t>
  </si>
  <si>
    <t>Cod Tampen</t>
  </si>
  <si>
    <t>Snails</t>
  </si>
  <si>
    <t>Gastropoda</t>
  </si>
  <si>
    <t>Lug worms</t>
  </si>
  <si>
    <t>Polychaeta</t>
  </si>
  <si>
    <t>Tusk shell</t>
  </si>
  <si>
    <t>Scaphopoda</t>
  </si>
  <si>
    <t>Sponges</t>
  </si>
  <si>
    <t>Porifera</t>
  </si>
  <si>
    <t>Amphipods</t>
  </si>
  <si>
    <t>Amphipoda</t>
  </si>
  <si>
    <t>Isopods</t>
  </si>
  <si>
    <t>Isopoda</t>
  </si>
  <si>
    <t>Bivalves</t>
  </si>
  <si>
    <t>Bivalvia</t>
  </si>
  <si>
    <t>Sea urchins</t>
  </si>
  <si>
    <t>Echinoidea</t>
  </si>
  <si>
    <t>Brittle stars</t>
  </si>
  <si>
    <t>Ophiuroidea</t>
  </si>
  <si>
    <t>Anomura</t>
  </si>
  <si>
    <t>Shrimps</t>
  </si>
  <si>
    <t>Natantia</t>
  </si>
  <si>
    <t>Crabs</t>
  </si>
  <si>
    <t>Brachyura</t>
  </si>
  <si>
    <t>Hermit crabs</t>
  </si>
  <si>
    <t>Paguridae</t>
  </si>
  <si>
    <t>Crustaceans</t>
  </si>
  <si>
    <t>Crustacea</t>
  </si>
  <si>
    <t>Krill</t>
  </si>
  <si>
    <t>Euphausiidae</t>
  </si>
  <si>
    <t>Fish</t>
  </si>
  <si>
    <t>Teleost</t>
  </si>
  <si>
    <t>N.D.</t>
  </si>
  <si>
    <t>Haddock</t>
  </si>
  <si>
    <t>Cod</t>
  </si>
  <si>
    <t>Total</t>
  </si>
  <si>
    <t>Squat lobster</t>
  </si>
  <si>
    <t>Squat lobsters</t>
  </si>
  <si>
    <t>H1</t>
  </si>
  <si>
    <t>H5</t>
  </si>
  <si>
    <t>H7</t>
  </si>
  <si>
    <t>h4</t>
  </si>
  <si>
    <t>h6</t>
  </si>
  <si>
    <t>Bressay Bank</t>
  </si>
  <si>
    <t>Viking Bank</t>
  </si>
  <si>
    <t>Station name</t>
  </si>
  <si>
    <t>N (number of individuals analysed)</t>
  </si>
  <si>
    <t>Relative % in haddock</t>
  </si>
  <si>
    <t>Relative % in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</si>
</sst>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2" fillId="0" borderId="1" xfId="0" applyFont="1" applyBorder="1" applyAlignment="1">
      <alignment horizontal="justify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2" fontId="0" fillId="0" borderId="1" xfId="0" applyNumberFormat="1" applyBorder="1"/>
    <xf numFmtId="2" fontId="1" fillId="0" borderId="1" xfId="1" applyNumberFormat="1" applyFill="1" applyBorder="1" applyAlignment="1">
      <alignment horizontal="right" vertical="center" wrapText="1"/>
    </xf>
    <xf numFmtId="0" fontId="0" fillId="0" borderId="1" xfId="1" applyFont="1" applyFill="1" applyBorder="1" applyAlignment="1">
      <alignment horizontal="justify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'Figure stomacch content'!$I$3</c:f>
              <c:strCache>
                <c:ptCount val="1"/>
                <c:pt idx="0">
                  <c:v>Haddock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02-49B4-9A8B-0EF8F1C5EE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02-49B4-9A8B-0EF8F1C5EE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02-49B4-9A8B-0EF8F1C5EE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02-49B4-9A8B-0EF8F1C5EE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02-49B4-9A8B-0EF8F1C5EE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02-49B4-9A8B-0EF8F1C5EE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802-49B4-9A8B-0EF8F1C5EE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802-49B4-9A8B-0EF8F1C5EE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802-49B4-9A8B-0EF8F1C5EE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802-49B4-9A8B-0EF8F1C5EE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802-49B4-9A8B-0EF8F1C5EE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802-49B4-9A8B-0EF8F1C5EE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802-49B4-9A8B-0EF8F1C5EE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802-49B4-9A8B-0EF8F1C5EE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802-49B4-9A8B-0EF8F1C5EE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802-49B4-9A8B-0EF8F1C5EE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802-49B4-9A8B-0EF8F1C5EE9B}"/>
              </c:ext>
            </c:extLst>
          </c:dPt>
          <c:cat>
            <c:strRef>
              <c:f>'Figure stomacch content'!$H$4:$H$20</c:f>
              <c:strCache>
                <c:ptCount val="17"/>
                <c:pt idx="0">
                  <c:v>Snails</c:v>
                </c:pt>
                <c:pt idx="1">
                  <c:v>Lug worms</c:v>
                </c:pt>
                <c:pt idx="2">
                  <c:v>Tusk shell</c:v>
                </c:pt>
                <c:pt idx="3">
                  <c:v>Sponges</c:v>
                </c:pt>
                <c:pt idx="4">
                  <c:v>Amphipods</c:v>
                </c:pt>
                <c:pt idx="5">
                  <c:v>Isopods</c:v>
                </c:pt>
                <c:pt idx="6">
                  <c:v>Bivalves</c:v>
                </c:pt>
                <c:pt idx="7">
                  <c:v>Sea urchins</c:v>
                </c:pt>
                <c:pt idx="8">
                  <c:v>Brittle stars</c:v>
                </c:pt>
                <c:pt idx="9">
                  <c:v>Squat lobster</c:v>
                </c:pt>
                <c:pt idx="10">
                  <c:v>Shrimps</c:v>
                </c:pt>
                <c:pt idx="11">
                  <c:v>Crabs</c:v>
                </c:pt>
                <c:pt idx="12">
                  <c:v>Hermit crabs</c:v>
                </c:pt>
                <c:pt idx="13">
                  <c:v>Crustaceans</c:v>
                </c:pt>
                <c:pt idx="14">
                  <c:v>Krill</c:v>
                </c:pt>
                <c:pt idx="15">
                  <c:v>Fish</c:v>
                </c:pt>
                <c:pt idx="16">
                  <c:v>N.D.</c:v>
                </c:pt>
              </c:strCache>
            </c:strRef>
          </c:cat>
          <c:val>
            <c:numRef>
              <c:f>'Figure stomacch content'!$I$4:$I$20</c:f>
              <c:numCache>
                <c:formatCode>0.00</c:formatCode>
                <c:ptCount val="17"/>
                <c:pt idx="0">
                  <c:v>7294</c:v>
                </c:pt>
                <c:pt idx="1">
                  <c:v>7900</c:v>
                </c:pt>
                <c:pt idx="2">
                  <c:v>451</c:v>
                </c:pt>
                <c:pt idx="3">
                  <c:v>661</c:v>
                </c:pt>
                <c:pt idx="4">
                  <c:v>8697</c:v>
                </c:pt>
                <c:pt idx="5">
                  <c:v>6610</c:v>
                </c:pt>
                <c:pt idx="6">
                  <c:v>20482</c:v>
                </c:pt>
                <c:pt idx="7">
                  <c:v>25899</c:v>
                </c:pt>
                <c:pt idx="8">
                  <c:v>62523</c:v>
                </c:pt>
                <c:pt idx="9">
                  <c:v>8869</c:v>
                </c:pt>
                <c:pt idx="10">
                  <c:v>3362</c:v>
                </c:pt>
                <c:pt idx="11">
                  <c:v>27383</c:v>
                </c:pt>
                <c:pt idx="12">
                  <c:v>148675</c:v>
                </c:pt>
                <c:pt idx="13">
                  <c:v>12048</c:v>
                </c:pt>
                <c:pt idx="14">
                  <c:v>4885</c:v>
                </c:pt>
                <c:pt idx="15">
                  <c:v>244126</c:v>
                </c:pt>
                <c:pt idx="16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634-9250-D2B52E75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'Figure stomacch content'!$M$3</c:f>
              <c:strCache>
                <c:ptCount val="1"/>
                <c:pt idx="0">
                  <c:v>Cod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72-47B2-90AB-71C5F29FD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72-47B2-90AB-71C5F29FDD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72-47B2-90AB-71C5F29FDD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72-47B2-90AB-71C5F29FDD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72-47B2-90AB-71C5F29FDD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F72-47B2-90AB-71C5F29FDD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F72-47B2-90AB-71C5F29FDD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F72-47B2-90AB-71C5F29FDD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F72-47B2-90AB-71C5F29FDD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F72-47B2-90AB-71C5F29FDD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F72-47B2-90AB-71C5F29FDD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F72-47B2-90AB-71C5F29FDD3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F72-47B2-90AB-71C5F29FDD3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F72-47B2-90AB-71C5F29FDD3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F72-47B2-90AB-71C5F29FDD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F72-47B2-90AB-71C5F29FDD3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F72-47B2-90AB-71C5F29FDD38}"/>
              </c:ext>
            </c:extLst>
          </c:dPt>
          <c:cat>
            <c:strRef>
              <c:f>'Figure stomacch content'!$L$4:$L$20</c:f>
              <c:strCache>
                <c:ptCount val="17"/>
                <c:pt idx="0">
                  <c:v>Snails</c:v>
                </c:pt>
                <c:pt idx="1">
                  <c:v>Lug worms</c:v>
                </c:pt>
                <c:pt idx="2">
                  <c:v>Tusk shell</c:v>
                </c:pt>
                <c:pt idx="3">
                  <c:v>Sponges</c:v>
                </c:pt>
                <c:pt idx="4">
                  <c:v>Amphipods</c:v>
                </c:pt>
                <c:pt idx="5">
                  <c:v>Isopods</c:v>
                </c:pt>
                <c:pt idx="6">
                  <c:v>Bivalves</c:v>
                </c:pt>
                <c:pt idx="7">
                  <c:v>Sea urchins</c:v>
                </c:pt>
                <c:pt idx="8">
                  <c:v>Brittle stars</c:v>
                </c:pt>
                <c:pt idx="9">
                  <c:v>Squat lobster</c:v>
                </c:pt>
                <c:pt idx="10">
                  <c:v>Shrimps</c:v>
                </c:pt>
                <c:pt idx="11">
                  <c:v>Crabs</c:v>
                </c:pt>
                <c:pt idx="12">
                  <c:v>Hermit crabs</c:v>
                </c:pt>
                <c:pt idx="13">
                  <c:v>Crustaceans</c:v>
                </c:pt>
                <c:pt idx="14">
                  <c:v>Krill</c:v>
                </c:pt>
                <c:pt idx="15">
                  <c:v>Fish</c:v>
                </c:pt>
                <c:pt idx="16">
                  <c:v>N.D.</c:v>
                </c:pt>
              </c:strCache>
            </c:strRef>
          </c:cat>
          <c:val>
            <c:numRef>
              <c:f>'Figure stomacch content'!$M$4:$M$20</c:f>
              <c:numCache>
                <c:formatCode>0.00</c:formatCode>
                <c:ptCount val="17"/>
                <c:pt idx="0">
                  <c:v>2933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3520</c:v>
                </c:pt>
                <c:pt idx="5">
                  <c:v>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35700</c:v>
                </c:pt>
                <c:pt idx="10">
                  <c:v>0</c:v>
                </c:pt>
                <c:pt idx="11">
                  <c:v>81851</c:v>
                </c:pt>
                <c:pt idx="12">
                  <c:v>59366</c:v>
                </c:pt>
                <c:pt idx="13">
                  <c:v>5300</c:v>
                </c:pt>
                <c:pt idx="14">
                  <c:v>0</c:v>
                </c:pt>
                <c:pt idx="15">
                  <c:v>768544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F-48C4-B55B-F6677457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12</xdr:row>
      <xdr:rowOff>90487</xdr:rowOff>
    </xdr:from>
    <xdr:to>
      <xdr:col>25</xdr:col>
      <xdr:colOff>219075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21AED-2E66-E907-49D8-D3A305CCA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2</xdr:row>
      <xdr:rowOff>176212</xdr:rowOff>
    </xdr:from>
    <xdr:to>
      <xdr:col>25</xdr:col>
      <xdr:colOff>28575</xdr:colOff>
      <xdr:row>10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8049C-4EB3-0447-4B51-C56CE7850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4A9A-43A3-497E-87A6-AC880C7B0001}">
  <dimension ref="A1:P20"/>
  <sheetViews>
    <sheetView tabSelected="1" topLeftCell="A3" workbookViewId="0">
      <selection activeCell="R20" sqref="R20"/>
    </sheetView>
  </sheetViews>
  <sheetFormatPr defaultRowHeight="15" x14ac:dyDescent="0.25"/>
  <cols>
    <col min="3" max="3" width="17.5703125" customWidth="1"/>
    <col min="6" max="6" width="14" customWidth="1"/>
    <col min="7" max="7" width="12.140625" customWidth="1"/>
    <col min="9" max="9" width="14.28515625" customWidth="1"/>
    <col min="10" max="10" width="9.7109375" customWidth="1"/>
    <col min="11" max="11" width="13" customWidth="1"/>
  </cols>
  <sheetData>
    <row r="1" spans="1:16" x14ac:dyDescent="0.25">
      <c r="A1" s="1" t="s">
        <v>51</v>
      </c>
      <c r="B1" s="1"/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/>
      <c r="I1" s="1"/>
      <c r="J1" s="1"/>
      <c r="K1" s="1"/>
    </row>
    <row r="2" spans="1:16" x14ac:dyDescent="0.25">
      <c r="A2" s="1" t="s">
        <v>52</v>
      </c>
      <c r="B2" s="1"/>
      <c r="C2" s="1">
        <v>35</v>
      </c>
      <c r="D2" s="1">
        <v>25</v>
      </c>
      <c r="E2" s="1">
        <v>17</v>
      </c>
      <c r="F2" s="1">
        <v>24</v>
      </c>
      <c r="G2" s="1">
        <v>21</v>
      </c>
      <c r="H2" s="1"/>
      <c r="I2" s="2">
        <f>SUM(C2:G2)</f>
        <v>122</v>
      </c>
      <c r="J2" s="1">
        <v>8</v>
      </c>
      <c r="K2" s="1">
        <v>22</v>
      </c>
      <c r="M2" s="1">
        <f>SUM(J2+K2)</f>
        <v>30</v>
      </c>
    </row>
    <row r="3" spans="1:16" ht="47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49</v>
      </c>
      <c r="G3" s="3" t="s">
        <v>50</v>
      </c>
      <c r="H3" s="3" t="s">
        <v>0</v>
      </c>
      <c r="I3" s="4" t="s">
        <v>39</v>
      </c>
      <c r="J3" s="3" t="s">
        <v>5</v>
      </c>
      <c r="K3" s="3" t="s">
        <v>6</v>
      </c>
      <c r="L3" s="3" t="s">
        <v>0</v>
      </c>
      <c r="M3" s="3" t="s">
        <v>40</v>
      </c>
      <c r="N3" s="3" t="s">
        <v>41</v>
      </c>
      <c r="O3" s="3" t="s">
        <v>53</v>
      </c>
      <c r="P3" s="3" t="s">
        <v>54</v>
      </c>
    </row>
    <row r="4" spans="1:16" ht="31.5" x14ac:dyDescent="0.25">
      <c r="A4" s="3" t="s">
        <v>7</v>
      </c>
      <c r="B4" s="5" t="s">
        <v>8</v>
      </c>
      <c r="C4" s="4">
        <v>0</v>
      </c>
      <c r="D4" s="4">
        <v>3424</v>
      </c>
      <c r="E4" s="4">
        <v>2271</v>
      </c>
      <c r="F4" s="4">
        <v>1599</v>
      </c>
      <c r="G4" s="4">
        <v>0</v>
      </c>
      <c r="H4" s="3" t="s">
        <v>7</v>
      </c>
      <c r="I4" s="6">
        <f>SUM(C4:G4)</f>
        <v>7294</v>
      </c>
      <c r="J4" s="4">
        <v>2933</v>
      </c>
      <c r="K4" s="4">
        <v>0</v>
      </c>
      <c r="L4" s="3" t="s">
        <v>7</v>
      </c>
      <c r="M4" s="6">
        <f>SUM(J4:K4)</f>
        <v>2933</v>
      </c>
      <c r="N4" s="6">
        <f>I4+M4</f>
        <v>10227</v>
      </c>
      <c r="O4" s="6">
        <f>100*I4/N4</f>
        <v>71.32101300479124</v>
      </c>
      <c r="P4" s="6">
        <f>100*M4/N4</f>
        <v>28.67898699520876</v>
      </c>
    </row>
    <row r="5" spans="1:16" ht="31.5" x14ac:dyDescent="0.25">
      <c r="A5" s="3" t="s">
        <v>9</v>
      </c>
      <c r="B5" s="5" t="s">
        <v>10</v>
      </c>
      <c r="C5" s="4">
        <v>0</v>
      </c>
      <c r="D5" s="4">
        <v>6102</v>
      </c>
      <c r="E5" s="4">
        <v>0</v>
      </c>
      <c r="F5" s="4">
        <v>1798</v>
      </c>
      <c r="G5" s="4">
        <v>0</v>
      </c>
      <c r="H5" s="3" t="s">
        <v>9</v>
      </c>
      <c r="I5" s="6">
        <f t="shared" ref="I5:I20" si="0">SUM(C5:G5)</f>
        <v>7900</v>
      </c>
      <c r="J5" s="4">
        <v>0</v>
      </c>
      <c r="K5" s="4">
        <v>0</v>
      </c>
      <c r="L5" s="3" t="s">
        <v>9</v>
      </c>
      <c r="M5" s="6">
        <f t="shared" ref="M5:M20" si="1">SUM(J5:K5)</f>
        <v>0</v>
      </c>
      <c r="N5" s="6">
        <f t="shared" ref="N5:N20" si="2">I5+M5</f>
        <v>7900</v>
      </c>
      <c r="O5" s="6">
        <f t="shared" ref="O5:O20" si="3">100*I5/N5</f>
        <v>100</v>
      </c>
      <c r="P5" s="6">
        <f t="shared" ref="P5:P20" si="4">100*M5/N5</f>
        <v>0</v>
      </c>
    </row>
    <row r="6" spans="1:16" ht="31.5" x14ac:dyDescent="0.25">
      <c r="A6" s="3" t="s">
        <v>11</v>
      </c>
      <c r="B6" s="5" t="s">
        <v>12</v>
      </c>
      <c r="C6" s="4">
        <v>0</v>
      </c>
      <c r="D6" s="4">
        <v>82</v>
      </c>
      <c r="E6" s="4">
        <v>369</v>
      </c>
      <c r="F6" s="4">
        <v>0</v>
      </c>
      <c r="G6" s="4">
        <v>0</v>
      </c>
      <c r="H6" s="3" t="s">
        <v>11</v>
      </c>
      <c r="I6" s="6">
        <f t="shared" si="0"/>
        <v>451</v>
      </c>
      <c r="J6" s="4">
        <v>0</v>
      </c>
      <c r="K6" s="4">
        <v>0</v>
      </c>
      <c r="L6" s="3" t="s">
        <v>11</v>
      </c>
      <c r="M6" s="6">
        <f t="shared" si="1"/>
        <v>0</v>
      </c>
      <c r="N6" s="6">
        <f t="shared" si="2"/>
        <v>451</v>
      </c>
      <c r="O6" s="6">
        <f t="shared" si="3"/>
        <v>100</v>
      </c>
      <c r="P6" s="6">
        <f t="shared" si="4"/>
        <v>0</v>
      </c>
    </row>
    <row r="7" spans="1:16" ht="15.75" x14ac:dyDescent="0.25">
      <c r="A7" s="3" t="s">
        <v>13</v>
      </c>
      <c r="B7" s="5" t="s">
        <v>14</v>
      </c>
      <c r="C7" s="4">
        <v>0</v>
      </c>
      <c r="D7" s="4">
        <v>661</v>
      </c>
      <c r="E7" s="4">
        <v>0</v>
      </c>
      <c r="F7" s="4">
        <v>0</v>
      </c>
      <c r="G7" s="4">
        <v>0</v>
      </c>
      <c r="H7" s="3" t="s">
        <v>13</v>
      </c>
      <c r="I7" s="6">
        <f t="shared" si="0"/>
        <v>661</v>
      </c>
      <c r="J7" s="4">
        <v>0</v>
      </c>
      <c r="K7" s="4">
        <v>0</v>
      </c>
      <c r="L7" s="3" t="s">
        <v>13</v>
      </c>
      <c r="M7" s="6">
        <f t="shared" si="1"/>
        <v>0</v>
      </c>
      <c r="N7" s="6">
        <f t="shared" si="2"/>
        <v>661</v>
      </c>
      <c r="O7" s="6">
        <f t="shared" si="3"/>
        <v>100</v>
      </c>
      <c r="P7" s="6">
        <f t="shared" si="4"/>
        <v>0</v>
      </c>
    </row>
    <row r="8" spans="1:16" ht="31.5" x14ac:dyDescent="0.25">
      <c r="A8" s="3" t="s">
        <v>15</v>
      </c>
      <c r="B8" s="5" t="s">
        <v>16</v>
      </c>
      <c r="C8" s="4">
        <v>2485</v>
      </c>
      <c r="D8" s="4">
        <v>6212</v>
      </c>
      <c r="E8" s="4">
        <v>0</v>
      </c>
      <c r="F8" s="4">
        <v>0</v>
      </c>
      <c r="G8" s="4">
        <v>0</v>
      </c>
      <c r="H8" s="3" t="s">
        <v>15</v>
      </c>
      <c r="I8" s="6">
        <f t="shared" si="0"/>
        <v>8697</v>
      </c>
      <c r="J8" s="4">
        <v>0</v>
      </c>
      <c r="K8" s="4">
        <v>3520</v>
      </c>
      <c r="L8" s="3" t="s">
        <v>15</v>
      </c>
      <c r="M8" s="6">
        <f t="shared" si="1"/>
        <v>3520</v>
      </c>
      <c r="N8" s="6">
        <f t="shared" si="2"/>
        <v>12217</v>
      </c>
      <c r="O8" s="6">
        <f t="shared" si="3"/>
        <v>71.187689285421953</v>
      </c>
      <c r="P8" s="6">
        <f t="shared" si="4"/>
        <v>28.812310714578047</v>
      </c>
    </row>
    <row r="9" spans="1:16" ht="15.75" x14ac:dyDescent="0.25">
      <c r="A9" s="3" t="s">
        <v>17</v>
      </c>
      <c r="B9" s="5" t="s">
        <v>18</v>
      </c>
      <c r="C9" s="4">
        <v>2263</v>
      </c>
      <c r="D9" s="4">
        <v>3726</v>
      </c>
      <c r="E9" s="4">
        <v>0</v>
      </c>
      <c r="F9" s="4">
        <v>0</v>
      </c>
      <c r="G9" s="4">
        <v>621</v>
      </c>
      <c r="H9" s="3" t="s">
        <v>17</v>
      </c>
      <c r="I9" s="6">
        <f t="shared" si="0"/>
        <v>6610</v>
      </c>
      <c r="J9" s="4">
        <v>0</v>
      </c>
      <c r="K9" s="4">
        <v>405</v>
      </c>
      <c r="L9" s="3" t="s">
        <v>17</v>
      </c>
      <c r="M9" s="6">
        <f t="shared" si="1"/>
        <v>405</v>
      </c>
      <c r="N9" s="6">
        <f t="shared" si="2"/>
        <v>7015</v>
      </c>
      <c r="O9" s="6">
        <f t="shared" si="3"/>
        <v>94.226657163221674</v>
      </c>
      <c r="P9" s="6">
        <f t="shared" si="4"/>
        <v>5.7733428367783324</v>
      </c>
    </row>
    <row r="10" spans="1:16" ht="15.75" x14ac:dyDescent="0.25">
      <c r="A10" s="3" t="s">
        <v>19</v>
      </c>
      <c r="B10" s="5" t="s">
        <v>20</v>
      </c>
      <c r="C10" s="4">
        <v>8580</v>
      </c>
      <c r="D10" s="4">
        <v>3363</v>
      </c>
      <c r="E10" s="4">
        <v>2939</v>
      </c>
      <c r="F10" s="4">
        <v>2183</v>
      </c>
      <c r="G10" s="4">
        <v>3417</v>
      </c>
      <c r="H10" s="3" t="s">
        <v>19</v>
      </c>
      <c r="I10" s="6">
        <f t="shared" si="0"/>
        <v>20482</v>
      </c>
      <c r="J10" s="4">
        <v>0</v>
      </c>
      <c r="K10" s="4">
        <v>0</v>
      </c>
      <c r="L10" s="3" t="s">
        <v>19</v>
      </c>
      <c r="M10" s="6">
        <f t="shared" si="1"/>
        <v>0</v>
      </c>
      <c r="N10" s="6">
        <f t="shared" si="2"/>
        <v>20482</v>
      </c>
      <c r="O10" s="6">
        <f t="shared" si="3"/>
        <v>100</v>
      </c>
      <c r="P10" s="6">
        <f t="shared" si="4"/>
        <v>0</v>
      </c>
    </row>
    <row r="11" spans="1:16" ht="31.5" x14ac:dyDescent="0.25">
      <c r="A11" s="3" t="s">
        <v>21</v>
      </c>
      <c r="B11" s="5" t="s">
        <v>22</v>
      </c>
      <c r="C11" s="4">
        <v>0</v>
      </c>
      <c r="D11" s="4">
        <v>6078</v>
      </c>
      <c r="E11" s="4">
        <v>5053</v>
      </c>
      <c r="F11" s="4">
        <v>0</v>
      </c>
      <c r="G11" s="4">
        <v>14768</v>
      </c>
      <c r="H11" s="3" t="s">
        <v>21</v>
      </c>
      <c r="I11" s="6">
        <f t="shared" si="0"/>
        <v>25899</v>
      </c>
      <c r="J11" s="4">
        <v>0</v>
      </c>
      <c r="K11" s="4">
        <v>0</v>
      </c>
      <c r="L11" s="3" t="s">
        <v>21</v>
      </c>
      <c r="M11" s="6">
        <f t="shared" si="1"/>
        <v>0</v>
      </c>
      <c r="N11" s="6">
        <f t="shared" si="2"/>
        <v>25899</v>
      </c>
      <c r="O11" s="6">
        <f t="shared" si="3"/>
        <v>100</v>
      </c>
      <c r="P11" s="6">
        <f t="shared" si="4"/>
        <v>0</v>
      </c>
    </row>
    <row r="12" spans="1:16" ht="31.5" x14ac:dyDescent="0.25">
      <c r="A12" s="8" t="s">
        <v>23</v>
      </c>
      <c r="B12" s="5" t="s">
        <v>24</v>
      </c>
      <c r="C12" s="4">
        <v>20841</v>
      </c>
      <c r="D12" s="4">
        <v>4105</v>
      </c>
      <c r="E12" s="4">
        <v>6567</v>
      </c>
      <c r="F12" s="4">
        <v>30013</v>
      </c>
      <c r="G12" s="4">
        <v>997</v>
      </c>
      <c r="H12" s="3" t="s">
        <v>23</v>
      </c>
      <c r="I12" s="6">
        <f t="shared" si="0"/>
        <v>62523</v>
      </c>
      <c r="J12" s="4">
        <v>0</v>
      </c>
      <c r="K12" s="4">
        <v>0</v>
      </c>
      <c r="L12" s="3" t="s">
        <v>23</v>
      </c>
      <c r="M12" s="6">
        <f t="shared" si="1"/>
        <v>0</v>
      </c>
      <c r="N12" s="6">
        <f t="shared" si="2"/>
        <v>62523</v>
      </c>
      <c r="O12" s="6">
        <f t="shared" si="3"/>
        <v>100</v>
      </c>
      <c r="P12" s="6">
        <f t="shared" si="4"/>
        <v>0</v>
      </c>
    </row>
    <row r="13" spans="1:16" ht="31.5" x14ac:dyDescent="0.25">
      <c r="A13" s="3" t="s">
        <v>43</v>
      </c>
      <c r="B13" s="5" t="s">
        <v>25</v>
      </c>
      <c r="C13" s="4">
        <v>0</v>
      </c>
      <c r="D13" s="4">
        <v>6098</v>
      </c>
      <c r="E13" s="4">
        <v>2771</v>
      </c>
      <c r="F13" s="4">
        <v>0</v>
      </c>
      <c r="G13" s="4">
        <v>0</v>
      </c>
      <c r="H13" s="3" t="s">
        <v>42</v>
      </c>
      <c r="I13" s="6">
        <f t="shared" si="0"/>
        <v>8869</v>
      </c>
      <c r="J13" s="4">
        <v>17829</v>
      </c>
      <c r="K13" s="4">
        <v>17871</v>
      </c>
      <c r="L13" s="3" t="s">
        <v>42</v>
      </c>
      <c r="M13" s="6">
        <f t="shared" si="1"/>
        <v>35700</v>
      </c>
      <c r="N13" s="6">
        <f t="shared" si="2"/>
        <v>44569</v>
      </c>
      <c r="O13" s="6">
        <f t="shared" si="3"/>
        <v>19.899481702528664</v>
      </c>
      <c r="P13" s="6">
        <f t="shared" si="4"/>
        <v>80.100518297471339</v>
      </c>
    </row>
    <row r="14" spans="1:16" ht="31.5" x14ac:dyDescent="0.25">
      <c r="A14" s="3" t="s">
        <v>26</v>
      </c>
      <c r="B14" s="5" t="s">
        <v>27</v>
      </c>
      <c r="C14" s="4">
        <v>207</v>
      </c>
      <c r="D14" s="4">
        <v>2183</v>
      </c>
      <c r="E14" s="4">
        <v>0</v>
      </c>
      <c r="F14" s="4">
        <v>972</v>
      </c>
      <c r="G14" s="4">
        <v>0</v>
      </c>
      <c r="H14" s="3" t="s">
        <v>26</v>
      </c>
      <c r="I14" s="6">
        <f t="shared" si="0"/>
        <v>3362</v>
      </c>
      <c r="J14" s="4">
        <v>0</v>
      </c>
      <c r="K14" s="4">
        <v>0</v>
      </c>
      <c r="L14" s="3" t="s">
        <v>26</v>
      </c>
      <c r="M14" s="6">
        <f t="shared" si="1"/>
        <v>0</v>
      </c>
      <c r="N14" s="6">
        <f t="shared" si="2"/>
        <v>3362</v>
      </c>
      <c r="O14" s="6">
        <f t="shared" si="3"/>
        <v>100</v>
      </c>
      <c r="P14" s="6">
        <f t="shared" si="4"/>
        <v>0</v>
      </c>
    </row>
    <row r="15" spans="1:16" ht="31.5" x14ac:dyDescent="0.25">
      <c r="A15" s="3" t="s">
        <v>28</v>
      </c>
      <c r="B15" s="5" t="s">
        <v>29</v>
      </c>
      <c r="C15" s="4">
        <v>0</v>
      </c>
      <c r="D15" s="4">
        <v>3376</v>
      </c>
      <c r="E15" s="4">
        <v>11295</v>
      </c>
      <c r="F15" s="4">
        <v>0</v>
      </c>
      <c r="G15" s="4">
        <v>12712</v>
      </c>
      <c r="H15" s="3" t="s">
        <v>28</v>
      </c>
      <c r="I15" s="6">
        <f t="shared" si="0"/>
        <v>27383</v>
      </c>
      <c r="J15" s="4">
        <v>33417</v>
      </c>
      <c r="K15" s="4">
        <v>48434</v>
      </c>
      <c r="L15" s="3" t="s">
        <v>28</v>
      </c>
      <c r="M15" s="6">
        <f t="shared" si="1"/>
        <v>81851</v>
      </c>
      <c r="N15" s="6">
        <f t="shared" si="2"/>
        <v>109234</v>
      </c>
      <c r="O15" s="6">
        <f t="shared" si="3"/>
        <v>25.068202208103703</v>
      </c>
      <c r="P15" s="6">
        <f t="shared" si="4"/>
        <v>74.931797791896301</v>
      </c>
    </row>
    <row r="16" spans="1:16" ht="31.5" x14ac:dyDescent="0.25">
      <c r="A16" s="3" t="s">
        <v>30</v>
      </c>
      <c r="B16" s="5" t="s">
        <v>31</v>
      </c>
      <c r="C16" s="4">
        <v>6012</v>
      </c>
      <c r="D16" s="4">
        <v>7018</v>
      </c>
      <c r="E16" s="4">
        <v>0</v>
      </c>
      <c r="F16" s="4">
        <v>0</v>
      </c>
      <c r="G16" s="4">
        <v>135645</v>
      </c>
      <c r="H16" s="3" t="s">
        <v>30</v>
      </c>
      <c r="I16" s="6">
        <f t="shared" si="0"/>
        <v>148675</v>
      </c>
      <c r="J16" s="4">
        <v>14990</v>
      </c>
      <c r="K16" s="4">
        <v>44376</v>
      </c>
      <c r="L16" s="3" t="s">
        <v>30</v>
      </c>
      <c r="M16" s="6">
        <f t="shared" si="1"/>
        <v>59366</v>
      </c>
      <c r="N16" s="6">
        <f t="shared" si="2"/>
        <v>208041</v>
      </c>
      <c r="O16" s="6">
        <f t="shared" si="3"/>
        <v>71.464278675837932</v>
      </c>
      <c r="P16" s="6">
        <f t="shared" si="4"/>
        <v>28.535721324162065</v>
      </c>
    </row>
    <row r="17" spans="1:16" ht="31.5" x14ac:dyDescent="0.25">
      <c r="A17" s="3" t="s">
        <v>32</v>
      </c>
      <c r="B17" s="5" t="s">
        <v>33</v>
      </c>
      <c r="C17" s="4">
        <v>813</v>
      </c>
      <c r="D17" s="4">
        <v>7840</v>
      </c>
      <c r="E17" s="4">
        <v>137</v>
      </c>
      <c r="F17" s="4">
        <v>0</v>
      </c>
      <c r="G17" s="4">
        <v>3258</v>
      </c>
      <c r="H17" s="3" t="s">
        <v>32</v>
      </c>
      <c r="I17" s="6">
        <f t="shared" si="0"/>
        <v>12048</v>
      </c>
      <c r="J17" s="4">
        <v>5300</v>
      </c>
      <c r="K17" s="4">
        <v>0</v>
      </c>
      <c r="L17" s="3" t="s">
        <v>32</v>
      </c>
      <c r="M17" s="6">
        <f t="shared" si="1"/>
        <v>5300</v>
      </c>
      <c r="N17" s="6">
        <f t="shared" si="2"/>
        <v>17348</v>
      </c>
      <c r="O17" s="6">
        <f t="shared" si="3"/>
        <v>69.448927830297436</v>
      </c>
      <c r="P17" s="6">
        <f t="shared" si="4"/>
        <v>30.551072169702561</v>
      </c>
    </row>
    <row r="18" spans="1:16" ht="31.5" x14ac:dyDescent="0.25">
      <c r="A18" s="3" t="s">
        <v>34</v>
      </c>
      <c r="B18" s="5" t="s">
        <v>35</v>
      </c>
      <c r="C18" s="4">
        <v>0</v>
      </c>
      <c r="D18" s="4">
        <v>0</v>
      </c>
      <c r="E18" s="4">
        <v>4885</v>
      </c>
      <c r="F18" s="4">
        <v>0</v>
      </c>
      <c r="G18" s="4">
        <v>0</v>
      </c>
      <c r="H18" s="3" t="s">
        <v>34</v>
      </c>
      <c r="I18" s="6">
        <f t="shared" si="0"/>
        <v>4885</v>
      </c>
      <c r="J18" s="4">
        <v>0</v>
      </c>
      <c r="K18" s="4">
        <v>0</v>
      </c>
      <c r="L18" s="3" t="s">
        <v>34</v>
      </c>
      <c r="M18" s="6">
        <f t="shared" si="1"/>
        <v>0</v>
      </c>
      <c r="N18" s="6">
        <f t="shared" si="2"/>
        <v>4885</v>
      </c>
      <c r="O18" s="6">
        <f t="shared" si="3"/>
        <v>100</v>
      </c>
      <c r="P18" s="6">
        <f t="shared" si="4"/>
        <v>0</v>
      </c>
    </row>
    <row r="19" spans="1:16" ht="15.75" x14ac:dyDescent="0.25">
      <c r="A19" s="8" t="s">
        <v>36</v>
      </c>
      <c r="B19" s="5" t="s">
        <v>37</v>
      </c>
      <c r="C19" s="4">
        <v>0</v>
      </c>
      <c r="D19" s="4">
        <v>0</v>
      </c>
      <c r="E19" s="4">
        <v>0</v>
      </c>
      <c r="F19" s="4">
        <v>221933</v>
      </c>
      <c r="G19" s="4">
        <v>22193</v>
      </c>
      <c r="H19" s="3" t="s">
        <v>36</v>
      </c>
      <c r="I19" s="6">
        <f t="shared" si="0"/>
        <v>244126</v>
      </c>
      <c r="J19" s="7">
        <v>205608</v>
      </c>
      <c r="K19" s="4">
        <v>562936</v>
      </c>
      <c r="L19" s="3" t="s">
        <v>36</v>
      </c>
      <c r="M19" s="6">
        <f t="shared" si="1"/>
        <v>768544</v>
      </c>
      <c r="N19" s="6">
        <f t="shared" si="2"/>
        <v>1012670</v>
      </c>
      <c r="O19" s="6">
        <f t="shared" si="3"/>
        <v>24.107162254238794</v>
      </c>
      <c r="P19" s="6">
        <f t="shared" si="4"/>
        <v>75.892837745761199</v>
      </c>
    </row>
    <row r="20" spans="1:16" ht="15.75" x14ac:dyDescent="0.25">
      <c r="A20" s="3" t="s">
        <v>38</v>
      </c>
      <c r="B20" s="3"/>
      <c r="C20" s="4">
        <v>907</v>
      </c>
      <c r="D20" s="4">
        <v>0</v>
      </c>
      <c r="E20" s="4">
        <v>0</v>
      </c>
      <c r="F20" s="4"/>
      <c r="G20" s="4">
        <v>0</v>
      </c>
      <c r="H20" s="3" t="s">
        <v>38</v>
      </c>
      <c r="I20" s="6">
        <f t="shared" si="0"/>
        <v>907</v>
      </c>
      <c r="J20" s="4">
        <v>0</v>
      </c>
      <c r="K20" s="4">
        <v>0</v>
      </c>
      <c r="L20" s="3" t="s">
        <v>38</v>
      </c>
      <c r="M20" s="6">
        <f t="shared" si="1"/>
        <v>0</v>
      </c>
      <c r="N20" s="6">
        <f t="shared" si="2"/>
        <v>907</v>
      </c>
      <c r="O20" s="6">
        <f t="shared" si="3"/>
        <v>100</v>
      </c>
      <c r="P20" s="6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stomacch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Grøsvik, Bjørn Einar</dc:creator>
  <cp:lastModifiedBy>Grøsvik, Bjørn Einar</cp:lastModifiedBy>
  <dcterms:created xsi:type="dcterms:W3CDTF">2023-06-19T08:53:57Z</dcterms:created>
  <dcterms:modified xsi:type="dcterms:W3CDTF">2023-09-05T12:54:08Z</dcterms:modified>
</cp:coreProperties>
</file>