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770115BC-43CB-EB4E-9DCB-172C1D1C6ED0}" xr6:coauthVersionLast="36" xr6:coauthVersionMax="36" xr10:uidLastSave="{00000000-0000-0000-0000-000000000000}"/>
  <bookViews>
    <workbookView xWindow="320" yWindow="460" windowWidth="24940" windowHeight="1484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C15" i="2" l="1"/>
  <c r="C23" i="2"/>
  <c r="J30" i="2"/>
  <c r="F13" i="2"/>
  <c r="G44" i="2" s="1"/>
  <c r="G30" i="2"/>
  <c r="E17" i="2"/>
  <c r="A25" i="2"/>
  <c r="H32" i="2"/>
  <c r="H15" i="2"/>
  <c r="C19" i="2"/>
  <c r="J26" i="2"/>
  <c r="J34" i="2"/>
  <c r="G18" i="2"/>
  <c r="E13" i="2"/>
  <c r="F44" i="2" s="1"/>
  <c r="A21" i="2"/>
  <c r="A29" i="2"/>
  <c r="H36" i="2"/>
  <c r="E34" i="2"/>
  <c r="H26" i="2"/>
  <c r="K18" i="2"/>
  <c r="C13" i="2"/>
  <c r="D44" i="2" s="1"/>
  <c r="E30" i="2"/>
  <c r="H22" i="2"/>
  <c r="I18" i="2"/>
  <c r="H33" i="2"/>
  <c r="K25" i="2"/>
  <c r="K17" i="2"/>
  <c r="F37" i="2"/>
  <c r="H29" i="2"/>
  <c r="J25" i="2"/>
  <c r="H17" i="2"/>
  <c r="K15" i="2"/>
  <c r="I17" i="2"/>
  <c r="I21" i="2"/>
  <c r="E25" i="2"/>
  <c r="E29" i="2"/>
  <c r="C31" i="2"/>
  <c r="C35" i="2"/>
  <c r="A37" i="2"/>
  <c r="A16" i="2"/>
  <c r="J37" i="2"/>
  <c r="A30" i="2"/>
  <c r="D22" i="2"/>
  <c r="H37" i="2"/>
  <c r="K29" i="2"/>
  <c r="C22" i="2"/>
  <c r="B37" i="2"/>
  <c r="D29" i="2"/>
  <c r="G21" i="2"/>
  <c r="K36" i="2"/>
  <c r="C29" i="2"/>
  <c r="F21" i="2"/>
  <c r="F14" i="2"/>
  <c r="B18" i="2"/>
  <c r="B22" i="2"/>
  <c r="B26" i="2"/>
  <c r="K31" i="2"/>
  <c r="G14" i="2"/>
  <c r="F32" i="2"/>
  <c r="J20" i="2"/>
  <c r="E32" i="2"/>
  <c r="G24" i="2"/>
  <c r="H35" i="2"/>
  <c r="J27" i="2"/>
  <c r="B20" i="2"/>
  <c r="A15" i="2"/>
  <c r="F35" i="2"/>
  <c r="H31" i="2"/>
  <c r="J23" i="2"/>
  <c r="A20" i="2"/>
  <c r="I14" i="2"/>
  <c r="I22" i="2"/>
  <c r="D34" i="2"/>
  <c r="G26" i="2"/>
  <c r="G37" i="2"/>
  <c r="J29" i="2"/>
  <c r="A22" i="2"/>
  <c r="G33" i="2"/>
  <c r="K21" i="2"/>
  <c r="I13" i="2"/>
  <c r="J44" i="2" s="1"/>
  <c r="G19" i="2"/>
  <c r="G23" i="2"/>
  <c r="G27" i="2"/>
  <c r="E33" i="2"/>
  <c r="C14" i="2"/>
  <c r="K33" i="2"/>
  <c r="C26" i="2"/>
  <c r="D18" i="2"/>
  <c r="J33" i="2"/>
  <c r="A26" i="2"/>
  <c r="A18" i="2"/>
  <c r="C33" i="2"/>
  <c r="F25" i="2"/>
  <c r="C17" i="2"/>
  <c r="B33" i="2"/>
  <c r="D25" i="2"/>
  <c r="K16" i="2"/>
  <c r="D16" i="2"/>
  <c r="D20" i="2"/>
  <c r="K23" i="2"/>
  <c r="K27" i="2"/>
  <c r="I29" i="2"/>
  <c r="I33" i="2"/>
  <c r="G35" i="2"/>
  <c r="I37" i="2"/>
  <c r="B17" i="2"/>
  <c r="E36" i="2"/>
  <c r="G28" i="2"/>
  <c r="I24" i="2"/>
  <c r="B16" i="2"/>
  <c r="C36" i="2"/>
  <c r="F28" i="2"/>
  <c r="I20" i="2"/>
  <c r="J15" i="2"/>
  <c r="I31" i="2"/>
  <c r="A24" i="2"/>
  <c r="I27" i="2"/>
  <c r="J14" i="2"/>
  <c r="H16" i="2"/>
  <c r="J18" i="2"/>
  <c r="H20" i="2"/>
  <c r="F22" i="2"/>
  <c r="H24" i="2"/>
  <c r="F26" i="2"/>
  <c r="D28" i="2"/>
  <c r="F30" i="2"/>
  <c r="D32" i="2"/>
  <c r="B34" i="2"/>
  <c r="D36" i="2"/>
  <c r="B13" i="2"/>
  <c r="C44" i="2" s="1"/>
  <c r="K14" i="2"/>
  <c r="F17" i="2"/>
  <c r="J35" i="2"/>
  <c r="A32" i="2"/>
  <c r="B28" i="2"/>
  <c r="C24" i="2"/>
  <c r="E20" i="2"/>
  <c r="E15" i="2"/>
  <c r="I35" i="2"/>
  <c r="J31" i="2"/>
  <c r="A28" i="2"/>
  <c r="B24" i="2"/>
  <c r="C20" i="2"/>
  <c r="B15" i="2"/>
  <c r="B35" i="2"/>
  <c r="D31" i="2"/>
  <c r="E27" i="2"/>
  <c r="F23" i="2"/>
  <c r="H19" i="2"/>
  <c r="D14" i="2"/>
  <c r="A35" i="2"/>
  <c r="B31" i="2"/>
  <c r="D27" i="2"/>
  <c r="E23" i="2"/>
  <c r="F19" i="2"/>
  <c r="A14" i="2"/>
  <c r="E16" i="2"/>
  <c r="E35" i="2"/>
  <c r="F31" i="2"/>
  <c r="H27" i="2"/>
  <c r="I23" i="2"/>
  <c r="J21" i="2"/>
  <c r="G17" i="2"/>
  <c r="C37" i="2"/>
  <c r="E31" i="2"/>
  <c r="F27" i="2"/>
  <c r="H23" i="2"/>
  <c r="I19" i="2"/>
  <c r="E14" i="2"/>
  <c r="H34" i="2"/>
  <c r="I30" i="2"/>
  <c r="J28" i="2"/>
  <c r="K26" i="2"/>
  <c r="K24" i="2"/>
  <c r="A23" i="2"/>
  <c r="B21" i="2"/>
  <c r="F16" i="2"/>
  <c r="G13" i="2"/>
  <c r="H44" i="2" s="1"/>
  <c r="F36" i="2"/>
  <c r="G34" i="2"/>
  <c r="G32" i="2"/>
  <c r="H30" i="2"/>
  <c r="I28" i="2"/>
  <c r="I26" i="2"/>
  <c r="J24" i="2"/>
  <c r="K22" i="2"/>
  <c r="K20" i="2"/>
  <c r="A19" i="2"/>
  <c r="C16" i="2"/>
  <c r="D13" i="2"/>
  <c r="E44" i="2" s="1"/>
  <c r="J17" i="2"/>
  <c r="D37" i="2"/>
  <c r="F33" i="2"/>
  <c r="G29" i="2"/>
  <c r="H25" i="2"/>
  <c r="J19" i="2"/>
  <c r="H14" i="2"/>
  <c r="D35" i="2"/>
  <c r="D33" i="2"/>
  <c r="F29" i="2"/>
  <c r="G25" i="2"/>
  <c r="H21" i="2"/>
  <c r="D17" i="2"/>
  <c r="G36" i="2"/>
  <c r="I32" i="2"/>
  <c r="B19" i="2"/>
  <c r="B14" i="2"/>
  <c r="G15" i="2"/>
  <c r="A17" i="2"/>
  <c r="F18" i="2"/>
  <c r="K19" i="2"/>
  <c r="E21" i="2"/>
  <c r="J22" i="2"/>
  <c r="D24" i="2"/>
  <c r="I25" i="2"/>
  <c r="C27" i="2"/>
  <c r="H28" i="2"/>
  <c r="B30" i="2"/>
  <c r="G31" i="2"/>
  <c r="A33" i="2"/>
  <c r="F34" i="2"/>
  <c r="K35" i="2"/>
  <c r="E37" i="2"/>
  <c r="J13" i="2"/>
  <c r="K44" i="2" s="1"/>
  <c r="D15" i="2"/>
  <c r="I16" i="2"/>
  <c r="C18" i="2"/>
  <c r="J36" i="2"/>
  <c r="K34" i="2"/>
  <c r="K32" i="2"/>
  <c r="A31" i="2"/>
  <c r="B29" i="2"/>
  <c r="B27" i="2"/>
  <c r="C25" i="2"/>
  <c r="D23" i="2"/>
  <c r="D21" i="2"/>
  <c r="E19" i="2"/>
  <c r="J16" i="2"/>
  <c r="K13" i="2"/>
  <c r="L44" i="2" s="1"/>
  <c r="I36" i="2"/>
  <c r="I34" i="2"/>
  <c r="J32" i="2"/>
  <c r="K30" i="2"/>
  <c r="K28" i="2"/>
  <c r="A27" i="2"/>
  <c r="B25" i="2"/>
  <c r="B23" i="2"/>
  <c r="C21" i="2"/>
  <c r="D19" i="2"/>
  <c r="G16" i="2"/>
  <c r="H13" i="2"/>
  <c r="I44" i="2" s="1"/>
  <c r="B36" i="2"/>
  <c r="C34" i="2"/>
  <c r="C32" i="2"/>
  <c r="D30" i="2"/>
  <c r="E28" i="2"/>
  <c r="E26" i="2"/>
  <c r="F24" i="2"/>
  <c r="G22" i="2"/>
  <c r="G20" i="2"/>
  <c r="H18" i="2"/>
  <c r="I15" i="2"/>
  <c r="K37" i="2"/>
  <c r="A36" i="2"/>
  <c r="A34" i="2"/>
  <c r="B32" i="2"/>
  <c r="C30" i="2"/>
  <c r="C28" i="2"/>
  <c r="D26" i="2"/>
  <c r="E24" i="2"/>
  <c r="E22" i="2"/>
  <c r="F20" i="2"/>
  <c r="E18" i="2"/>
  <c r="F15" i="2"/>
  <c r="C45" i="2" a="1"/>
  <c r="L45" i="2" a="1"/>
  <c r="J45" i="2" a="1"/>
  <c r="F45" i="2" a="1"/>
  <c r="K45" i="2" a="1"/>
  <c r="A45" i="2" a="1"/>
  <c r="H45" i="2" a="1"/>
  <c r="G45" i="2" a="1"/>
  <c r="E45" i="2" a="1"/>
  <c r="I45" i="2" a="1"/>
  <c r="D45" i="2" a="1"/>
  <c r="C46" i="2" l="1"/>
  <c r="C47" i="2"/>
  <c r="C48" i="2"/>
  <c r="C45" i="2"/>
  <c r="C50" i="2"/>
  <c r="C49" i="2"/>
  <c r="J47" i="2"/>
  <c r="J49" i="2"/>
  <c r="J50" i="2"/>
  <c r="J46" i="2"/>
  <c r="J48" i="2"/>
  <c r="J45" i="2"/>
  <c r="K45" i="2"/>
  <c r="K49" i="2"/>
  <c r="K48" i="2"/>
  <c r="K50" i="2"/>
  <c r="K46" i="2"/>
  <c r="K47" i="2"/>
  <c r="H45" i="2"/>
  <c r="H49" i="2"/>
  <c r="H48" i="2"/>
  <c r="H50" i="2"/>
  <c r="H47" i="2"/>
  <c r="H46" i="2"/>
  <c r="E48" i="2"/>
  <c r="E50" i="2"/>
  <c r="E46" i="2"/>
  <c r="E47" i="2"/>
  <c r="E49" i="2"/>
  <c r="E45" i="2"/>
  <c r="D46" i="2"/>
  <c r="D47" i="2"/>
  <c r="D48" i="2"/>
  <c r="D49" i="2"/>
  <c r="D50" i="2"/>
  <c r="D45" i="2"/>
  <c r="L50" i="2"/>
  <c r="L45" i="2"/>
  <c r="L46" i="2"/>
  <c r="L48" i="2"/>
  <c r="L47" i="2"/>
  <c r="L49" i="2"/>
  <c r="F47" i="2"/>
  <c r="F45" i="2"/>
  <c r="F46" i="2"/>
  <c r="F48" i="2"/>
  <c r="F49" i="2"/>
  <c r="F50" i="2"/>
  <c r="B50" i="2"/>
  <c r="A48" i="2"/>
  <c r="A50" i="2"/>
  <c r="B48" i="2"/>
  <c r="B47" i="2"/>
  <c r="A46" i="2"/>
  <c r="B45" i="2"/>
  <c r="A45" i="2"/>
  <c r="A47" i="2"/>
  <c r="B46" i="2"/>
  <c r="A49" i="2"/>
  <c r="B49" i="2"/>
  <c r="G49" i="2"/>
  <c r="G45" i="2"/>
  <c r="G48" i="2"/>
  <c r="G47" i="2"/>
  <c r="G50" i="2"/>
  <c r="G46" i="2"/>
  <c r="I48" i="2"/>
  <c r="I45" i="2"/>
  <c r="I47" i="2"/>
  <c r="I49" i="2"/>
  <c r="I46" i="2"/>
  <c r="I50" i="2"/>
</calcChain>
</file>

<file path=xl/sharedStrings.xml><?xml version="1.0" encoding="utf-8"?>
<sst xmlns="http://schemas.openxmlformats.org/spreadsheetml/2006/main" count="230" uniqueCount="48">
  <si>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</si>
  <si>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</si>
  <si>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</si>
  <si>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</si>
  <si>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</si>
  <si>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</si>
  <si>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</si>
  <si>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</si>
  <si>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</si>
  <si>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</si>
  <si>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</si>
  <si>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</si>
  <si>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</si>
  <si>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</si>
  <si>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</si>
  <si>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</si>
  <si>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</si>
  <si>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</si>
  <si>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</si>
  <si>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</si>
  <si>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</si>
  <si>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</si>
  <si>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</si>
  <si>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</si>
  <si>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Inciting incident</t>
  </si>
  <si>
    <t>Obstacle</t>
  </si>
  <si>
    <t>Non-Key</t>
  </si>
  <si>
    <t>Midpoint</t>
  </si>
  <si>
    <t>Disaster</t>
  </si>
  <si>
    <t>Crisis</t>
  </si>
  <si>
    <t>Climax 2</t>
  </si>
  <si>
    <t>Climax 3</t>
  </si>
  <si>
    <t>Wrap-up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</si>
  <si>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</si>
  <si>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</si>
  <si>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</si>
  <si>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</si>
  <si>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</si>
  <si>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</si>
  <si>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</si>
  <si>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</si>
  <si>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</si>
  <si>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</si>
  <si>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</si>
  <si>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</si>
  <si>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</si>
  <si>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</si>
  <si>
    <t>Climax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</si>
</sst>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19" fillId="0" borderId="10" xfId="0" applyNumberFormat="1" applyFon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G17" sqref="G17"/>
    </sheetView>
  </sheetViews>
  <sheetFormatPr baseColWidth="10" defaultRowHeight="16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24</v>
      </c>
      <c r="K2" t="s">
        <v>26</v>
      </c>
      <c r="L2" t="s">
        <v>47</v>
      </c>
      <c r="M2" t="s">
        <v>26</v>
      </c>
      <c r="N2" t="s">
        <v>26</v>
      </c>
      <c r="O2" t="s">
        <v>27</v>
      </c>
      <c r="P2" t="s">
        <v>26</v>
      </c>
      <c r="Q2" t="s">
        <v>28</v>
      </c>
      <c r="R2" t="s">
        <v>26</v>
      </c>
      <c r="S2" t="s">
        <v>29</v>
      </c>
      <c r="T2" t="s">
        <v>26</v>
      </c>
      <c r="U2" t="s">
        <v>30</v>
      </c>
      <c r="V2" t="s">
        <v>26</v>
      </c>
      <c r="W2" t="s">
        <v>31</v>
      </c>
      <c r="X2" t="s">
        <v>32</v>
      </c>
    </row>
    <row r="3" spans="1:24">
      <c r="A3" t="s">
        <v>24</v>
      </c>
      <c r="B3" t="s">
        <v>26</v>
      </c>
      <c r="C3" t="s">
        <v>26</v>
      </c>
      <c r="D3" t="s">
        <v>26</v>
      </c>
      <c r="E3" t="s">
        <v>26</v>
      </c>
      <c r="F3" t="s">
        <v>25</v>
      </c>
      <c r="G3" t="s">
        <v>26</v>
      </c>
      <c r="H3" t="s">
        <v>26</v>
      </c>
      <c r="I3" t="s">
        <v>24</v>
      </c>
      <c r="J3" t="s">
        <v>27</v>
      </c>
      <c r="K3" t="s">
        <v>26</v>
      </c>
      <c r="L3" t="s">
        <v>47</v>
      </c>
      <c r="M3" t="s">
        <v>26</v>
      </c>
      <c r="N3" t="s">
        <v>26</v>
      </c>
      <c r="O3" t="s">
        <v>26</v>
      </c>
      <c r="P3" t="s">
        <v>26</v>
      </c>
      <c r="Q3" t="s">
        <v>25</v>
      </c>
      <c r="R3" t="s">
        <v>26</v>
      </c>
      <c r="S3" t="s">
        <v>30</v>
      </c>
      <c r="T3" t="s">
        <v>26</v>
      </c>
      <c r="U3" t="s">
        <v>29</v>
      </c>
      <c r="V3" t="s">
        <v>26</v>
      </c>
      <c r="W3" t="s">
        <v>26</v>
      </c>
      <c r="X3" t="s">
        <v>32</v>
      </c>
    </row>
    <row r="4" spans="1:24">
      <c r="A4" t="s">
        <v>24</v>
      </c>
      <c r="B4" t="s">
        <v>25</v>
      </c>
      <c r="C4" t="s">
        <v>26</v>
      </c>
      <c r="D4" t="s">
        <v>26</v>
      </c>
      <c r="E4" t="s">
        <v>24</v>
      </c>
      <c r="F4" t="s">
        <v>26</v>
      </c>
      <c r="G4" t="s">
        <v>26</v>
      </c>
      <c r="H4" t="s">
        <v>26</v>
      </c>
      <c r="I4" t="s">
        <v>47</v>
      </c>
      <c r="J4" t="s">
        <v>25</v>
      </c>
      <c r="K4" t="s">
        <v>26</v>
      </c>
      <c r="L4" t="s">
        <v>27</v>
      </c>
      <c r="M4" t="s">
        <v>24</v>
      </c>
      <c r="N4" t="s">
        <v>26</v>
      </c>
      <c r="O4" t="s">
        <v>30</v>
      </c>
      <c r="P4" t="s">
        <v>26</v>
      </c>
      <c r="Q4" t="s">
        <v>28</v>
      </c>
      <c r="R4" t="s">
        <v>26</v>
      </c>
      <c r="S4" t="s">
        <v>29</v>
      </c>
      <c r="T4" t="s">
        <v>26</v>
      </c>
      <c r="U4" t="s">
        <v>31</v>
      </c>
      <c r="V4" t="s">
        <v>26</v>
      </c>
      <c r="W4" t="s">
        <v>26</v>
      </c>
      <c r="X4" t="s">
        <v>32</v>
      </c>
    </row>
    <row r="5" spans="1:24">
      <c r="A5" t="s">
        <v>24</v>
      </c>
      <c r="B5" t="s">
        <v>47</v>
      </c>
      <c r="C5" t="s">
        <v>26</v>
      </c>
      <c r="D5" t="s">
        <v>26</v>
      </c>
      <c r="E5" t="s">
        <v>25</v>
      </c>
      <c r="F5" t="s">
        <v>25</v>
      </c>
      <c r="G5" t="s">
        <v>26</v>
      </c>
      <c r="H5" t="s">
        <v>25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26</v>
      </c>
      <c r="O5" t="s">
        <v>26</v>
      </c>
      <c r="P5" t="s">
        <v>26</v>
      </c>
      <c r="Q5" t="s">
        <v>29</v>
      </c>
      <c r="R5" t="s">
        <v>26</v>
      </c>
      <c r="S5" t="s">
        <v>26</v>
      </c>
      <c r="T5" t="s">
        <v>26</v>
      </c>
      <c r="U5" t="s">
        <v>30</v>
      </c>
      <c r="V5" t="s">
        <v>26</v>
      </c>
      <c r="W5" t="s">
        <v>26</v>
      </c>
      <c r="X5" t="s">
        <v>31</v>
      </c>
    </row>
    <row r="6" spans="1:24">
      <c r="A6" t="s">
        <v>24</v>
      </c>
      <c r="B6" t="s">
        <v>24</v>
      </c>
      <c r="C6" t="s">
        <v>25</v>
      </c>
      <c r="D6" t="s">
        <v>24</v>
      </c>
      <c r="E6" t="s">
        <v>25</v>
      </c>
      <c r="F6" t="s">
        <v>26</v>
      </c>
      <c r="G6" t="s">
        <v>26</v>
      </c>
      <c r="H6" t="s">
        <v>25</v>
      </c>
      <c r="I6" t="s">
        <v>47</v>
      </c>
      <c r="J6" t="s">
        <v>25</v>
      </c>
      <c r="K6" t="s">
        <v>26</v>
      </c>
      <c r="L6" t="s">
        <v>27</v>
      </c>
      <c r="M6" t="s">
        <v>25</v>
      </c>
      <c r="N6" t="s">
        <v>26</v>
      </c>
      <c r="O6" t="s">
        <v>26</v>
      </c>
      <c r="P6" t="s">
        <v>26</v>
      </c>
      <c r="Q6" t="s">
        <v>28</v>
      </c>
      <c r="R6" t="s">
        <v>26</v>
      </c>
      <c r="S6" t="s">
        <v>29</v>
      </c>
      <c r="T6" t="s">
        <v>26</v>
      </c>
      <c r="U6" t="s">
        <v>30</v>
      </c>
      <c r="V6" t="s">
        <v>31</v>
      </c>
      <c r="W6" t="s">
        <v>26</v>
      </c>
      <c r="X6" t="s">
        <v>32</v>
      </c>
    </row>
    <row r="7" spans="1:24">
      <c r="A7" t="s">
        <v>26</v>
      </c>
      <c r="B7" t="s">
        <v>26</v>
      </c>
      <c r="C7" t="s">
        <v>24</v>
      </c>
      <c r="D7" t="s">
        <v>26</v>
      </c>
      <c r="E7" t="s">
        <v>25</v>
      </c>
      <c r="F7" t="s">
        <v>47</v>
      </c>
      <c r="G7" t="s">
        <v>25</v>
      </c>
      <c r="H7" t="s">
        <v>24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25</v>
      </c>
      <c r="O7" t="s">
        <v>25</v>
      </c>
      <c r="P7" t="s">
        <v>26</v>
      </c>
      <c r="Q7" t="s">
        <v>30</v>
      </c>
      <c r="R7" t="s">
        <v>29</v>
      </c>
      <c r="S7" t="s">
        <v>26</v>
      </c>
      <c r="T7" t="s">
        <v>26</v>
      </c>
      <c r="U7" t="s">
        <v>31</v>
      </c>
      <c r="V7" t="s">
        <v>32</v>
      </c>
      <c r="W7" t="s">
        <v>26</v>
      </c>
      <c r="X7" t="s">
        <v>26</v>
      </c>
    </row>
    <row r="8" spans="1:24">
      <c r="A8" t="s">
        <v>24</v>
      </c>
      <c r="B8" t="s">
        <v>24</v>
      </c>
      <c r="C8" t="s">
        <v>26</v>
      </c>
      <c r="D8" t="s">
        <v>24</v>
      </c>
      <c r="E8" t="s">
        <v>26</v>
      </c>
      <c r="F8" t="s">
        <v>26</v>
      </c>
      <c r="G8" t="s">
        <v>26</v>
      </c>
      <c r="H8" t="s">
        <v>47</v>
      </c>
      <c r="I8" t="s">
        <v>27</v>
      </c>
      <c r="J8" t="s">
        <v>25</v>
      </c>
      <c r="K8" t="s">
        <v>25</v>
      </c>
      <c r="L8" t="s">
        <v>26</v>
      </c>
      <c r="M8" t="s">
        <v>25</v>
      </c>
      <c r="N8" t="s">
        <v>25</v>
      </c>
      <c r="O8" t="s">
        <v>25</v>
      </c>
      <c r="P8" t="s">
        <v>30</v>
      </c>
      <c r="Q8" t="s">
        <v>28</v>
      </c>
      <c r="R8" t="s">
        <v>29</v>
      </c>
      <c r="S8" t="s">
        <v>26</v>
      </c>
      <c r="T8" t="s">
        <v>30</v>
      </c>
      <c r="U8" t="s">
        <v>26</v>
      </c>
      <c r="V8" t="s">
        <v>31</v>
      </c>
      <c r="W8" t="s">
        <v>32</v>
      </c>
      <c r="X8" t="s">
        <v>26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0"/>
  <sheetViews>
    <sheetView topLeftCell="A28" workbookViewId="0">
      <selection activeCell="F33" sqref="F33"/>
    </sheetView>
  </sheetViews>
  <sheetFormatPr baseColWidth="10" defaultRowHeight="16"/>
  <cols>
    <col min="1" max="1" width="16.33203125" style="1" bestFit="1" customWidth="1"/>
    <col min="2" max="2" width="16.5" style="1" bestFit="1" customWidth="1"/>
    <col min="3" max="3" width="11.5" style="1" bestFit="1" customWidth="1"/>
    <col min="4" max="4" width="12.5" style="1" bestFit="1" customWidth="1"/>
    <col min="5" max="8" width="11.5" style="1" bestFit="1" customWidth="1"/>
    <col min="9" max="10" width="12.5" style="1" bestFit="1" customWidth="1"/>
    <col min="11" max="12" width="11.5" style="1" bestFit="1" customWidth="1"/>
    <col min="13" max="16384" width="10.83203125" style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33</v>
      </c>
      <c r="B2" s="1">
        <f>COUNTIFS(Sheet1!A:A,Sheet2!$A2)</f>
        <v>6</v>
      </c>
      <c r="C2" s="1">
        <f>COUNTIFS(Sheet1!B:B,Sheet2!$A2)</f>
        <v>2</v>
      </c>
      <c r="D2" s="1">
        <f>COUNTIFS(Sheet1!C:C,Sheet2!$A2)</f>
        <v>1</v>
      </c>
      <c r="E2" s="1">
        <f>COUNTIFS(Sheet1!D:D,Sheet2!$A2)</f>
        <v>3</v>
      </c>
      <c r="F2" s="1">
        <f>COUNTIFS(Sheet1!E:E,Sheet2!$A2)</f>
        <v>1</v>
      </c>
      <c r="G2" s="1">
        <f>COUNTIFS(Sheet1!F:F,Sheet2!$A2)</f>
        <v>0</v>
      </c>
      <c r="H2" s="1">
        <f>COUNTIFS(Sheet1!G:G,Sheet2!$A2)</f>
        <v>0</v>
      </c>
      <c r="I2" s="1">
        <f>COUNTIFS(Sheet1!H:H,Sheet2!$A2)</f>
        <v>1</v>
      </c>
      <c r="J2" s="1">
        <f>COUNTIFS(Sheet1!I:I,Sheet2!$A2)</f>
        <v>2</v>
      </c>
      <c r="K2" s="1">
        <f>COUNTIFS(Sheet1!J:J,Sheet2!$A2)</f>
        <v>1</v>
      </c>
      <c r="L2" s="1">
        <f>COUNTIFS(Sheet1!K:K,Sheet2!$A2)</f>
        <v>0</v>
      </c>
      <c r="M2" s="1">
        <f>COUNTIFS(Sheet1!L:L,Sheet2!$A2)</f>
        <v>0</v>
      </c>
      <c r="N2" s="1">
        <f>COUNTIFS(Sheet1!M:M,Sheet2!$A2)</f>
        <v>1</v>
      </c>
      <c r="O2" s="1">
        <f>COUNTIFS(Sheet1!N:N,Sheet2!$A2)</f>
        <v>0</v>
      </c>
      <c r="P2" s="1">
        <f>COUNTIFS(Sheet1!O:O,Sheet2!$A2)</f>
        <v>0</v>
      </c>
      <c r="Q2" s="1">
        <f>COUNTIFS(Sheet1!P:P,Sheet2!$A2)</f>
        <v>0</v>
      </c>
      <c r="R2" s="1">
        <f>COUNTIFS(Sheet1!Q:Q,Sheet2!$A2)</f>
        <v>0</v>
      </c>
      <c r="S2" s="1">
        <f>COUNTIFS(Sheet1!R:R,Sheet2!$A2)</f>
        <v>0</v>
      </c>
      <c r="T2" s="1">
        <f>COUNTIFS(Sheet1!S:S,Sheet2!$A2)</f>
        <v>0</v>
      </c>
      <c r="U2" s="1">
        <f>COUNTIFS(Sheet1!T:T,Sheet2!$A2)</f>
        <v>0</v>
      </c>
      <c r="V2" s="1">
        <f>COUNTIFS(Sheet1!U:U,Sheet2!$A2)</f>
        <v>0</v>
      </c>
      <c r="W2" s="1">
        <f>COUNTIFS(Sheet1!V:V,Sheet2!$A2)</f>
        <v>0</v>
      </c>
      <c r="X2" s="1">
        <f>COUNTIFS(Sheet1!W:W,Sheet2!$A2)</f>
        <v>0</v>
      </c>
      <c r="Y2" s="1">
        <f>COUNTIFS(Sheet1!X:X,Sheet2!$A2)</f>
        <v>0</v>
      </c>
    </row>
    <row r="3" spans="1:25">
      <c r="A3" s="1" t="s">
        <v>34</v>
      </c>
      <c r="B3" s="1">
        <f>COUNTIFS(Sheet1!A:A,Sheet2!$A3)</f>
        <v>0</v>
      </c>
      <c r="C3" s="1">
        <f>COUNTIFS(Sheet1!B:B,Sheet2!$A3)</f>
        <v>1</v>
      </c>
      <c r="D3" s="1">
        <f>COUNTIFS(Sheet1!C:C,Sheet2!$A3)</f>
        <v>0</v>
      </c>
      <c r="E3" s="1">
        <f>COUNTIFS(Sheet1!D:D,Sheet2!$A3)</f>
        <v>0</v>
      </c>
      <c r="F3" s="1">
        <f>COUNTIFS(Sheet1!E:E,Sheet2!$A3)</f>
        <v>0</v>
      </c>
      <c r="G3" s="1">
        <f>COUNTIFS(Sheet1!F:F,Sheet2!$A3)</f>
        <v>1</v>
      </c>
      <c r="H3" s="1">
        <f>COUNTIFS(Sheet1!G:G,Sheet2!$A3)</f>
        <v>0</v>
      </c>
      <c r="I3" s="1">
        <f>COUNTIFS(Sheet1!H:H,Sheet2!$A3)</f>
        <v>1</v>
      </c>
      <c r="J3" s="1">
        <f>COUNTIFS(Sheet1!I:I,Sheet2!$A3)</f>
        <v>2</v>
      </c>
      <c r="K3" s="1">
        <f>COUNTIFS(Sheet1!J:J,Sheet2!$A3)</f>
        <v>0</v>
      </c>
      <c r="L3" s="1">
        <f>COUNTIFS(Sheet1!K:K,Sheet2!$A3)</f>
        <v>0</v>
      </c>
      <c r="M3" s="1">
        <f>COUNTIFS(Sheet1!L:L,Sheet2!$A3)</f>
        <v>2</v>
      </c>
      <c r="N3" s="1">
        <f>COUNTIFS(Sheet1!M:M,Sheet2!$A3)</f>
        <v>0</v>
      </c>
      <c r="O3" s="1">
        <f>COUNTIFS(Sheet1!N:N,Sheet2!$A3)</f>
        <v>0</v>
      </c>
      <c r="P3" s="1">
        <f>COUNTIFS(Sheet1!O:O,Sheet2!$A3)</f>
        <v>0</v>
      </c>
      <c r="Q3" s="1">
        <f>COUNTIFS(Sheet1!P:P,Sheet2!$A3)</f>
        <v>0</v>
      </c>
      <c r="R3" s="1">
        <f>COUNTIFS(Sheet1!Q:Q,Sheet2!$A3)</f>
        <v>0</v>
      </c>
      <c r="S3" s="1">
        <f>COUNTIFS(Sheet1!R:R,Sheet2!$A3)</f>
        <v>0</v>
      </c>
      <c r="T3" s="1">
        <f>COUNTIFS(Sheet1!S:S,Sheet2!$A3)</f>
        <v>0</v>
      </c>
      <c r="U3" s="1">
        <f>COUNTIFS(Sheet1!T:T,Sheet2!$A3)</f>
        <v>0</v>
      </c>
      <c r="V3" s="1">
        <f>COUNTIFS(Sheet1!U:U,Sheet2!$A3)</f>
        <v>0</v>
      </c>
      <c r="W3" s="1">
        <f>COUNTIFS(Sheet1!V:V,Sheet2!$A3)</f>
        <v>0</v>
      </c>
      <c r="X3" s="1">
        <f>COUNTIFS(Sheet1!W:W,Sheet2!$A3)</f>
        <v>0</v>
      </c>
      <c r="Y3" s="1">
        <f>COUNTIFS(Sheet1!X:X,Sheet2!$A3)</f>
        <v>0</v>
      </c>
    </row>
    <row r="4" spans="1:25">
      <c r="A4" s="1" t="s">
        <v>35</v>
      </c>
      <c r="B4" s="1">
        <f>COUNTIFS(Sheet1!A:A,Sheet2!$A4)</f>
        <v>0</v>
      </c>
      <c r="C4" s="1">
        <f>COUNTIFS(Sheet1!B:B,Sheet2!$A4)</f>
        <v>2</v>
      </c>
      <c r="D4" s="1">
        <f>COUNTIFS(Sheet1!C:C,Sheet2!$A4)</f>
        <v>1</v>
      </c>
      <c r="E4" s="1">
        <f>COUNTIFS(Sheet1!D:D,Sheet2!$A4)</f>
        <v>0</v>
      </c>
      <c r="F4" s="1">
        <f>COUNTIFS(Sheet1!E:E,Sheet2!$A4)</f>
        <v>4</v>
      </c>
      <c r="G4" s="1">
        <f>COUNTIFS(Sheet1!F:F,Sheet2!$A4)</f>
        <v>2</v>
      </c>
      <c r="H4" s="1">
        <f>COUNTIFS(Sheet1!G:G,Sheet2!$A4)</f>
        <v>1</v>
      </c>
      <c r="I4" s="1">
        <f>COUNTIFS(Sheet1!H:H,Sheet2!$A4)</f>
        <v>2</v>
      </c>
      <c r="J4" s="1">
        <f>COUNTIFS(Sheet1!I:I,Sheet2!$A4)</f>
        <v>1</v>
      </c>
      <c r="K4" s="1">
        <f>COUNTIFS(Sheet1!J:J,Sheet2!$A4)</f>
        <v>4</v>
      </c>
      <c r="L4" s="1">
        <f>COUNTIFS(Sheet1!K:K,Sheet2!$A4)</f>
        <v>1</v>
      </c>
      <c r="M4" s="1">
        <f>COUNTIFS(Sheet1!L:L,Sheet2!$A4)</f>
        <v>0</v>
      </c>
      <c r="N4" s="1">
        <f>COUNTIFS(Sheet1!M:M,Sheet2!$A4)</f>
        <v>2</v>
      </c>
      <c r="O4" s="1">
        <f>COUNTIFS(Sheet1!N:N,Sheet2!$A4)</f>
        <v>2</v>
      </c>
      <c r="P4" s="1">
        <f>COUNTIFS(Sheet1!O:O,Sheet2!$A4)</f>
        <v>2</v>
      </c>
      <c r="Q4" s="1">
        <f>COUNTIFS(Sheet1!P:P,Sheet2!$A4)</f>
        <v>0</v>
      </c>
      <c r="R4" s="1">
        <f>COUNTIFS(Sheet1!Q:Q,Sheet2!$A4)</f>
        <v>1</v>
      </c>
      <c r="S4" s="1">
        <f>COUNTIFS(Sheet1!R:R,Sheet2!$A4)</f>
        <v>0</v>
      </c>
      <c r="T4" s="1">
        <f>COUNTIFS(Sheet1!S:S,Sheet2!$A4)</f>
        <v>0</v>
      </c>
      <c r="U4" s="1">
        <f>COUNTIFS(Sheet1!T:T,Sheet2!$A4)</f>
        <v>0</v>
      </c>
      <c r="V4" s="1">
        <f>COUNTIFS(Sheet1!U:U,Sheet2!$A4)</f>
        <v>0</v>
      </c>
      <c r="W4" s="1">
        <f>COUNTIFS(Sheet1!V:V,Sheet2!$A4)</f>
        <v>0</v>
      </c>
      <c r="X4" s="1">
        <f>COUNTIFS(Sheet1!W:W,Sheet2!$A4)</f>
        <v>0</v>
      </c>
      <c r="Y4" s="1">
        <f>COUNTIFS(Sheet1!X:X,Sheet2!$A4)</f>
        <v>0</v>
      </c>
    </row>
    <row r="5" spans="1:25">
      <c r="A5" s="1" t="s">
        <v>36</v>
      </c>
      <c r="B5" s="1">
        <f>COUNTIFS(Sheet1!A:A,Sheet2!$A5)</f>
        <v>0</v>
      </c>
      <c r="C5" s="1">
        <f>COUNTIFS(Sheet1!B:B,Sheet2!$A5)</f>
        <v>0</v>
      </c>
      <c r="D5" s="1">
        <f>COUNTIFS(Sheet1!C:C,Sheet2!$A5)</f>
        <v>0</v>
      </c>
      <c r="E5" s="1">
        <f>COUNTIFS(Sheet1!D:D,Sheet2!$A5)</f>
        <v>0</v>
      </c>
      <c r="F5" s="1">
        <f>COUNTIFS(Sheet1!E:E,Sheet2!$A5)</f>
        <v>0</v>
      </c>
      <c r="G5" s="1">
        <f>COUNTIFS(Sheet1!F:F,Sheet2!$A5)</f>
        <v>0</v>
      </c>
      <c r="H5" s="1">
        <f>COUNTIFS(Sheet1!G:G,Sheet2!$A5)</f>
        <v>0</v>
      </c>
      <c r="I5" s="1">
        <f>COUNTIFS(Sheet1!H:H,Sheet2!$A5)</f>
        <v>0</v>
      </c>
      <c r="J5" s="1">
        <f>COUNTIFS(Sheet1!I:I,Sheet2!$A5)</f>
        <v>1</v>
      </c>
      <c r="K5" s="1">
        <f>COUNTIFS(Sheet1!J:J,Sheet2!$A5)</f>
        <v>1</v>
      </c>
      <c r="L5" s="1">
        <f>COUNTIFS(Sheet1!K:K,Sheet2!$A5)</f>
        <v>0</v>
      </c>
      <c r="M5" s="1">
        <f>COUNTIFS(Sheet1!L:L,Sheet2!$A5)</f>
        <v>4</v>
      </c>
      <c r="N5" s="1">
        <f>COUNTIFS(Sheet1!M:M,Sheet2!$A5)</f>
        <v>0</v>
      </c>
      <c r="O5" s="1">
        <f>COUNTIFS(Sheet1!N:N,Sheet2!$A5)</f>
        <v>0</v>
      </c>
      <c r="P5" s="1">
        <f>COUNTIFS(Sheet1!O:O,Sheet2!$A5)</f>
        <v>1</v>
      </c>
      <c r="Q5" s="1">
        <f>COUNTIFS(Sheet1!P:P,Sheet2!$A5)</f>
        <v>0</v>
      </c>
      <c r="R5" s="1">
        <f>COUNTIFS(Sheet1!Q:Q,Sheet2!$A5)</f>
        <v>0</v>
      </c>
      <c r="S5" s="1">
        <f>COUNTIFS(Sheet1!R:R,Sheet2!$A5)</f>
        <v>0</v>
      </c>
      <c r="T5" s="1">
        <f>COUNTIFS(Sheet1!S:S,Sheet2!$A5)</f>
        <v>0</v>
      </c>
      <c r="U5" s="1">
        <f>COUNTIFS(Sheet1!T:T,Sheet2!$A5)</f>
        <v>0</v>
      </c>
      <c r="V5" s="1">
        <f>COUNTIFS(Sheet1!U:U,Sheet2!$A5)</f>
        <v>0</v>
      </c>
      <c r="W5" s="1">
        <f>COUNTIFS(Sheet1!V:V,Sheet2!$A5)</f>
        <v>0</v>
      </c>
      <c r="X5" s="1">
        <f>COUNTIFS(Sheet1!W:W,Sheet2!$A5)</f>
        <v>0</v>
      </c>
      <c r="Y5" s="1">
        <f>COUNTIFS(Sheet1!X:X,Sheet2!$A5)</f>
        <v>0</v>
      </c>
    </row>
    <row r="6" spans="1:25">
      <c r="A6" s="1" t="s">
        <v>37</v>
      </c>
      <c r="B6" s="1">
        <f>COUNTIFS(Sheet1!A:A,Sheet2!$A6)</f>
        <v>0</v>
      </c>
      <c r="C6" s="1">
        <f>COUNTIFS(Sheet1!B:B,Sheet2!$A6)</f>
        <v>0</v>
      </c>
      <c r="D6" s="1">
        <f>COUNTIFS(Sheet1!C:C,Sheet2!$A6)</f>
        <v>0</v>
      </c>
      <c r="E6" s="1">
        <f>COUNTIFS(Sheet1!D:D,Sheet2!$A6)</f>
        <v>0</v>
      </c>
      <c r="F6" s="1">
        <f>COUNTIFS(Sheet1!E:E,Sheet2!$A6)</f>
        <v>0</v>
      </c>
      <c r="G6" s="1">
        <f>COUNTIFS(Sheet1!F:F,Sheet2!$A6)</f>
        <v>0</v>
      </c>
      <c r="H6" s="1">
        <f>COUNTIFS(Sheet1!G:G,Sheet2!$A6)</f>
        <v>0</v>
      </c>
      <c r="I6" s="1">
        <f>COUNTIFS(Sheet1!H:H,Sheet2!$A6)</f>
        <v>0</v>
      </c>
      <c r="J6" s="1">
        <f>COUNTIFS(Sheet1!I:I,Sheet2!$A6)</f>
        <v>0</v>
      </c>
      <c r="K6" s="1">
        <f>COUNTIFS(Sheet1!J:J,Sheet2!$A6)</f>
        <v>0</v>
      </c>
      <c r="L6" s="1">
        <f>COUNTIFS(Sheet1!K:K,Sheet2!$A6)</f>
        <v>0</v>
      </c>
      <c r="M6" s="1">
        <f>COUNTIFS(Sheet1!L:L,Sheet2!$A6)</f>
        <v>0</v>
      </c>
      <c r="N6" s="1">
        <f>COUNTIFS(Sheet1!M:M,Sheet2!$A6)</f>
        <v>2</v>
      </c>
      <c r="O6" s="1">
        <f>COUNTIFS(Sheet1!N:N,Sheet2!$A6)</f>
        <v>0</v>
      </c>
      <c r="P6" s="1">
        <f>COUNTIFS(Sheet1!O:O,Sheet2!$A6)</f>
        <v>0</v>
      </c>
      <c r="Q6" s="1">
        <f>COUNTIFS(Sheet1!P:P,Sheet2!$A6)</f>
        <v>0</v>
      </c>
      <c r="R6" s="1">
        <f>COUNTIFS(Sheet1!Q:Q,Sheet2!$A6)</f>
        <v>4</v>
      </c>
      <c r="S6" s="1">
        <f>COUNTIFS(Sheet1!R:R,Sheet2!$A6)</f>
        <v>0</v>
      </c>
      <c r="T6" s="1">
        <f>COUNTIFS(Sheet1!S:S,Sheet2!$A6)</f>
        <v>0</v>
      </c>
      <c r="U6" s="1">
        <f>COUNTIFS(Sheet1!T:T,Sheet2!$A6)</f>
        <v>0</v>
      </c>
      <c r="V6" s="1">
        <f>COUNTIFS(Sheet1!U:U,Sheet2!$A6)</f>
        <v>0</v>
      </c>
      <c r="W6" s="1">
        <f>COUNTIFS(Sheet1!V:V,Sheet2!$A6)</f>
        <v>0</v>
      </c>
      <c r="X6" s="1">
        <f>COUNTIFS(Sheet1!W:W,Sheet2!$A6)</f>
        <v>0</v>
      </c>
      <c r="Y6" s="1">
        <f>COUNTIFS(Sheet1!X:X,Sheet2!$A6)</f>
        <v>0</v>
      </c>
    </row>
    <row r="7" spans="1:25">
      <c r="A7" s="1" t="s">
        <v>38</v>
      </c>
      <c r="B7" s="1">
        <f>COUNTIFS(Sheet1!A:A,Sheet2!$A7)</f>
        <v>0</v>
      </c>
      <c r="C7" s="1">
        <f>COUNTIFS(Sheet1!B:B,Sheet2!$A7)</f>
        <v>0</v>
      </c>
      <c r="D7" s="1">
        <f>COUNTIFS(Sheet1!C:C,Sheet2!$A7)</f>
        <v>0</v>
      </c>
      <c r="E7" s="1">
        <f>COUNTIFS(Sheet1!D:D,Sheet2!$A7)</f>
        <v>0</v>
      </c>
      <c r="F7" s="1">
        <f>COUNTIFS(Sheet1!E:E,Sheet2!$A7)</f>
        <v>0</v>
      </c>
      <c r="G7" s="1">
        <f>COUNTIFS(Sheet1!F:F,Sheet2!$A7)</f>
        <v>0</v>
      </c>
      <c r="H7" s="1">
        <f>COUNTIFS(Sheet1!G:G,Sheet2!$A7)</f>
        <v>0</v>
      </c>
      <c r="I7" s="1">
        <f>COUNTIFS(Sheet1!H:H,Sheet2!$A7)</f>
        <v>0</v>
      </c>
      <c r="J7" s="1">
        <f>COUNTIFS(Sheet1!I:I,Sheet2!$A7)</f>
        <v>0</v>
      </c>
      <c r="K7" s="1">
        <f>COUNTIFS(Sheet1!J:J,Sheet2!$A7)</f>
        <v>0</v>
      </c>
      <c r="L7" s="1">
        <f>COUNTIFS(Sheet1!K:K,Sheet2!$A7)</f>
        <v>0</v>
      </c>
      <c r="M7" s="1">
        <f>COUNTIFS(Sheet1!L:L,Sheet2!$A7)</f>
        <v>0</v>
      </c>
      <c r="N7" s="1">
        <f>COUNTIFS(Sheet1!M:M,Sheet2!$A7)</f>
        <v>0</v>
      </c>
      <c r="O7" s="1">
        <f>COUNTIFS(Sheet1!N:N,Sheet2!$A7)</f>
        <v>0</v>
      </c>
      <c r="P7" s="1">
        <f>COUNTIFS(Sheet1!O:O,Sheet2!$A7)</f>
        <v>0</v>
      </c>
      <c r="Q7" s="1">
        <f>COUNTIFS(Sheet1!P:P,Sheet2!$A7)</f>
        <v>0</v>
      </c>
      <c r="R7" s="1">
        <f>COUNTIFS(Sheet1!Q:Q,Sheet2!$A7)</f>
        <v>1</v>
      </c>
      <c r="S7" s="1">
        <f>COUNTIFS(Sheet1!R:R,Sheet2!$A7)</f>
        <v>2</v>
      </c>
      <c r="T7" s="1">
        <f>COUNTIFS(Sheet1!S:S,Sheet2!$A7)</f>
        <v>3</v>
      </c>
      <c r="U7" s="1">
        <f>COUNTIFS(Sheet1!T:T,Sheet2!$A7)</f>
        <v>0</v>
      </c>
      <c r="V7" s="1">
        <f>COUNTIFS(Sheet1!U:U,Sheet2!$A7)</f>
        <v>1</v>
      </c>
      <c r="W7" s="1">
        <f>COUNTIFS(Sheet1!V:V,Sheet2!$A7)</f>
        <v>0</v>
      </c>
      <c r="X7" s="1">
        <f>COUNTIFS(Sheet1!W:W,Sheet2!$A7)</f>
        <v>0</v>
      </c>
      <c r="Y7" s="1">
        <f>COUNTIFS(Sheet1!X:X,Sheet2!$A7)</f>
        <v>0</v>
      </c>
    </row>
    <row r="8" spans="1:25">
      <c r="A8" s="1" t="s">
        <v>39</v>
      </c>
      <c r="B8" s="1">
        <f>COUNTIFS(Sheet1!A:A,Sheet2!$A8)</f>
        <v>0</v>
      </c>
      <c r="C8" s="1">
        <f>COUNTIFS(Sheet1!B:B,Sheet2!$A8)</f>
        <v>0</v>
      </c>
      <c r="D8" s="1">
        <f>COUNTIFS(Sheet1!C:C,Sheet2!$A8)</f>
        <v>0</v>
      </c>
      <c r="E8" s="1">
        <f>COUNTIFS(Sheet1!D:D,Sheet2!$A8)</f>
        <v>0</v>
      </c>
      <c r="F8" s="1">
        <f>COUNTIFS(Sheet1!E:E,Sheet2!$A8)</f>
        <v>0</v>
      </c>
      <c r="G8" s="1">
        <f>COUNTIFS(Sheet1!F:F,Sheet2!$A8)</f>
        <v>0</v>
      </c>
      <c r="H8" s="1">
        <f>COUNTIFS(Sheet1!G:G,Sheet2!$A8)</f>
        <v>0</v>
      </c>
      <c r="I8" s="1">
        <f>COUNTIFS(Sheet1!H:H,Sheet2!$A8)</f>
        <v>0</v>
      </c>
      <c r="J8" s="1">
        <f>COUNTIFS(Sheet1!I:I,Sheet2!$A8)</f>
        <v>0</v>
      </c>
      <c r="K8" s="1">
        <f>COUNTIFS(Sheet1!J:J,Sheet2!$A8)</f>
        <v>0</v>
      </c>
      <c r="L8" s="1">
        <f>COUNTIFS(Sheet1!K:K,Sheet2!$A8)</f>
        <v>0</v>
      </c>
      <c r="M8" s="1">
        <f>COUNTIFS(Sheet1!L:L,Sheet2!$A8)</f>
        <v>0</v>
      </c>
      <c r="N8" s="1">
        <f>COUNTIFS(Sheet1!M:M,Sheet2!$A8)</f>
        <v>0</v>
      </c>
      <c r="O8" s="1">
        <f>COUNTIFS(Sheet1!N:N,Sheet2!$A8)</f>
        <v>0</v>
      </c>
      <c r="P8" s="1">
        <f>COUNTIFS(Sheet1!O:O,Sheet2!$A8)</f>
        <v>1</v>
      </c>
      <c r="Q8" s="1">
        <f>COUNTIFS(Sheet1!P:P,Sheet2!$A8)</f>
        <v>1</v>
      </c>
      <c r="R8" s="1">
        <f>COUNTIFS(Sheet1!Q:Q,Sheet2!$A8)</f>
        <v>1</v>
      </c>
      <c r="S8" s="1">
        <f>COUNTIFS(Sheet1!R:R,Sheet2!$A8)</f>
        <v>0</v>
      </c>
      <c r="T8" s="1">
        <f>COUNTIFS(Sheet1!S:S,Sheet2!$A8)</f>
        <v>1</v>
      </c>
      <c r="U8" s="1">
        <f>COUNTIFS(Sheet1!T:T,Sheet2!$A8)</f>
        <v>1</v>
      </c>
      <c r="V8" s="1">
        <f>COUNTIFS(Sheet1!U:U,Sheet2!$A8)</f>
        <v>3</v>
      </c>
      <c r="W8" s="1">
        <f>COUNTIFS(Sheet1!V:V,Sheet2!$A8)</f>
        <v>0</v>
      </c>
      <c r="X8" s="1">
        <f>COUNTIFS(Sheet1!W:W,Sheet2!$A8)</f>
        <v>0</v>
      </c>
      <c r="Y8" s="1">
        <f>COUNTIFS(Sheet1!X:X,Sheet2!$A8)</f>
        <v>0</v>
      </c>
    </row>
    <row r="9" spans="1:25">
      <c r="A9" s="1" t="s">
        <v>40</v>
      </c>
      <c r="B9" s="1">
        <f>COUNTIFS(Sheet1!A:A,Sheet2!$A9)</f>
        <v>0</v>
      </c>
      <c r="C9" s="1">
        <f>COUNTIFS(Sheet1!B:B,Sheet2!$A9)</f>
        <v>0</v>
      </c>
      <c r="D9" s="1">
        <f>COUNTIFS(Sheet1!C:C,Sheet2!$A9)</f>
        <v>0</v>
      </c>
      <c r="E9" s="1">
        <f>COUNTIFS(Sheet1!D:D,Sheet2!$A9)</f>
        <v>0</v>
      </c>
      <c r="F9" s="1">
        <f>COUNTIFS(Sheet1!E:E,Sheet2!$A9)</f>
        <v>0</v>
      </c>
      <c r="G9" s="1">
        <f>COUNTIFS(Sheet1!F:F,Sheet2!$A9)</f>
        <v>0</v>
      </c>
      <c r="H9" s="1">
        <f>COUNTIFS(Sheet1!G:G,Sheet2!$A9)</f>
        <v>0</v>
      </c>
      <c r="I9" s="1">
        <f>COUNTIFS(Sheet1!H:H,Sheet2!$A9)</f>
        <v>0</v>
      </c>
      <c r="J9" s="1">
        <f>COUNTIFS(Sheet1!I:I,Sheet2!$A9)</f>
        <v>0</v>
      </c>
      <c r="K9" s="1">
        <f>COUNTIFS(Sheet1!J:J,Sheet2!$A9)</f>
        <v>0</v>
      </c>
      <c r="L9" s="1">
        <f>COUNTIFS(Sheet1!K:K,Sheet2!$A9)</f>
        <v>0</v>
      </c>
      <c r="M9" s="1">
        <f>COUNTIFS(Sheet1!L:L,Sheet2!$A9)</f>
        <v>0</v>
      </c>
      <c r="N9" s="1">
        <f>COUNTIFS(Sheet1!M:M,Sheet2!$A9)</f>
        <v>0</v>
      </c>
      <c r="O9" s="1">
        <f>COUNTIFS(Sheet1!N:N,Sheet2!$A9)</f>
        <v>0</v>
      </c>
      <c r="P9" s="1">
        <f>COUNTIFS(Sheet1!O:O,Sheet2!$A9)</f>
        <v>0</v>
      </c>
      <c r="Q9" s="1">
        <f>COUNTIFS(Sheet1!P:P,Sheet2!$A9)</f>
        <v>0</v>
      </c>
      <c r="R9" s="1">
        <f>COUNTIFS(Sheet1!Q:Q,Sheet2!$A9)</f>
        <v>0</v>
      </c>
      <c r="S9" s="1">
        <f>COUNTIFS(Sheet1!R:R,Sheet2!$A9)</f>
        <v>0</v>
      </c>
      <c r="T9" s="1">
        <f>COUNTIFS(Sheet1!S:S,Sheet2!$A9)</f>
        <v>0</v>
      </c>
      <c r="U9" s="1">
        <f>COUNTIFS(Sheet1!T:T,Sheet2!$A9)</f>
        <v>0</v>
      </c>
      <c r="V9" s="1">
        <f>COUNTIFS(Sheet1!U:U,Sheet2!$A9)</f>
        <v>2</v>
      </c>
      <c r="W9" s="1">
        <f>COUNTIFS(Sheet1!V:V,Sheet2!$A9)</f>
        <v>2</v>
      </c>
      <c r="X9" s="1">
        <f>COUNTIFS(Sheet1!W:W,Sheet2!$A9)</f>
        <v>1</v>
      </c>
      <c r="Y9" s="1">
        <f>COUNTIFS(Sheet1!X:X,Sheet2!$A9)</f>
        <v>1</v>
      </c>
    </row>
    <row r="10" spans="1:25">
      <c r="A10" s="1" t="s">
        <v>41</v>
      </c>
      <c r="B10" s="1">
        <f>COUNTIFS(Sheet1!A:A,Sheet2!$A10)</f>
        <v>0</v>
      </c>
      <c r="C10" s="1">
        <f>COUNTIFS(Sheet1!B:B,Sheet2!$A10)</f>
        <v>0</v>
      </c>
      <c r="D10" s="1">
        <f>COUNTIFS(Sheet1!C:C,Sheet2!$A10)</f>
        <v>0</v>
      </c>
      <c r="E10" s="1">
        <f>COUNTIFS(Sheet1!D:D,Sheet2!$A10)</f>
        <v>0</v>
      </c>
      <c r="F10" s="1">
        <f>COUNTIFS(Sheet1!E:E,Sheet2!$A10)</f>
        <v>0</v>
      </c>
      <c r="G10" s="1">
        <f>COUNTIFS(Sheet1!F:F,Sheet2!$A10)</f>
        <v>0</v>
      </c>
      <c r="H10" s="1">
        <f>COUNTIFS(Sheet1!G:G,Sheet2!$A10)</f>
        <v>0</v>
      </c>
      <c r="I10" s="1">
        <f>COUNTIFS(Sheet1!H:H,Sheet2!$A10)</f>
        <v>0</v>
      </c>
      <c r="J10" s="1">
        <f>COUNTIFS(Sheet1!I:I,Sheet2!$A10)</f>
        <v>0</v>
      </c>
      <c r="K10" s="1">
        <f>COUNTIFS(Sheet1!J:J,Sheet2!$A10)</f>
        <v>0</v>
      </c>
      <c r="L10" s="1">
        <f>COUNTIFS(Sheet1!K:K,Sheet2!$A10)</f>
        <v>0</v>
      </c>
      <c r="M10" s="1">
        <f>COUNTIFS(Sheet1!L:L,Sheet2!$A10)</f>
        <v>0</v>
      </c>
      <c r="N10" s="1">
        <f>COUNTIFS(Sheet1!M:M,Sheet2!$A10)</f>
        <v>0</v>
      </c>
      <c r="O10" s="1">
        <f>COUNTIFS(Sheet1!N:N,Sheet2!$A10)</f>
        <v>0</v>
      </c>
      <c r="P10" s="1">
        <f>COUNTIFS(Sheet1!O:O,Sheet2!$A10)</f>
        <v>0</v>
      </c>
      <c r="Q10" s="1">
        <f>COUNTIFS(Sheet1!P:P,Sheet2!$A10)</f>
        <v>0</v>
      </c>
      <c r="R10" s="1">
        <f>COUNTIFS(Sheet1!Q:Q,Sheet2!$A10)</f>
        <v>0</v>
      </c>
      <c r="S10" s="1">
        <f>COUNTIFS(Sheet1!R:R,Sheet2!$A10)</f>
        <v>0</v>
      </c>
      <c r="T10" s="1">
        <f>COUNTIFS(Sheet1!S:S,Sheet2!$A10)</f>
        <v>0</v>
      </c>
      <c r="U10" s="1">
        <f>COUNTIFS(Sheet1!T:T,Sheet2!$A10)</f>
        <v>0</v>
      </c>
      <c r="V10" s="1">
        <f>COUNTIFS(Sheet1!U:U,Sheet2!$A10)</f>
        <v>0</v>
      </c>
      <c r="W10" s="1">
        <f>COUNTIFS(Sheet1!V:V,Sheet2!$A10)</f>
        <v>1</v>
      </c>
      <c r="X10" s="1">
        <f>COUNTIFS(Sheet1!W:W,Sheet2!$A10)</f>
        <v>1</v>
      </c>
      <c r="Y10" s="1">
        <f>COUNTIFS(Sheet1!X:X,Sheet2!$A10)</f>
        <v>4</v>
      </c>
    </row>
    <row r="11" spans="1:25">
      <c r="A11" s="1" t="s">
        <v>42</v>
      </c>
      <c r="B11" s="1">
        <f>COUNTIFS(Sheet1!A:A,Sheet2!$A11)</f>
        <v>1</v>
      </c>
      <c r="C11" s="1">
        <f>COUNTIFS(Sheet1!B:B,Sheet2!$A11)</f>
        <v>2</v>
      </c>
      <c r="D11" s="1">
        <f>COUNTIFS(Sheet1!C:C,Sheet2!$A11)</f>
        <v>5</v>
      </c>
      <c r="E11" s="1">
        <f>COUNTIFS(Sheet1!D:D,Sheet2!$A11)</f>
        <v>4</v>
      </c>
      <c r="F11" s="1">
        <f>COUNTIFS(Sheet1!E:E,Sheet2!$A11)</f>
        <v>2</v>
      </c>
      <c r="G11" s="1">
        <f>COUNTIFS(Sheet1!F:F,Sheet2!$A11)</f>
        <v>4</v>
      </c>
      <c r="H11" s="1">
        <f>COUNTIFS(Sheet1!G:G,Sheet2!$A11)</f>
        <v>6</v>
      </c>
      <c r="I11" s="1">
        <f>COUNTIFS(Sheet1!H:H,Sheet2!$A11)</f>
        <v>3</v>
      </c>
      <c r="J11" s="1">
        <f>COUNTIFS(Sheet1!I:I,Sheet2!$A11)</f>
        <v>1</v>
      </c>
      <c r="K11" s="1">
        <f>COUNTIFS(Sheet1!J:J,Sheet2!$A11)</f>
        <v>1</v>
      </c>
      <c r="L11" s="1">
        <f>COUNTIFS(Sheet1!K:K,Sheet2!$A11)</f>
        <v>6</v>
      </c>
      <c r="M11" s="1">
        <f>COUNTIFS(Sheet1!L:L,Sheet2!$A11)</f>
        <v>1</v>
      </c>
      <c r="N11" s="1">
        <f>COUNTIFS(Sheet1!M:M,Sheet2!$A11)</f>
        <v>2</v>
      </c>
      <c r="O11" s="1">
        <f>COUNTIFS(Sheet1!N:N,Sheet2!$A11)</f>
        <v>5</v>
      </c>
      <c r="P11" s="1">
        <f>COUNTIFS(Sheet1!O:O,Sheet2!$A11)</f>
        <v>3</v>
      </c>
      <c r="Q11" s="1">
        <f>COUNTIFS(Sheet1!P:P,Sheet2!$A11)</f>
        <v>6</v>
      </c>
      <c r="R11" s="1">
        <f>COUNTIFS(Sheet1!Q:Q,Sheet2!$A11)</f>
        <v>0</v>
      </c>
      <c r="S11" s="1">
        <f>COUNTIFS(Sheet1!R:R,Sheet2!$A11)</f>
        <v>5</v>
      </c>
      <c r="T11" s="1">
        <f>COUNTIFS(Sheet1!S:S,Sheet2!$A11)</f>
        <v>3</v>
      </c>
      <c r="U11" s="1">
        <f>COUNTIFS(Sheet1!T:T,Sheet2!$A11)</f>
        <v>6</v>
      </c>
      <c r="V11" s="1">
        <f>COUNTIFS(Sheet1!U:U,Sheet2!$A11)</f>
        <v>1</v>
      </c>
      <c r="W11" s="1">
        <f>COUNTIFS(Sheet1!V:V,Sheet2!$A11)</f>
        <v>4</v>
      </c>
      <c r="X11" s="1">
        <f>COUNTIFS(Sheet1!W:W,Sheet2!$A11)</f>
        <v>5</v>
      </c>
      <c r="Y11" s="1">
        <f>COUNTIFS(Sheet1!X:X,Sheet2!$A11)</f>
        <v>2</v>
      </c>
    </row>
    <row r="13" spans="1:25">
      <c r="A13" s="1">
        <f t="array" ref="A13:K37">TRANSPOSE(A1:Y11)</f>
        <v>0</v>
      </c>
      <c r="B13" s="1" t="str">
        <v>Inciting incident</v>
      </c>
      <c r="C13" s="1" t="str">
        <v>Climax 1</v>
      </c>
      <c r="D13" s="1" t="str">
        <v>Obstacle</v>
      </c>
      <c r="E13" s="1" t="str">
        <v>Midpoint</v>
      </c>
      <c r="F13" s="1" t="str">
        <v>Disaster</v>
      </c>
      <c r="G13" s="1" t="str">
        <v>Crisis</v>
      </c>
      <c r="H13" s="1" t="str">
        <v>Climax 2</v>
      </c>
      <c r="I13" s="1" t="str">
        <v>Climax 3</v>
      </c>
      <c r="J13" s="1" t="str">
        <v>Wrap-up</v>
      </c>
      <c r="K13" s="1" t="str">
        <v>Non-key</v>
      </c>
    </row>
    <row r="14" spans="1:25">
      <c r="A14" s="1" t="str">
        <v>Scene 1</v>
      </c>
      <c r="B14" s="1">
        <v>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25">
      <c r="A15" s="1" t="str">
        <v>Scene 2</v>
      </c>
      <c r="B15" s="1">
        <v>2</v>
      </c>
      <c r="C15" s="1">
        <v>1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</row>
    <row r="16" spans="1:25">
      <c r="A16" s="1" t="str">
        <v>Scene 3</v>
      </c>
      <c r="B16" s="1">
        <v>1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</v>
      </c>
    </row>
    <row r="17" spans="1:11">
      <c r="A17" s="1" t="str">
        <v>Scene 4</v>
      </c>
      <c r="B17" s="1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4</v>
      </c>
    </row>
    <row r="18" spans="1:11">
      <c r="A18" s="1" t="str">
        <v>Scene 5</v>
      </c>
      <c r="B18" s="1">
        <v>1</v>
      </c>
      <c r="C18" s="1">
        <v>0</v>
      </c>
      <c r="D18" s="1">
        <v>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</v>
      </c>
    </row>
    <row r="19" spans="1:11">
      <c r="A19" s="1" t="str">
        <v>Scene 6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4</v>
      </c>
    </row>
    <row r="20" spans="1:11">
      <c r="A20" s="1" t="str">
        <v>Scene 7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6</v>
      </c>
    </row>
    <row r="21" spans="1:11">
      <c r="A21" s="1" t="str">
        <v>Scene 8</v>
      </c>
      <c r="B21" s="1">
        <v>1</v>
      </c>
      <c r="C21" s="1">
        <v>1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</v>
      </c>
    </row>
    <row r="22" spans="1:11">
      <c r="A22" s="1" t="str">
        <v>Scene 9</v>
      </c>
      <c r="B22" s="1">
        <v>2</v>
      </c>
      <c r="C22" s="1">
        <v>2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</row>
    <row r="23" spans="1:11">
      <c r="A23" s="1" t="str">
        <v>Scene 10</v>
      </c>
      <c r="B23" s="1">
        <v>1</v>
      </c>
      <c r="C23" s="1">
        <v>0</v>
      </c>
      <c r="D23" s="1">
        <v>4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</row>
    <row r="24" spans="1:11">
      <c r="A24" s="1" t="str">
        <v>Scene 11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6</v>
      </c>
    </row>
    <row r="25" spans="1:11">
      <c r="A25" s="1" t="str">
        <v>Scene 12</v>
      </c>
      <c r="B25" s="1">
        <v>0</v>
      </c>
      <c r="C25" s="1">
        <v>2</v>
      </c>
      <c r="D25" s="1">
        <v>0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</row>
    <row r="26" spans="1:11">
      <c r="A26" s="1" t="str">
        <v>Scene 13</v>
      </c>
      <c r="B26" s="1">
        <v>1</v>
      </c>
      <c r="C26" s="1">
        <v>0</v>
      </c>
      <c r="D26" s="1">
        <v>2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</row>
    <row r="27" spans="1:11">
      <c r="A27" s="1" t="str">
        <v>Scene 14</v>
      </c>
      <c r="B27" s="1">
        <v>0</v>
      </c>
      <c r="C27" s="1">
        <v>0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5</v>
      </c>
    </row>
    <row r="28" spans="1:11">
      <c r="A28" s="1" t="str">
        <v>Scene 15</v>
      </c>
      <c r="B28" s="1">
        <v>0</v>
      </c>
      <c r="C28" s="1">
        <v>0</v>
      </c>
      <c r="D28" s="1">
        <v>2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3</v>
      </c>
    </row>
    <row r="29" spans="1:11">
      <c r="A29" s="1" t="str">
        <v>Scene 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6</v>
      </c>
    </row>
    <row r="30" spans="1:11">
      <c r="A30" s="1" t="str">
        <v>Scene 17</v>
      </c>
      <c r="B30" s="1">
        <v>0</v>
      </c>
      <c r="C30" s="1">
        <v>0</v>
      </c>
      <c r="D30" s="1">
        <v>1</v>
      </c>
      <c r="E30" s="1">
        <v>0</v>
      </c>
      <c r="F30" s="1">
        <v>4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</row>
    <row r="31" spans="1:11">
      <c r="A31" s="1" t="str">
        <v>Scene 18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5</v>
      </c>
    </row>
    <row r="32" spans="1:11">
      <c r="A32" s="1" t="str">
        <v>Scene 19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0</v>
      </c>
      <c r="J32" s="1">
        <v>0</v>
      </c>
      <c r="K32" s="1">
        <v>3</v>
      </c>
    </row>
    <row r="33" spans="1:12">
      <c r="A33" s="1" t="str">
        <v>Scene 20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6</v>
      </c>
    </row>
    <row r="34" spans="1:12">
      <c r="A34" s="1" t="str">
        <v>Scene 21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0</v>
      </c>
      <c r="K34" s="1">
        <v>1</v>
      </c>
    </row>
    <row r="35" spans="1:12">
      <c r="A35" s="1" t="str">
        <v>Scene 22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1</v>
      </c>
      <c r="K35" s="1">
        <v>4</v>
      </c>
    </row>
    <row r="36" spans="1:12">
      <c r="A36" s="1" t="str">
        <v>Scene 23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5</v>
      </c>
    </row>
    <row r="37" spans="1:12">
      <c r="A37" s="1" t="str">
        <v>Scene 24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4</v>
      </c>
      <c r="K37" s="1">
        <v>2</v>
      </c>
    </row>
    <row r="39" spans="1:12">
      <c r="A39" s="1" t="s">
        <v>43</v>
      </c>
    </row>
    <row r="41" spans="1:12">
      <c r="A41" s="1" t="s">
        <v>44</v>
      </c>
      <c r="B41" s="2">
        <v>0.05</v>
      </c>
    </row>
    <row r="42" spans="1:12">
      <c r="A42" s="1" t="s">
        <v>45</v>
      </c>
      <c r="B42" s="3">
        <v>2</v>
      </c>
    </row>
    <row r="44" spans="1:12">
      <c r="B44" s="1" t="s">
        <v>46</v>
      </c>
      <c r="C44" s="1" t="str">
        <f>B13</f>
        <v>Inciting incident</v>
      </c>
      <c r="D44" s="1" t="str">
        <f t="shared" ref="D44:L44" si="0">C13</f>
        <v>Climax 1</v>
      </c>
      <c r="E44" s="1" t="str">
        <f t="shared" si="0"/>
        <v>Obstacle</v>
      </c>
      <c r="F44" s="1" t="str">
        <f t="shared" si="0"/>
        <v>Midpoint</v>
      </c>
      <c r="G44" s="1" t="str">
        <f t="shared" si="0"/>
        <v>Disaster</v>
      </c>
      <c r="H44" s="1" t="str">
        <f t="shared" si="0"/>
        <v>Crisis</v>
      </c>
      <c r="I44" s="1" t="str">
        <f t="shared" si="0"/>
        <v>Climax 2</v>
      </c>
      <c r="J44" s="1" t="str">
        <f t="shared" si="0"/>
        <v>Climax 3</v>
      </c>
      <c r="K44" s="1" t="str">
        <f t="shared" si="0"/>
        <v>Wrap-up</v>
      </c>
      <c r="L44" s="1" t="str">
        <f t="shared" si="0"/>
        <v>Non-key</v>
      </c>
    </row>
    <row r="45" spans="1:12">
      <c r="A45" s="1" t="str">
        <f t="array" ref="A45:B50">[1]!KAPPA(B14:K37,0,TRUE,B41,B42)</f>
        <v>kappa</v>
      </c>
      <c r="B45" s="4">
        <v>0.18167880413951704</v>
      </c>
      <c r="C45" s="5">
        <f t="array" ref="C45:C50">[1]!KAPPA(B14:K37, 1,,B41,B42)</f>
        <v>0.29481481481481481</v>
      </c>
      <c r="D45" s="6">
        <f t="array" ref="D45:D50">[1]!KAPPA(B14:K37, 2,,B41,B42)</f>
        <v>5.5900621118012375E-2</v>
      </c>
      <c r="E45" s="6">
        <f t="array" ref="E45:E50">[1]!KAPPA(B14:K37, 3,,B41,B42)</f>
        <v>0.10713286713286713</v>
      </c>
      <c r="F45" s="6">
        <f t="array" ref="F45:F50">[1]!KAPPA(B14:K37, 4,,B41,B42)</f>
        <v>0.25465838509316768</v>
      </c>
      <c r="G45" s="6">
        <f t="array" ref="G45:G50">[1]!KAPPA(B14:K37, 5,,B41,B42)</f>
        <v>0.36625514403292175</v>
      </c>
      <c r="H45" s="6">
        <f t="array" ref="H45:H50">[1]!KAPPA(B14:K37, 6,,B41,B42)</f>
        <v>0.15527950310559002</v>
      </c>
      <c r="I45" s="6">
        <f t="array" ref="I45:I50">[1]!KAPPA(B14:K37, 7,,B41,B42)</f>
        <v>8.1249999999999947E-2</v>
      </c>
      <c r="J45" s="6">
        <f t="array" ref="J45:J50">[1]!KAPPA(B14:K37, 8,,B41,B42)</f>
        <v>7.8189300411522583E-2</v>
      </c>
      <c r="K45" s="6">
        <f t="array" ref="K45:K50">[1]!KAPPA(B14:K37, 9,,B41,B42)</f>
        <v>0.30864197530864196</v>
      </c>
      <c r="L45" s="7">
        <f t="array" ref="L45:L50">[1]!KAPPA(B14:K37, 10,,B41,B42)</f>
        <v>0.17834757834757836</v>
      </c>
    </row>
    <row r="46" spans="1:12">
      <c r="A46" s="1" t="str">
        <v>s.e.</v>
      </c>
      <c r="B46" s="8">
        <v>2.070877488739211E-2</v>
      </c>
      <c r="C46" s="9">
        <v>4.4543540318737397E-2</v>
      </c>
      <c r="D46" s="10">
        <v>4.4543540318737397E-2</v>
      </c>
      <c r="E46" s="10">
        <v>4.4543540318737397E-2</v>
      </c>
      <c r="F46" s="10">
        <v>4.4543540318737397E-2</v>
      </c>
      <c r="G46" s="10">
        <v>4.4543540318737397E-2</v>
      </c>
      <c r="H46" s="10">
        <v>4.4543540318737397E-2</v>
      </c>
      <c r="I46" s="10">
        <v>4.4543540318737397E-2</v>
      </c>
      <c r="J46" s="10">
        <v>4.4543540318737397E-2</v>
      </c>
      <c r="K46" s="10">
        <v>4.4543540318737397E-2</v>
      </c>
      <c r="L46" s="11">
        <v>4.4543540318737397E-2</v>
      </c>
    </row>
    <row r="47" spans="1:12">
      <c r="A47" s="1" t="str">
        <v>z-stat</v>
      </c>
      <c r="B47" s="8">
        <v>8.7730348669793354</v>
      </c>
      <c r="C47" s="9">
        <v>6.6185761774934608</v>
      </c>
      <c r="D47" s="10">
        <v>1.2549658315887744</v>
      </c>
      <c r="E47" s="10">
        <v>2.4051269020437811</v>
      </c>
      <c r="F47" s="10">
        <v>5.7170665661266433</v>
      </c>
      <c r="G47" s="10">
        <v>8.2224075906884124</v>
      </c>
      <c r="H47" s="10">
        <v>3.4860161988577083</v>
      </c>
      <c r="I47" s="10">
        <v>1.8240579760522952</v>
      </c>
      <c r="J47" s="10">
        <v>1.7553454407087614</v>
      </c>
      <c r="K47" s="10">
        <v>6.9289951606924838</v>
      </c>
      <c r="L47" s="11">
        <v>4.0038932036247648</v>
      </c>
    </row>
    <row r="48" spans="1:12">
      <c r="A48" s="1" t="str">
        <v>p-value</v>
      </c>
      <c r="B48" s="8">
        <v>0</v>
      </c>
      <c r="C48" s="9">
        <v>3.6267433500825064E-11</v>
      </c>
      <c r="D48" s="10">
        <v>0.2094911639677739</v>
      </c>
      <c r="E48" s="10">
        <v>1.6166850686273548E-2</v>
      </c>
      <c r="F48" s="10">
        <v>1.0837867048252292E-8</v>
      </c>
      <c r="G48" s="10">
        <v>2.2204460492503131E-16</v>
      </c>
      <c r="H48" s="10">
        <v>4.902713157848293E-4</v>
      </c>
      <c r="I48" s="10">
        <v>6.8143307841267653E-2</v>
      </c>
      <c r="J48" s="10">
        <v>7.920023829827616E-2</v>
      </c>
      <c r="K48" s="10">
        <v>4.2383874188089976E-12</v>
      </c>
      <c r="L48" s="11">
        <v>6.2308501550090156E-5</v>
      </c>
    </row>
    <row r="49" spans="1:12">
      <c r="A49" s="1" t="str">
        <v>lower</v>
      </c>
      <c r="B49" s="8">
        <v>0.14109035119628099</v>
      </c>
      <c r="C49" s="9">
        <v>0.20751108004618174</v>
      </c>
      <c r="D49" s="10">
        <v>-3.1403113650620706E-2</v>
      </c>
      <c r="E49" s="10">
        <v>1.9829132364234048E-2</v>
      </c>
      <c r="F49" s="10">
        <v>0.16735465032453462</v>
      </c>
      <c r="G49" s="10">
        <v>0.27895140926428869</v>
      </c>
      <c r="H49" s="10">
        <v>6.797576833695694E-2</v>
      </c>
      <c r="I49" s="10">
        <v>-6.053734768633131E-3</v>
      </c>
      <c r="J49" s="10">
        <v>-9.1144343571104951E-3</v>
      </c>
      <c r="K49" s="10">
        <v>0.22133824054000889</v>
      </c>
      <c r="L49" s="11">
        <v>9.104384357894528E-2</v>
      </c>
    </row>
    <row r="50" spans="1:12">
      <c r="A50" s="1" t="str">
        <v>upper</v>
      </c>
      <c r="B50" s="12">
        <v>0.22226725708275308</v>
      </c>
      <c r="C50" s="13">
        <v>0.38211854958344788</v>
      </c>
      <c r="D50" s="14">
        <v>0.14320435588664546</v>
      </c>
      <c r="E50" s="14">
        <v>0.19443660190150019</v>
      </c>
      <c r="F50" s="14">
        <v>0.34196211986180075</v>
      </c>
      <c r="G50" s="14">
        <v>0.45355887880155482</v>
      </c>
      <c r="H50" s="14">
        <v>0.24258323787422309</v>
      </c>
      <c r="I50" s="14">
        <v>0.16855373476863303</v>
      </c>
      <c r="J50" s="14">
        <v>0.16549303518015565</v>
      </c>
      <c r="K50" s="14">
        <v>0.39594571007727503</v>
      </c>
      <c r="L50" s="15">
        <v>0.26565131311621143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刘畅</dc:creator>
  <cp:lastModifiedBy>刘畅</cp:lastModifiedBy>
  <dcterms:created xsi:type="dcterms:W3CDTF">2019-05-19T09:04:20Z</dcterms:created>
  <dcterms:modified xsi:type="dcterms:W3CDTF">2019-05-20T03:34:21Z</dcterms:modified>
</cp:coreProperties>
</file>