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874A15A3-6BE9-0D46-8851-212AA1826EAF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C23" i="2" l="1"/>
  <c r="E64" i="2"/>
  <c r="A58" i="2"/>
  <c r="F14" i="2"/>
  <c r="I37" i="2"/>
  <c r="E17" i="2"/>
  <c r="A29" i="2"/>
  <c r="H40" i="2"/>
  <c r="G58" i="2"/>
  <c r="J29" i="2"/>
  <c r="J34" i="2"/>
  <c r="I48" i="2"/>
  <c r="B26" i="2"/>
  <c r="F61" i="2"/>
  <c r="B40" i="2"/>
  <c r="D20" i="2"/>
  <c r="K31" i="2"/>
  <c r="G43" i="2"/>
  <c r="I54" i="2"/>
  <c r="E19" i="2"/>
  <c r="E28" i="2"/>
  <c r="F59" i="2"/>
  <c r="C25" i="2"/>
  <c r="J53" i="2"/>
  <c r="F40" i="2"/>
  <c r="D31" i="2"/>
  <c r="G15" i="2"/>
  <c r="F18" i="2"/>
  <c r="E21" i="2"/>
  <c r="D24" i="2"/>
  <c r="C27" i="2"/>
  <c r="B30" i="2"/>
  <c r="A33" i="2"/>
  <c r="K35" i="2"/>
  <c r="J38" i="2"/>
  <c r="I41" i="2"/>
  <c r="C66" i="2"/>
  <c r="D63" i="2"/>
  <c r="E60" i="2"/>
  <c r="C57" i="2"/>
  <c r="J52" i="2"/>
  <c r="J45" i="2"/>
  <c r="C36" i="2"/>
  <c r="K25" i="2"/>
  <c r="J66" i="2"/>
  <c r="C54" i="2"/>
  <c r="K17" i="2"/>
  <c r="A56" i="2"/>
  <c r="H66" i="2"/>
  <c r="B43" i="2"/>
  <c r="C26" i="2"/>
  <c r="H17" i="2"/>
  <c r="K15" i="2"/>
  <c r="J18" i="2"/>
  <c r="I21" i="2"/>
  <c r="H24" i="2"/>
  <c r="G27" i="2"/>
  <c r="F30" i="2"/>
  <c r="E33" i="2"/>
  <c r="D36" i="2"/>
  <c r="C39" i="2"/>
  <c r="B42" i="2"/>
  <c r="J65" i="2"/>
  <c r="K62" i="2"/>
  <c r="A60" i="2"/>
  <c r="I56" i="2"/>
  <c r="B52" i="2"/>
  <c r="K44" i="2"/>
  <c r="K34" i="2"/>
  <c r="G24" i="2"/>
  <c r="K63" i="2"/>
  <c r="H47" i="2"/>
  <c r="D65" i="2"/>
  <c r="A51" i="2"/>
  <c r="H62" i="2"/>
  <c r="I14" i="2"/>
  <c r="A54" i="2"/>
  <c r="D43" i="2"/>
  <c r="B14" i="2"/>
  <c r="A17" i="2"/>
  <c r="K19" i="2"/>
  <c r="J22" i="2"/>
  <c r="I25" i="2"/>
  <c r="H28" i="2"/>
  <c r="G31" i="2"/>
  <c r="F34" i="2"/>
  <c r="E37" i="2"/>
  <c r="D40" i="2"/>
  <c r="C43" i="2"/>
  <c r="I64" i="2"/>
  <c r="J61" i="2"/>
  <c r="K58" i="2"/>
  <c r="D55" i="2"/>
  <c r="I49" i="2"/>
  <c r="F41" i="2"/>
  <c r="A31" i="2"/>
  <c r="I20" i="2"/>
  <c r="A61" i="2"/>
  <c r="H38" i="2"/>
  <c r="E62" i="2"/>
  <c r="F39" i="2"/>
  <c r="H58" i="2"/>
  <c r="C51" i="2"/>
  <c r="A45" i="2"/>
  <c r="I27" i="2"/>
  <c r="F66" i="2"/>
  <c r="G57" i="2"/>
  <c r="I46" i="2"/>
  <c r="A27" i="2"/>
  <c r="K64" i="2"/>
  <c r="B59" i="2"/>
  <c r="D49" i="2"/>
  <c r="A24" i="2"/>
  <c r="D62" i="2"/>
  <c r="E52" i="2"/>
  <c r="A57" i="2"/>
  <c r="G36" i="2"/>
  <c r="C52" i="2"/>
  <c r="A28" i="2"/>
  <c r="J23" i="2"/>
  <c r="E13" i="2"/>
  <c r="F73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C35" i="2"/>
  <c r="H36" i="2"/>
  <c r="B38" i="2"/>
  <c r="G39" i="2"/>
  <c r="A41" i="2"/>
  <c r="F42" i="2"/>
  <c r="K66" i="2"/>
  <c r="F65" i="2"/>
  <c r="A64" i="2"/>
  <c r="G62" i="2"/>
  <c r="B61" i="2"/>
  <c r="H59" i="2"/>
  <c r="C58" i="2"/>
  <c r="C56" i="2"/>
  <c r="D54" i="2"/>
  <c r="E51" i="2"/>
  <c r="J47" i="2"/>
  <c r="K43" i="2"/>
  <c r="I38" i="2"/>
  <c r="H33" i="2"/>
  <c r="F28" i="2"/>
  <c r="D23" i="2"/>
  <c r="C18" i="2"/>
  <c r="E65" i="2"/>
  <c r="F62" i="2"/>
  <c r="G59" i="2"/>
  <c r="B56" i="2"/>
  <c r="D51" i="2"/>
  <c r="J43" i="2"/>
  <c r="F33" i="2"/>
  <c r="B23" i="2"/>
  <c r="I66" i="2"/>
  <c r="J63" i="2"/>
  <c r="K60" i="2"/>
  <c r="K57" i="2"/>
  <c r="K53" i="2"/>
  <c r="E45" i="2"/>
  <c r="K32" i="2"/>
  <c r="I18" i="2"/>
  <c r="F64" i="2"/>
  <c r="J60" i="2"/>
  <c r="E56" i="2"/>
  <c r="B49" i="2"/>
  <c r="K28" i="2"/>
  <c r="C55" i="2"/>
  <c r="B46" i="2"/>
  <c r="D33" i="2"/>
  <c r="I19" i="2"/>
  <c r="J49" i="2"/>
  <c r="D38" i="2"/>
  <c r="I24" i="2"/>
  <c r="C49" i="2"/>
  <c r="F35" i="2"/>
  <c r="A20" i="2"/>
  <c r="G63" i="2"/>
  <c r="H60" i="2"/>
  <c r="F53" i="2"/>
  <c r="D37" i="2"/>
  <c r="I16" i="2"/>
  <c r="A62" i="2"/>
  <c r="F55" i="2"/>
  <c r="C38" i="2"/>
  <c r="K65" i="2"/>
  <c r="D58" i="2"/>
  <c r="E35" i="2"/>
  <c r="A49" i="2"/>
  <c r="A23" i="2"/>
  <c r="G41" i="2"/>
  <c r="E14" i="2"/>
  <c r="E39" i="2"/>
  <c r="I13" i="2"/>
  <c r="J73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G35" i="2"/>
  <c r="A37" i="2"/>
  <c r="F38" i="2"/>
  <c r="K39" i="2"/>
  <c r="E41" i="2"/>
  <c r="J42" i="2"/>
  <c r="G66" i="2"/>
  <c r="B65" i="2"/>
  <c r="H63" i="2"/>
  <c r="C62" i="2"/>
  <c r="I60" i="2"/>
  <c r="D59" i="2"/>
  <c r="H57" i="2"/>
  <c r="I55" i="2"/>
  <c r="G53" i="2"/>
  <c r="H50" i="2"/>
  <c r="J46" i="2"/>
  <c r="H42" i="2"/>
  <c r="G37" i="2"/>
  <c r="E32" i="2"/>
  <c r="B27" i="2"/>
  <c r="A22" i="2"/>
  <c r="J16" i="2"/>
  <c r="A65" i="2"/>
  <c r="B62" i="2"/>
  <c r="C59" i="2"/>
  <c r="H55" i="2"/>
  <c r="G50" i="2"/>
  <c r="G42" i="2"/>
  <c r="C32" i="2"/>
  <c r="J21" i="2"/>
  <c r="E66" i="2"/>
  <c r="F63" i="2"/>
  <c r="G60" i="2"/>
  <c r="F57" i="2"/>
  <c r="C53" i="2"/>
  <c r="E44" i="2"/>
  <c r="E30" i="2"/>
  <c r="F17" i="2"/>
  <c r="B64" i="2"/>
  <c r="B60" i="2"/>
  <c r="J55" i="2"/>
  <c r="C48" i="2"/>
  <c r="G22" i="2"/>
  <c r="A53" i="2"/>
  <c r="H43" i="2"/>
  <c r="A30" i="2"/>
  <c r="J15" i="2"/>
  <c r="F47" i="2"/>
  <c r="B35" i="2"/>
  <c r="J20" i="2"/>
  <c r="D46" i="2"/>
  <c r="H31" i="2"/>
  <c r="B16" i="2"/>
  <c r="F15" i="2"/>
  <c r="B66" i="2"/>
  <c r="H64" i="2"/>
  <c r="C63" i="2"/>
  <c r="I61" i="2"/>
  <c r="D60" i="2"/>
  <c r="J58" i="2"/>
  <c r="B57" i="2"/>
  <c r="B55" i="2"/>
  <c r="I52" i="2"/>
  <c r="H49" i="2"/>
  <c r="I45" i="2"/>
  <c r="C41" i="2"/>
  <c r="B36" i="2"/>
  <c r="K30" i="2"/>
  <c r="H25" i="2"/>
  <c r="G20" i="2"/>
  <c r="E15" i="2"/>
  <c r="A66" i="2"/>
  <c r="G64" i="2"/>
  <c r="B63" i="2"/>
  <c r="H61" i="2"/>
  <c r="C60" i="2"/>
  <c r="I58" i="2"/>
  <c r="K56" i="2"/>
  <c r="A55" i="2"/>
  <c r="F52" i="2"/>
  <c r="D48" i="2"/>
  <c r="E43" i="2"/>
  <c r="H35" i="2"/>
  <c r="B29" i="2"/>
  <c r="H22" i="2"/>
  <c r="K14" i="2"/>
  <c r="G65" i="2"/>
  <c r="I63" i="2"/>
  <c r="G61" i="2"/>
  <c r="I59" i="2"/>
  <c r="J57" i="2"/>
  <c r="K54" i="2"/>
  <c r="H51" i="2"/>
  <c r="C47" i="2"/>
  <c r="G40" i="2"/>
  <c r="C34" i="2"/>
  <c r="H27" i="2"/>
  <c r="J19" i="2"/>
  <c r="F13" i="2"/>
  <c r="G73" i="2" s="1"/>
  <c r="H56" i="2"/>
  <c r="F54" i="2"/>
  <c r="H52" i="2"/>
  <c r="J50" i="2"/>
  <c r="A48" i="2"/>
  <c r="H45" i="2"/>
  <c r="A43" i="2"/>
  <c r="B39" i="2"/>
  <c r="J35" i="2"/>
  <c r="I32" i="2"/>
  <c r="J28" i="2"/>
  <c r="G25" i="2"/>
  <c r="D22" i="2"/>
  <c r="E18" i="2"/>
  <c r="D15" i="2"/>
  <c r="H53" i="2"/>
  <c r="F51" i="2"/>
  <c r="E49" i="2"/>
  <c r="K46" i="2"/>
  <c r="A44" i="2"/>
  <c r="K40" i="2"/>
  <c r="H37" i="2"/>
  <c r="J33" i="2"/>
  <c r="G30" i="2"/>
  <c r="E27" i="2"/>
  <c r="F23" i="2"/>
  <c r="C20" i="2"/>
  <c r="K16" i="2"/>
  <c r="B13" i="2"/>
  <c r="C73" i="2" s="1"/>
  <c r="J48" i="2"/>
  <c r="K45" i="2"/>
  <c r="I42" i="2"/>
  <c r="K38" i="2"/>
  <c r="A35" i="2"/>
  <c r="B31" i="2"/>
  <c r="D27" i="2"/>
  <c r="E23" i="2"/>
  <c r="F19" i="2"/>
  <c r="H15" i="2"/>
  <c r="D14" i="2"/>
  <c r="I65" i="2"/>
  <c r="D64" i="2"/>
  <c r="J62" i="2"/>
  <c r="E61" i="2"/>
  <c r="K59" i="2"/>
  <c r="F58" i="2"/>
  <c r="G56" i="2"/>
  <c r="H54" i="2"/>
  <c r="A52" i="2"/>
  <c r="H48" i="2"/>
  <c r="I44" i="2"/>
  <c r="A40" i="2"/>
  <c r="I34" i="2"/>
  <c r="G29" i="2"/>
  <c r="F24" i="2"/>
  <c r="D19" i="2"/>
  <c r="A14" i="2"/>
  <c r="H65" i="2"/>
  <c r="C64" i="2"/>
  <c r="I62" i="2"/>
  <c r="D61" i="2"/>
  <c r="J59" i="2"/>
  <c r="E58" i="2"/>
  <c r="F56" i="2"/>
  <c r="G54" i="2"/>
  <c r="I51" i="2"/>
  <c r="D47" i="2"/>
  <c r="I40" i="2"/>
  <c r="D34" i="2"/>
  <c r="J27" i="2"/>
  <c r="B20" i="2"/>
  <c r="G13" i="2"/>
  <c r="H73" i="2" s="1"/>
  <c r="C65" i="2"/>
  <c r="A63" i="2"/>
  <c r="C61" i="2"/>
  <c r="E59" i="2"/>
  <c r="J56" i="2"/>
  <c r="E54" i="2"/>
  <c r="K50" i="2"/>
  <c r="D45" i="2"/>
  <c r="D39" i="2"/>
  <c r="J32" i="2"/>
  <c r="B25" i="2"/>
  <c r="H18" i="2"/>
  <c r="B58" i="2"/>
  <c r="K55" i="2"/>
  <c r="B54" i="2"/>
  <c r="D52" i="2"/>
  <c r="A50" i="2"/>
  <c r="G47" i="2"/>
  <c r="B45" i="2"/>
  <c r="H41" i="2"/>
  <c r="G38" i="2"/>
  <c r="D35" i="2"/>
  <c r="E31" i="2"/>
  <c r="B28" i="2"/>
  <c r="K24" i="2"/>
  <c r="B21" i="2"/>
  <c r="J17" i="2"/>
  <c r="G14" i="2"/>
  <c r="K52" i="2"/>
  <c r="B51" i="2"/>
  <c r="K48" i="2"/>
  <c r="A46" i="2"/>
  <c r="F43" i="2"/>
  <c r="C40" i="2"/>
  <c r="E36" i="2"/>
  <c r="C33" i="2"/>
  <c r="K29" i="2"/>
  <c r="A26" i="2"/>
  <c r="I22" i="2"/>
  <c r="H19" i="2"/>
  <c r="I15" i="2"/>
  <c r="D50" i="2"/>
  <c r="I47" i="2"/>
  <c r="J44" i="2"/>
  <c r="D41" i="2"/>
  <c r="F37" i="2"/>
  <c r="G33" i="2"/>
  <c r="H29" i="2"/>
  <c r="J25" i="2"/>
  <c r="K21" i="2"/>
  <c r="A18" i="2"/>
  <c r="C14" i="2"/>
  <c r="D44" i="2"/>
  <c r="A38" i="2"/>
  <c r="D30" i="2"/>
  <c r="I23" i="2"/>
  <c r="D17" i="2"/>
  <c r="E57" i="2"/>
  <c r="G55" i="2"/>
  <c r="I53" i="2"/>
  <c r="G51" i="2"/>
  <c r="F49" i="2"/>
  <c r="B47" i="2"/>
  <c r="C44" i="2"/>
  <c r="B41" i="2"/>
  <c r="J37" i="2"/>
  <c r="K33" i="2"/>
  <c r="I30" i="2"/>
  <c r="F27" i="2"/>
  <c r="H23" i="2"/>
  <c r="E20" i="2"/>
  <c r="C17" i="2"/>
  <c r="D13" i="2"/>
  <c r="E73" i="2" s="1"/>
  <c r="G52" i="2"/>
  <c r="I50" i="2"/>
  <c r="K47" i="2"/>
  <c r="F45" i="2"/>
  <c r="K42" i="2"/>
  <c r="A39" i="2"/>
  <c r="I35" i="2"/>
  <c r="F32" i="2"/>
  <c r="G28" i="2"/>
  <c r="F25" i="2"/>
  <c r="C22" i="2"/>
  <c r="D18" i="2"/>
  <c r="A15" i="2"/>
  <c r="K49" i="2"/>
  <c r="E47" i="2"/>
  <c r="F44" i="2"/>
  <c r="J40" i="2"/>
  <c r="K36" i="2"/>
  <c r="B33" i="2"/>
  <c r="C29" i="2"/>
  <c r="D25" i="2"/>
  <c r="F21" i="2"/>
  <c r="G17" i="2"/>
  <c r="H13" i="2"/>
  <c r="I73" i="2" s="1"/>
  <c r="F48" i="2"/>
  <c r="A47" i="2"/>
  <c r="G45" i="2"/>
  <c r="B44" i="2"/>
  <c r="D42" i="2"/>
  <c r="E40" i="2"/>
  <c r="E38" i="2"/>
  <c r="F36" i="2"/>
  <c r="G34" i="2"/>
  <c r="G32" i="2"/>
  <c r="H30" i="2"/>
  <c r="I28" i="2"/>
  <c r="I26" i="2"/>
  <c r="J24" i="2"/>
  <c r="K22" i="2"/>
  <c r="K20" i="2"/>
  <c r="A19" i="2"/>
  <c r="B17" i="2"/>
  <c r="B15" i="2"/>
  <c r="C13" i="2"/>
  <c r="D73" i="2" s="1"/>
  <c r="C50" i="2"/>
  <c r="E46" i="2"/>
  <c r="A42" i="2"/>
  <c r="J36" i="2"/>
  <c r="I31" i="2"/>
  <c r="G26" i="2"/>
  <c r="D21" i="2"/>
  <c r="C16" i="2"/>
  <c r="D66" i="2"/>
  <c r="J64" i="2"/>
  <c r="E63" i="2"/>
  <c r="K61" i="2"/>
  <c r="F60" i="2"/>
  <c r="A59" i="2"/>
  <c r="D57" i="2"/>
  <c r="E55" i="2"/>
  <c r="B53" i="2"/>
  <c r="B50" i="2"/>
  <c r="C46" i="2"/>
  <c r="K41" i="2"/>
  <c r="I36" i="2"/>
  <c r="F31" i="2"/>
  <c r="E26" i="2"/>
  <c r="C21" i="2"/>
  <c r="A16" i="2"/>
  <c r="I57" i="2"/>
  <c r="D56" i="2"/>
  <c r="J54" i="2"/>
  <c r="E53" i="2"/>
  <c r="K51" i="2"/>
  <c r="F50" i="2"/>
  <c r="G48" i="2"/>
  <c r="G46" i="2"/>
  <c r="H44" i="2"/>
  <c r="E42" i="2"/>
  <c r="I39" i="2"/>
  <c r="C37" i="2"/>
  <c r="H34" i="2"/>
  <c r="A32" i="2"/>
  <c r="F29" i="2"/>
  <c r="K26" i="2"/>
  <c r="C24" i="2"/>
  <c r="H21" i="2"/>
  <c r="B19" i="2"/>
  <c r="F16" i="2"/>
  <c r="K13" i="2"/>
  <c r="L73" i="2" s="1"/>
  <c r="D53" i="2"/>
  <c r="J51" i="2"/>
  <c r="E50" i="2"/>
  <c r="E48" i="2"/>
  <c r="F46" i="2"/>
  <c r="G44" i="2"/>
  <c r="C42" i="2"/>
  <c r="H39" i="2"/>
  <c r="B37" i="2"/>
  <c r="E34" i="2"/>
  <c r="J31" i="2"/>
  <c r="D29" i="2"/>
  <c r="H26" i="2"/>
  <c r="B24" i="2"/>
  <c r="G21" i="2"/>
  <c r="K18" i="2"/>
  <c r="E16" i="2"/>
  <c r="J13" i="2"/>
  <c r="K73" i="2" s="1"/>
  <c r="G49" i="2"/>
  <c r="B48" i="2"/>
  <c r="H46" i="2"/>
  <c r="C45" i="2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L74" i="2" a="1"/>
  <c r="K74" i="2" a="1"/>
  <c r="J74" i="2" a="1"/>
  <c r="I74" i="2" a="1"/>
  <c r="H74" i="2" a="1"/>
  <c r="G74" i="2" a="1"/>
  <c r="F74" i="2" a="1"/>
  <c r="A74" i="2" a="1"/>
  <c r="D74" i="2" a="1"/>
  <c r="C74" i="2" a="1"/>
  <c r="E74" i="2" a="1"/>
  <c r="E77" i="2" l="1"/>
  <c r="E76" i="2"/>
  <c r="E79" i="2"/>
  <c r="E78" i="2"/>
  <c r="E74" i="2"/>
  <c r="E75" i="2"/>
  <c r="C74" i="2"/>
  <c r="C79" i="2"/>
  <c r="C78" i="2"/>
  <c r="C77" i="2"/>
  <c r="C75" i="2"/>
  <c r="C76" i="2"/>
  <c r="D75" i="2"/>
  <c r="D76" i="2"/>
  <c r="D77" i="2"/>
  <c r="D74" i="2"/>
  <c r="D79" i="2"/>
  <c r="D78" i="2"/>
  <c r="A77" i="2"/>
  <c r="B74" i="2"/>
  <c r="B76" i="2"/>
  <c r="A78" i="2"/>
  <c r="B79" i="2"/>
  <c r="A75" i="2"/>
  <c r="A76" i="2"/>
  <c r="B77" i="2"/>
  <c r="A74" i="2"/>
  <c r="B75" i="2"/>
  <c r="A79" i="2"/>
  <c r="B78" i="2"/>
  <c r="F77" i="2"/>
  <c r="F74" i="2"/>
  <c r="F79" i="2"/>
  <c r="F78" i="2"/>
  <c r="F75" i="2"/>
  <c r="F76" i="2"/>
  <c r="G77" i="2"/>
  <c r="G78" i="2"/>
  <c r="G76" i="2"/>
  <c r="G79" i="2"/>
  <c r="G74" i="2"/>
  <c r="G75" i="2"/>
  <c r="H77" i="2"/>
  <c r="H76" i="2"/>
  <c r="H78" i="2"/>
  <c r="H74" i="2"/>
  <c r="H79" i="2"/>
  <c r="H75" i="2"/>
  <c r="I77" i="2"/>
  <c r="I75" i="2"/>
  <c r="I74" i="2"/>
  <c r="I79" i="2"/>
  <c r="I78" i="2"/>
  <c r="I76" i="2"/>
  <c r="J76" i="2"/>
  <c r="J75" i="2"/>
  <c r="J77" i="2"/>
  <c r="J74" i="2"/>
  <c r="J78" i="2"/>
  <c r="J79" i="2"/>
  <c r="K77" i="2"/>
  <c r="K75" i="2"/>
  <c r="K74" i="2"/>
  <c r="K79" i="2"/>
  <c r="K78" i="2"/>
  <c r="K76" i="2"/>
  <c r="L77" i="2"/>
  <c r="L78" i="2"/>
  <c r="L79" i="2"/>
  <c r="L75" i="2"/>
  <c r="L74" i="2"/>
  <c r="L76" i="2"/>
</calcChain>
</file>

<file path=xl/sharedStrings.xml><?xml version="1.0" encoding="utf-8"?>
<sst xmlns="http://schemas.openxmlformats.org/spreadsheetml/2006/main" count="438" uniqueCount="77">
  <si>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</si>
  <si>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</si>
  <si>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</si>
  <si>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</si>
  <si>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</si>
  <si>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</si>
  <si>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</si>
  <si>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</si>
  <si>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</si>
  <si>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</si>
  <si>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</si>
  <si>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</si>
  <si>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</si>
  <si>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</si>
  <si>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</si>
  <si>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</si>
  <si>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</si>
  <si>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</si>
  <si>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</si>
  <si>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</si>
  <si>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</si>
  <si>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</si>
  <si>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</si>
  <si>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</si>
  <si>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</si>
  <si>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</si>
  <si>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</si>
  <si>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</si>
  <si>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</si>
  <si>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</si>
  <si>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</si>
  <si>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</si>
  <si>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</si>
  <si>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</si>
  <si>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</si>
  <si>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</si>
  <si>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</si>
  <si>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</si>
  <si>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</si>
  <si>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</si>
  <si>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</si>
  <si>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</si>
  <si>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</si>
  <si>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</si>
  <si>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</si>
  <si>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</si>
  <si>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</si>
  <si>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</si>
  <si>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</si>
  <si>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</si>
  <si>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</si>
  <si>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</si>
  <si>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</si>
  <si>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Non-Key</t>
  </si>
  <si>
    <t>Inciting incident</t>
  </si>
  <si>
    <t>Climax 1</t>
  </si>
  <si>
    <t>Midpoint</t>
  </si>
  <si>
    <t>Obstacle</t>
  </si>
  <si>
    <t>Disaster</t>
  </si>
  <si>
    <t>Crisis</t>
  </si>
  <si>
    <t>Climax 2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</si>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</sst>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7"/>
  <sheetViews>
    <sheetView tabSelected="1" workbookViewId="0">
      <selection activeCell="A7" sqref="A7:XFD7"/>
    </sheetView>
  </sheetViews>
  <sheetFormatPr baseColWidth="10" defaultRowHeight="16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53</v>
      </c>
      <c r="AA2" t="s">
        <v>53</v>
      </c>
      <c r="AB2" t="s">
        <v>53</v>
      </c>
      <c r="AC2" t="s">
        <v>56</v>
      </c>
      <c r="AD2" t="s">
        <v>53</v>
      </c>
      <c r="AE2" t="s">
        <v>53</v>
      </c>
      <c r="AF2" t="s">
        <v>53</v>
      </c>
      <c r="AG2" t="s">
        <v>53</v>
      </c>
      <c r="AH2" t="s">
        <v>57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58</v>
      </c>
      <c r="AT2" t="s">
        <v>59</v>
      </c>
      <c r="AU2" t="s">
        <v>60</v>
      </c>
      <c r="AV2" t="s">
        <v>57</v>
      </c>
      <c r="AW2" t="s">
        <v>53</v>
      </c>
      <c r="AX2" t="s">
        <v>53</v>
      </c>
      <c r="AY2" t="s">
        <v>61</v>
      </c>
      <c r="AZ2" t="s">
        <v>62</v>
      </c>
      <c r="BA2" t="s">
        <v>53</v>
      </c>
    </row>
    <row r="3" spans="1:53">
      <c r="A3" t="s">
        <v>53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54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54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55</v>
      </c>
      <c r="AJ3" t="s">
        <v>53</v>
      </c>
      <c r="AK3" t="s">
        <v>53</v>
      </c>
      <c r="AL3" t="s">
        <v>53</v>
      </c>
      <c r="AM3" t="s">
        <v>53</v>
      </c>
      <c r="AN3" t="s">
        <v>56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57</v>
      </c>
      <c r="AU3" t="s">
        <v>53</v>
      </c>
      <c r="AV3" t="s">
        <v>53</v>
      </c>
      <c r="AW3" t="s">
        <v>59</v>
      </c>
      <c r="AX3" t="s">
        <v>60</v>
      </c>
      <c r="AY3" t="s">
        <v>61</v>
      </c>
      <c r="AZ3" t="s">
        <v>62</v>
      </c>
      <c r="BA3" t="s">
        <v>53</v>
      </c>
    </row>
    <row r="4" spans="1:53">
      <c r="A4" t="s">
        <v>53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54</v>
      </c>
      <c r="K4" t="s">
        <v>53</v>
      </c>
      <c r="L4" t="s">
        <v>53</v>
      </c>
      <c r="M4" t="s">
        <v>54</v>
      </c>
      <c r="N4" t="s">
        <v>53</v>
      </c>
      <c r="O4" t="s">
        <v>53</v>
      </c>
      <c r="P4" t="s">
        <v>53</v>
      </c>
      <c r="Q4" t="s">
        <v>53</v>
      </c>
      <c r="R4" t="s">
        <v>55</v>
      </c>
      <c r="S4" t="s">
        <v>53</v>
      </c>
      <c r="T4" t="s">
        <v>53</v>
      </c>
      <c r="U4" t="s">
        <v>53</v>
      </c>
      <c r="V4" t="s">
        <v>54</v>
      </c>
      <c r="W4" t="s">
        <v>53</v>
      </c>
      <c r="X4" t="s">
        <v>57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56</v>
      </c>
      <c r="AF4" t="s">
        <v>53</v>
      </c>
      <c r="AG4" t="s">
        <v>53</v>
      </c>
      <c r="AH4" t="s">
        <v>53</v>
      </c>
      <c r="AI4" t="s">
        <v>57</v>
      </c>
      <c r="AJ4" t="s">
        <v>58</v>
      </c>
      <c r="AK4" t="s">
        <v>53</v>
      </c>
      <c r="AL4" t="s">
        <v>53</v>
      </c>
      <c r="AM4" t="s">
        <v>57</v>
      </c>
      <c r="AN4" t="s">
        <v>60</v>
      </c>
      <c r="AO4" t="s">
        <v>53</v>
      </c>
      <c r="AP4" t="s">
        <v>53</v>
      </c>
      <c r="AQ4" t="s">
        <v>53</v>
      </c>
      <c r="AR4" t="s">
        <v>53</v>
      </c>
      <c r="AS4" t="s">
        <v>59</v>
      </c>
      <c r="AT4" t="s">
        <v>53</v>
      </c>
      <c r="AU4" t="s">
        <v>53</v>
      </c>
      <c r="AV4" t="s">
        <v>57</v>
      </c>
      <c r="AW4" t="s">
        <v>53</v>
      </c>
      <c r="AX4" t="s">
        <v>53</v>
      </c>
      <c r="AY4" t="s">
        <v>61</v>
      </c>
      <c r="AZ4" t="s">
        <v>62</v>
      </c>
      <c r="BA4" t="s">
        <v>53</v>
      </c>
    </row>
    <row r="5" spans="1:53">
      <c r="A5" t="s">
        <v>53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54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54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55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57</v>
      </c>
      <c r="AU5" t="s">
        <v>53</v>
      </c>
      <c r="AV5" t="s">
        <v>53</v>
      </c>
      <c r="AW5" t="s">
        <v>59</v>
      </c>
      <c r="AX5" t="s">
        <v>60</v>
      </c>
      <c r="AY5" t="s">
        <v>61</v>
      </c>
      <c r="AZ5" t="s">
        <v>62</v>
      </c>
      <c r="BA5" t="s">
        <v>53</v>
      </c>
    </row>
    <row r="6" spans="1:53">
      <c r="A6" t="s">
        <v>53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54</v>
      </c>
      <c r="N6" t="s">
        <v>55</v>
      </c>
      <c r="O6" t="s">
        <v>53</v>
      </c>
      <c r="P6" t="s">
        <v>53</v>
      </c>
      <c r="Q6" t="s">
        <v>54</v>
      </c>
      <c r="R6" t="s">
        <v>53</v>
      </c>
      <c r="S6" t="s">
        <v>53</v>
      </c>
      <c r="T6" t="s">
        <v>54</v>
      </c>
      <c r="U6" t="s">
        <v>53</v>
      </c>
      <c r="V6" t="s">
        <v>60</v>
      </c>
      <c r="W6" t="s">
        <v>57</v>
      </c>
      <c r="X6" t="s">
        <v>57</v>
      </c>
      <c r="Y6" t="s">
        <v>58</v>
      </c>
      <c r="Z6" t="s">
        <v>59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61</v>
      </c>
      <c r="AP6" t="s">
        <v>53</v>
      </c>
      <c r="AQ6" t="s">
        <v>53</v>
      </c>
      <c r="AR6" t="s">
        <v>53</v>
      </c>
      <c r="AS6" t="s">
        <v>57</v>
      </c>
      <c r="AT6" t="s">
        <v>53</v>
      </c>
      <c r="AU6" t="s">
        <v>53</v>
      </c>
      <c r="AV6" t="s">
        <v>53</v>
      </c>
      <c r="AW6" t="s">
        <v>53</v>
      </c>
      <c r="AX6" t="s">
        <v>57</v>
      </c>
      <c r="AY6" t="s">
        <v>53</v>
      </c>
      <c r="AZ6" t="s">
        <v>62</v>
      </c>
      <c r="BA6" t="s">
        <v>53</v>
      </c>
    </row>
    <row r="7" spans="1:53">
      <c r="A7" t="s">
        <v>53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54</v>
      </c>
      <c r="N7" t="s">
        <v>55</v>
      </c>
      <c r="O7" t="s">
        <v>53</v>
      </c>
      <c r="P7" t="s">
        <v>53</v>
      </c>
      <c r="Q7" t="s">
        <v>57</v>
      </c>
      <c r="R7" t="s">
        <v>53</v>
      </c>
      <c r="S7" t="s">
        <v>53</v>
      </c>
      <c r="T7" t="s">
        <v>54</v>
      </c>
      <c r="U7" t="s">
        <v>53</v>
      </c>
      <c r="V7" t="s">
        <v>60</v>
      </c>
      <c r="W7" t="s">
        <v>57</v>
      </c>
      <c r="X7" t="s">
        <v>57</v>
      </c>
      <c r="Y7" t="s">
        <v>58</v>
      </c>
      <c r="Z7" t="s">
        <v>59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61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62</v>
      </c>
      <c r="BA7" t="s">
        <v>53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79"/>
  <sheetViews>
    <sheetView topLeftCell="A72" workbookViewId="0">
      <selection activeCell="B74" sqref="B74:L79"/>
    </sheetView>
  </sheetViews>
  <sheetFormatPr baseColWidth="10" defaultRowHeight="16"/>
  <cols>
    <col min="1" max="1" width="16.33203125" bestFit="1" customWidth="1"/>
  </cols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s="1" t="s">
        <v>63</v>
      </c>
      <c r="B2">
        <f>COUNTIFS(Sheet1!A:A,Sheet2!$A2)</f>
        <v>0</v>
      </c>
      <c r="C2">
        <f>COUNTIFS(Sheet1!B:B,Sheet2!$A2)</f>
        <v>0</v>
      </c>
      <c r="D2">
        <f>COUNTIFS(Sheet1!C:C,Sheet2!$A2)</f>
        <v>0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1</v>
      </c>
      <c r="L2">
        <f>COUNTIFS(Sheet1!K:K,Sheet2!$A2)</f>
        <v>0</v>
      </c>
      <c r="M2">
        <f>COUNTIFS(Sheet1!L:L,Sheet2!$A2)</f>
        <v>2</v>
      </c>
      <c r="N2">
        <f>COUNTIFS(Sheet1!M:M,Sheet2!$A2)</f>
        <v>3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1</v>
      </c>
      <c r="S2">
        <f>COUNTIFS(Sheet1!R:R,Sheet2!$A2)</f>
        <v>0</v>
      </c>
      <c r="T2">
        <f>COUNTIFS(Sheet1!S:S,Sheet2!$A2)</f>
        <v>0</v>
      </c>
      <c r="U2">
        <f>COUNTIFS(Sheet1!T:T,Sheet2!$A2)</f>
        <v>2</v>
      </c>
      <c r="V2">
        <f>COUNTIFS(Sheet1!U:U,Sheet2!$A2)</f>
        <v>0</v>
      </c>
      <c r="W2">
        <f>COUNTIFS(Sheet1!V:V,Sheet2!$A2)</f>
        <v>4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  <c r="AK2">
        <f>COUNTIFS(Sheet1!AJ:AJ,Sheet2!$A2)</f>
        <v>0</v>
      </c>
      <c r="AL2">
        <f>COUNTIFS(Sheet1!AK:AK,Sheet2!$A2)</f>
        <v>0</v>
      </c>
      <c r="AM2">
        <f>COUNTIFS(Sheet1!AL:AL,Sheet2!$A2)</f>
        <v>0</v>
      </c>
      <c r="AN2">
        <f>COUNTIFS(Sheet1!AM:AM,Sheet2!$A2)</f>
        <v>0</v>
      </c>
      <c r="AO2">
        <f>COUNTIFS(Sheet1!AN:AN,Sheet2!$A2)</f>
        <v>0</v>
      </c>
      <c r="AP2">
        <f>COUNTIFS(Sheet1!AO:AO,Sheet2!$A2)</f>
        <v>0</v>
      </c>
      <c r="AQ2">
        <f>COUNTIFS(Sheet1!AP:AP,Sheet2!$A2)</f>
        <v>0</v>
      </c>
      <c r="AR2">
        <f>COUNTIFS(Sheet1!AQ:AQ,Sheet2!$A2)</f>
        <v>0</v>
      </c>
      <c r="AS2">
        <f>COUNTIFS(Sheet1!AR:AR,Sheet2!$A2)</f>
        <v>0</v>
      </c>
      <c r="AT2">
        <f>COUNTIFS(Sheet1!AS:AS,Sheet2!$A2)</f>
        <v>0</v>
      </c>
      <c r="AU2">
        <f>COUNTIFS(Sheet1!AT:AT,Sheet2!$A2)</f>
        <v>0</v>
      </c>
      <c r="AV2">
        <f>COUNTIFS(Sheet1!AU:AU,Sheet2!$A2)</f>
        <v>0</v>
      </c>
      <c r="AW2">
        <f>COUNTIFS(Sheet1!AV:AV,Sheet2!$A2)</f>
        <v>0</v>
      </c>
      <c r="AX2">
        <f>COUNTIFS(Sheet1!AW:AW,Sheet2!$A2)</f>
        <v>0</v>
      </c>
      <c r="AY2">
        <f>COUNTIFS(Sheet1!AX:AX,Sheet2!$A2)</f>
        <v>0</v>
      </c>
      <c r="AZ2">
        <f>COUNTIFS(Sheet1!AY:AY,Sheet2!$A2)</f>
        <v>0</v>
      </c>
      <c r="BA2">
        <f>COUNTIFS(Sheet1!AZ:AZ,Sheet2!$A2)</f>
        <v>0</v>
      </c>
      <c r="BB2">
        <f>COUNTIFS(Sheet1!BA:BA,Sheet2!$A2)</f>
        <v>0</v>
      </c>
    </row>
    <row r="3" spans="1:54">
      <c r="A3" s="1" t="s">
        <v>64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2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1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1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2</v>
      </c>
      <c r="AK3">
        <f>COUNTIFS(Sheet1!AJ:AJ,Sheet2!$A3)</f>
        <v>0</v>
      </c>
      <c r="AL3">
        <f>COUNTIFS(Sheet1!AK:AK,Sheet2!$A3)</f>
        <v>0</v>
      </c>
      <c r="AM3">
        <f>COUNTIFS(Sheet1!AL:AL,Sheet2!$A3)</f>
        <v>0</v>
      </c>
      <c r="AN3">
        <f>COUNTIFS(Sheet1!AM:AM,Sheet2!$A3)</f>
        <v>0</v>
      </c>
      <c r="AO3">
        <f>COUNTIFS(Sheet1!AN:AN,Sheet2!$A3)</f>
        <v>0</v>
      </c>
      <c r="AP3">
        <f>COUNTIFS(Sheet1!AO:AO,Sheet2!$A3)</f>
        <v>0</v>
      </c>
      <c r="AQ3">
        <f>COUNTIFS(Sheet1!AP:AP,Sheet2!$A3)</f>
        <v>0</v>
      </c>
      <c r="AR3">
        <f>COUNTIFS(Sheet1!AQ:AQ,Sheet2!$A3)</f>
        <v>0</v>
      </c>
      <c r="AS3">
        <f>COUNTIFS(Sheet1!AR:AR,Sheet2!$A3)</f>
        <v>0</v>
      </c>
      <c r="AT3">
        <f>COUNTIFS(Sheet1!AS:AS,Sheet2!$A3)</f>
        <v>0</v>
      </c>
      <c r="AU3">
        <f>COUNTIFS(Sheet1!AT:AT,Sheet2!$A3)</f>
        <v>0</v>
      </c>
      <c r="AV3">
        <f>COUNTIFS(Sheet1!AU:AU,Sheet2!$A3)</f>
        <v>0</v>
      </c>
      <c r="AW3">
        <f>COUNTIFS(Sheet1!AV:AV,Sheet2!$A3)</f>
        <v>0</v>
      </c>
      <c r="AX3">
        <f>COUNTIFS(Sheet1!AW:AW,Sheet2!$A3)</f>
        <v>0</v>
      </c>
      <c r="AY3">
        <f>COUNTIFS(Sheet1!AX:AX,Sheet2!$A3)</f>
        <v>0</v>
      </c>
      <c r="AZ3">
        <f>COUNTIFS(Sheet1!AY:AY,Sheet2!$A3)</f>
        <v>0</v>
      </c>
      <c r="BA3">
        <f>COUNTIFS(Sheet1!AZ:AZ,Sheet2!$A3)</f>
        <v>0</v>
      </c>
      <c r="BB3">
        <f>COUNTIFS(Sheet1!BA:BA,Sheet2!$A3)</f>
        <v>0</v>
      </c>
    </row>
    <row r="4" spans="1:54">
      <c r="A4" s="1" t="s">
        <v>65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  <c r="R4">
        <f>COUNTIFS(Sheet1!Q:Q,Sheet2!$A4)</f>
        <v>1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2</v>
      </c>
      <c r="Y4">
        <f>COUNTIFS(Sheet1!X:X,Sheet2!$A4)</f>
        <v>3</v>
      </c>
      <c r="Z4">
        <f>COUNTIFS(Sheet1!Y:Y,Sheet2!$A4)</f>
        <v>0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0</v>
      </c>
      <c r="AF4">
        <f>COUNTIFS(Sheet1!AE:AE,Sheet2!$A4)</f>
        <v>0</v>
      </c>
      <c r="AG4">
        <f>COUNTIFS(Sheet1!AF:AF,Sheet2!$A4)</f>
        <v>0</v>
      </c>
      <c r="AH4">
        <f>COUNTIFS(Sheet1!AG:AG,Sheet2!$A4)</f>
        <v>0</v>
      </c>
      <c r="AI4">
        <f>COUNTIFS(Sheet1!AH:AH,Sheet2!$A4)</f>
        <v>1</v>
      </c>
      <c r="AJ4">
        <f>COUNTIFS(Sheet1!AI:AI,Sheet2!$A4)</f>
        <v>1</v>
      </c>
      <c r="AK4">
        <f>COUNTIFS(Sheet1!AJ:AJ,Sheet2!$A4)</f>
        <v>0</v>
      </c>
      <c r="AL4">
        <f>COUNTIFS(Sheet1!AK:AK,Sheet2!$A4)</f>
        <v>0</v>
      </c>
      <c r="AM4">
        <f>COUNTIFS(Sheet1!AL:AL,Sheet2!$A4)</f>
        <v>0</v>
      </c>
      <c r="AN4">
        <f>COUNTIFS(Sheet1!AM:AM,Sheet2!$A4)</f>
        <v>1</v>
      </c>
      <c r="AO4">
        <f>COUNTIFS(Sheet1!AN:AN,Sheet2!$A4)</f>
        <v>0</v>
      </c>
      <c r="AP4">
        <f>COUNTIFS(Sheet1!AO:AO,Sheet2!$A4)</f>
        <v>0</v>
      </c>
      <c r="AQ4">
        <f>COUNTIFS(Sheet1!AP:AP,Sheet2!$A4)</f>
        <v>0</v>
      </c>
      <c r="AR4">
        <f>COUNTIFS(Sheet1!AQ:AQ,Sheet2!$A4)</f>
        <v>0</v>
      </c>
      <c r="AS4">
        <f>COUNTIFS(Sheet1!AR:AR,Sheet2!$A4)</f>
        <v>0</v>
      </c>
      <c r="AT4">
        <f>COUNTIFS(Sheet1!AS:AS,Sheet2!$A4)</f>
        <v>1</v>
      </c>
      <c r="AU4">
        <f>COUNTIFS(Sheet1!AT:AT,Sheet2!$A4)</f>
        <v>2</v>
      </c>
      <c r="AV4">
        <f>COUNTIFS(Sheet1!AU:AU,Sheet2!$A4)</f>
        <v>0</v>
      </c>
      <c r="AW4">
        <f>COUNTIFS(Sheet1!AV:AV,Sheet2!$A4)</f>
        <v>2</v>
      </c>
      <c r="AX4">
        <f>COUNTIFS(Sheet1!AW:AW,Sheet2!$A4)</f>
        <v>0</v>
      </c>
      <c r="AY4">
        <f>COUNTIFS(Sheet1!AX:AX,Sheet2!$A4)</f>
        <v>1</v>
      </c>
      <c r="AZ4">
        <f>COUNTIFS(Sheet1!AY:AY,Sheet2!$A4)</f>
        <v>0</v>
      </c>
      <c r="BA4">
        <f>COUNTIFS(Sheet1!AZ:AZ,Sheet2!$A4)</f>
        <v>0</v>
      </c>
      <c r="BB4">
        <f>COUNTIFS(Sheet1!BA:BA,Sheet2!$A4)</f>
        <v>0</v>
      </c>
    </row>
    <row r="5" spans="1:54">
      <c r="A5" s="1" t="s">
        <v>66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1</v>
      </c>
      <c r="AE5">
        <f>COUNTIFS(Sheet1!AD:AD,Sheet2!$A5)</f>
        <v>0</v>
      </c>
      <c r="AF5">
        <f>COUNTIFS(Sheet1!AE:AE,Sheet2!$A5)</f>
        <v>1</v>
      </c>
      <c r="AG5">
        <f>COUNTIFS(Sheet1!AF:AF,Sheet2!$A5)</f>
        <v>0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  <c r="AK5">
        <f>COUNTIFS(Sheet1!AJ:AJ,Sheet2!$A5)</f>
        <v>0</v>
      </c>
      <c r="AL5">
        <f>COUNTIFS(Sheet1!AK:AK,Sheet2!$A5)</f>
        <v>0</v>
      </c>
      <c r="AM5">
        <f>COUNTIFS(Sheet1!AL:AL,Sheet2!$A5)</f>
        <v>0</v>
      </c>
      <c r="AN5">
        <f>COUNTIFS(Sheet1!AM:AM,Sheet2!$A5)</f>
        <v>0</v>
      </c>
      <c r="AO5">
        <f>COUNTIFS(Sheet1!AN:AN,Sheet2!$A5)</f>
        <v>1</v>
      </c>
      <c r="AP5">
        <f>COUNTIFS(Sheet1!AO:AO,Sheet2!$A5)</f>
        <v>0</v>
      </c>
      <c r="AQ5">
        <f>COUNTIFS(Sheet1!AP:AP,Sheet2!$A5)</f>
        <v>0</v>
      </c>
      <c r="AR5">
        <f>COUNTIFS(Sheet1!AQ:AQ,Sheet2!$A5)</f>
        <v>0</v>
      </c>
      <c r="AS5">
        <f>COUNTIFS(Sheet1!AR:AR,Sheet2!$A5)</f>
        <v>0</v>
      </c>
      <c r="AT5">
        <f>COUNTIFS(Sheet1!AS:AS,Sheet2!$A5)</f>
        <v>0</v>
      </c>
      <c r="AU5">
        <f>COUNTIFS(Sheet1!AT:AT,Sheet2!$A5)</f>
        <v>0</v>
      </c>
      <c r="AV5">
        <f>COUNTIFS(Sheet1!AU:AU,Sheet2!$A5)</f>
        <v>0</v>
      </c>
      <c r="AW5">
        <f>COUNTIFS(Sheet1!AV:AV,Sheet2!$A5)</f>
        <v>0</v>
      </c>
      <c r="AX5">
        <f>COUNTIFS(Sheet1!AW:AW,Sheet2!$A5)</f>
        <v>0</v>
      </c>
      <c r="AY5">
        <f>COUNTIFS(Sheet1!AX:AX,Sheet2!$A5)</f>
        <v>0</v>
      </c>
      <c r="AZ5">
        <f>COUNTIFS(Sheet1!AY:AY,Sheet2!$A5)</f>
        <v>0</v>
      </c>
      <c r="BA5">
        <f>COUNTIFS(Sheet1!AZ:AZ,Sheet2!$A5)</f>
        <v>0</v>
      </c>
      <c r="BB5">
        <f>COUNTIFS(Sheet1!BA:BA,Sheet2!$A5)</f>
        <v>0</v>
      </c>
    </row>
    <row r="6" spans="1:54">
      <c r="A6" s="1" t="s">
        <v>67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2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  <c r="AG6">
        <f>COUNTIFS(Sheet1!AF:AF,Sheet2!$A6)</f>
        <v>0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0</v>
      </c>
      <c r="AK6">
        <f>COUNTIFS(Sheet1!AJ:AJ,Sheet2!$A6)</f>
        <v>1</v>
      </c>
      <c r="AL6">
        <f>COUNTIFS(Sheet1!AK:AK,Sheet2!$A6)</f>
        <v>0</v>
      </c>
      <c r="AM6">
        <f>COUNTIFS(Sheet1!AL:AL,Sheet2!$A6)</f>
        <v>0</v>
      </c>
      <c r="AN6">
        <f>COUNTIFS(Sheet1!AM:AM,Sheet2!$A6)</f>
        <v>0</v>
      </c>
      <c r="AO6">
        <f>COUNTIFS(Sheet1!AN:AN,Sheet2!$A6)</f>
        <v>0</v>
      </c>
      <c r="AP6">
        <f>COUNTIFS(Sheet1!AO:AO,Sheet2!$A6)</f>
        <v>0</v>
      </c>
      <c r="AQ6">
        <f>COUNTIFS(Sheet1!AP:AP,Sheet2!$A6)</f>
        <v>0</v>
      </c>
      <c r="AR6">
        <f>COUNTIFS(Sheet1!AQ:AQ,Sheet2!$A6)</f>
        <v>0</v>
      </c>
      <c r="AS6">
        <f>COUNTIFS(Sheet1!AR:AR,Sheet2!$A6)</f>
        <v>0</v>
      </c>
      <c r="AT6">
        <f>COUNTIFS(Sheet1!AS:AS,Sheet2!$A6)</f>
        <v>1</v>
      </c>
      <c r="AU6">
        <f>COUNTIFS(Sheet1!AT:AT,Sheet2!$A6)</f>
        <v>0</v>
      </c>
      <c r="AV6">
        <f>COUNTIFS(Sheet1!AU:AU,Sheet2!$A6)</f>
        <v>0</v>
      </c>
      <c r="AW6">
        <f>COUNTIFS(Sheet1!AV:AV,Sheet2!$A6)</f>
        <v>0</v>
      </c>
      <c r="AX6">
        <f>COUNTIFS(Sheet1!AW:AW,Sheet2!$A6)</f>
        <v>0</v>
      </c>
      <c r="AY6">
        <f>COUNTIFS(Sheet1!AX:AX,Sheet2!$A6)</f>
        <v>0</v>
      </c>
      <c r="AZ6">
        <f>COUNTIFS(Sheet1!AY:AY,Sheet2!$A6)</f>
        <v>0</v>
      </c>
      <c r="BA6">
        <f>COUNTIFS(Sheet1!AZ:AZ,Sheet2!$A6)</f>
        <v>0</v>
      </c>
      <c r="BB6">
        <f>COUNTIFS(Sheet1!BA:BA,Sheet2!$A6)</f>
        <v>0</v>
      </c>
    </row>
    <row r="7" spans="1:54">
      <c r="A7" s="1" t="s">
        <v>68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2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0</v>
      </c>
      <c r="AG7">
        <f>COUNTIFS(Sheet1!AF:AF,Sheet2!$A7)</f>
        <v>0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0</v>
      </c>
      <c r="AK7">
        <f>COUNTIFS(Sheet1!AJ:AJ,Sheet2!$A7)</f>
        <v>0</v>
      </c>
      <c r="AL7">
        <f>COUNTIFS(Sheet1!AK:AK,Sheet2!$A7)</f>
        <v>0</v>
      </c>
      <c r="AM7">
        <f>COUNTIFS(Sheet1!AL:AL,Sheet2!$A7)</f>
        <v>0</v>
      </c>
      <c r="AN7">
        <f>COUNTIFS(Sheet1!AM:AM,Sheet2!$A7)</f>
        <v>0</v>
      </c>
      <c r="AO7">
        <f>COUNTIFS(Sheet1!AN:AN,Sheet2!$A7)</f>
        <v>0</v>
      </c>
      <c r="AP7">
        <f>COUNTIFS(Sheet1!AO:AO,Sheet2!$A7)</f>
        <v>0</v>
      </c>
      <c r="AQ7">
        <f>COUNTIFS(Sheet1!AP:AP,Sheet2!$A7)</f>
        <v>0</v>
      </c>
      <c r="AR7">
        <f>COUNTIFS(Sheet1!AQ:AQ,Sheet2!$A7)</f>
        <v>0</v>
      </c>
      <c r="AS7">
        <f>COUNTIFS(Sheet1!AR:AR,Sheet2!$A7)</f>
        <v>0</v>
      </c>
      <c r="AT7">
        <f>COUNTIFS(Sheet1!AS:AS,Sheet2!$A7)</f>
        <v>1</v>
      </c>
      <c r="AU7">
        <f>COUNTIFS(Sheet1!AT:AT,Sheet2!$A7)</f>
        <v>1</v>
      </c>
      <c r="AV7">
        <f>COUNTIFS(Sheet1!AU:AU,Sheet2!$A7)</f>
        <v>0</v>
      </c>
      <c r="AW7">
        <f>COUNTIFS(Sheet1!AV:AV,Sheet2!$A7)</f>
        <v>0</v>
      </c>
      <c r="AX7">
        <f>COUNTIFS(Sheet1!AW:AW,Sheet2!$A7)</f>
        <v>2</v>
      </c>
      <c r="AY7">
        <f>COUNTIFS(Sheet1!AX:AX,Sheet2!$A7)</f>
        <v>0</v>
      </c>
      <c r="AZ7">
        <f>COUNTIFS(Sheet1!AY:AY,Sheet2!$A7)</f>
        <v>0</v>
      </c>
      <c r="BA7">
        <f>COUNTIFS(Sheet1!AZ:AZ,Sheet2!$A7)</f>
        <v>0</v>
      </c>
      <c r="BB7">
        <f>COUNTIFS(Sheet1!BA:BA,Sheet2!$A7)</f>
        <v>0</v>
      </c>
    </row>
    <row r="8" spans="1:54">
      <c r="A8" s="1" t="s">
        <v>69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2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0</v>
      </c>
      <c r="AF8">
        <f>COUNTIFS(Sheet1!AE:AE,Sheet2!$A8)</f>
        <v>0</v>
      </c>
      <c r="AG8">
        <f>COUNTIFS(Sheet1!AF:AF,Sheet2!$A8)</f>
        <v>0</v>
      </c>
      <c r="AH8">
        <f>COUNTIFS(Sheet1!AG:AG,Sheet2!$A8)</f>
        <v>0</v>
      </c>
      <c r="AI8">
        <f>COUNTIFS(Sheet1!AH:AH,Sheet2!$A8)</f>
        <v>0</v>
      </c>
      <c r="AJ8">
        <f>COUNTIFS(Sheet1!AI:AI,Sheet2!$A8)</f>
        <v>0</v>
      </c>
      <c r="AK8">
        <f>COUNTIFS(Sheet1!AJ:AJ,Sheet2!$A8)</f>
        <v>0</v>
      </c>
      <c r="AL8">
        <f>COUNTIFS(Sheet1!AK:AK,Sheet2!$A8)</f>
        <v>0</v>
      </c>
      <c r="AM8">
        <f>COUNTIFS(Sheet1!AL:AL,Sheet2!$A8)</f>
        <v>0</v>
      </c>
      <c r="AN8">
        <f>COUNTIFS(Sheet1!AM:AM,Sheet2!$A8)</f>
        <v>0</v>
      </c>
      <c r="AO8">
        <f>COUNTIFS(Sheet1!AN:AN,Sheet2!$A8)</f>
        <v>1</v>
      </c>
      <c r="AP8">
        <f>COUNTIFS(Sheet1!AO:AO,Sheet2!$A8)</f>
        <v>0</v>
      </c>
      <c r="AQ8">
        <f>COUNTIFS(Sheet1!AP:AP,Sheet2!$A8)</f>
        <v>0</v>
      </c>
      <c r="AR8">
        <f>COUNTIFS(Sheet1!AQ:AQ,Sheet2!$A8)</f>
        <v>0</v>
      </c>
      <c r="AS8">
        <f>COUNTIFS(Sheet1!AR:AR,Sheet2!$A8)</f>
        <v>0</v>
      </c>
      <c r="AT8">
        <f>COUNTIFS(Sheet1!AS:AS,Sheet2!$A8)</f>
        <v>0</v>
      </c>
      <c r="AU8">
        <f>COUNTIFS(Sheet1!AT:AT,Sheet2!$A8)</f>
        <v>0</v>
      </c>
      <c r="AV8">
        <f>COUNTIFS(Sheet1!AU:AU,Sheet2!$A8)</f>
        <v>1</v>
      </c>
      <c r="AW8">
        <f>COUNTIFS(Sheet1!AV:AV,Sheet2!$A8)</f>
        <v>0</v>
      </c>
      <c r="AX8">
        <f>COUNTIFS(Sheet1!AW:AW,Sheet2!$A8)</f>
        <v>0</v>
      </c>
      <c r="AY8">
        <f>COUNTIFS(Sheet1!AX:AX,Sheet2!$A8)</f>
        <v>2</v>
      </c>
      <c r="AZ8">
        <f>COUNTIFS(Sheet1!AY:AY,Sheet2!$A8)</f>
        <v>0</v>
      </c>
      <c r="BA8">
        <f>COUNTIFS(Sheet1!AZ:AZ,Sheet2!$A8)</f>
        <v>0</v>
      </c>
      <c r="BB8">
        <f>COUNTIFS(Sheet1!BA:BA,Sheet2!$A8)</f>
        <v>0</v>
      </c>
    </row>
    <row r="9" spans="1:54">
      <c r="A9" s="1" t="s">
        <v>70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0</v>
      </c>
      <c r="AF9">
        <f>COUNTIFS(Sheet1!AE:AE,Sheet2!$A9)</f>
        <v>0</v>
      </c>
      <c r="AG9">
        <f>COUNTIFS(Sheet1!AF:AF,Sheet2!$A9)</f>
        <v>0</v>
      </c>
      <c r="AH9">
        <f>COUNTIFS(Sheet1!AG:AG,Sheet2!$A9)</f>
        <v>0</v>
      </c>
      <c r="AI9">
        <f>COUNTIFS(Sheet1!AH:AH,Sheet2!$A9)</f>
        <v>0</v>
      </c>
      <c r="AJ9">
        <f>COUNTIFS(Sheet1!AI:AI,Sheet2!$A9)</f>
        <v>0</v>
      </c>
      <c r="AK9">
        <f>COUNTIFS(Sheet1!AJ:AJ,Sheet2!$A9)</f>
        <v>0</v>
      </c>
      <c r="AL9">
        <f>COUNTIFS(Sheet1!AK:AK,Sheet2!$A9)</f>
        <v>0</v>
      </c>
      <c r="AM9">
        <f>COUNTIFS(Sheet1!AL:AL,Sheet2!$A9)</f>
        <v>0</v>
      </c>
      <c r="AN9">
        <f>COUNTIFS(Sheet1!AM:AM,Sheet2!$A9)</f>
        <v>0</v>
      </c>
      <c r="AO9">
        <f>COUNTIFS(Sheet1!AN:AN,Sheet2!$A9)</f>
        <v>0</v>
      </c>
      <c r="AP9">
        <f>COUNTIFS(Sheet1!AO:AO,Sheet2!$A9)</f>
        <v>2</v>
      </c>
      <c r="AQ9">
        <f>COUNTIFS(Sheet1!AP:AP,Sheet2!$A9)</f>
        <v>0</v>
      </c>
      <c r="AR9">
        <f>COUNTIFS(Sheet1!AQ:AQ,Sheet2!$A9)</f>
        <v>0</v>
      </c>
      <c r="AS9">
        <f>COUNTIFS(Sheet1!AR:AR,Sheet2!$A9)</f>
        <v>0</v>
      </c>
      <c r="AT9">
        <f>COUNTIFS(Sheet1!AS:AS,Sheet2!$A9)</f>
        <v>0</v>
      </c>
      <c r="AU9">
        <f>COUNTIFS(Sheet1!AT:AT,Sheet2!$A9)</f>
        <v>0</v>
      </c>
      <c r="AV9">
        <f>COUNTIFS(Sheet1!AU:AU,Sheet2!$A9)</f>
        <v>0</v>
      </c>
      <c r="AW9">
        <f>COUNTIFS(Sheet1!AV:AV,Sheet2!$A9)</f>
        <v>0</v>
      </c>
      <c r="AX9">
        <f>COUNTIFS(Sheet1!AW:AW,Sheet2!$A9)</f>
        <v>0</v>
      </c>
      <c r="AY9">
        <f>COUNTIFS(Sheet1!AX:AX,Sheet2!$A9)</f>
        <v>0</v>
      </c>
      <c r="AZ9">
        <f>COUNTIFS(Sheet1!AY:AY,Sheet2!$A9)</f>
        <v>4</v>
      </c>
      <c r="BA9">
        <f>COUNTIFS(Sheet1!AZ:AZ,Sheet2!$A9)</f>
        <v>0</v>
      </c>
      <c r="BB9">
        <f>COUNTIFS(Sheet1!BA:BA,Sheet2!$A9)</f>
        <v>0</v>
      </c>
    </row>
    <row r="10" spans="1:54">
      <c r="A10" s="1" t="s">
        <v>71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0</v>
      </c>
      <c r="AI10">
        <f>COUNTIFS(Sheet1!AH:AH,Sheet2!$A10)</f>
        <v>0</v>
      </c>
      <c r="AJ10">
        <f>COUNTIFS(Sheet1!AI:AI,Sheet2!$A10)</f>
        <v>0</v>
      </c>
      <c r="AK10">
        <f>COUNTIFS(Sheet1!AJ:AJ,Sheet2!$A10)</f>
        <v>0</v>
      </c>
      <c r="AL10">
        <f>COUNTIFS(Sheet1!AK:AK,Sheet2!$A10)</f>
        <v>0</v>
      </c>
      <c r="AM10">
        <f>COUNTIFS(Sheet1!AL:AL,Sheet2!$A10)</f>
        <v>0</v>
      </c>
      <c r="AN10">
        <f>COUNTIFS(Sheet1!AM:AM,Sheet2!$A10)</f>
        <v>0</v>
      </c>
      <c r="AO10">
        <f>COUNTIFS(Sheet1!AN:AN,Sheet2!$A10)</f>
        <v>0</v>
      </c>
      <c r="AP10">
        <f>COUNTIFS(Sheet1!AO:AO,Sheet2!$A10)</f>
        <v>0</v>
      </c>
      <c r="AQ10">
        <f>COUNTIFS(Sheet1!AP:AP,Sheet2!$A10)</f>
        <v>0</v>
      </c>
      <c r="AR10">
        <f>COUNTIFS(Sheet1!AQ:AQ,Sheet2!$A10)</f>
        <v>0</v>
      </c>
      <c r="AS10">
        <f>COUNTIFS(Sheet1!AR:AR,Sheet2!$A10)</f>
        <v>0</v>
      </c>
      <c r="AT10">
        <f>COUNTIFS(Sheet1!AS:AS,Sheet2!$A10)</f>
        <v>0</v>
      </c>
      <c r="AU10">
        <f>COUNTIFS(Sheet1!AT:AT,Sheet2!$A10)</f>
        <v>0</v>
      </c>
      <c r="AV10">
        <f>COUNTIFS(Sheet1!AU:AU,Sheet2!$A10)</f>
        <v>0</v>
      </c>
      <c r="AW10">
        <f>COUNTIFS(Sheet1!AV:AV,Sheet2!$A10)</f>
        <v>0</v>
      </c>
      <c r="AX10">
        <f>COUNTIFS(Sheet1!AW:AW,Sheet2!$A10)</f>
        <v>0</v>
      </c>
      <c r="AY10">
        <f>COUNTIFS(Sheet1!AX:AX,Sheet2!$A10)</f>
        <v>0</v>
      </c>
      <c r="AZ10">
        <f>COUNTIFS(Sheet1!AY:AY,Sheet2!$A10)</f>
        <v>0</v>
      </c>
      <c r="BA10">
        <f>COUNTIFS(Sheet1!AZ:AZ,Sheet2!$A10)</f>
        <v>6</v>
      </c>
      <c r="BB10">
        <f>COUNTIFS(Sheet1!BA:BA,Sheet2!$A10)</f>
        <v>0</v>
      </c>
    </row>
    <row r="11" spans="1:54">
      <c r="A11" s="1" t="s">
        <v>72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6</v>
      </c>
      <c r="E11">
        <f>COUNTIFS(Sheet1!D:D,Sheet2!$A11)</f>
        <v>6</v>
      </c>
      <c r="F11">
        <f>COUNTIFS(Sheet1!E:E,Sheet2!$A11)</f>
        <v>6</v>
      </c>
      <c r="G11">
        <f>COUNTIFS(Sheet1!F:F,Sheet2!$A11)</f>
        <v>6</v>
      </c>
      <c r="H11">
        <f>COUNTIFS(Sheet1!G:G,Sheet2!$A11)</f>
        <v>6</v>
      </c>
      <c r="I11">
        <f>COUNTIFS(Sheet1!H:H,Sheet2!$A11)</f>
        <v>6</v>
      </c>
      <c r="J11">
        <f>COUNTIFS(Sheet1!I:I,Sheet2!$A11)</f>
        <v>6</v>
      </c>
      <c r="K11">
        <f>COUNTIFS(Sheet1!J:J,Sheet2!$A11)</f>
        <v>5</v>
      </c>
      <c r="L11">
        <f>COUNTIFS(Sheet1!K:K,Sheet2!$A11)</f>
        <v>6</v>
      </c>
      <c r="M11">
        <f>COUNTIFS(Sheet1!L:L,Sheet2!$A11)</f>
        <v>4</v>
      </c>
      <c r="N11">
        <f>COUNTIFS(Sheet1!M:M,Sheet2!$A11)</f>
        <v>3</v>
      </c>
      <c r="O11">
        <f>COUNTIFS(Sheet1!N:N,Sheet2!$A11)</f>
        <v>4</v>
      </c>
      <c r="P11">
        <f>COUNTIFS(Sheet1!O:O,Sheet2!$A11)</f>
        <v>6</v>
      </c>
      <c r="Q11">
        <f>COUNTIFS(Sheet1!P:P,Sheet2!$A11)</f>
        <v>6</v>
      </c>
      <c r="R11">
        <f>COUNTIFS(Sheet1!Q:Q,Sheet2!$A11)</f>
        <v>4</v>
      </c>
      <c r="S11">
        <f>COUNTIFS(Sheet1!R:R,Sheet2!$A11)</f>
        <v>5</v>
      </c>
      <c r="T11">
        <f>COUNTIFS(Sheet1!S:S,Sheet2!$A11)</f>
        <v>6</v>
      </c>
      <c r="U11">
        <f>COUNTIFS(Sheet1!T:T,Sheet2!$A11)</f>
        <v>4</v>
      </c>
      <c r="V11">
        <f>COUNTIFS(Sheet1!U:U,Sheet2!$A11)</f>
        <v>6</v>
      </c>
      <c r="W11">
        <f>COUNTIFS(Sheet1!V:V,Sheet2!$A11)</f>
        <v>0</v>
      </c>
      <c r="X11">
        <f>COUNTIFS(Sheet1!W:W,Sheet2!$A11)</f>
        <v>4</v>
      </c>
      <c r="Y11">
        <f>COUNTIFS(Sheet1!X:X,Sheet2!$A11)</f>
        <v>3</v>
      </c>
      <c r="Z11">
        <f>COUNTIFS(Sheet1!Y:Y,Sheet2!$A11)</f>
        <v>3</v>
      </c>
      <c r="AA11">
        <f>COUNTIFS(Sheet1!Z:Z,Sheet2!$A11)</f>
        <v>4</v>
      </c>
      <c r="AB11">
        <f>COUNTIFS(Sheet1!AA:AA,Sheet2!$A11)</f>
        <v>6</v>
      </c>
      <c r="AC11">
        <f>COUNTIFS(Sheet1!AB:AB,Sheet2!$A11)</f>
        <v>6</v>
      </c>
      <c r="AD11">
        <f>COUNTIFS(Sheet1!AC:AC,Sheet2!$A11)</f>
        <v>5</v>
      </c>
      <c r="AE11">
        <f>COUNTIFS(Sheet1!AD:AD,Sheet2!$A11)</f>
        <v>6</v>
      </c>
      <c r="AF11">
        <f>COUNTIFS(Sheet1!AE:AE,Sheet2!$A11)</f>
        <v>5</v>
      </c>
      <c r="AG11">
        <f>COUNTIFS(Sheet1!AF:AF,Sheet2!$A11)</f>
        <v>6</v>
      </c>
      <c r="AH11">
        <f>COUNTIFS(Sheet1!AG:AG,Sheet2!$A11)</f>
        <v>6</v>
      </c>
      <c r="AI11">
        <f>COUNTIFS(Sheet1!AH:AH,Sheet2!$A11)</f>
        <v>5</v>
      </c>
      <c r="AJ11">
        <f>COUNTIFS(Sheet1!AI:AI,Sheet2!$A11)</f>
        <v>3</v>
      </c>
      <c r="AK11">
        <f>COUNTIFS(Sheet1!AJ:AJ,Sheet2!$A11)</f>
        <v>5</v>
      </c>
      <c r="AL11">
        <f>COUNTIFS(Sheet1!AK:AK,Sheet2!$A11)</f>
        <v>6</v>
      </c>
      <c r="AM11">
        <f>COUNTIFS(Sheet1!AL:AL,Sheet2!$A11)</f>
        <v>6</v>
      </c>
      <c r="AN11">
        <f>COUNTIFS(Sheet1!AM:AM,Sheet2!$A11)</f>
        <v>5</v>
      </c>
      <c r="AO11">
        <f>COUNTIFS(Sheet1!AN:AN,Sheet2!$A11)</f>
        <v>4</v>
      </c>
      <c r="AP11">
        <f>COUNTIFS(Sheet1!AO:AO,Sheet2!$A11)</f>
        <v>4</v>
      </c>
      <c r="AQ11">
        <f>COUNTIFS(Sheet1!AP:AP,Sheet2!$A11)</f>
        <v>6</v>
      </c>
      <c r="AR11">
        <f>COUNTIFS(Sheet1!AQ:AQ,Sheet2!$A11)</f>
        <v>6</v>
      </c>
      <c r="AS11">
        <f>COUNTIFS(Sheet1!AR:AR,Sheet2!$A11)</f>
        <v>6</v>
      </c>
      <c r="AT11">
        <f>COUNTIFS(Sheet1!AS:AS,Sheet2!$A11)</f>
        <v>3</v>
      </c>
      <c r="AU11">
        <f>COUNTIFS(Sheet1!AT:AT,Sheet2!$A11)</f>
        <v>3</v>
      </c>
      <c r="AV11">
        <f>COUNTIFS(Sheet1!AU:AU,Sheet2!$A11)</f>
        <v>5</v>
      </c>
      <c r="AW11">
        <f>COUNTIFS(Sheet1!AV:AV,Sheet2!$A11)</f>
        <v>4</v>
      </c>
      <c r="AX11">
        <f>COUNTIFS(Sheet1!AW:AW,Sheet2!$A11)</f>
        <v>4</v>
      </c>
      <c r="AY11">
        <f>COUNTIFS(Sheet1!AX:AX,Sheet2!$A11)</f>
        <v>3</v>
      </c>
      <c r="AZ11">
        <f>COUNTIFS(Sheet1!AY:AY,Sheet2!$A11)</f>
        <v>2</v>
      </c>
      <c r="BA11">
        <f>COUNTIFS(Sheet1!AZ:AZ,Sheet2!$A11)</f>
        <v>0</v>
      </c>
      <c r="BB11">
        <f>COUNTIFS(Sheet1!BA:BA,Sheet2!$A11)</f>
        <v>6</v>
      </c>
    </row>
    <row r="13" spans="1:54">
      <c r="A13">
        <f t="array" ref="A13:K66">TRANSPOSE(A1:BB11)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54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54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54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</row>
    <row r="23" spans="1:11">
      <c r="A23" t="str">
        <v>Scene 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</row>
    <row r="26" spans="1:11">
      <c r="A26" t="str">
        <v>Scene 13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</row>
    <row r="27" spans="1:11">
      <c r="A27" t="str">
        <v>Scene 14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</row>
    <row r="30" spans="1:11">
      <c r="A30" t="str">
        <v>Scene 17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>
      <c r="A31" t="str">
        <v>Scene 18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</row>
    <row r="33" spans="1:11">
      <c r="A33" t="str">
        <v>Scene 20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</row>
    <row r="35" spans="1:11">
      <c r="A35" t="str">
        <v>Scene 22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>
      <c r="A36" t="str">
        <v>Scene 23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</row>
    <row r="37" spans="1:11">
      <c r="A37" t="str">
        <v>Scene 24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</row>
    <row r="38" spans="1:11">
      <c r="A38" t="str">
        <v>Scene 25</v>
      </c>
      <c r="B38">
        <v>0</v>
      </c>
      <c r="C38">
        <v>1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3</v>
      </c>
    </row>
    <row r="39" spans="1:11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4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</row>
    <row r="45" spans="1:11">
      <c r="A45" t="str">
        <v>Scene 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</row>
    <row r="46" spans="1:11">
      <c r="A46" t="str">
        <v>Scene 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</row>
    <row r="47" spans="1:11">
      <c r="A47" t="str">
        <v>Scene 34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</row>
    <row r="48" spans="1:11">
      <c r="A48" t="str">
        <v>Scene 35</v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</row>
    <row r="49" spans="1:11">
      <c r="A49" t="str">
        <v>Scene 36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</row>
    <row r="50" spans="1:11">
      <c r="A50" t="str">
        <v>Scene 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</row>
    <row r="51" spans="1:11">
      <c r="A51" t="str">
        <v>Scene 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</row>
    <row r="52" spans="1:11">
      <c r="A52" t="str">
        <v>Scene 39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</row>
    <row r="53" spans="1:11">
      <c r="A53" t="str">
        <v>Scene 40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4</v>
      </c>
    </row>
    <row r="54" spans="1:11">
      <c r="A54" t="str">
        <v>Scene 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4</v>
      </c>
    </row>
    <row r="55" spans="1:11">
      <c r="A55" t="str">
        <v>Scene 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</v>
      </c>
    </row>
    <row r="56" spans="1:11">
      <c r="A56" t="str">
        <v>Scene 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</v>
      </c>
    </row>
    <row r="57" spans="1:11">
      <c r="A57" t="str">
        <v>Scene 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</row>
    <row r="58" spans="1:11">
      <c r="A58" t="str">
        <v>Scene 45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3</v>
      </c>
    </row>
    <row r="59" spans="1:11">
      <c r="A59" t="str">
        <v>Scene 46</v>
      </c>
      <c r="B59">
        <v>0</v>
      </c>
      <c r="C59">
        <v>0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3</v>
      </c>
    </row>
    <row r="60" spans="1:11">
      <c r="A60" t="str">
        <v>Scene 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5</v>
      </c>
    </row>
    <row r="61" spans="1:11">
      <c r="A61" t="str">
        <v>Scene 48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</row>
    <row r="62" spans="1:11">
      <c r="A62" t="str">
        <v>Scene 49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4</v>
      </c>
    </row>
    <row r="63" spans="1:11">
      <c r="A63" t="str">
        <v>Scene 50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3</v>
      </c>
    </row>
    <row r="64" spans="1:11">
      <c r="A64" t="str">
        <v>Scene 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2</v>
      </c>
    </row>
    <row r="65" spans="1:12">
      <c r="A65" t="str">
        <v>Scene 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</v>
      </c>
      <c r="K65">
        <v>0</v>
      </c>
    </row>
    <row r="66" spans="1:12">
      <c r="A66" t="str">
        <v>Scene 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</row>
    <row r="68" spans="1:12">
      <c r="A68" t="s">
        <v>73</v>
      </c>
    </row>
    <row r="70" spans="1:12">
      <c r="A70" t="s">
        <v>74</v>
      </c>
      <c r="B70" s="2">
        <v>0.05</v>
      </c>
    </row>
    <row r="71" spans="1:12">
      <c r="A71" t="s">
        <v>75</v>
      </c>
      <c r="B71" s="3">
        <v>2</v>
      </c>
    </row>
    <row r="73" spans="1:12">
      <c r="B73" t="s">
        <v>76</v>
      </c>
      <c r="C73" t="str">
        <f>B13</f>
        <v>Inciting incident</v>
      </c>
      <c r="D73" t="str">
        <f t="shared" ref="D73:L73" si="0">C13</f>
        <v>Climax 1</v>
      </c>
      <c r="E73" t="str">
        <f t="shared" si="0"/>
        <v>Obstacle</v>
      </c>
      <c r="F73" t="str">
        <f t="shared" si="0"/>
        <v>Midpoint</v>
      </c>
      <c r="G73" t="str">
        <f t="shared" si="0"/>
        <v>Disaster</v>
      </c>
      <c r="H73" t="str">
        <f t="shared" si="0"/>
        <v>Crisis</v>
      </c>
      <c r="I73" t="str">
        <f t="shared" si="0"/>
        <v>Climax 2</v>
      </c>
      <c r="J73" t="str">
        <f t="shared" si="0"/>
        <v>Climax 3</v>
      </c>
      <c r="K73" t="str">
        <f t="shared" si="0"/>
        <v>Wrap-up</v>
      </c>
      <c r="L73" t="str">
        <f t="shared" si="0"/>
        <v>Non-key</v>
      </c>
    </row>
    <row r="74" spans="1:12">
      <c r="A74" t="str">
        <f t="array" ref="A74:B79">[1]!KAPPA(B14:K66,0,TRUE,B70,B71)</f>
        <v>kappa</v>
      </c>
      <c r="B74" s="4">
        <v>0.26151823858034828</v>
      </c>
      <c r="C74" s="5">
        <f t="array" ref="C74:C79">[1]!KAPPA(B14:K66, 1,,B70,B71)</f>
        <v>0.31026481715006304</v>
      </c>
      <c r="D74" s="6">
        <f t="array" ref="D74:D79">[1]!KAPPA(B14:K66, 2,,B70,B71)</f>
        <v>0.11666666666666663</v>
      </c>
      <c r="E74" s="6">
        <f t="array" ref="E74:E79">[1]!KAPPA(B14:K66, 3,,B70,B71)</f>
        <v>0.11841584158415848</v>
      </c>
      <c r="F74" s="6">
        <f t="array" ref="F74:F79">[1]!KAPPA(B14:K66, 4,,B70,B71)</f>
        <v>-9.5238095238095628E-3</v>
      </c>
      <c r="G74" s="6">
        <f t="array" ref="G74:G79">[1]!KAPPA(B14:K66, 5,,B70,B71)</f>
        <v>8.8535031847133808E-2</v>
      </c>
      <c r="H74" s="6">
        <f t="array" ref="H74:H79">[1]!KAPPA(B14:K66, 6,,B70,B71)</f>
        <v>0.11666666666666663</v>
      </c>
      <c r="I74" s="6">
        <f t="array" ref="I74:I79">[1]!KAPPA(B14:K66, 7,,B70,B71)</f>
        <v>0.11666666666666663</v>
      </c>
      <c r="J74" s="6">
        <f t="array" ref="J74:J79">[1]!KAPPA(B14:K66, 8,,B70,B71)</f>
        <v>0.4564102564102564</v>
      </c>
      <c r="K74" s="6">
        <f t="array" ref="K74:K79">[1]!KAPPA(B14:K66, 9,,B70,B71)</f>
        <v>1</v>
      </c>
      <c r="L74" s="7">
        <f t="array" ref="L74:L79">[1]!KAPPA(B14:K66, 10,,B70,B71)</f>
        <v>0.26131955001520207</v>
      </c>
    </row>
    <row r="75" spans="1:12">
      <c r="A75" t="str">
        <v>s.e.</v>
      </c>
      <c r="B75" s="8">
        <v>1.9516287853602349E-2</v>
      </c>
      <c r="C75" s="9">
        <v>3.546634510659543E-2</v>
      </c>
      <c r="D75" s="10">
        <v>3.546634510659543E-2</v>
      </c>
      <c r="E75" s="10">
        <v>3.546634510659543E-2</v>
      </c>
      <c r="F75" s="10">
        <v>3.546634510659543E-2</v>
      </c>
      <c r="G75" s="10">
        <v>3.546634510659543E-2</v>
      </c>
      <c r="H75" s="10">
        <v>3.546634510659543E-2</v>
      </c>
      <c r="I75" s="10">
        <v>3.546634510659543E-2</v>
      </c>
      <c r="J75" s="10">
        <v>3.546634510659543E-2</v>
      </c>
      <c r="K75" s="10">
        <v>3.546634510659543E-2</v>
      </c>
      <c r="L75" s="11">
        <v>3.546634510659543E-2</v>
      </c>
    </row>
    <row r="76" spans="1:12">
      <c r="A76" t="str">
        <v>z-stat</v>
      </c>
      <c r="B76" s="8">
        <v>13.399999043981964</v>
      </c>
      <c r="C76" s="9">
        <v>8.7481474681856977</v>
      </c>
      <c r="D76" s="10">
        <v>3.2895035086367255</v>
      </c>
      <c r="E76" s="10">
        <v>3.3388227974508009</v>
      </c>
      <c r="F76" s="10">
        <v>-0.26853089866422369</v>
      </c>
      <c r="G76" s="10">
        <v>2.4963111248435226</v>
      </c>
      <c r="H76" s="10">
        <v>3.2895035086367255</v>
      </c>
      <c r="I76" s="10">
        <v>3.2895035086367255</v>
      </c>
      <c r="J76" s="10">
        <v>12.868826912908512</v>
      </c>
      <c r="K76" s="10">
        <v>28.195744359743372</v>
      </c>
      <c r="L76" s="11">
        <v>7.3680992284318094</v>
      </c>
    </row>
    <row r="77" spans="1:12">
      <c r="A77" t="str">
        <v>p-value</v>
      </c>
      <c r="B77" s="8">
        <v>0</v>
      </c>
      <c r="C77" s="9">
        <v>0</v>
      </c>
      <c r="D77" s="10">
        <v>1.0036430524587026E-3</v>
      </c>
      <c r="E77" s="10">
        <v>8.4134215715381266E-4</v>
      </c>
      <c r="F77" s="10">
        <v>0.78829069424038312</v>
      </c>
      <c r="G77" s="10">
        <v>1.2549247922001738E-2</v>
      </c>
      <c r="H77" s="10">
        <v>1.0036430524587026E-3</v>
      </c>
      <c r="I77" s="10">
        <v>1.0036430524587026E-3</v>
      </c>
      <c r="J77" s="10">
        <v>0</v>
      </c>
      <c r="K77" s="10">
        <v>0</v>
      </c>
      <c r="L77" s="11">
        <v>1.7297274723659939E-13</v>
      </c>
    </row>
    <row r="78" spans="1:12">
      <c r="A78" t="str">
        <v>lower</v>
      </c>
      <c r="B78" s="8">
        <v>0.22326701727537118</v>
      </c>
      <c r="C78" s="9">
        <v>0.24075205807786762</v>
      </c>
      <c r="D78" s="10">
        <v>4.7153907594471217E-2</v>
      </c>
      <c r="E78" s="10">
        <v>4.890308251196307E-2</v>
      </c>
      <c r="F78" s="10">
        <v>-7.9036568596004969E-2</v>
      </c>
      <c r="G78" s="10">
        <v>1.9022272774938394E-2</v>
      </c>
      <c r="H78" s="10">
        <v>4.7153907594471217E-2</v>
      </c>
      <c r="I78" s="10">
        <v>4.7153907594471217E-2</v>
      </c>
      <c r="J78" s="10">
        <v>0.386897497338061</v>
      </c>
      <c r="K78" s="10">
        <v>0.93048724092780455</v>
      </c>
      <c r="L78" s="11">
        <v>0.19180679094300665</v>
      </c>
    </row>
    <row r="79" spans="1:12">
      <c r="A79" t="str">
        <v>upper</v>
      </c>
      <c r="B79" s="12">
        <v>0.29976945988532538</v>
      </c>
      <c r="C79" s="13">
        <v>0.37977757622225844</v>
      </c>
      <c r="D79" s="14">
        <v>0.18617942573886204</v>
      </c>
      <c r="E79" s="14">
        <v>0.18792860065635389</v>
      </c>
      <c r="F79" s="14">
        <v>5.998894954838585E-2</v>
      </c>
      <c r="G79" s="14">
        <v>0.15804779091932922</v>
      </c>
      <c r="H79" s="14">
        <v>0.18617942573886204</v>
      </c>
      <c r="I79" s="14">
        <v>0.18617942573886204</v>
      </c>
      <c r="J79" s="14">
        <v>0.52592301548245179</v>
      </c>
      <c r="K79" s="14">
        <v>1.0695127590721953</v>
      </c>
      <c r="L79" s="15">
        <v>0.33083230908739747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2019-05-19T16:40:44Z</dcterms:modified>
</cp:coreProperties>
</file>