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/BGU/PhD Research/Flintstone Manul Experiments/Dataset_Construction/processed_annotations/"/>
    </mc:Choice>
  </mc:AlternateContent>
  <xr:revisionPtr revIDLastSave="0" documentId="13_ncr:1_{439992B9-4EBD-D841-93F5-60B26DD3353D}" xr6:coauthVersionLast="36" xr6:coauthVersionMax="36" xr10:uidLastSave="{00000000-0000-0000-0000-000000000000}"/>
  <bookViews>
    <workbookView xWindow="0" yWindow="460" windowWidth="25600" windowHeight="778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B3" i="2"/>
  <c r="B4" i="2"/>
  <c r="B5" i="2"/>
  <c r="B6" i="2"/>
  <c r="B7" i="2"/>
  <c r="B8" i="2"/>
  <c r="B9" i="2"/>
  <c r="B10" i="2"/>
  <c r="B11" i="2"/>
  <c r="B2" i="2"/>
  <c r="A13" i="2" l="1" a="1"/>
  <c r="A13" i="2" s="1"/>
  <c r="I17" i="2" l="1"/>
  <c r="G23" i="2"/>
  <c r="E13" i="2"/>
  <c r="F58" i="2" s="1"/>
  <c r="C19" i="2"/>
  <c r="J14" i="2"/>
  <c r="H20" i="2"/>
  <c r="D16" i="2"/>
  <c r="B22" i="2"/>
  <c r="F26" i="2"/>
  <c r="E29" i="2"/>
  <c r="D32" i="2"/>
  <c r="C35" i="2"/>
  <c r="B38" i="2"/>
  <c r="G39" i="2"/>
  <c r="F42" i="2"/>
  <c r="F50" i="2"/>
  <c r="B39" i="2"/>
  <c r="J51" i="2"/>
  <c r="E34" i="2"/>
  <c r="I48" i="2"/>
  <c r="G29" i="2"/>
  <c r="D45" i="2"/>
  <c r="H22" i="2"/>
  <c r="B19" i="2"/>
  <c r="D43" i="2"/>
  <c r="I27" i="2"/>
  <c r="I13" i="2"/>
  <c r="J58" i="2" s="1"/>
  <c r="H16" i="2"/>
  <c r="G19" i="2"/>
  <c r="F22" i="2"/>
  <c r="E25" i="2"/>
  <c r="D28" i="2"/>
  <c r="C31" i="2"/>
  <c r="B34" i="2"/>
  <c r="A37" i="2"/>
  <c r="F38" i="2"/>
  <c r="E41" i="2"/>
  <c r="G51" i="2"/>
  <c r="B46" i="2"/>
  <c r="G36" i="2"/>
  <c r="E50" i="2"/>
  <c r="J31" i="2"/>
  <c r="J46" i="2"/>
  <c r="H25" i="2"/>
  <c r="B43" i="2"/>
  <c r="I18" i="2"/>
  <c r="C17" i="2"/>
  <c r="D41" i="2"/>
  <c r="A18" i="2"/>
  <c r="B14" i="2"/>
  <c r="G15" i="2"/>
  <c r="A17" i="2"/>
  <c r="F18" i="2"/>
  <c r="K19" i="2"/>
  <c r="E21" i="2"/>
  <c r="J22" i="2"/>
  <c r="D24" i="2"/>
  <c r="I25" i="2"/>
  <c r="C27" i="2"/>
  <c r="H28" i="2"/>
  <c r="B30" i="2"/>
  <c r="G31" i="2"/>
  <c r="A33" i="2"/>
  <c r="F34" i="2"/>
  <c r="K35" i="2"/>
  <c r="E37" i="2"/>
  <c r="J38" i="2"/>
  <c r="D40" i="2"/>
  <c r="I41" i="2"/>
  <c r="C43" i="2"/>
  <c r="C51" i="2"/>
  <c r="A49" i="2"/>
  <c r="C44" i="2"/>
  <c r="K33" i="2"/>
  <c r="E20" i="2"/>
  <c r="E48" i="2"/>
  <c r="H39" i="2"/>
  <c r="K28" i="2"/>
  <c r="F13" i="2"/>
  <c r="G58" i="2" s="1"/>
  <c r="K44" i="2"/>
  <c r="K34" i="2"/>
  <c r="J21" i="2"/>
  <c r="B49" i="2"/>
  <c r="G40" i="2"/>
  <c r="D30" i="2"/>
  <c r="K14" i="2"/>
  <c r="A23" i="2"/>
  <c r="D15" i="2"/>
  <c r="D46" i="2"/>
  <c r="E39" i="2"/>
  <c r="H31" i="2"/>
  <c r="J23" i="2"/>
  <c r="B16" i="2"/>
  <c r="A25" i="2"/>
  <c r="K27" i="2"/>
  <c r="J30" i="2"/>
  <c r="I33" i="2"/>
  <c r="H36" i="2"/>
  <c r="A41" i="2"/>
  <c r="K51" i="2"/>
  <c r="B47" i="2"/>
  <c r="B28" i="2"/>
  <c r="G44" i="2"/>
  <c r="C21" i="2"/>
  <c r="B40" i="2"/>
  <c r="A14" i="2"/>
  <c r="E35" i="2"/>
  <c r="K26" i="2"/>
  <c r="C49" i="2"/>
  <c r="F35" i="2"/>
  <c r="A20" i="2"/>
  <c r="C15" i="2"/>
  <c r="B18" i="2"/>
  <c r="A21" i="2"/>
  <c r="K23" i="2"/>
  <c r="J26" i="2"/>
  <c r="I29" i="2"/>
  <c r="H32" i="2"/>
  <c r="G35" i="2"/>
  <c r="K39" i="2"/>
  <c r="J42" i="2"/>
  <c r="A50" i="2"/>
  <c r="C24" i="2"/>
  <c r="C42" i="2"/>
  <c r="D17" i="2"/>
  <c r="G37" i="2"/>
  <c r="K50" i="2"/>
  <c r="J32" i="2"/>
  <c r="K24" i="2"/>
  <c r="I47" i="2"/>
  <c r="G33" i="2"/>
  <c r="J25" i="2"/>
  <c r="F14" i="2"/>
  <c r="K15" i="2"/>
  <c r="E17" i="2"/>
  <c r="J18" i="2"/>
  <c r="D20" i="2"/>
  <c r="I21" i="2"/>
  <c r="C23" i="2"/>
  <c r="H24" i="2"/>
  <c r="B26" i="2"/>
  <c r="G27" i="2"/>
  <c r="A29" i="2"/>
  <c r="F30" i="2"/>
  <c r="K31" i="2"/>
  <c r="E33" i="2"/>
  <c r="J34" i="2"/>
  <c r="D36" i="2"/>
  <c r="I37" i="2"/>
  <c r="C39" i="2"/>
  <c r="H40" i="2"/>
  <c r="B42" i="2"/>
  <c r="G43" i="2"/>
  <c r="J50" i="2"/>
  <c r="A48" i="2"/>
  <c r="H41" i="2"/>
  <c r="E31" i="2"/>
  <c r="F16" i="2"/>
  <c r="F46" i="2"/>
  <c r="B37" i="2"/>
  <c r="B25" i="2"/>
  <c r="H50" i="2"/>
  <c r="H42" i="2"/>
  <c r="E32" i="2"/>
  <c r="K17" i="2"/>
  <c r="C47" i="2"/>
  <c r="A38" i="2"/>
  <c r="G26" i="2"/>
  <c r="J28" i="2"/>
  <c r="B21" i="2"/>
  <c r="D13" i="2"/>
  <c r="E58" i="2" s="1"/>
  <c r="J44" i="2"/>
  <c r="F37" i="2"/>
  <c r="H29" i="2"/>
  <c r="K21" i="2"/>
  <c r="C14" i="2"/>
  <c r="F49" i="2"/>
  <c r="G47" i="2"/>
  <c r="H45" i="2"/>
  <c r="H43" i="2"/>
  <c r="B41" i="2"/>
  <c r="G38" i="2"/>
  <c r="J35" i="2"/>
  <c r="D33" i="2"/>
  <c r="I30" i="2"/>
  <c r="B27" i="2"/>
  <c r="D23" i="2"/>
  <c r="E19" i="2"/>
  <c r="F15" i="2"/>
  <c r="F51" i="2"/>
  <c r="J49" i="2"/>
  <c r="K47" i="2"/>
  <c r="A46" i="2"/>
  <c r="A44" i="2"/>
  <c r="G41" i="2"/>
  <c r="A39" i="2"/>
  <c r="E36" i="2"/>
  <c r="J33" i="2"/>
  <c r="D31" i="2"/>
  <c r="A28" i="2"/>
  <c r="B24" i="2"/>
  <c r="C20" i="2"/>
  <c r="E16" i="2"/>
  <c r="I51" i="2"/>
  <c r="C50" i="2"/>
  <c r="D48" i="2"/>
  <c r="E46" i="2"/>
  <c r="E44" i="2"/>
  <c r="A42" i="2"/>
  <c r="F39" i="2"/>
  <c r="J36" i="2"/>
  <c r="D34" i="2"/>
  <c r="I31" i="2"/>
  <c r="G28" i="2"/>
  <c r="I24" i="2"/>
  <c r="J20" i="2"/>
  <c r="K16" i="2"/>
  <c r="B13" i="2"/>
  <c r="C58" i="2" s="1"/>
  <c r="G50" i="2"/>
  <c r="H48" i="2"/>
  <c r="I46" i="2"/>
  <c r="I44" i="2"/>
  <c r="G42" i="2"/>
  <c r="A40" i="2"/>
  <c r="D37" i="2"/>
  <c r="I34" i="2"/>
  <c r="C32" i="2"/>
  <c r="F29" i="2"/>
  <c r="G25" i="2"/>
  <c r="H21" i="2"/>
  <c r="J17" i="2"/>
  <c r="K13" i="2"/>
  <c r="L58" i="2" s="1"/>
  <c r="E28" i="2"/>
  <c r="E26" i="2"/>
  <c r="F24" i="2"/>
  <c r="G22" i="2"/>
  <c r="G20" i="2"/>
  <c r="H18" i="2"/>
  <c r="I16" i="2"/>
  <c r="I14" i="2"/>
  <c r="D50" i="2"/>
  <c r="J48" i="2"/>
  <c r="E47" i="2"/>
  <c r="K45" i="2"/>
  <c r="F44" i="2"/>
  <c r="I42" i="2"/>
  <c r="J40" i="2"/>
  <c r="K38" i="2"/>
  <c r="K36" i="2"/>
  <c r="A35" i="2"/>
  <c r="B33" i="2"/>
  <c r="B31" i="2"/>
  <c r="C29" i="2"/>
  <c r="D27" i="2"/>
  <c r="D25" i="2"/>
  <c r="E23" i="2"/>
  <c r="F21" i="2"/>
  <c r="F19" i="2"/>
  <c r="G17" i="2"/>
  <c r="H15" i="2"/>
  <c r="H13" i="2"/>
  <c r="I58" i="2" s="1"/>
  <c r="B45" i="2"/>
  <c r="A43" i="2"/>
  <c r="F40" i="2"/>
  <c r="J37" i="2"/>
  <c r="D35" i="2"/>
  <c r="I32" i="2"/>
  <c r="A30" i="2"/>
  <c r="C26" i="2"/>
  <c r="D22" i="2"/>
  <c r="E18" i="2"/>
  <c r="G14" i="2"/>
  <c r="B51" i="2"/>
  <c r="E49" i="2"/>
  <c r="F47" i="2"/>
  <c r="F45" i="2"/>
  <c r="F43" i="2"/>
  <c r="K40" i="2"/>
  <c r="D38" i="2"/>
  <c r="I35" i="2"/>
  <c r="C33" i="2"/>
  <c r="G30" i="2"/>
  <c r="A27" i="2"/>
  <c r="B23" i="2"/>
  <c r="D19" i="2"/>
  <c r="E15" i="2"/>
  <c r="E51" i="2"/>
  <c r="I49" i="2"/>
  <c r="J47" i="2"/>
  <c r="J45" i="2"/>
  <c r="K43" i="2"/>
  <c r="F41" i="2"/>
  <c r="I38" i="2"/>
  <c r="C36" i="2"/>
  <c r="H33" i="2"/>
  <c r="A31" i="2"/>
  <c r="H27" i="2"/>
  <c r="I23" i="2"/>
  <c r="J19" i="2"/>
  <c r="A16" i="2"/>
  <c r="H51" i="2"/>
  <c r="B50" i="2"/>
  <c r="C48" i="2"/>
  <c r="C46" i="2"/>
  <c r="D44" i="2"/>
  <c r="K41" i="2"/>
  <c r="D39" i="2"/>
  <c r="I36" i="2"/>
  <c r="C34" i="2"/>
  <c r="F31" i="2"/>
  <c r="F28" i="2"/>
  <c r="G24" i="2"/>
  <c r="I20" i="2"/>
  <c r="J16" i="2"/>
  <c r="J29" i="2"/>
  <c r="J27" i="2"/>
  <c r="K25" i="2"/>
  <c r="A24" i="2"/>
  <c r="A22" i="2"/>
  <c r="B20" i="2"/>
  <c r="C18" i="2"/>
  <c r="C16" i="2"/>
  <c r="D14" i="2"/>
  <c r="K49" i="2"/>
  <c r="F48" i="2"/>
  <c r="A47" i="2"/>
  <c r="G45" i="2"/>
  <c r="B44" i="2"/>
  <c r="D42" i="2"/>
  <c r="E40" i="2"/>
  <c r="E38" i="2"/>
  <c r="F36" i="2"/>
  <c r="G34" i="2"/>
  <c r="G32" i="2"/>
  <c r="H30" i="2"/>
  <c r="I28" i="2"/>
  <c r="I26" i="2"/>
  <c r="J24" i="2"/>
  <c r="K22" i="2"/>
  <c r="K20" i="2"/>
  <c r="A19" i="2"/>
  <c r="B17" i="2"/>
  <c r="B15" i="2"/>
  <c r="C13" i="2"/>
  <c r="D58" i="2" s="1"/>
  <c r="G48" i="2"/>
  <c r="G46" i="2"/>
  <c r="H44" i="2"/>
  <c r="E42" i="2"/>
  <c r="I39" i="2"/>
  <c r="C37" i="2"/>
  <c r="H34" i="2"/>
  <c r="A32" i="2"/>
  <c r="B29" i="2"/>
  <c r="C25" i="2"/>
  <c r="D21" i="2"/>
  <c r="F17" i="2"/>
  <c r="G13" i="2"/>
  <c r="H58" i="2" s="1"/>
  <c r="I50" i="2"/>
  <c r="K48" i="2"/>
  <c r="K46" i="2"/>
  <c r="A45" i="2"/>
  <c r="K42" i="2"/>
  <c r="C40" i="2"/>
  <c r="H37" i="2"/>
  <c r="B35" i="2"/>
  <c r="F32" i="2"/>
  <c r="K29" i="2"/>
  <c r="A26" i="2"/>
  <c r="C22" i="2"/>
  <c r="D18" i="2"/>
  <c r="E14" i="2"/>
  <c r="A51" i="2"/>
  <c r="D49" i="2"/>
  <c r="D47" i="2"/>
  <c r="E45" i="2"/>
  <c r="E43" i="2"/>
  <c r="I40" i="2"/>
  <c r="C38" i="2"/>
  <c r="H35" i="2"/>
  <c r="K32" i="2"/>
  <c r="E30" i="2"/>
  <c r="H26" i="2"/>
  <c r="I22" i="2"/>
  <c r="K18" i="2"/>
  <c r="A15" i="2"/>
  <c r="D51" i="2"/>
  <c r="H49" i="2"/>
  <c r="H47" i="2"/>
  <c r="I45" i="2"/>
  <c r="J43" i="2"/>
  <c r="C41" i="2"/>
  <c r="H38" i="2"/>
  <c r="B36" i="2"/>
  <c r="F33" i="2"/>
  <c r="K30" i="2"/>
  <c r="F27" i="2"/>
  <c r="H23" i="2"/>
  <c r="I19" i="2"/>
  <c r="J15" i="2"/>
  <c r="D29" i="2"/>
  <c r="E27" i="2"/>
  <c r="F25" i="2"/>
  <c r="F23" i="2"/>
  <c r="G21" i="2"/>
  <c r="H19" i="2"/>
  <c r="H17" i="2"/>
  <c r="I15" i="2"/>
  <c r="J13" i="2"/>
  <c r="K58" i="2" s="1"/>
  <c r="G49" i="2"/>
  <c r="B48" i="2"/>
  <c r="H46" i="2"/>
  <c r="C45" i="2"/>
  <c r="I43" i="2"/>
  <c r="J41" i="2"/>
  <c r="J39" i="2"/>
  <c r="K37" i="2"/>
  <c r="A36" i="2"/>
  <c r="A34" i="2"/>
  <c r="B32" i="2"/>
  <c r="C30" i="2"/>
  <c r="C28" i="2"/>
  <c r="D26" i="2"/>
  <c r="E24" i="2"/>
  <c r="E22" i="2"/>
  <c r="F20" i="2"/>
  <c r="G18" i="2"/>
  <c r="G16" i="2"/>
  <c r="H14" i="2"/>
  <c r="D59" i="2" a="1"/>
  <c r="C59" i="2" a="1"/>
  <c r="I59" i="2" a="1"/>
  <c r="J59" i="2" a="1"/>
  <c r="G59" i="2" a="1"/>
  <c r="E59" i="2" a="1"/>
  <c r="K59" i="2" a="1"/>
  <c r="H59" i="2" a="1"/>
  <c r="F59" i="2" a="1"/>
  <c r="A59" i="2" a="1"/>
  <c r="L59" i="2" a="1"/>
  <c r="L59" i="2" l="1"/>
  <c r="L64" i="2"/>
  <c r="L62" i="2"/>
  <c r="L60" i="2"/>
  <c r="L63" i="2"/>
  <c r="L61" i="2"/>
  <c r="A59" i="2"/>
  <c r="A61" i="2"/>
  <c r="A63" i="2"/>
  <c r="B60" i="2"/>
  <c r="B61" i="2"/>
  <c r="B63" i="2"/>
  <c r="A60" i="2"/>
  <c r="A62" i="2"/>
  <c r="A64" i="2"/>
  <c r="B59" i="2"/>
  <c r="B64" i="2"/>
  <c r="B62" i="2"/>
  <c r="F59" i="2"/>
  <c r="F60" i="2"/>
  <c r="F64" i="2"/>
  <c r="F62" i="2"/>
  <c r="F61" i="2"/>
  <c r="F63" i="2"/>
  <c r="H63" i="2"/>
  <c r="H64" i="2"/>
  <c r="H62" i="2"/>
  <c r="H61" i="2"/>
  <c r="H60" i="2"/>
  <c r="H59" i="2"/>
  <c r="K61" i="2"/>
  <c r="K63" i="2"/>
  <c r="K64" i="2"/>
  <c r="K59" i="2"/>
  <c r="K60" i="2"/>
  <c r="K62" i="2"/>
  <c r="E59" i="2"/>
  <c r="E60" i="2"/>
  <c r="E62" i="2"/>
  <c r="E61" i="2"/>
  <c r="E64" i="2"/>
  <c r="E63" i="2"/>
  <c r="G61" i="2"/>
  <c r="G60" i="2"/>
  <c r="G63" i="2"/>
  <c r="G64" i="2"/>
  <c r="G59" i="2"/>
  <c r="G62" i="2"/>
  <c r="J63" i="2"/>
  <c r="J61" i="2"/>
  <c r="J64" i="2"/>
  <c r="J62" i="2"/>
  <c r="J59" i="2"/>
  <c r="J60" i="2"/>
  <c r="I61" i="2"/>
  <c r="I63" i="2"/>
  <c r="I62" i="2"/>
  <c r="I60" i="2"/>
  <c r="I64" i="2"/>
  <c r="I59" i="2"/>
  <c r="C60" i="2"/>
  <c r="C59" i="2"/>
  <c r="C61" i="2"/>
  <c r="C64" i="2"/>
  <c r="C63" i="2"/>
  <c r="C62" i="2"/>
  <c r="D59" i="2"/>
  <c r="D64" i="2"/>
  <c r="D62" i="2"/>
  <c r="D60" i="2"/>
  <c r="D63" i="2"/>
  <c r="D61" i="2"/>
</calcChain>
</file>

<file path=xl/sharedStrings.xml><?xml version="1.0" encoding="utf-8"?>
<sst xmlns="http://schemas.openxmlformats.org/spreadsheetml/2006/main" count="318" uniqueCount="62">
  <si>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</si>
  <si>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</si>
  <si>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</si>
  <si>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</si>
  <si>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</si>
  <si>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</si>
  <si>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</si>
  <si>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</si>
  <si>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</si>
  <si>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</si>
  <si>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</si>
  <si>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</si>
  <si>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</si>
  <si>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</si>
  <si>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</si>
  <si>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</si>
  <si>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</si>
  <si>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</si>
  <si>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</si>
  <si>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</si>
  <si>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</si>
  <si>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Scene 22</t>
  </si>
  <si>
    <t>Scene 23</t>
  </si>
  <si>
    <t>Scene 24</t>
  </si>
  <si>
    <t>Scene 25</t>
  </si>
  <si>
    <t>Scene 26</t>
  </si>
  <si>
    <t>Scene 27</t>
  </si>
  <si>
    <t>Scene 28</t>
  </si>
  <si>
    <t>Scene 29</t>
  </si>
  <si>
    <t>Scene 30</t>
  </si>
  <si>
    <t>Scene 31</t>
  </si>
  <si>
    <t>Scene 32</t>
  </si>
  <si>
    <t>Scene 33</t>
  </si>
  <si>
    <t>Scene 34</t>
  </si>
  <si>
    <t>Scene 35</t>
  </si>
  <si>
    <t>Scene 36</t>
  </si>
  <si>
    <t>Scene 37</t>
  </si>
  <si>
    <t>Scene 38</t>
  </si>
  <si>
    <t>Non-Key</t>
  </si>
  <si>
    <t>Inciting incident</t>
  </si>
  <si>
    <t>Climax 1</t>
  </si>
  <si>
    <t>Obstacle</t>
  </si>
  <si>
    <t>Midpoint</t>
  </si>
  <si>
    <t>Disaster</t>
  </si>
  <si>
    <t>Crisis</t>
  </si>
  <si>
    <t>Climax 2</t>
  </si>
  <si>
    <t>Climax 3</t>
  </si>
  <si>
    <t>Wrap-up</t>
  </si>
  <si>
    <t>Inciting incident</t>
    <phoneticPr fontId="18" type="noConversion"/>
  </si>
  <si>
    <t>Climax 1</t>
    <phoneticPr fontId="18" type="noConversion"/>
  </si>
  <si>
    <t>Obstacle</t>
    <phoneticPr fontId="18" type="noConversion"/>
  </si>
  <si>
    <t>Midpoint</t>
    <phoneticPr fontId="18" type="noConversion"/>
  </si>
  <si>
    <t>Disaster</t>
    <phoneticPr fontId="18" type="noConversion"/>
  </si>
  <si>
    <t>Crisis</t>
    <phoneticPr fontId="18" type="noConversion"/>
  </si>
  <si>
    <t>Climax 2</t>
    <phoneticPr fontId="18" type="noConversion"/>
  </si>
  <si>
    <t>Climax 3</t>
    <phoneticPr fontId="18" type="noConversion"/>
  </si>
  <si>
    <t>Wrap-up</t>
    <phoneticPr fontId="18" type="noConversion"/>
  </si>
  <si>
    <t>Non-key</t>
    <phoneticPr fontId="18" type="noConversion"/>
  </si>
  <si>
    <t>Fleiss's Kappa</t>
  </si>
  <si>
    <t>alpha</t>
  </si>
  <si>
    <t>tails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</si>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</sst>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" fontId="19" fillId="0" borderId="10" xfId="0" applyNumberFormat="1" applyFont="1" applyBorder="1">
      <alignment vertical="center"/>
    </xf>
    <xf numFmtId="2" fontId="0" fillId="0" borderId="13" xfId="0" applyNumberFormat="1" applyBorder="1">
      <alignment vertical="center"/>
    </xf>
    <xf numFmtId="2" fontId="0" fillId="0" borderId="14" xfId="0" applyNumberFormat="1" applyBorder="1">
      <alignment vertical="center"/>
    </xf>
    <xf numFmtId="2" fontId="0" fillId="0" borderId="15" xfId="0" applyNumberFormat="1" applyBorder="1">
      <alignment vertical="center"/>
    </xf>
    <xf numFmtId="2" fontId="0" fillId="0" borderId="12" xfId="0" applyNumberFormat="1" applyBorder="1">
      <alignment vertical="center"/>
    </xf>
    <xf numFmtId="2" fontId="0" fillId="0" borderId="16" xfId="0" applyNumberFormat="1" applyBorder="1">
      <alignment vertical="center"/>
    </xf>
    <xf numFmtId="2" fontId="0" fillId="0" borderId="0" xfId="0" applyNumberFormat="1" applyBorder="1">
      <alignment vertical="center"/>
    </xf>
    <xf numFmtId="2" fontId="0" fillId="0" borderId="17" xfId="0" applyNumberFormat="1" applyBorder="1">
      <alignment vertical="center"/>
    </xf>
    <xf numFmtId="2" fontId="0" fillId="0" borderId="11" xfId="0" applyNumberFormat="1" applyBorder="1">
      <alignment vertical="center"/>
    </xf>
    <xf numFmtId="2" fontId="0" fillId="0" borderId="18" xfId="0" applyNumberFormat="1" applyBorder="1">
      <alignment vertical="center"/>
    </xf>
    <xf numFmtId="2" fontId="0" fillId="0" borderId="19" xfId="0" applyNumberFormat="1" applyBorder="1">
      <alignment vertical="center"/>
    </xf>
    <xf numFmtId="2" fontId="0" fillId="0" borderId="20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/BGU/Tools/RealStats-Mac-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KAPP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7"/>
  <sheetViews>
    <sheetView tabSelected="1" workbookViewId="0">
      <selection activeCell="A3" sqref="A3:XFD6"/>
    </sheetView>
  </sheetViews>
  <sheetFormatPr baseColWidth="10" defaultRowHeight="16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 t="s">
        <v>38</v>
      </c>
      <c r="C2" t="s">
        <v>38</v>
      </c>
      <c r="D2" t="s">
        <v>38</v>
      </c>
      <c r="E2" t="s">
        <v>38</v>
      </c>
      <c r="F2" t="s">
        <v>38</v>
      </c>
      <c r="G2" t="s">
        <v>38</v>
      </c>
      <c r="H2" t="s">
        <v>38</v>
      </c>
      <c r="I2" t="s">
        <v>39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40</v>
      </c>
      <c r="S2" t="s">
        <v>38</v>
      </c>
      <c r="T2" t="s">
        <v>38</v>
      </c>
      <c r="U2" t="s">
        <v>41</v>
      </c>
      <c r="V2" t="s">
        <v>38</v>
      </c>
      <c r="W2" t="s">
        <v>38</v>
      </c>
      <c r="X2" t="s">
        <v>38</v>
      </c>
      <c r="Y2" t="s">
        <v>41</v>
      </c>
      <c r="Z2" t="s">
        <v>41</v>
      </c>
      <c r="AA2" t="s">
        <v>42</v>
      </c>
      <c r="AB2" t="s">
        <v>43</v>
      </c>
      <c r="AC2" t="s">
        <v>38</v>
      </c>
      <c r="AD2" t="s">
        <v>44</v>
      </c>
      <c r="AE2" t="s">
        <v>38</v>
      </c>
      <c r="AF2" t="s">
        <v>38</v>
      </c>
      <c r="AG2" t="s">
        <v>38</v>
      </c>
      <c r="AH2" t="s">
        <v>45</v>
      </c>
      <c r="AI2" t="s">
        <v>38</v>
      </c>
      <c r="AJ2" t="s">
        <v>46</v>
      </c>
      <c r="AK2" t="s">
        <v>47</v>
      </c>
      <c r="AL2" t="s">
        <v>38</v>
      </c>
    </row>
    <row r="3" spans="1:38">
      <c r="A3" t="s">
        <v>38</v>
      </c>
      <c r="B3" t="s">
        <v>38</v>
      </c>
      <c r="C3" t="s">
        <v>38</v>
      </c>
      <c r="D3" t="s">
        <v>38</v>
      </c>
      <c r="E3" t="s">
        <v>39</v>
      </c>
      <c r="F3" t="s">
        <v>38</v>
      </c>
      <c r="G3" t="s">
        <v>38</v>
      </c>
      <c r="H3" t="s">
        <v>38</v>
      </c>
      <c r="I3" t="s">
        <v>40</v>
      </c>
      <c r="J3" t="s">
        <v>38</v>
      </c>
      <c r="K3" t="s">
        <v>38</v>
      </c>
      <c r="L3" t="s">
        <v>38</v>
      </c>
      <c r="M3" t="s">
        <v>41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41</v>
      </c>
      <c r="U3" t="s">
        <v>38</v>
      </c>
      <c r="V3" t="s">
        <v>38</v>
      </c>
      <c r="W3" t="s">
        <v>42</v>
      </c>
      <c r="X3" t="s">
        <v>38</v>
      </c>
      <c r="Y3" t="s">
        <v>38</v>
      </c>
      <c r="Z3" t="s">
        <v>38</v>
      </c>
      <c r="AA3" t="s">
        <v>43</v>
      </c>
      <c r="AB3" t="s">
        <v>38</v>
      </c>
      <c r="AC3" t="s">
        <v>38</v>
      </c>
      <c r="AD3" t="s">
        <v>38</v>
      </c>
      <c r="AE3" t="s">
        <v>38</v>
      </c>
      <c r="AF3" t="s">
        <v>45</v>
      </c>
      <c r="AG3" t="s">
        <v>46</v>
      </c>
      <c r="AH3" t="s">
        <v>38</v>
      </c>
      <c r="AI3" t="s">
        <v>38</v>
      </c>
      <c r="AJ3" t="s">
        <v>38</v>
      </c>
      <c r="AK3" t="s">
        <v>47</v>
      </c>
      <c r="AL3" t="s">
        <v>38</v>
      </c>
    </row>
    <row r="4" spans="1:38">
      <c r="A4" t="s">
        <v>38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40</v>
      </c>
      <c r="J4" t="s">
        <v>38</v>
      </c>
      <c r="K4" t="s">
        <v>38</v>
      </c>
      <c r="L4" t="s">
        <v>38</v>
      </c>
      <c r="M4" t="s">
        <v>41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41</v>
      </c>
      <c r="U4" t="s">
        <v>38</v>
      </c>
      <c r="V4" t="s">
        <v>38</v>
      </c>
      <c r="W4" t="s">
        <v>42</v>
      </c>
      <c r="X4" t="s">
        <v>38</v>
      </c>
      <c r="Y4" t="s">
        <v>38</v>
      </c>
      <c r="Z4" t="s">
        <v>38</v>
      </c>
      <c r="AA4" t="s">
        <v>43</v>
      </c>
      <c r="AB4" t="s">
        <v>38</v>
      </c>
      <c r="AC4" t="s">
        <v>38</v>
      </c>
      <c r="AD4" t="s">
        <v>38</v>
      </c>
      <c r="AE4" t="s">
        <v>38</v>
      </c>
      <c r="AF4" t="s">
        <v>45</v>
      </c>
      <c r="AG4" t="s">
        <v>46</v>
      </c>
      <c r="AH4" t="s">
        <v>38</v>
      </c>
      <c r="AI4" t="s">
        <v>38</v>
      </c>
      <c r="AJ4" t="s">
        <v>38</v>
      </c>
      <c r="AK4" t="s">
        <v>47</v>
      </c>
      <c r="AL4" t="s">
        <v>38</v>
      </c>
    </row>
    <row r="5" spans="1:38">
      <c r="A5" t="s">
        <v>38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40</v>
      </c>
      <c r="J5" t="s">
        <v>38</v>
      </c>
      <c r="K5" t="s">
        <v>38</v>
      </c>
      <c r="L5" t="s">
        <v>38</v>
      </c>
      <c r="M5" t="s">
        <v>41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41</v>
      </c>
      <c r="U5" t="s">
        <v>38</v>
      </c>
      <c r="V5" t="s">
        <v>38</v>
      </c>
      <c r="W5" t="s">
        <v>42</v>
      </c>
      <c r="X5" t="s">
        <v>38</v>
      </c>
      <c r="Y5" t="s">
        <v>38</v>
      </c>
      <c r="Z5" t="s">
        <v>38</v>
      </c>
      <c r="AA5" t="s">
        <v>43</v>
      </c>
      <c r="AB5" t="s">
        <v>38</v>
      </c>
      <c r="AC5" t="s">
        <v>38</v>
      </c>
      <c r="AD5" t="s">
        <v>38</v>
      </c>
      <c r="AE5" t="s">
        <v>38</v>
      </c>
      <c r="AF5" t="s">
        <v>45</v>
      </c>
      <c r="AG5" t="s">
        <v>46</v>
      </c>
      <c r="AH5" t="s">
        <v>38</v>
      </c>
      <c r="AI5" t="s">
        <v>38</v>
      </c>
      <c r="AJ5" t="s">
        <v>38</v>
      </c>
      <c r="AK5" t="s">
        <v>47</v>
      </c>
      <c r="AL5" t="s">
        <v>38</v>
      </c>
    </row>
    <row r="6" spans="1:38">
      <c r="A6" t="s">
        <v>38</v>
      </c>
      <c r="B6" t="s">
        <v>38</v>
      </c>
      <c r="C6" t="s">
        <v>38</v>
      </c>
      <c r="D6" t="s">
        <v>38</v>
      </c>
      <c r="E6" t="s">
        <v>39</v>
      </c>
      <c r="F6" t="s">
        <v>38</v>
      </c>
      <c r="G6" t="s">
        <v>38</v>
      </c>
      <c r="H6" t="s">
        <v>38</v>
      </c>
      <c r="I6" t="s">
        <v>40</v>
      </c>
      <c r="J6" t="s">
        <v>38</v>
      </c>
      <c r="K6" t="s">
        <v>38</v>
      </c>
      <c r="L6" t="s">
        <v>38</v>
      </c>
      <c r="M6" t="s">
        <v>41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41</v>
      </c>
      <c r="U6" t="s">
        <v>38</v>
      </c>
      <c r="V6" t="s">
        <v>38</v>
      </c>
      <c r="W6" t="s">
        <v>42</v>
      </c>
      <c r="X6" t="s">
        <v>38</v>
      </c>
      <c r="Y6" t="s">
        <v>38</v>
      </c>
      <c r="Z6" t="s">
        <v>38</v>
      </c>
      <c r="AA6" t="s">
        <v>43</v>
      </c>
      <c r="AB6" t="s">
        <v>38</v>
      </c>
      <c r="AC6" t="s">
        <v>38</v>
      </c>
      <c r="AD6" t="s">
        <v>38</v>
      </c>
      <c r="AE6" t="s">
        <v>38</v>
      </c>
      <c r="AF6" t="s">
        <v>45</v>
      </c>
      <c r="AG6" t="s">
        <v>46</v>
      </c>
      <c r="AH6" t="s">
        <v>38</v>
      </c>
      <c r="AI6" t="s">
        <v>38</v>
      </c>
      <c r="AJ6" t="s">
        <v>38</v>
      </c>
      <c r="AK6" t="s">
        <v>47</v>
      </c>
      <c r="AL6" t="s">
        <v>38</v>
      </c>
    </row>
    <row r="7" spans="1:38">
      <c r="A7" t="s">
        <v>38</v>
      </c>
      <c r="B7" t="s">
        <v>38</v>
      </c>
      <c r="C7" t="s">
        <v>38</v>
      </c>
      <c r="D7" t="s">
        <v>38</v>
      </c>
      <c r="E7" t="s">
        <v>39</v>
      </c>
      <c r="F7" t="s">
        <v>38</v>
      </c>
      <c r="G7" t="s">
        <v>38</v>
      </c>
      <c r="H7" t="s">
        <v>40</v>
      </c>
      <c r="I7" t="s">
        <v>41</v>
      </c>
      <c r="J7" t="s">
        <v>38</v>
      </c>
      <c r="K7" t="s">
        <v>38</v>
      </c>
      <c r="L7" t="s">
        <v>38</v>
      </c>
      <c r="M7" t="s">
        <v>38</v>
      </c>
      <c r="N7" t="s">
        <v>42</v>
      </c>
      <c r="O7" t="s">
        <v>38</v>
      </c>
      <c r="P7" t="s">
        <v>38</v>
      </c>
      <c r="Q7" t="s">
        <v>38</v>
      </c>
      <c r="R7" t="s">
        <v>41</v>
      </c>
      <c r="S7" t="s">
        <v>38</v>
      </c>
      <c r="T7" t="s">
        <v>38</v>
      </c>
      <c r="U7" t="s">
        <v>43</v>
      </c>
      <c r="V7" t="s">
        <v>38</v>
      </c>
      <c r="W7" t="s">
        <v>41</v>
      </c>
      <c r="X7" t="s">
        <v>38</v>
      </c>
      <c r="Y7" t="s">
        <v>38</v>
      </c>
      <c r="Z7" t="s">
        <v>45</v>
      </c>
      <c r="AA7" t="s">
        <v>41</v>
      </c>
      <c r="AB7" t="s">
        <v>38</v>
      </c>
      <c r="AC7" t="s">
        <v>38</v>
      </c>
      <c r="AD7" t="s">
        <v>46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  <c r="AK7" t="s">
        <v>47</v>
      </c>
      <c r="AL7" t="s">
        <v>38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64"/>
  <sheetViews>
    <sheetView topLeftCell="A57" workbookViewId="0">
      <selection activeCell="B59" sqref="B59:L64"/>
    </sheetView>
  </sheetViews>
  <sheetFormatPr baseColWidth="10" defaultRowHeight="16"/>
  <cols>
    <col min="1" max="1" width="16.33203125" bestFit="1" customWidth="1"/>
  </cols>
  <sheetData>
    <row r="1" spans="1:3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>
      <c r="A2" s="1" t="s">
        <v>48</v>
      </c>
      <c r="B2">
        <f>COUNTIFS(Sheet1!A:A,Sheet2!$A2)</f>
        <v>0</v>
      </c>
      <c r="C2">
        <f>COUNTIFS(Sheet1!B:B,Sheet2!$A2)</f>
        <v>0</v>
      </c>
      <c r="D2">
        <f>COUNTIFS(Sheet1!C:C,Sheet2!$A2)</f>
        <v>0</v>
      </c>
      <c r="E2">
        <f>COUNTIFS(Sheet1!D:D,Sheet2!$A2)</f>
        <v>0</v>
      </c>
      <c r="F2">
        <f>COUNTIFS(Sheet1!E:E,Sheet2!$A2)</f>
        <v>5</v>
      </c>
      <c r="G2">
        <f>COUNTIFS(Sheet1!F:F,Sheet2!$A2)</f>
        <v>0</v>
      </c>
      <c r="H2">
        <f>COUNTIFS(Sheet1!G:G,Sheet2!$A2)</f>
        <v>0</v>
      </c>
      <c r="I2">
        <f>COUNTIFS(Sheet1!H:H,Sheet2!$A2)</f>
        <v>0</v>
      </c>
      <c r="J2">
        <f>COUNTIFS(Sheet1!I:I,Sheet2!$A2)</f>
        <v>1</v>
      </c>
      <c r="K2">
        <f>COUNTIFS(Sheet1!J:J,Sheet2!$A2)</f>
        <v>0</v>
      </c>
      <c r="L2">
        <f>COUNTIFS(Sheet1!K:K,Sheet2!$A2)</f>
        <v>0</v>
      </c>
      <c r="M2">
        <f>COUNTIFS(Sheet1!L:L,Sheet2!$A2)</f>
        <v>0</v>
      </c>
      <c r="N2">
        <f>COUNTIFS(Sheet1!M:M,Sheet2!$A2)</f>
        <v>0</v>
      </c>
      <c r="O2">
        <f>COUNTIFS(Sheet1!N:N,Sheet2!$A2)</f>
        <v>0</v>
      </c>
      <c r="P2">
        <f>COUNTIFS(Sheet1!O:O,Sheet2!$A2)</f>
        <v>0</v>
      </c>
      <c r="Q2">
        <f>COUNTIFS(Sheet1!P:P,Sheet2!$A2)</f>
        <v>0</v>
      </c>
      <c r="R2">
        <f>COUNTIFS(Sheet1!Q:Q,Sheet2!$A2)</f>
        <v>0</v>
      </c>
      <c r="S2">
        <f>COUNTIFS(Sheet1!R:R,Sheet2!$A2)</f>
        <v>0</v>
      </c>
      <c r="T2">
        <f>COUNTIFS(Sheet1!S:S,Sheet2!$A2)</f>
        <v>0</v>
      </c>
      <c r="U2">
        <f>COUNTIFS(Sheet1!T:T,Sheet2!$A2)</f>
        <v>0</v>
      </c>
      <c r="V2">
        <f>COUNTIFS(Sheet1!U:U,Sheet2!$A2)</f>
        <v>0</v>
      </c>
      <c r="W2">
        <f>COUNTIFS(Sheet1!V:V,Sheet2!$A2)</f>
        <v>0</v>
      </c>
      <c r="X2">
        <f>COUNTIFS(Sheet1!W:W,Sheet2!$A2)</f>
        <v>0</v>
      </c>
      <c r="Y2">
        <f>COUNTIFS(Sheet1!X:X,Sheet2!$A2)</f>
        <v>0</v>
      </c>
      <c r="Z2">
        <f>COUNTIFS(Sheet1!Y:Y,Sheet2!$A2)</f>
        <v>0</v>
      </c>
      <c r="AA2">
        <f>COUNTIFS(Sheet1!Z:Z,Sheet2!$A2)</f>
        <v>0</v>
      </c>
      <c r="AB2">
        <f>COUNTIFS(Sheet1!AA:AA,Sheet2!$A2)</f>
        <v>0</v>
      </c>
      <c r="AC2">
        <f>COUNTIFS(Sheet1!AB:AB,Sheet2!$A2)</f>
        <v>0</v>
      </c>
      <c r="AD2">
        <f>COUNTIFS(Sheet1!AC:AC,Sheet2!$A2)</f>
        <v>0</v>
      </c>
      <c r="AE2">
        <f>COUNTIFS(Sheet1!AD:AD,Sheet2!$A2)</f>
        <v>0</v>
      </c>
      <c r="AF2">
        <f>COUNTIFS(Sheet1!AE:AE,Sheet2!$A2)</f>
        <v>0</v>
      </c>
      <c r="AG2">
        <f>COUNTIFS(Sheet1!AF:AF,Sheet2!$A2)</f>
        <v>0</v>
      </c>
      <c r="AH2">
        <f>COUNTIFS(Sheet1!AG:AG,Sheet2!$A2)</f>
        <v>0</v>
      </c>
      <c r="AI2">
        <f>COUNTIFS(Sheet1!AH:AH,Sheet2!$A2)</f>
        <v>0</v>
      </c>
      <c r="AJ2">
        <f>COUNTIFS(Sheet1!AI:AI,Sheet2!$A2)</f>
        <v>0</v>
      </c>
      <c r="AK2">
        <f>COUNTIFS(Sheet1!AJ:AJ,Sheet2!$A2)</f>
        <v>0</v>
      </c>
      <c r="AL2">
        <f>COUNTIFS(Sheet1!AK:AK,Sheet2!$A2)</f>
        <v>0</v>
      </c>
      <c r="AM2">
        <f>COUNTIFS(Sheet1!AL:AL,Sheet2!$A2)</f>
        <v>0</v>
      </c>
    </row>
    <row r="3" spans="1:39">
      <c r="A3" s="1" t="s">
        <v>49</v>
      </c>
      <c r="B3">
        <f>COUNTIFS(Sheet1!A:A,Sheet2!$A3)</f>
        <v>0</v>
      </c>
      <c r="C3">
        <f>COUNTIFS(Sheet1!B:B,Sheet2!$A3)</f>
        <v>0</v>
      </c>
      <c r="D3">
        <f>COUNTIFS(Sheet1!C:C,Sheet2!$A3)</f>
        <v>0</v>
      </c>
      <c r="E3">
        <f>COUNTIFS(Sheet1!D:D,Sheet2!$A3)</f>
        <v>0</v>
      </c>
      <c r="F3">
        <f>COUNTIFS(Sheet1!E:E,Sheet2!$A3)</f>
        <v>0</v>
      </c>
      <c r="G3">
        <f>COUNTIFS(Sheet1!F:F,Sheet2!$A3)</f>
        <v>0</v>
      </c>
      <c r="H3">
        <f>COUNTIFS(Sheet1!G:G,Sheet2!$A3)</f>
        <v>0</v>
      </c>
      <c r="I3">
        <f>COUNTIFS(Sheet1!H:H,Sheet2!$A3)</f>
        <v>1</v>
      </c>
      <c r="J3">
        <f>COUNTIFS(Sheet1!I:I,Sheet2!$A3)</f>
        <v>4</v>
      </c>
      <c r="K3">
        <f>COUNTIFS(Sheet1!J:J,Sheet2!$A3)</f>
        <v>0</v>
      </c>
      <c r="L3">
        <f>COUNTIFS(Sheet1!K:K,Sheet2!$A3)</f>
        <v>0</v>
      </c>
      <c r="M3">
        <f>COUNTIFS(Sheet1!L:L,Sheet2!$A3)</f>
        <v>0</v>
      </c>
      <c r="N3">
        <f>COUNTIFS(Sheet1!M:M,Sheet2!$A3)</f>
        <v>0</v>
      </c>
      <c r="O3">
        <f>COUNTIFS(Sheet1!N:N,Sheet2!$A3)</f>
        <v>0</v>
      </c>
      <c r="P3">
        <f>COUNTIFS(Sheet1!O:O,Sheet2!$A3)</f>
        <v>0</v>
      </c>
      <c r="Q3">
        <f>COUNTIFS(Sheet1!P:P,Sheet2!$A3)</f>
        <v>0</v>
      </c>
      <c r="R3">
        <f>COUNTIFS(Sheet1!Q:Q,Sheet2!$A3)</f>
        <v>0</v>
      </c>
      <c r="S3">
        <f>COUNTIFS(Sheet1!R:R,Sheet2!$A3)</f>
        <v>1</v>
      </c>
      <c r="T3">
        <f>COUNTIFS(Sheet1!S:S,Sheet2!$A3)</f>
        <v>0</v>
      </c>
      <c r="U3">
        <f>COUNTIFS(Sheet1!T:T,Sheet2!$A3)</f>
        <v>0</v>
      </c>
      <c r="V3">
        <f>COUNTIFS(Sheet1!U:U,Sheet2!$A3)</f>
        <v>0</v>
      </c>
      <c r="W3">
        <f>COUNTIFS(Sheet1!V:V,Sheet2!$A3)</f>
        <v>0</v>
      </c>
      <c r="X3">
        <f>COUNTIFS(Sheet1!W:W,Sheet2!$A3)</f>
        <v>0</v>
      </c>
      <c r="Y3">
        <f>COUNTIFS(Sheet1!X:X,Sheet2!$A3)</f>
        <v>0</v>
      </c>
      <c r="Z3">
        <f>COUNTIFS(Sheet1!Y:Y,Sheet2!$A3)</f>
        <v>0</v>
      </c>
      <c r="AA3">
        <f>COUNTIFS(Sheet1!Z:Z,Sheet2!$A3)</f>
        <v>0</v>
      </c>
      <c r="AB3">
        <f>COUNTIFS(Sheet1!AA:AA,Sheet2!$A3)</f>
        <v>0</v>
      </c>
      <c r="AC3">
        <f>COUNTIFS(Sheet1!AB:AB,Sheet2!$A3)</f>
        <v>0</v>
      </c>
      <c r="AD3">
        <f>COUNTIFS(Sheet1!AC:AC,Sheet2!$A3)</f>
        <v>0</v>
      </c>
      <c r="AE3">
        <f>COUNTIFS(Sheet1!AD:AD,Sheet2!$A3)</f>
        <v>0</v>
      </c>
      <c r="AF3">
        <f>COUNTIFS(Sheet1!AE:AE,Sheet2!$A3)</f>
        <v>0</v>
      </c>
      <c r="AG3">
        <f>COUNTIFS(Sheet1!AF:AF,Sheet2!$A3)</f>
        <v>0</v>
      </c>
      <c r="AH3">
        <f>COUNTIFS(Sheet1!AG:AG,Sheet2!$A3)</f>
        <v>0</v>
      </c>
      <c r="AI3">
        <f>COUNTIFS(Sheet1!AH:AH,Sheet2!$A3)</f>
        <v>0</v>
      </c>
      <c r="AJ3">
        <f>COUNTIFS(Sheet1!AI:AI,Sheet2!$A3)</f>
        <v>0</v>
      </c>
      <c r="AK3">
        <f>COUNTIFS(Sheet1!AJ:AJ,Sheet2!$A3)</f>
        <v>0</v>
      </c>
      <c r="AL3">
        <f>COUNTIFS(Sheet1!AK:AK,Sheet2!$A3)</f>
        <v>0</v>
      </c>
      <c r="AM3">
        <f>COUNTIFS(Sheet1!AL:AL,Sheet2!$A3)</f>
        <v>0</v>
      </c>
    </row>
    <row r="4" spans="1:39">
      <c r="A4" s="1" t="s">
        <v>50</v>
      </c>
      <c r="B4">
        <f>COUNTIFS(Sheet1!A:A,Sheet2!$A4)</f>
        <v>0</v>
      </c>
      <c r="C4">
        <f>COUNTIFS(Sheet1!B:B,Sheet2!$A4)</f>
        <v>0</v>
      </c>
      <c r="D4">
        <f>COUNTIFS(Sheet1!C:C,Sheet2!$A4)</f>
        <v>0</v>
      </c>
      <c r="E4">
        <f>COUNTIFS(Sheet1!D:D,Sheet2!$A4)</f>
        <v>0</v>
      </c>
      <c r="F4">
        <f>COUNTIFS(Sheet1!E:E,Sheet2!$A4)</f>
        <v>0</v>
      </c>
      <c r="G4">
        <f>COUNTIFS(Sheet1!F:F,Sheet2!$A4)</f>
        <v>0</v>
      </c>
      <c r="H4">
        <f>COUNTIFS(Sheet1!G:G,Sheet2!$A4)</f>
        <v>0</v>
      </c>
      <c r="I4">
        <f>COUNTIFS(Sheet1!H:H,Sheet2!$A4)</f>
        <v>0</v>
      </c>
      <c r="J4">
        <f>COUNTIFS(Sheet1!I:I,Sheet2!$A4)</f>
        <v>1</v>
      </c>
      <c r="K4">
        <f>COUNTIFS(Sheet1!J:J,Sheet2!$A4)</f>
        <v>0</v>
      </c>
      <c r="L4">
        <f>COUNTIFS(Sheet1!K:K,Sheet2!$A4)</f>
        <v>0</v>
      </c>
      <c r="M4">
        <f>COUNTIFS(Sheet1!L:L,Sheet2!$A4)</f>
        <v>0</v>
      </c>
      <c r="N4">
        <f>COUNTIFS(Sheet1!M:M,Sheet2!$A4)</f>
        <v>4</v>
      </c>
      <c r="O4">
        <f>COUNTIFS(Sheet1!N:N,Sheet2!$A4)</f>
        <v>0</v>
      </c>
      <c r="P4">
        <f>COUNTIFS(Sheet1!O:O,Sheet2!$A4)</f>
        <v>0</v>
      </c>
      <c r="Q4">
        <f>COUNTIFS(Sheet1!P:P,Sheet2!$A4)</f>
        <v>0</v>
      </c>
      <c r="R4">
        <f>COUNTIFS(Sheet1!Q:Q,Sheet2!$A4)</f>
        <v>0</v>
      </c>
      <c r="S4">
        <f>COUNTIFS(Sheet1!R:R,Sheet2!$A4)</f>
        <v>1</v>
      </c>
      <c r="T4">
        <f>COUNTIFS(Sheet1!S:S,Sheet2!$A4)</f>
        <v>0</v>
      </c>
      <c r="U4">
        <f>COUNTIFS(Sheet1!T:T,Sheet2!$A4)</f>
        <v>4</v>
      </c>
      <c r="V4">
        <f>COUNTIFS(Sheet1!U:U,Sheet2!$A4)</f>
        <v>1</v>
      </c>
      <c r="W4">
        <f>COUNTIFS(Sheet1!V:V,Sheet2!$A4)</f>
        <v>0</v>
      </c>
      <c r="X4">
        <f>COUNTIFS(Sheet1!W:W,Sheet2!$A4)</f>
        <v>1</v>
      </c>
      <c r="Y4">
        <f>COUNTIFS(Sheet1!X:X,Sheet2!$A4)</f>
        <v>0</v>
      </c>
      <c r="Z4">
        <f>COUNTIFS(Sheet1!Y:Y,Sheet2!$A4)</f>
        <v>1</v>
      </c>
      <c r="AA4">
        <f>COUNTIFS(Sheet1!Z:Z,Sheet2!$A4)</f>
        <v>1</v>
      </c>
      <c r="AB4">
        <f>COUNTIFS(Sheet1!AA:AA,Sheet2!$A4)</f>
        <v>1</v>
      </c>
      <c r="AC4">
        <f>COUNTIFS(Sheet1!AB:AB,Sheet2!$A4)</f>
        <v>0</v>
      </c>
      <c r="AD4">
        <f>COUNTIFS(Sheet1!AC:AC,Sheet2!$A4)</f>
        <v>0</v>
      </c>
      <c r="AE4">
        <f>COUNTIFS(Sheet1!AD:AD,Sheet2!$A4)</f>
        <v>0</v>
      </c>
      <c r="AF4">
        <f>COUNTIFS(Sheet1!AE:AE,Sheet2!$A4)</f>
        <v>0</v>
      </c>
      <c r="AG4">
        <f>COUNTIFS(Sheet1!AF:AF,Sheet2!$A4)</f>
        <v>0</v>
      </c>
      <c r="AH4">
        <f>COUNTIFS(Sheet1!AG:AG,Sheet2!$A4)</f>
        <v>0</v>
      </c>
      <c r="AI4">
        <f>COUNTIFS(Sheet1!AH:AH,Sheet2!$A4)</f>
        <v>0</v>
      </c>
      <c r="AJ4">
        <f>COUNTIFS(Sheet1!AI:AI,Sheet2!$A4)</f>
        <v>0</v>
      </c>
      <c r="AK4">
        <f>COUNTIFS(Sheet1!AJ:AJ,Sheet2!$A4)</f>
        <v>0</v>
      </c>
      <c r="AL4">
        <f>COUNTIFS(Sheet1!AK:AK,Sheet2!$A4)</f>
        <v>0</v>
      </c>
      <c r="AM4">
        <f>COUNTIFS(Sheet1!AL:AL,Sheet2!$A4)</f>
        <v>0</v>
      </c>
    </row>
    <row r="5" spans="1:39">
      <c r="A5" s="1" t="s">
        <v>51</v>
      </c>
      <c r="B5">
        <f>COUNTIFS(Sheet1!A:A,Sheet2!$A5)</f>
        <v>0</v>
      </c>
      <c r="C5">
        <f>COUNTIFS(Sheet1!B:B,Sheet2!$A5)</f>
        <v>0</v>
      </c>
      <c r="D5">
        <f>COUNTIFS(Sheet1!C:C,Sheet2!$A5)</f>
        <v>0</v>
      </c>
      <c r="E5">
        <f>COUNTIFS(Sheet1!D:D,Sheet2!$A5)</f>
        <v>0</v>
      </c>
      <c r="F5">
        <f>COUNTIFS(Sheet1!E:E,Sheet2!$A5)</f>
        <v>0</v>
      </c>
      <c r="G5">
        <f>COUNTIFS(Sheet1!F:F,Sheet2!$A5)</f>
        <v>0</v>
      </c>
      <c r="H5">
        <f>COUNTIFS(Sheet1!G:G,Sheet2!$A5)</f>
        <v>0</v>
      </c>
      <c r="I5">
        <f>COUNTIFS(Sheet1!H:H,Sheet2!$A5)</f>
        <v>0</v>
      </c>
      <c r="J5">
        <f>COUNTIFS(Sheet1!I:I,Sheet2!$A5)</f>
        <v>0</v>
      </c>
      <c r="K5">
        <f>COUNTIFS(Sheet1!J:J,Sheet2!$A5)</f>
        <v>0</v>
      </c>
      <c r="L5">
        <f>COUNTIFS(Sheet1!K:K,Sheet2!$A5)</f>
        <v>0</v>
      </c>
      <c r="M5">
        <f>COUNTIFS(Sheet1!L:L,Sheet2!$A5)</f>
        <v>0</v>
      </c>
      <c r="N5">
        <f>COUNTIFS(Sheet1!M:M,Sheet2!$A5)</f>
        <v>0</v>
      </c>
      <c r="O5">
        <f>COUNTIFS(Sheet1!N:N,Sheet2!$A5)</f>
        <v>1</v>
      </c>
      <c r="P5">
        <f>COUNTIFS(Sheet1!O:O,Sheet2!$A5)</f>
        <v>0</v>
      </c>
      <c r="Q5">
        <f>COUNTIFS(Sheet1!P:P,Sheet2!$A5)</f>
        <v>0</v>
      </c>
      <c r="R5">
        <f>COUNTIFS(Sheet1!Q:Q,Sheet2!$A5)</f>
        <v>0</v>
      </c>
      <c r="S5">
        <f>COUNTIFS(Sheet1!R:R,Sheet2!$A5)</f>
        <v>0</v>
      </c>
      <c r="T5">
        <f>COUNTIFS(Sheet1!S:S,Sheet2!$A5)</f>
        <v>0</v>
      </c>
      <c r="U5">
        <f>COUNTIFS(Sheet1!T:T,Sheet2!$A5)</f>
        <v>0</v>
      </c>
      <c r="V5">
        <f>COUNTIFS(Sheet1!U:U,Sheet2!$A5)</f>
        <v>0</v>
      </c>
      <c r="W5">
        <f>COUNTIFS(Sheet1!V:V,Sheet2!$A5)</f>
        <v>0</v>
      </c>
      <c r="X5">
        <f>COUNTIFS(Sheet1!W:W,Sheet2!$A5)</f>
        <v>4</v>
      </c>
      <c r="Y5">
        <f>COUNTIFS(Sheet1!X:X,Sheet2!$A5)</f>
        <v>0</v>
      </c>
      <c r="Z5">
        <f>COUNTIFS(Sheet1!Y:Y,Sheet2!$A5)</f>
        <v>0</v>
      </c>
      <c r="AA5">
        <f>COUNTIFS(Sheet1!Z:Z,Sheet2!$A5)</f>
        <v>0</v>
      </c>
      <c r="AB5">
        <f>COUNTIFS(Sheet1!AA:AA,Sheet2!$A5)</f>
        <v>1</v>
      </c>
      <c r="AC5">
        <f>COUNTIFS(Sheet1!AB:AB,Sheet2!$A5)</f>
        <v>0</v>
      </c>
      <c r="AD5">
        <f>COUNTIFS(Sheet1!AC:AC,Sheet2!$A5)</f>
        <v>0</v>
      </c>
      <c r="AE5">
        <f>COUNTIFS(Sheet1!AD:AD,Sheet2!$A5)</f>
        <v>0</v>
      </c>
      <c r="AF5">
        <f>COUNTIFS(Sheet1!AE:AE,Sheet2!$A5)</f>
        <v>0</v>
      </c>
      <c r="AG5">
        <f>COUNTIFS(Sheet1!AF:AF,Sheet2!$A5)</f>
        <v>0</v>
      </c>
      <c r="AH5">
        <f>COUNTIFS(Sheet1!AG:AG,Sheet2!$A5)</f>
        <v>0</v>
      </c>
      <c r="AI5">
        <f>COUNTIFS(Sheet1!AH:AH,Sheet2!$A5)</f>
        <v>0</v>
      </c>
      <c r="AJ5">
        <f>COUNTIFS(Sheet1!AI:AI,Sheet2!$A5)</f>
        <v>0</v>
      </c>
      <c r="AK5">
        <f>COUNTIFS(Sheet1!AJ:AJ,Sheet2!$A5)</f>
        <v>0</v>
      </c>
      <c r="AL5">
        <f>COUNTIFS(Sheet1!AK:AK,Sheet2!$A5)</f>
        <v>0</v>
      </c>
      <c r="AM5">
        <f>COUNTIFS(Sheet1!AL:AL,Sheet2!$A5)</f>
        <v>0</v>
      </c>
    </row>
    <row r="6" spans="1:39">
      <c r="A6" s="1" t="s">
        <v>52</v>
      </c>
      <c r="B6">
        <f>COUNTIFS(Sheet1!A:A,Sheet2!$A6)</f>
        <v>0</v>
      </c>
      <c r="C6">
        <f>COUNTIFS(Sheet1!B:B,Sheet2!$A6)</f>
        <v>0</v>
      </c>
      <c r="D6">
        <f>COUNTIFS(Sheet1!C:C,Sheet2!$A6)</f>
        <v>0</v>
      </c>
      <c r="E6">
        <f>COUNTIFS(Sheet1!D:D,Sheet2!$A6)</f>
        <v>0</v>
      </c>
      <c r="F6">
        <f>COUNTIFS(Sheet1!E:E,Sheet2!$A6)</f>
        <v>0</v>
      </c>
      <c r="G6">
        <f>COUNTIFS(Sheet1!F:F,Sheet2!$A6)</f>
        <v>0</v>
      </c>
      <c r="H6">
        <f>COUNTIFS(Sheet1!G:G,Sheet2!$A6)</f>
        <v>0</v>
      </c>
      <c r="I6">
        <f>COUNTIFS(Sheet1!H:H,Sheet2!$A6)</f>
        <v>0</v>
      </c>
      <c r="J6">
        <f>COUNTIFS(Sheet1!I:I,Sheet2!$A6)</f>
        <v>0</v>
      </c>
      <c r="K6">
        <f>COUNTIFS(Sheet1!J:J,Sheet2!$A6)</f>
        <v>0</v>
      </c>
      <c r="L6">
        <f>COUNTIFS(Sheet1!K:K,Sheet2!$A6)</f>
        <v>0</v>
      </c>
      <c r="M6">
        <f>COUNTIFS(Sheet1!L:L,Sheet2!$A6)</f>
        <v>0</v>
      </c>
      <c r="N6">
        <f>COUNTIFS(Sheet1!M:M,Sheet2!$A6)</f>
        <v>0</v>
      </c>
      <c r="O6">
        <f>COUNTIFS(Sheet1!N:N,Sheet2!$A6)</f>
        <v>0</v>
      </c>
      <c r="P6">
        <f>COUNTIFS(Sheet1!O:O,Sheet2!$A6)</f>
        <v>0</v>
      </c>
      <c r="Q6">
        <f>COUNTIFS(Sheet1!P:P,Sheet2!$A6)</f>
        <v>0</v>
      </c>
      <c r="R6">
        <f>COUNTIFS(Sheet1!Q:Q,Sheet2!$A6)</f>
        <v>0</v>
      </c>
      <c r="S6">
        <f>COUNTIFS(Sheet1!R:R,Sheet2!$A6)</f>
        <v>0</v>
      </c>
      <c r="T6">
        <f>COUNTIFS(Sheet1!S:S,Sheet2!$A6)</f>
        <v>0</v>
      </c>
      <c r="U6">
        <f>COUNTIFS(Sheet1!T:T,Sheet2!$A6)</f>
        <v>0</v>
      </c>
      <c r="V6">
        <f>COUNTIFS(Sheet1!U:U,Sheet2!$A6)</f>
        <v>1</v>
      </c>
      <c r="W6">
        <f>COUNTIFS(Sheet1!V:V,Sheet2!$A6)</f>
        <v>0</v>
      </c>
      <c r="X6">
        <f>COUNTIFS(Sheet1!W:W,Sheet2!$A6)</f>
        <v>0</v>
      </c>
      <c r="Y6">
        <f>COUNTIFS(Sheet1!X:X,Sheet2!$A6)</f>
        <v>0</v>
      </c>
      <c r="Z6">
        <f>COUNTIFS(Sheet1!Y:Y,Sheet2!$A6)</f>
        <v>0</v>
      </c>
      <c r="AA6">
        <f>COUNTIFS(Sheet1!Z:Z,Sheet2!$A6)</f>
        <v>0</v>
      </c>
      <c r="AB6">
        <f>COUNTIFS(Sheet1!AA:AA,Sheet2!$A6)</f>
        <v>4</v>
      </c>
      <c r="AC6">
        <f>COUNTIFS(Sheet1!AB:AB,Sheet2!$A6)</f>
        <v>1</v>
      </c>
      <c r="AD6">
        <f>COUNTIFS(Sheet1!AC:AC,Sheet2!$A6)</f>
        <v>0</v>
      </c>
      <c r="AE6">
        <f>COUNTIFS(Sheet1!AD:AD,Sheet2!$A6)</f>
        <v>0</v>
      </c>
      <c r="AF6">
        <f>COUNTIFS(Sheet1!AE:AE,Sheet2!$A6)</f>
        <v>0</v>
      </c>
      <c r="AG6">
        <f>COUNTIFS(Sheet1!AF:AF,Sheet2!$A6)</f>
        <v>0</v>
      </c>
      <c r="AH6">
        <f>COUNTIFS(Sheet1!AG:AG,Sheet2!$A6)</f>
        <v>0</v>
      </c>
      <c r="AI6">
        <f>COUNTIFS(Sheet1!AH:AH,Sheet2!$A6)</f>
        <v>0</v>
      </c>
      <c r="AJ6">
        <f>COUNTIFS(Sheet1!AI:AI,Sheet2!$A6)</f>
        <v>0</v>
      </c>
      <c r="AK6">
        <f>COUNTIFS(Sheet1!AJ:AJ,Sheet2!$A6)</f>
        <v>0</v>
      </c>
      <c r="AL6">
        <f>COUNTIFS(Sheet1!AK:AK,Sheet2!$A6)</f>
        <v>0</v>
      </c>
      <c r="AM6">
        <f>COUNTIFS(Sheet1!AL:AL,Sheet2!$A6)</f>
        <v>0</v>
      </c>
    </row>
    <row r="7" spans="1:39">
      <c r="A7" s="1" t="s">
        <v>53</v>
      </c>
      <c r="B7">
        <f>COUNTIFS(Sheet1!A:A,Sheet2!$A7)</f>
        <v>0</v>
      </c>
      <c r="C7">
        <f>COUNTIFS(Sheet1!B:B,Sheet2!$A7)</f>
        <v>0</v>
      </c>
      <c r="D7">
        <f>COUNTIFS(Sheet1!C:C,Sheet2!$A7)</f>
        <v>0</v>
      </c>
      <c r="E7">
        <f>COUNTIFS(Sheet1!D:D,Sheet2!$A7)</f>
        <v>0</v>
      </c>
      <c r="F7">
        <f>COUNTIFS(Sheet1!E:E,Sheet2!$A7)</f>
        <v>0</v>
      </c>
      <c r="G7">
        <f>COUNTIFS(Sheet1!F:F,Sheet2!$A7)</f>
        <v>0</v>
      </c>
      <c r="H7">
        <f>COUNTIFS(Sheet1!G:G,Sheet2!$A7)</f>
        <v>0</v>
      </c>
      <c r="I7">
        <f>COUNTIFS(Sheet1!H:H,Sheet2!$A7)</f>
        <v>0</v>
      </c>
      <c r="J7">
        <f>COUNTIFS(Sheet1!I:I,Sheet2!$A7)</f>
        <v>0</v>
      </c>
      <c r="K7">
        <f>COUNTIFS(Sheet1!J:J,Sheet2!$A7)</f>
        <v>0</v>
      </c>
      <c r="L7">
        <f>COUNTIFS(Sheet1!K:K,Sheet2!$A7)</f>
        <v>0</v>
      </c>
      <c r="M7">
        <f>COUNTIFS(Sheet1!L:L,Sheet2!$A7)</f>
        <v>0</v>
      </c>
      <c r="N7">
        <f>COUNTIFS(Sheet1!M:M,Sheet2!$A7)</f>
        <v>0</v>
      </c>
      <c r="O7">
        <f>COUNTIFS(Sheet1!N:N,Sheet2!$A7)</f>
        <v>0</v>
      </c>
      <c r="P7">
        <f>COUNTIFS(Sheet1!O:O,Sheet2!$A7)</f>
        <v>0</v>
      </c>
      <c r="Q7">
        <f>COUNTIFS(Sheet1!P:P,Sheet2!$A7)</f>
        <v>0</v>
      </c>
      <c r="R7">
        <f>COUNTIFS(Sheet1!Q:Q,Sheet2!$A7)</f>
        <v>0</v>
      </c>
      <c r="S7">
        <f>COUNTIFS(Sheet1!R:R,Sheet2!$A7)</f>
        <v>0</v>
      </c>
      <c r="T7">
        <f>COUNTIFS(Sheet1!S:S,Sheet2!$A7)</f>
        <v>0</v>
      </c>
      <c r="U7">
        <f>COUNTIFS(Sheet1!T:T,Sheet2!$A7)</f>
        <v>0</v>
      </c>
      <c r="V7">
        <f>COUNTIFS(Sheet1!U:U,Sheet2!$A7)</f>
        <v>0</v>
      </c>
      <c r="W7">
        <f>COUNTIFS(Sheet1!V:V,Sheet2!$A7)</f>
        <v>0</v>
      </c>
      <c r="X7">
        <f>COUNTIFS(Sheet1!W:W,Sheet2!$A7)</f>
        <v>0</v>
      </c>
      <c r="Y7">
        <f>COUNTIFS(Sheet1!X:X,Sheet2!$A7)</f>
        <v>0</v>
      </c>
      <c r="Z7">
        <f>COUNTIFS(Sheet1!Y:Y,Sheet2!$A7)</f>
        <v>0</v>
      </c>
      <c r="AA7">
        <f>COUNTIFS(Sheet1!Z:Z,Sheet2!$A7)</f>
        <v>0</v>
      </c>
      <c r="AB7">
        <f>COUNTIFS(Sheet1!AA:AA,Sheet2!$A7)</f>
        <v>0</v>
      </c>
      <c r="AC7">
        <f>COUNTIFS(Sheet1!AB:AB,Sheet2!$A7)</f>
        <v>0</v>
      </c>
      <c r="AD7">
        <f>COUNTIFS(Sheet1!AC:AC,Sheet2!$A7)</f>
        <v>0</v>
      </c>
      <c r="AE7">
        <f>COUNTIFS(Sheet1!AD:AD,Sheet2!$A7)</f>
        <v>1</v>
      </c>
      <c r="AF7">
        <f>COUNTIFS(Sheet1!AE:AE,Sheet2!$A7)</f>
        <v>0</v>
      </c>
      <c r="AG7">
        <f>COUNTIFS(Sheet1!AF:AF,Sheet2!$A7)</f>
        <v>0</v>
      </c>
      <c r="AH7">
        <f>COUNTIFS(Sheet1!AG:AG,Sheet2!$A7)</f>
        <v>0</v>
      </c>
      <c r="AI7">
        <f>COUNTIFS(Sheet1!AH:AH,Sheet2!$A7)</f>
        <v>0</v>
      </c>
      <c r="AJ7">
        <f>COUNTIFS(Sheet1!AI:AI,Sheet2!$A7)</f>
        <v>0</v>
      </c>
      <c r="AK7">
        <f>COUNTIFS(Sheet1!AJ:AJ,Sheet2!$A7)</f>
        <v>0</v>
      </c>
      <c r="AL7">
        <f>COUNTIFS(Sheet1!AK:AK,Sheet2!$A7)</f>
        <v>0</v>
      </c>
      <c r="AM7">
        <f>COUNTIFS(Sheet1!AL:AL,Sheet2!$A7)</f>
        <v>0</v>
      </c>
    </row>
    <row r="8" spans="1:39">
      <c r="A8" s="1" t="s">
        <v>54</v>
      </c>
      <c r="B8">
        <f>COUNTIFS(Sheet1!A:A,Sheet2!$A8)</f>
        <v>0</v>
      </c>
      <c r="C8">
        <f>COUNTIFS(Sheet1!B:B,Sheet2!$A8)</f>
        <v>0</v>
      </c>
      <c r="D8">
        <f>COUNTIFS(Sheet1!C:C,Sheet2!$A8)</f>
        <v>0</v>
      </c>
      <c r="E8">
        <f>COUNTIFS(Sheet1!D:D,Sheet2!$A8)</f>
        <v>0</v>
      </c>
      <c r="F8">
        <f>COUNTIFS(Sheet1!E:E,Sheet2!$A8)</f>
        <v>0</v>
      </c>
      <c r="G8">
        <f>COUNTIFS(Sheet1!F:F,Sheet2!$A8)</f>
        <v>0</v>
      </c>
      <c r="H8">
        <f>COUNTIFS(Sheet1!G:G,Sheet2!$A8)</f>
        <v>0</v>
      </c>
      <c r="I8">
        <f>COUNTIFS(Sheet1!H:H,Sheet2!$A8)</f>
        <v>0</v>
      </c>
      <c r="J8">
        <f>COUNTIFS(Sheet1!I:I,Sheet2!$A8)</f>
        <v>0</v>
      </c>
      <c r="K8">
        <f>COUNTIFS(Sheet1!J:J,Sheet2!$A8)</f>
        <v>0</v>
      </c>
      <c r="L8">
        <f>COUNTIFS(Sheet1!K:K,Sheet2!$A8)</f>
        <v>0</v>
      </c>
      <c r="M8">
        <f>COUNTIFS(Sheet1!L:L,Sheet2!$A8)</f>
        <v>0</v>
      </c>
      <c r="N8">
        <f>COUNTIFS(Sheet1!M:M,Sheet2!$A8)</f>
        <v>0</v>
      </c>
      <c r="O8">
        <f>COUNTIFS(Sheet1!N:N,Sheet2!$A8)</f>
        <v>0</v>
      </c>
      <c r="P8">
        <f>COUNTIFS(Sheet1!O:O,Sheet2!$A8)</f>
        <v>0</v>
      </c>
      <c r="Q8">
        <f>COUNTIFS(Sheet1!P:P,Sheet2!$A8)</f>
        <v>0</v>
      </c>
      <c r="R8">
        <f>COUNTIFS(Sheet1!Q:Q,Sheet2!$A8)</f>
        <v>0</v>
      </c>
      <c r="S8">
        <f>COUNTIFS(Sheet1!R:R,Sheet2!$A8)</f>
        <v>0</v>
      </c>
      <c r="T8">
        <f>COUNTIFS(Sheet1!S:S,Sheet2!$A8)</f>
        <v>0</v>
      </c>
      <c r="U8">
        <f>COUNTIFS(Sheet1!T:T,Sheet2!$A8)</f>
        <v>0</v>
      </c>
      <c r="V8">
        <f>COUNTIFS(Sheet1!U:U,Sheet2!$A8)</f>
        <v>0</v>
      </c>
      <c r="W8">
        <f>COUNTIFS(Sheet1!V:V,Sheet2!$A8)</f>
        <v>0</v>
      </c>
      <c r="X8">
        <f>COUNTIFS(Sheet1!W:W,Sheet2!$A8)</f>
        <v>0</v>
      </c>
      <c r="Y8">
        <f>COUNTIFS(Sheet1!X:X,Sheet2!$A8)</f>
        <v>0</v>
      </c>
      <c r="Z8">
        <f>COUNTIFS(Sheet1!Y:Y,Sheet2!$A8)</f>
        <v>0</v>
      </c>
      <c r="AA8">
        <f>COUNTIFS(Sheet1!Z:Z,Sheet2!$A8)</f>
        <v>1</v>
      </c>
      <c r="AB8">
        <f>COUNTIFS(Sheet1!AA:AA,Sheet2!$A8)</f>
        <v>0</v>
      </c>
      <c r="AC8">
        <f>COUNTIFS(Sheet1!AB:AB,Sheet2!$A8)</f>
        <v>0</v>
      </c>
      <c r="AD8">
        <f>COUNTIFS(Sheet1!AC:AC,Sheet2!$A8)</f>
        <v>0</v>
      </c>
      <c r="AE8">
        <f>COUNTIFS(Sheet1!AD:AD,Sheet2!$A8)</f>
        <v>0</v>
      </c>
      <c r="AF8">
        <f>COUNTIFS(Sheet1!AE:AE,Sheet2!$A8)</f>
        <v>0</v>
      </c>
      <c r="AG8">
        <f>COUNTIFS(Sheet1!AF:AF,Sheet2!$A8)</f>
        <v>4</v>
      </c>
      <c r="AH8">
        <f>COUNTIFS(Sheet1!AG:AG,Sheet2!$A8)</f>
        <v>0</v>
      </c>
      <c r="AI8">
        <f>COUNTIFS(Sheet1!AH:AH,Sheet2!$A8)</f>
        <v>1</v>
      </c>
      <c r="AJ8">
        <f>COUNTIFS(Sheet1!AI:AI,Sheet2!$A8)</f>
        <v>0</v>
      </c>
      <c r="AK8">
        <f>COUNTIFS(Sheet1!AJ:AJ,Sheet2!$A8)</f>
        <v>0</v>
      </c>
      <c r="AL8">
        <f>COUNTIFS(Sheet1!AK:AK,Sheet2!$A8)</f>
        <v>0</v>
      </c>
      <c r="AM8">
        <f>COUNTIFS(Sheet1!AL:AL,Sheet2!$A8)</f>
        <v>0</v>
      </c>
    </row>
    <row r="9" spans="1:39">
      <c r="A9" s="1" t="s">
        <v>55</v>
      </c>
      <c r="B9">
        <f>COUNTIFS(Sheet1!A:A,Sheet2!$A9)</f>
        <v>0</v>
      </c>
      <c r="C9">
        <f>COUNTIFS(Sheet1!B:B,Sheet2!$A9)</f>
        <v>0</v>
      </c>
      <c r="D9">
        <f>COUNTIFS(Sheet1!C:C,Sheet2!$A9)</f>
        <v>0</v>
      </c>
      <c r="E9">
        <f>COUNTIFS(Sheet1!D:D,Sheet2!$A9)</f>
        <v>0</v>
      </c>
      <c r="F9">
        <f>COUNTIFS(Sheet1!E:E,Sheet2!$A9)</f>
        <v>0</v>
      </c>
      <c r="G9">
        <f>COUNTIFS(Sheet1!F:F,Sheet2!$A9)</f>
        <v>0</v>
      </c>
      <c r="H9">
        <f>COUNTIFS(Sheet1!G:G,Sheet2!$A9)</f>
        <v>0</v>
      </c>
      <c r="I9">
        <f>COUNTIFS(Sheet1!H:H,Sheet2!$A9)</f>
        <v>0</v>
      </c>
      <c r="J9">
        <f>COUNTIFS(Sheet1!I:I,Sheet2!$A9)</f>
        <v>0</v>
      </c>
      <c r="K9">
        <f>COUNTIFS(Sheet1!J:J,Sheet2!$A9)</f>
        <v>0</v>
      </c>
      <c r="L9">
        <f>COUNTIFS(Sheet1!K:K,Sheet2!$A9)</f>
        <v>0</v>
      </c>
      <c r="M9">
        <f>COUNTIFS(Sheet1!L:L,Sheet2!$A9)</f>
        <v>0</v>
      </c>
      <c r="N9">
        <f>COUNTIFS(Sheet1!M:M,Sheet2!$A9)</f>
        <v>0</v>
      </c>
      <c r="O9">
        <f>COUNTIFS(Sheet1!N:N,Sheet2!$A9)</f>
        <v>0</v>
      </c>
      <c r="P9">
        <f>COUNTIFS(Sheet1!O:O,Sheet2!$A9)</f>
        <v>0</v>
      </c>
      <c r="Q9">
        <f>COUNTIFS(Sheet1!P:P,Sheet2!$A9)</f>
        <v>0</v>
      </c>
      <c r="R9">
        <f>COUNTIFS(Sheet1!Q:Q,Sheet2!$A9)</f>
        <v>0</v>
      </c>
      <c r="S9">
        <f>COUNTIFS(Sheet1!R:R,Sheet2!$A9)</f>
        <v>0</v>
      </c>
      <c r="T9">
        <f>COUNTIFS(Sheet1!S:S,Sheet2!$A9)</f>
        <v>0</v>
      </c>
      <c r="U9">
        <f>COUNTIFS(Sheet1!T:T,Sheet2!$A9)</f>
        <v>0</v>
      </c>
      <c r="V9">
        <f>COUNTIFS(Sheet1!U:U,Sheet2!$A9)</f>
        <v>0</v>
      </c>
      <c r="W9">
        <f>COUNTIFS(Sheet1!V:V,Sheet2!$A9)</f>
        <v>0</v>
      </c>
      <c r="X9">
        <f>COUNTIFS(Sheet1!W:W,Sheet2!$A9)</f>
        <v>0</v>
      </c>
      <c r="Y9">
        <f>COUNTIFS(Sheet1!X:X,Sheet2!$A9)</f>
        <v>0</v>
      </c>
      <c r="Z9">
        <f>COUNTIFS(Sheet1!Y:Y,Sheet2!$A9)</f>
        <v>0</v>
      </c>
      <c r="AA9">
        <f>COUNTIFS(Sheet1!Z:Z,Sheet2!$A9)</f>
        <v>0</v>
      </c>
      <c r="AB9">
        <f>COUNTIFS(Sheet1!AA:AA,Sheet2!$A9)</f>
        <v>0</v>
      </c>
      <c r="AC9">
        <f>COUNTIFS(Sheet1!AB:AB,Sheet2!$A9)</f>
        <v>0</v>
      </c>
      <c r="AD9">
        <f>COUNTIFS(Sheet1!AC:AC,Sheet2!$A9)</f>
        <v>0</v>
      </c>
      <c r="AE9">
        <f>COUNTIFS(Sheet1!AD:AD,Sheet2!$A9)</f>
        <v>1</v>
      </c>
      <c r="AF9">
        <f>COUNTIFS(Sheet1!AE:AE,Sheet2!$A9)</f>
        <v>0</v>
      </c>
      <c r="AG9">
        <f>COUNTIFS(Sheet1!AF:AF,Sheet2!$A9)</f>
        <v>0</v>
      </c>
      <c r="AH9">
        <f>COUNTIFS(Sheet1!AG:AG,Sheet2!$A9)</f>
        <v>4</v>
      </c>
      <c r="AI9">
        <f>COUNTIFS(Sheet1!AH:AH,Sheet2!$A9)</f>
        <v>0</v>
      </c>
      <c r="AJ9">
        <f>COUNTIFS(Sheet1!AI:AI,Sheet2!$A9)</f>
        <v>0</v>
      </c>
      <c r="AK9">
        <f>COUNTIFS(Sheet1!AJ:AJ,Sheet2!$A9)</f>
        <v>1</v>
      </c>
      <c r="AL9">
        <f>COUNTIFS(Sheet1!AK:AK,Sheet2!$A9)</f>
        <v>0</v>
      </c>
      <c r="AM9">
        <f>COUNTIFS(Sheet1!AL:AL,Sheet2!$A9)</f>
        <v>0</v>
      </c>
    </row>
    <row r="10" spans="1:39">
      <c r="A10" s="1" t="s">
        <v>56</v>
      </c>
      <c r="B10">
        <f>COUNTIFS(Sheet1!A:A,Sheet2!$A10)</f>
        <v>0</v>
      </c>
      <c r="C10">
        <f>COUNTIFS(Sheet1!B:B,Sheet2!$A10)</f>
        <v>0</v>
      </c>
      <c r="D10">
        <f>COUNTIFS(Sheet1!C:C,Sheet2!$A10)</f>
        <v>0</v>
      </c>
      <c r="E10">
        <f>COUNTIFS(Sheet1!D:D,Sheet2!$A10)</f>
        <v>0</v>
      </c>
      <c r="F10">
        <f>COUNTIFS(Sheet1!E:E,Sheet2!$A10)</f>
        <v>0</v>
      </c>
      <c r="G10">
        <f>COUNTIFS(Sheet1!F:F,Sheet2!$A10)</f>
        <v>0</v>
      </c>
      <c r="H10">
        <f>COUNTIFS(Sheet1!G:G,Sheet2!$A10)</f>
        <v>0</v>
      </c>
      <c r="I10">
        <f>COUNTIFS(Sheet1!H:H,Sheet2!$A10)</f>
        <v>0</v>
      </c>
      <c r="J10">
        <f>COUNTIFS(Sheet1!I:I,Sheet2!$A10)</f>
        <v>0</v>
      </c>
      <c r="K10">
        <f>COUNTIFS(Sheet1!J:J,Sheet2!$A10)</f>
        <v>0</v>
      </c>
      <c r="L10">
        <f>COUNTIFS(Sheet1!K:K,Sheet2!$A10)</f>
        <v>0</v>
      </c>
      <c r="M10">
        <f>COUNTIFS(Sheet1!L:L,Sheet2!$A10)</f>
        <v>0</v>
      </c>
      <c r="N10">
        <f>COUNTIFS(Sheet1!M:M,Sheet2!$A10)</f>
        <v>0</v>
      </c>
      <c r="O10">
        <f>COUNTIFS(Sheet1!N:N,Sheet2!$A10)</f>
        <v>0</v>
      </c>
      <c r="P10">
        <f>COUNTIFS(Sheet1!O:O,Sheet2!$A10)</f>
        <v>0</v>
      </c>
      <c r="Q10">
        <f>COUNTIFS(Sheet1!P:P,Sheet2!$A10)</f>
        <v>0</v>
      </c>
      <c r="R10">
        <f>COUNTIFS(Sheet1!Q:Q,Sheet2!$A10)</f>
        <v>0</v>
      </c>
      <c r="S10">
        <f>COUNTIFS(Sheet1!R:R,Sheet2!$A10)</f>
        <v>0</v>
      </c>
      <c r="T10">
        <f>COUNTIFS(Sheet1!S:S,Sheet2!$A10)</f>
        <v>0</v>
      </c>
      <c r="U10">
        <f>COUNTIFS(Sheet1!T:T,Sheet2!$A10)</f>
        <v>0</v>
      </c>
      <c r="V10">
        <f>COUNTIFS(Sheet1!U:U,Sheet2!$A10)</f>
        <v>0</v>
      </c>
      <c r="W10">
        <f>COUNTIFS(Sheet1!V:V,Sheet2!$A10)</f>
        <v>0</v>
      </c>
      <c r="X10">
        <f>COUNTIFS(Sheet1!W:W,Sheet2!$A10)</f>
        <v>0</v>
      </c>
      <c r="Y10">
        <f>COUNTIFS(Sheet1!X:X,Sheet2!$A10)</f>
        <v>0</v>
      </c>
      <c r="Z10">
        <f>COUNTIFS(Sheet1!Y:Y,Sheet2!$A10)</f>
        <v>0</v>
      </c>
      <c r="AA10">
        <f>COUNTIFS(Sheet1!Z:Z,Sheet2!$A10)</f>
        <v>0</v>
      </c>
      <c r="AB10">
        <f>COUNTIFS(Sheet1!AA:AA,Sheet2!$A10)</f>
        <v>0</v>
      </c>
      <c r="AC10">
        <f>COUNTIFS(Sheet1!AB:AB,Sheet2!$A10)</f>
        <v>0</v>
      </c>
      <c r="AD10">
        <f>COUNTIFS(Sheet1!AC:AC,Sheet2!$A10)</f>
        <v>0</v>
      </c>
      <c r="AE10">
        <f>COUNTIFS(Sheet1!AD:AD,Sheet2!$A10)</f>
        <v>0</v>
      </c>
      <c r="AF10">
        <f>COUNTIFS(Sheet1!AE:AE,Sheet2!$A10)</f>
        <v>0</v>
      </c>
      <c r="AG10">
        <f>COUNTIFS(Sheet1!AF:AF,Sheet2!$A10)</f>
        <v>0</v>
      </c>
      <c r="AH10">
        <f>COUNTIFS(Sheet1!AG:AG,Sheet2!$A10)</f>
        <v>0</v>
      </c>
      <c r="AI10">
        <f>COUNTIFS(Sheet1!AH:AH,Sheet2!$A10)</f>
        <v>0</v>
      </c>
      <c r="AJ10">
        <f>COUNTIFS(Sheet1!AI:AI,Sheet2!$A10)</f>
        <v>0</v>
      </c>
      <c r="AK10">
        <f>COUNTIFS(Sheet1!AJ:AJ,Sheet2!$A10)</f>
        <v>0</v>
      </c>
      <c r="AL10">
        <f>COUNTIFS(Sheet1!AK:AK,Sheet2!$A10)</f>
        <v>6</v>
      </c>
      <c r="AM10">
        <f>COUNTIFS(Sheet1!AL:AL,Sheet2!$A10)</f>
        <v>0</v>
      </c>
    </row>
    <row r="11" spans="1:39">
      <c r="A11" s="1" t="s">
        <v>57</v>
      </c>
      <c r="B11">
        <f>COUNTIFS(Sheet1!A:A,Sheet2!$A11)</f>
        <v>6</v>
      </c>
      <c r="C11">
        <f>COUNTIFS(Sheet1!B:B,Sheet2!$A11)</f>
        <v>6</v>
      </c>
      <c r="D11">
        <f>COUNTIFS(Sheet1!C:C,Sheet2!$A11)</f>
        <v>6</v>
      </c>
      <c r="E11">
        <f>COUNTIFS(Sheet1!D:D,Sheet2!$A11)</f>
        <v>6</v>
      </c>
      <c r="F11">
        <f>COUNTIFS(Sheet1!E:E,Sheet2!$A11)</f>
        <v>1</v>
      </c>
      <c r="G11">
        <f>COUNTIFS(Sheet1!F:F,Sheet2!$A11)</f>
        <v>6</v>
      </c>
      <c r="H11">
        <f>COUNTIFS(Sheet1!G:G,Sheet2!$A11)</f>
        <v>6</v>
      </c>
      <c r="I11">
        <f>COUNTIFS(Sheet1!H:H,Sheet2!$A11)</f>
        <v>5</v>
      </c>
      <c r="J11">
        <f>COUNTIFS(Sheet1!I:I,Sheet2!$A11)</f>
        <v>0</v>
      </c>
      <c r="K11">
        <f>COUNTIFS(Sheet1!J:J,Sheet2!$A11)</f>
        <v>6</v>
      </c>
      <c r="L11">
        <f>COUNTIFS(Sheet1!K:K,Sheet2!$A11)</f>
        <v>6</v>
      </c>
      <c r="M11">
        <f>COUNTIFS(Sheet1!L:L,Sheet2!$A11)</f>
        <v>6</v>
      </c>
      <c r="N11">
        <f>COUNTIFS(Sheet1!M:M,Sheet2!$A11)</f>
        <v>2</v>
      </c>
      <c r="O11">
        <f>COUNTIFS(Sheet1!N:N,Sheet2!$A11)</f>
        <v>5</v>
      </c>
      <c r="P11">
        <f>COUNTIFS(Sheet1!O:O,Sheet2!$A11)</f>
        <v>6</v>
      </c>
      <c r="Q11">
        <f>COUNTIFS(Sheet1!P:P,Sheet2!$A11)</f>
        <v>6</v>
      </c>
      <c r="R11">
        <f>COUNTIFS(Sheet1!Q:Q,Sheet2!$A11)</f>
        <v>6</v>
      </c>
      <c r="S11">
        <f>COUNTIFS(Sheet1!R:R,Sheet2!$A11)</f>
        <v>4</v>
      </c>
      <c r="T11">
        <f>COUNTIFS(Sheet1!S:S,Sheet2!$A11)</f>
        <v>6</v>
      </c>
      <c r="U11">
        <f>COUNTIFS(Sheet1!T:T,Sheet2!$A11)</f>
        <v>2</v>
      </c>
      <c r="V11">
        <f>COUNTIFS(Sheet1!U:U,Sheet2!$A11)</f>
        <v>4</v>
      </c>
      <c r="W11">
        <f>COUNTIFS(Sheet1!V:V,Sheet2!$A11)</f>
        <v>6</v>
      </c>
      <c r="X11">
        <f>COUNTIFS(Sheet1!W:W,Sheet2!$A11)</f>
        <v>1</v>
      </c>
      <c r="Y11">
        <f>COUNTIFS(Sheet1!X:X,Sheet2!$A11)</f>
        <v>6</v>
      </c>
      <c r="Z11">
        <f>COUNTIFS(Sheet1!Y:Y,Sheet2!$A11)</f>
        <v>5</v>
      </c>
      <c r="AA11">
        <f>COUNTIFS(Sheet1!Z:Z,Sheet2!$A11)</f>
        <v>4</v>
      </c>
      <c r="AB11">
        <f>COUNTIFS(Sheet1!AA:AA,Sheet2!$A11)</f>
        <v>0</v>
      </c>
      <c r="AC11">
        <f>COUNTIFS(Sheet1!AB:AB,Sheet2!$A11)</f>
        <v>5</v>
      </c>
      <c r="AD11">
        <f>COUNTIFS(Sheet1!AC:AC,Sheet2!$A11)</f>
        <v>6</v>
      </c>
      <c r="AE11">
        <f>COUNTIFS(Sheet1!AD:AD,Sheet2!$A11)</f>
        <v>4</v>
      </c>
      <c r="AF11">
        <f>COUNTIFS(Sheet1!AE:AE,Sheet2!$A11)</f>
        <v>6</v>
      </c>
      <c r="AG11">
        <f>COUNTIFS(Sheet1!AF:AF,Sheet2!$A11)</f>
        <v>2</v>
      </c>
      <c r="AH11">
        <f>COUNTIFS(Sheet1!AG:AG,Sheet2!$A11)</f>
        <v>2</v>
      </c>
      <c r="AI11">
        <f>COUNTIFS(Sheet1!AH:AH,Sheet2!$A11)</f>
        <v>5</v>
      </c>
      <c r="AJ11">
        <f>COUNTIFS(Sheet1!AI:AI,Sheet2!$A11)</f>
        <v>6</v>
      </c>
      <c r="AK11">
        <f>COUNTIFS(Sheet1!AJ:AJ,Sheet2!$A11)</f>
        <v>5</v>
      </c>
      <c r="AL11">
        <f>COUNTIFS(Sheet1!AK:AK,Sheet2!$A11)</f>
        <v>0</v>
      </c>
      <c r="AM11">
        <f>COUNTIFS(Sheet1!AL:AL,Sheet2!$A11)</f>
        <v>6</v>
      </c>
    </row>
    <row r="13" spans="1:39">
      <c r="A13">
        <f t="array" ref="A13:K51">TRANSPOSE(A1:AM11)</f>
        <v>0</v>
      </c>
      <c r="B13" t="str">
        <v>Inciting incident</v>
      </c>
      <c r="C13" t="str">
        <v>Climax 1</v>
      </c>
      <c r="D13" t="str">
        <v>Obstacle</v>
      </c>
      <c r="E13" t="str">
        <v>Midpoint</v>
      </c>
      <c r="F13" t="str">
        <v>Disaster</v>
      </c>
      <c r="G13" t="str">
        <v>Crisis</v>
      </c>
      <c r="H13" t="str">
        <v>Climax 2</v>
      </c>
      <c r="I13" t="str">
        <v>Climax 3</v>
      </c>
      <c r="J13" t="str">
        <v>Wrap-up</v>
      </c>
      <c r="K13" t="str">
        <v>Non-key</v>
      </c>
    </row>
    <row r="14" spans="1:39">
      <c r="A14" t="str">
        <v>Scene 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</v>
      </c>
    </row>
    <row r="15" spans="1:39">
      <c r="A15" t="str">
        <v>Scene 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</v>
      </c>
    </row>
    <row r="16" spans="1:39">
      <c r="A16" t="str">
        <v>Scene 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</v>
      </c>
    </row>
    <row r="17" spans="1:11">
      <c r="A17" t="str">
        <v>Scene 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</v>
      </c>
    </row>
    <row r="18" spans="1:11">
      <c r="A18" t="str">
        <v>Scene 5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>
      <c r="A19" t="str">
        <v>Scene 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</v>
      </c>
    </row>
    <row r="20" spans="1:11">
      <c r="A20" t="str">
        <v>Scene 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</v>
      </c>
    </row>
    <row r="21" spans="1:11">
      <c r="A21" t="str">
        <v>Scene 8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</v>
      </c>
    </row>
    <row r="22" spans="1:11">
      <c r="A22" t="str">
        <v>Scene 9</v>
      </c>
      <c r="B22">
        <v>1</v>
      </c>
      <c r="C22">
        <v>4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tr">
        <v>Scene 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</v>
      </c>
    </row>
    <row r="24" spans="1:11">
      <c r="A24" t="str">
        <v>Scene 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6</v>
      </c>
    </row>
    <row r="25" spans="1:11">
      <c r="A25" t="str">
        <v>Scene 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6</v>
      </c>
    </row>
    <row r="26" spans="1:11">
      <c r="A26" t="str">
        <v>Scene 13</v>
      </c>
      <c r="B26">
        <v>0</v>
      </c>
      <c r="C26">
        <v>0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</row>
    <row r="27" spans="1:11">
      <c r="A27" t="str">
        <v>Scene 14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5</v>
      </c>
    </row>
    <row r="28" spans="1:11">
      <c r="A28" t="str">
        <v>Scene 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</v>
      </c>
    </row>
    <row r="29" spans="1:11">
      <c r="A29" t="str">
        <v>Scene 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</v>
      </c>
    </row>
    <row r="30" spans="1:11">
      <c r="A30" t="str">
        <v>Scene 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</v>
      </c>
    </row>
    <row r="31" spans="1:11">
      <c r="A31" t="str">
        <v>Scene 18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</v>
      </c>
    </row>
    <row r="32" spans="1:11">
      <c r="A32" t="str">
        <v>Scene 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6</v>
      </c>
    </row>
    <row r="33" spans="1:11">
      <c r="A33" t="str">
        <v>Scene 20</v>
      </c>
      <c r="B33">
        <v>0</v>
      </c>
      <c r="C33">
        <v>0</v>
      </c>
      <c r="D33">
        <v>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</row>
    <row r="34" spans="1:11">
      <c r="A34" t="str">
        <v>Scene 21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4</v>
      </c>
    </row>
    <row r="35" spans="1:11">
      <c r="A35" t="str">
        <v>Scene 22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6</v>
      </c>
    </row>
    <row r="36" spans="1:11">
      <c r="A36" t="str">
        <v>Scene 23</v>
      </c>
      <c r="B36">
        <v>0</v>
      </c>
      <c r="C36">
        <v>0</v>
      </c>
      <c r="D36">
        <v>1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>
      <c r="A37" t="str">
        <v>Scene 24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6</v>
      </c>
    </row>
    <row r="38" spans="1:11">
      <c r="A38" t="str">
        <v>Scene 25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5</v>
      </c>
    </row>
    <row r="39" spans="1:11">
      <c r="A39" t="str">
        <v>Scene 26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4</v>
      </c>
    </row>
    <row r="40" spans="1:11">
      <c r="A40" t="str">
        <v>Scene 27</v>
      </c>
      <c r="B40">
        <v>0</v>
      </c>
      <c r="C40">
        <v>0</v>
      </c>
      <c r="D40">
        <v>1</v>
      </c>
      <c r="E40">
        <v>1</v>
      </c>
      <c r="F40">
        <v>4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tr">
        <v>Scene 28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5</v>
      </c>
    </row>
    <row r="42" spans="1:11">
      <c r="A42" t="str">
        <v>Scene 29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6</v>
      </c>
    </row>
    <row r="43" spans="1:11">
      <c r="A43" t="str">
        <v>Scene 30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4</v>
      </c>
    </row>
    <row r="44" spans="1:11">
      <c r="A44" t="str">
        <v>Scene 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</v>
      </c>
    </row>
    <row r="45" spans="1:11">
      <c r="A45" t="str">
        <v>Scene 32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4</v>
      </c>
      <c r="I45">
        <v>0</v>
      </c>
      <c r="J45">
        <v>0</v>
      </c>
      <c r="K45">
        <v>2</v>
      </c>
    </row>
    <row r="46" spans="1:11">
      <c r="A46" t="str">
        <v>Scene 33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4</v>
      </c>
      <c r="J46">
        <v>0</v>
      </c>
      <c r="K46">
        <v>2</v>
      </c>
    </row>
    <row r="47" spans="1:11">
      <c r="A47" t="str">
        <v>Scene 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5</v>
      </c>
    </row>
    <row r="48" spans="1:11">
      <c r="A48" t="str">
        <v>Scene 35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</v>
      </c>
    </row>
    <row r="49" spans="1:12">
      <c r="A49" t="str">
        <v>Scene 36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5</v>
      </c>
    </row>
    <row r="50" spans="1:12">
      <c r="A50" t="str">
        <v>Scene 37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6</v>
      </c>
      <c r="K50">
        <v>0</v>
      </c>
    </row>
    <row r="51" spans="1:12">
      <c r="A51" t="str">
        <v>Scene 38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6</v>
      </c>
    </row>
    <row r="53" spans="1:12">
      <c r="A53" t="s">
        <v>58</v>
      </c>
    </row>
    <row r="55" spans="1:12">
      <c r="A55" t="s">
        <v>59</v>
      </c>
      <c r="B55" s="2">
        <v>0.05</v>
      </c>
    </row>
    <row r="56" spans="1:12">
      <c r="A56" t="s">
        <v>60</v>
      </c>
      <c r="B56" s="3">
        <v>2</v>
      </c>
    </row>
    <row r="58" spans="1:12">
      <c r="B58" t="s">
        <v>61</v>
      </c>
      <c r="C58" t="str">
        <f>B13</f>
        <v>Inciting incident</v>
      </c>
      <c r="D58" t="str">
        <f t="shared" ref="D58:L58" si="0">C13</f>
        <v>Climax 1</v>
      </c>
      <c r="E58" t="str">
        <f t="shared" si="0"/>
        <v>Obstacle</v>
      </c>
      <c r="F58" t="str">
        <f t="shared" si="0"/>
        <v>Midpoint</v>
      </c>
      <c r="G58" t="str">
        <f t="shared" si="0"/>
        <v>Disaster</v>
      </c>
      <c r="H58" t="str">
        <f t="shared" si="0"/>
        <v>Crisis</v>
      </c>
      <c r="I58" t="str">
        <f t="shared" si="0"/>
        <v>Climax 2</v>
      </c>
      <c r="J58" t="str">
        <f t="shared" si="0"/>
        <v>Climax 3</v>
      </c>
      <c r="K58" t="str">
        <f t="shared" si="0"/>
        <v>Wrap-up</v>
      </c>
      <c r="L58" t="str">
        <f t="shared" si="0"/>
        <v>Non-key</v>
      </c>
    </row>
    <row r="59" spans="1:12">
      <c r="A59" t="str">
        <f t="array" ref="A59:B64">[1]!KAPPA(B14:K51,0,TRUE,B55,B56)</f>
        <v>kappa</v>
      </c>
      <c r="B59" s="4">
        <v>0.47553746792886831</v>
      </c>
      <c r="C59" s="5">
        <f t="array" ref="C59:C64">[1]!KAPPA(B14:K51, 1,,B55,B56)</f>
        <v>0.6576576576576576</v>
      </c>
      <c r="D59" s="6">
        <f t="array" ref="D59:D64">[1]!KAPPA(B14:K51, 2,,B55,B56)</f>
        <v>0.38378378378378375</v>
      </c>
      <c r="E59" s="6">
        <f t="array" ref="E59:E64">[1]!KAPPA(B14:K51, 3,,B55,B56)</f>
        <v>0.27211267605633799</v>
      </c>
      <c r="F59" s="6">
        <f t="array" ref="F59:F64">[1]!KAPPA(B14:K51, 4,,B55,B56)</f>
        <v>0.38378378378378375</v>
      </c>
      <c r="G59" s="6">
        <f t="array" ref="G59:G64">[1]!KAPPA(B14:K51, 5,,B55,B56)</f>
        <v>0.38378378378378375</v>
      </c>
      <c r="H59" s="6">
        <f t="array" ref="H59:H64">[1]!KAPPA(B14:K51, 6,,B55,B56)</f>
        <v>-4.4052863436123899E-3</v>
      </c>
      <c r="I59" s="6">
        <f t="array" ref="I59:I64">[1]!KAPPA(B14:K51, 7,,B55,B56)</f>
        <v>0.38378378378378375</v>
      </c>
      <c r="J59" s="6">
        <f t="array" ref="J59:J64">[1]!KAPPA(B14:K51, 8,,B55,B56)</f>
        <v>0.38378378378378375</v>
      </c>
      <c r="K59" s="6">
        <f t="array" ref="K59:K64">[1]!KAPPA(B14:K51, 9,,B55,B56)</f>
        <v>1</v>
      </c>
      <c r="L59" s="7">
        <f t="array" ref="L59:L64">[1]!KAPPA(B14:K51, 10,,B55,B56)</f>
        <v>0.51902636916835698</v>
      </c>
    </row>
    <row r="60" spans="1:12">
      <c r="A60" t="str">
        <v>s.e.</v>
      </c>
      <c r="B60" s="8">
        <v>2.2517650829403175E-2</v>
      </c>
      <c r="C60" s="9">
        <v>4.1885390829169554E-2</v>
      </c>
      <c r="D60" s="10">
        <v>4.1885390829169554E-2</v>
      </c>
      <c r="E60" s="10">
        <v>4.1885390829169554E-2</v>
      </c>
      <c r="F60" s="10">
        <v>4.1885390829169554E-2</v>
      </c>
      <c r="G60" s="10">
        <v>4.1885390829169554E-2</v>
      </c>
      <c r="H60" s="10">
        <v>4.1885390829169554E-2</v>
      </c>
      <c r="I60" s="10">
        <v>4.1885390829169554E-2</v>
      </c>
      <c r="J60" s="10">
        <v>4.1885390829169554E-2</v>
      </c>
      <c r="K60" s="10">
        <v>4.1885390829169554E-2</v>
      </c>
      <c r="L60" s="11">
        <v>4.1885390829169554E-2</v>
      </c>
    </row>
    <row r="61" spans="1:12">
      <c r="A61" t="str">
        <v>z-stat</v>
      </c>
      <c r="B61" s="8">
        <v>21.118431559828583</v>
      </c>
      <c r="C61" s="9">
        <v>15.701361372988691</v>
      </c>
      <c r="D61" s="10">
        <v>9.1627122532783325</v>
      </c>
      <c r="E61" s="10">
        <v>6.496601098128826</v>
      </c>
      <c r="F61" s="10">
        <v>9.1627122532783325</v>
      </c>
      <c r="G61" s="10">
        <v>9.1627122532783325</v>
      </c>
      <c r="H61" s="10">
        <v>-0.10517476992346669</v>
      </c>
      <c r="I61" s="10">
        <v>9.1627122532783325</v>
      </c>
      <c r="J61" s="10">
        <v>9.1627122532783325</v>
      </c>
      <c r="K61" s="10">
        <v>23.874672772626642</v>
      </c>
      <c r="L61" s="11">
        <v>12.391584724259037</v>
      </c>
    </row>
    <row r="62" spans="1:12">
      <c r="A62" t="str">
        <v>p-value</v>
      </c>
      <c r="B62" s="8">
        <v>0</v>
      </c>
      <c r="C62" s="9">
        <v>0</v>
      </c>
      <c r="D62" s="10">
        <v>0</v>
      </c>
      <c r="E62" s="10">
        <v>8.2154949510027109E-11</v>
      </c>
      <c r="F62" s="10">
        <v>0</v>
      </c>
      <c r="G62" s="10">
        <v>0</v>
      </c>
      <c r="H62" s="10">
        <v>0.91623713035257981</v>
      </c>
      <c r="I62" s="10">
        <v>0</v>
      </c>
      <c r="J62" s="10">
        <v>0</v>
      </c>
      <c r="K62" s="10">
        <v>0</v>
      </c>
      <c r="L62" s="11">
        <v>0</v>
      </c>
    </row>
    <row r="63" spans="1:12">
      <c r="A63" t="str">
        <v>lower</v>
      </c>
      <c r="B63" s="8">
        <v>0.43140368328678963</v>
      </c>
      <c r="C63" s="9">
        <v>0.57556380015410102</v>
      </c>
      <c r="D63" s="10">
        <v>0.30168992628022717</v>
      </c>
      <c r="E63" s="10">
        <v>0.19001881855278141</v>
      </c>
      <c r="F63" s="10">
        <v>0.30168992628022717</v>
      </c>
      <c r="G63" s="10">
        <v>0.30168992628022717</v>
      </c>
      <c r="H63" s="10">
        <v>-8.6499143847168974E-2</v>
      </c>
      <c r="I63" s="10">
        <v>0.30168992628022717</v>
      </c>
      <c r="J63" s="10">
        <v>0.30168992628022717</v>
      </c>
      <c r="K63" s="10">
        <v>0.91790614249644342</v>
      </c>
      <c r="L63" s="11">
        <v>0.4369325116648004</v>
      </c>
    </row>
    <row r="64" spans="1:12">
      <c r="A64" t="str">
        <v>upper</v>
      </c>
      <c r="B64" s="12">
        <v>0.51967125257094704</v>
      </c>
      <c r="C64" s="13">
        <v>0.73975151516121418</v>
      </c>
      <c r="D64" s="14">
        <v>0.46587764128734033</v>
      </c>
      <c r="E64" s="14">
        <v>0.35420653355989457</v>
      </c>
      <c r="F64" s="14">
        <v>0.46587764128734033</v>
      </c>
      <c r="G64" s="14">
        <v>0.46587764128734033</v>
      </c>
      <c r="H64" s="14">
        <v>7.7688571159944195E-2</v>
      </c>
      <c r="I64" s="14">
        <v>0.46587764128734033</v>
      </c>
      <c r="J64" s="14">
        <v>0.46587764128734033</v>
      </c>
      <c r="K64" s="14">
        <v>1.0820938575035566</v>
      </c>
      <c r="L64" s="15">
        <v>0.60112022667191356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modified xsi:type="dcterms:W3CDTF">2019-05-19T16:45:48Z</dcterms:modified>
</cp:coreProperties>
</file>